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R:\"/>
    </mc:Choice>
  </mc:AlternateContent>
  <xr:revisionPtr revIDLastSave="0" documentId="13_ncr:1_{678A679D-E735-4806-B406-CD9D0DBAB209}" xr6:coauthVersionLast="47" xr6:coauthVersionMax="47" xr10:uidLastSave="{00000000-0000-0000-0000-000000000000}"/>
  <bookViews>
    <workbookView xWindow="2730" yWindow="2580" windowWidth="14490" windowHeight="19020" firstSheet="4" activeTab="7" xr2:uid="{00000000-000D-0000-FFFF-FFFF00000000}"/>
  </bookViews>
  <sheets>
    <sheet name="NASL" sheetId="1" r:id="rId1"/>
    <sheet name="REKAPITULACIJA" sheetId="2" r:id="rId2"/>
    <sheet name="OPĆI UVJETI" sheetId="3" r:id="rId3"/>
    <sheet name="A.1.ZEMLJANI" sheetId="4" r:id="rId4"/>
    <sheet name="A.2.BETONSKI I AB" sheetId="5" r:id="rId5"/>
    <sheet name="A.3.ZIDARSKI" sheetId="6" r:id="rId6"/>
    <sheet name="A.4.IZOLATERSKI" sheetId="7" r:id="rId7"/>
    <sheet name="A.5.FASADERSKI" sheetId="8" r:id="rId8"/>
    <sheet name="A.6.LIMARSKI" sheetId="9" r:id="rId9"/>
    <sheet name="A.7.BRAVARSKI I STOLARSKI" sheetId="10" r:id="rId10"/>
    <sheet name="A.8.GIPSKART. I SOBOSL." sheetId="11" r:id="rId11"/>
    <sheet name="A.9.PODOPOLAGAČKI" sheetId="12" r:id="rId12"/>
    <sheet name="B.GRAĐ.OBRT.VANJSKI" sheetId="13" r:id="rId13"/>
    <sheet name="C.VODOVOD I KANALIZACIJA" sheetId="14" r:id="rId14"/>
    <sheet name="D.ELEKTROINST.RADOVI" sheetId="15" r:id="rId15"/>
    <sheet name="E.STROJARSKI RADOVI" sheetId="16" r:id="rId16"/>
  </sheets>
  <definedNames>
    <definedName name="_Fill">#REF!</definedName>
  </definedNames>
  <calcPr calcId="181029"/>
  <extLst>
    <ext uri="GoogleSheetsCustomDataVersion2">
      <go:sheetsCustomData xmlns:go="http://customooxmlschemas.google.com/" r:id="rId20" roundtripDataChecksum="89/o+/lmcJo9CD0N36DXizRXKpQd+MMBO/E86TccoRs="/>
    </ext>
  </extLst>
</workbook>
</file>

<file path=xl/calcChain.xml><?xml version="1.0" encoding="utf-8"?>
<calcChain xmlns="http://schemas.openxmlformats.org/spreadsheetml/2006/main">
  <c r="F64" i="8" l="1"/>
  <c r="F491" i="16"/>
  <c r="F489" i="16"/>
  <c r="F486" i="16"/>
  <c r="F485" i="16"/>
  <c r="F484" i="16"/>
  <c r="F481" i="16"/>
  <c r="F479" i="16"/>
  <c r="F476" i="16"/>
  <c r="F474" i="16"/>
  <c r="F473" i="16"/>
  <c r="F493" i="16" s="1"/>
  <c r="F472" i="16"/>
  <c r="F469" i="16"/>
  <c r="F466" i="16"/>
  <c r="F459" i="16"/>
  <c r="F457" i="16"/>
  <c r="F455" i="16"/>
  <c r="F453" i="16"/>
  <c r="F450" i="16"/>
  <c r="F449" i="16"/>
  <c r="F446" i="16"/>
  <c r="F443" i="16"/>
  <c r="F440" i="16"/>
  <c r="F437" i="16"/>
  <c r="F434" i="16"/>
  <c r="F431" i="16"/>
  <c r="F428" i="16"/>
  <c r="F425" i="16"/>
  <c r="F423" i="16"/>
  <c r="F422" i="16"/>
  <c r="F419" i="16"/>
  <c r="F418" i="16"/>
  <c r="F417" i="16"/>
  <c r="F416" i="16"/>
  <c r="F412" i="16"/>
  <c r="F409" i="16"/>
  <c r="F406" i="16"/>
  <c r="F403" i="16"/>
  <c r="F400" i="16"/>
  <c r="F461" i="16" s="1"/>
  <c r="D5" i="16" s="1"/>
  <c r="E5" i="16" s="1"/>
  <c r="F5" i="16" s="1"/>
  <c r="F393" i="16"/>
  <c r="F391" i="16"/>
  <c r="F390" i="16"/>
  <c r="F387" i="16"/>
  <c r="F385" i="16"/>
  <c r="F383" i="16"/>
  <c r="F381" i="16"/>
  <c r="F379" i="16"/>
  <c r="F377" i="16"/>
  <c r="F375" i="16"/>
  <c r="F373" i="16"/>
  <c r="F371" i="16"/>
  <c r="F370" i="16"/>
  <c r="F395" i="16" s="1"/>
  <c r="D4" i="16" s="1"/>
  <c r="E4" i="16" s="1"/>
  <c r="F4" i="16" s="1"/>
  <c r="F367" i="16"/>
  <c r="F348" i="16"/>
  <c r="F329" i="16"/>
  <c r="F307" i="16"/>
  <c r="F276" i="16"/>
  <c r="F245" i="16"/>
  <c r="F210" i="16"/>
  <c r="F208" i="16"/>
  <c r="F206" i="16"/>
  <c r="F205" i="16"/>
  <c r="F203" i="16"/>
  <c r="F200" i="16"/>
  <c r="F198" i="16"/>
  <c r="F196" i="16"/>
  <c r="F193" i="16"/>
  <c r="F192" i="16"/>
  <c r="F191" i="16"/>
  <c r="F190" i="16"/>
  <c r="F187" i="16"/>
  <c r="F185" i="16"/>
  <c r="F183" i="16"/>
  <c r="F181" i="16"/>
  <c r="F177" i="16"/>
  <c r="F173" i="16"/>
  <c r="F170" i="16"/>
  <c r="F168" i="16"/>
  <c r="F167" i="16"/>
  <c r="F166" i="16"/>
  <c r="F164" i="16"/>
  <c r="F161" i="16"/>
  <c r="F159" i="16"/>
  <c r="F155" i="16"/>
  <c r="F153" i="16"/>
  <c r="F150" i="16"/>
  <c r="F149" i="16"/>
  <c r="F146" i="16"/>
  <c r="F145" i="16"/>
  <c r="F142" i="16"/>
  <c r="F139" i="16"/>
  <c r="F137" i="16"/>
  <c r="F136" i="16"/>
  <c r="F133" i="16"/>
  <c r="F132" i="16"/>
  <c r="F129" i="16"/>
  <c r="F128" i="16"/>
  <c r="F127" i="16"/>
  <c r="F124" i="16"/>
  <c r="F212" i="16" s="1"/>
  <c r="D3" i="16" s="1"/>
  <c r="F107" i="16"/>
  <c r="F70" i="16"/>
  <c r="B6" i="16"/>
  <c r="B5" i="16"/>
  <c r="B4" i="16"/>
  <c r="B3" i="16"/>
  <c r="B250" i="15"/>
  <c r="B249" i="15"/>
  <c r="B248" i="15"/>
  <c r="B247" i="15"/>
  <c r="B246" i="15"/>
  <c r="B245" i="15"/>
  <c r="B244" i="15"/>
  <c r="B243" i="15"/>
  <c r="B242" i="15"/>
  <c r="F236" i="15"/>
  <c r="F235" i="15"/>
  <c r="F234" i="15"/>
  <c r="F233" i="15"/>
  <c r="F232" i="15"/>
  <c r="F238" i="15" s="1"/>
  <c r="F250" i="15" s="1"/>
  <c r="F231" i="15"/>
  <c r="F230" i="15"/>
  <c r="F229" i="15"/>
  <c r="F228" i="15"/>
  <c r="F227" i="15"/>
  <c r="F222" i="15"/>
  <c r="F221" i="15"/>
  <c r="F220" i="15"/>
  <c r="F219" i="15"/>
  <c r="F218" i="15"/>
  <c r="F217" i="15"/>
  <c r="F216" i="15"/>
  <c r="F215" i="15"/>
  <c r="F214" i="15"/>
  <c r="F213" i="15"/>
  <c r="F224" i="15" s="1"/>
  <c r="F249" i="15" s="1"/>
  <c r="F205" i="15"/>
  <c r="F204" i="15"/>
  <c r="F203" i="15"/>
  <c r="F202" i="15"/>
  <c r="F201" i="15"/>
  <c r="F200" i="15"/>
  <c r="F199" i="15"/>
  <c r="F207" i="15" s="1"/>
  <c r="F248" i="15" s="1"/>
  <c r="F198" i="15"/>
  <c r="F190" i="15"/>
  <c r="F189" i="15"/>
  <c r="F188" i="15"/>
  <c r="F187" i="15"/>
  <c r="F186" i="15"/>
  <c r="F185" i="15"/>
  <c r="F192" i="15" s="1"/>
  <c r="F247" i="15" s="1"/>
  <c r="F179" i="15"/>
  <c r="F178" i="15"/>
  <c r="F177" i="15"/>
  <c r="F176" i="15"/>
  <c r="F175" i="15"/>
  <c r="F169" i="15"/>
  <c r="F168" i="15"/>
  <c r="F167" i="15"/>
  <c r="F181" i="15" s="1"/>
  <c r="F246" i="15" s="1"/>
  <c r="F157" i="15"/>
  <c r="F156" i="15"/>
  <c r="F149" i="15"/>
  <c r="F148" i="15"/>
  <c r="F147" i="15"/>
  <c r="F145" i="15"/>
  <c r="F144" i="15"/>
  <c r="F143" i="15"/>
  <c r="F142" i="15"/>
  <c r="F141" i="15"/>
  <c r="F140" i="15"/>
  <c r="F139" i="15"/>
  <c r="F138" i="15"/>
  <c r="F137" i="15"/>
  <c r="F136" i="15"/>
  <c r="F135" i="15"/>
  <c r="F133" i="15"/>
  <c r="F132" i="15"/>
  <c r="F131" i="15"/>
  <c r="F130" i="15"/>
  <c r="F129" i="15"/>
  <c r="F128" i="15"/>
  <c r="F127" i="15"/>
  <c r="F126" i="15"/>
  <c r="F124" i="15"/>
  <c r="F123" i="15"/>
  <c r="F122" i="15"/>
  <c r="F121" i="15"/>
  <c r="F159" i="15" s="1"/>
  <c r="F245" i="15" s="1"/>
  <c r="F114" i="15"/>
  <c r="F116" i="15" s="1"/>
  <c r="F244" i="15" s="1"/>
  <c r="F113" i="15"/>
  <c r="F111" i="15"/>
  <c r="F109" i="15"/>
  <c r="F107" i="15"/>
  <c r="F105" i="15"/>
  <c r="F103" i="15"/>
  <c r="F96" i="15"/>
  <c r="F81" i="15"/>
  <c r="F66" i="15"/>
  <c r="F50" i="15"/>
  <c r="F34" i="15"/>
  <c r="F98" i="15" s="1"/>
  <c r="F243" i="15" s="1"/>
  <c r="F18" i="15"/>
  <c r="F20" i="15" s="1"/>
  <c r="F242" i="15" s="1"/>
  <c r="F17" i="15"/>
  <c r="F16" i="15"/>
  <c r="F15" i="15"/>
  <c r="F14" i="15"/>
  <c r="F528" i="14"/>
  <c r="F524" i="14"/>
  <c r="F520" i="14"/>
  <c r="F516" i="14"/>
  <c r="F512" i="14"/>
  <c r="F508" i="14"/>
  <c r="F504" i="14"/>
  <c r="F500" i="14"/>
  <c r="F496" i="14"/>
  <c r="F492" i="14"/>
  <c r="F530" i="14" s="1"/>
  <c r="F37" i="14" s="1"/>
  <c r="F483" i="14"/>
  <c r="F482" i="14"/>
  <c r="F478" i="14"/>
  <c r="F477" i="14"/>
  <c r="F485" i="14" s="1"/>
  <c r="F35" i="14" s="1"/>
  <c r="F471" i="14"/>
  <c r="F470" i="14"/>
  <c r="F459" i="14"/>
  <c r="F458" i="14"/>
  <c r="F449" i="14"/>
  <c r="F448" i="14"/>
  <c r="F430" i="14"/>
  <c r="F424" i="14"/>
  <c r="F418" i="14"/>
  <c r="F413" i="14"/>
  <c r="F412" i="14"/>
  <c r="F410" i="14"/>
  <c r="F403" i="14"/>
  <c r="F401" i="14"/>
  <c r="F397" i="14"/>
  <c r="F391" i="14"/>
  <c r="F385" i="14"/>
  <c r="F379" i="14"/>
  <c r="F374" i="14"/>
  <c r="F370" i="14"/>
  <c r="F368" i="14"/>
  <c r="F362" i="14"/>
  <c r="F357" i="14"/>
  <c r="F353" i="14"/>
  <c r="F349" i="14"/>
  <c r="F345" i="14"/>
  <c r="F344" i="14"/>
  <c r="F343" i="14"/>
  <c r="F337" i="14"/>
  <c r="F336" i="14"/>
  <c r="F335" i="14"/>
  <c r="F333" i="14"/>
  <c r="F332" i="14"/>
  <c r="F331" i="14"/>
  <c r="F330" i="14"/>
  <c r="F432" i="14" s="1"/>
  <c r="F33" i="14" s="1"/>
  <c r="F329" i="14"/>
  <c r="F322" i="14"/>
  <c r="F310" i="14"/>
  <c r="F304" i="14"/>
  <c r="F299" i="14"/>
  <c r="F295" i="14"/>
  <c r="F291" i="14"/>
  <c r="F286" i="14"/>
  <c r="F282" i="14"/>
  <c r="F278" i="14"/>
  <c r="F274" i="14"/>
  <c r="F273" i="14"/>
  <c r="F269" i="14"/>
  <c r="F262" i="14"/>
  <c r="F261" i="14"/>
  <c r="F260" i="14"/>
  <c r="F259" i="14"/>
  <c r="F252" i="14"/>
  <c r="F251" i="14"/>
  <c r="F250" i="14"/>
  <c r="F312" i="14" s="1"/>
  <c r="F31" i="14" s="1"/>
  <c r="F237" i="14"/>
  <c r="F236" i="14"/>
  <c r="F235" i="14"/>
  <c r="F230" i="14"/>
  <c r="F224" i="14"/>
  <c r="F220" i="14"/>
  <c r="F216" i="14"/>
  <c r="F212" i="14"/>
  <c r="F206" i="14"/>
  <c r="F200" i="14"/>
  <c r="F199" i="14"/>
  <c r="F193" i="14"/>
  <c r="F192" i="14"/>
  <c r="F186" i="14"/>
  <c r="F240" i="14" s="1"/>
  <c r="F29" i="14" s="1"/>
  <c r="F185" i="14"/>
  <c r="F179" i="14"/>
  <c r="F168" i="14"/>
  <c r="F164" i="14"/>
  <c r="F160" i="14"/>
  <c r="F159" i="14"/>
  <c r="F158" i="14"/>
  <c r="F151" i="14"/>
  <c r="F150" i="14"/>
  <c r="F149" i="14"/>
  <c r="F148" i="14"/>
  <c r="F147" i="14"/>
  <c r="F146" i="14"/>
  <c r="F141" i="14"/>
  <c r="F170" i="14" s="1"/>
  <c r="F27" i="14" s="1"/>
  <c r="F130" i="14"/>
  <c r="F126" i="14"/>
  <c r="F122" i="14"/>
  <c r="F117" i="14"/>
  <c r="F113" i="14"/>
  <c r="F109" i="14"/>
  <c r="F108" i="14"/>
  <c r="F104" i="14"/>
  <c r="F103" i="14"/>
  <c r="F98" i="14"/>
  <c r="F94" i="14"/>
  <c r="F93" i="14"/>
  <c r="F132" i="14" s="1"/>
  <c r="F25" i="14" s="1"/>
  <c r="F84" i="14"/>
  <c r="F80" i="14"/>
  <c r="F76" i="14"/>
  <c r="F86" i="14" s="1"/>
  <c r="F23" i="14" s="1"/>
  <c r="F72" i="14"/>
  <c r="B751" i="13"/>
  <c r="A751" i="13"/>
  <c r="B749" i="13"/>
  <c r="A749" i="13"/>
  <c r="B747" i="13"/>
  <c r="A747" i="13"/>
  <c r="B745" i="13"/>
  <c r="A745" i="13"/>
  <c r="B743" i="13"/>
  <c r="A743" i="13"/>
  <c r="B741" i="13"/>
  <c r="A741" i="13"/>
  <c r="B739" i="13"/>
  <c r="A739" i="13"/>
  <c r="B737" i="13"/>
  <c r="A737" i="13"/>
  <c r="B735" i="13"/>
  <c r="A735" i="13"/>
  <c r="B733" i="13"/>
  <c r="A733" i="13"/>
  <c r="B731" i="13"/>
  <c r="A731" i="13"/>
  <c r="B729" i="13"/>
  <c r="A729" i="13"/>
  <c r="B727" i="13"/>
  <c r="A727" i="13"/>
  <c r="F716" i="13"/>
  <c r="F711" i="13"/>
  <c r="F710" i="13"/>
  <c r="F709" i="13"/>
  <c r="F708" i="13"/>
  <c r="F719" i="13" s="1"/>
  <c r="F751" i="13" s="1"/>
  <c r="F697" i="13"/>
  <c r="F693" i="13"/>
  <c r="F689" i="13"/>
  <c r="F700" i="13" s="1"/>
  <c r="F749" i="13" s="1"/>
  <c r="F682" i="13"/>
  <c r="F747" i="13" s="1"/>
  <c r="F679" i="13"/>
  <c r="F675" i="13"/>
  <c r="F673" i="13"/>
  <c r="F672" i="13"/>
  <c r="F666" i="13"/>
  <c r="F662" i="13"/>
  <c r="F658" i="13"/>
  <c r="F657" i="13"/>
  <c r="F652" i="13"/>
  <c r="F647" i="13"/>
  <c r="F643" i="13"/>
  <c r="F635" i="13"/>
  <c r="F745" i="13" s="1"/>
  <c r="F632" i="13"/>
  <c r="F621" i="13"/>
  <c r="F620" i="13"/>
  <c r="F619" i="13"/>
  <c r="F618" i="13"/>
  <c r="F604" i="13"/>
  <c r="F603" i="13"/>
  <c r="F594" i="13"/>
  <c r="F593" i="13"/>
  <c r="F588" i="13"/>
  <c r="F584" i="13"/>
  <c r="F577" i="13"/>
  <c r="F573" i="13"/>
  <c r="F569" i="13"/>
  <c r="F564" i="13"/>
  <c r="F560" i="13"/>
  <c r="F556" i="13"/>
  <c r="F552" i="13"/>
  <c r="F548" i="13"/>
  <c r="F544" i="13"/>
  <c r="F543" i="13"/>
  <c r="F542" i="13"/>
  <c r="F537" i="13"/>
  <c r="F536" i="13"/>
  <c r="F535" i="13"/>
  <c r="F530" i="13"/>
  <c r="F529" i="13"/>
  <c r="F528" i="13"/>
  <c r="F523" i="13"/>
  <c r="F518" i="13"/>
  <c r="F607" i="13" s="1"/>
  <c r="F743" i="13" s="1"/>
  <c r="F508" i="13"/>
  <c r="F507" i="13"/>
  <c r="F506" i="13"/>
  <c r="F505" i="13"/>
  <c r="F497" i="13"/>
  <c r="F496" i="13"/>
  <c r="F491" i="13"/>
  <c r="F483" i="13"/>
  <c r="F475" i="13"/>
  <c r="F467" i="13"/>
  <c r="F466" i="13"/>
  <c r="F461" i="13"/>
  <c r="F460" i="13"/>
  <c r="F459" i="13"/>
  <c r="F458" i="13"/>
  <c r="F457" i="13"/>
  <c r="F456" i="13"/>
  <c r="F451" i="13"/>
  <c r="F450" i="13"/>
  <c r="F449" i="13"/>
  <c r="F444" i="13"/>
  <c r="F440" i="13"/>
  <c r="F436" i="13"/>
  <c r="F435" i="13"/>
  <c r="F434" i="13"/>
  <c r="F429" i="13"/>
  <c r="F422" i="13"/>
  <c r="F417" i="13"/>
  <c r="F511" i="13" s="1"/>
  <c r="F741" i="13" s="1"/>
  <c r="F406" i="13"/>
  <c r="F405" i="13"/>
  <c r="F409" i="13" s="1"/>
  <c r="F739" i="13" s="1"/>
  <c r="F384" i="13"/>
  <c r="F387" i="13" s="1"/>
  <c r="F737" i="13" s="1"/>
  <c r="F375" i="13"/>
  <c r="F364" i="13"/>
  <c r="F367" i="13" s="1"/>
  <c r="F735" i="13" s="1"/>
  <c r="F352" i="13"/>
  <c r="F328" i="13"/>
  <c r="F319" i="13"/>
  <c r="F313" i="13"/>
  <c r="F312" i="13"/>
  <c r="F311" i="13"/>
  <c r="F310" i="13"/>
  <c r="F305" i="13"/>
  <c r="F304" i="13"/>
  <c r="F303" i="13"/>
  <c r="F302" i="13"/>
  <c r="F297" i="13"/>
  <c r="F296" i="13"/>
  <c r="F295" i="13"/>
  <c r="F294" i="13"/>
  <c r="F287" i="13"/>
  <c r="F286" i="13"/>
  <c r="F285" i="13"/>
  <c r="F284" i="13"/>
  <c r="F278" i="13"/>
  <c r="F277" i="13"/>
  <c r="F276" i="13"/>
  <c r="F275" i="13"/>
  <c r="F268" i="13"/>
  <c r="F267" i="13"/>
  <c r="F266" i="13"/>
  <c r="F265" i="13"/>
  <c r="F258" i="13"/>
  <c r="F257" i="13"/>
  <c r="F256" i="13"/>
  <c r="F255" i="13"/>
  <c r="F249" i="13"/>
  <c r="F248" i="13"/>
  <c r="F247" i="13"/>
  <c r="F246" i="13"/>
  <c r="F239" i="13"/>
  <c r="F238" i="13"/>
  <c r="F237" i="13"/>
  <c r="F236" i="13"/>
  <c r="F230" i="13"/>
  <c r="F229" i="13"/>
  <c r="F228" i="13"/>
  <c r="F227" i="13"/>
  <c r="F220" i="13"/>
  <c r="F219" i="13"/>
  <c r="F218" i="13"/>
  <c r="F217" i="13"/>
  <c r="F209" i="13"/>
  <c r="F208" i="13"/>
  <c r="F207" i="13"/>
  <c r="F206" i="13"/>
  <c r="F198" i="13"/>
  <c r="F197" i="13"/>
  <c r="F196" i="13"/>
  <c r="F195" i="13"/>
  <c r="F188" i="13"/>
  <c r="F187" i="13"/>
  <c r="F186" i="13"/>
  <c r="F185" i="13"/>
  <c r="F178" i="13"/>
  <c r="F177" i="13"/>
  <c r="F176" i="13"/>
  <c r="F175" i="13"/>
  <c r="F168" i="13"/>
  <c r="F167" i="13"/>
  <c r="F166" i="13"/>
  <c r="F165" i="13"/>
  <c r="F157" i="13"/>
  <c r="F156" i="13"/>
  <c r="F155" i="13"/>
  <c r="F154" i="13"/>
  <c r="F147" i="13"/>
  <c r="F146" i="13"/>
  <c r="F145" i="13"/>
  <c r="F144" i="13"/>
  <c r="F331" i="13" s="1"/>
  <c r="F733" i="13" s="1"/>
  <c r="F137" i="13"/>
  <c r="F136" i="13"/>
  <c r="F135" i="13"/>
  <c r="F134" i="13"/>
  <c r="F104" i="13"/>
  <c r="F103" i="13"/>
  <c r="F84" i="13"/>
  <c r="F107" i="13" s="1"/>
  <c r="F731" i="13" s="1"/>
  <c r="F74" i="13"/>
  <c r="F61" i="13"/>
  <c r="F56" i="13"/>
  <c r="F64" i="13" s="1"/>
  <c r="F729" i="13" s="1"/>
  <c r="F52" i="13"/>
  <c r="F48" i="13"/>
  <c r="F47" i="13"/>
  <c r="F38" i="13"/>
  <c r="F37" i="13"/>
  <c r="F22" i="13"/>
  <c r="F18" i="13"/>
  <c r="F25" i="13" s="1"/>
  <c r="F727" i="13" s="1"/>
  <c r="B170" i="12"/>
  <c r="A170" i="12"/>
  <c r="B168" i="12"/>
  <c r="A168" i="12"/>
  <c r="B166" i="12"/>
  <c r="A166" i="12"/>
  <c r="F155" i="12"/>
  <c r="F154" i="12"/>
  <c r="F153" i="12"/>
  <c r="F152" i="12"/>
  <c r="F151" i="12"/>
  <c r="F150" i="12"/>
  <c r="F139" i="12"/>
  <c r="F138" i="12"/>
  <c r="F136" i="12"/>
  <c r="F135" i="12"/>
  <c r="F133" i="12"/>
  <c r="F132" i="12"/>
  <c r="F130" i="12"/>
  <c r="F158" i="12" s="1"/>
  <c r="F170" i="12" s="1"/>
  <c r="F129" i="12"/>
  <c r="F115" i="12"/>
  <c r="F114" i="12"/>
  <c r="F113" i="12"/>
  <c r="F112" i="12"/>
  <c r="F111" i="12"/>
  <c r="F110" i="12"/>
  <c r="F102" i="12"/>
  <c r="F101" i="12"/>
  <c r="F100" i="12"/>
  <c r="F92" i="12"/>
  <c r="F91" i="12"/>
  <c r="F90" i="12"/>
  <c r="F118" i="12" s="1"/>
  <c r="F168" i="12" s="1"/>
  <c r="F75" i="12"/>
  <c r="F74" i="12"/>
  <c r="F72" i="12"/>
  <c r="F71" i="12"/>
  <c r="F61" i="12"/>
  <c r="F60" i="12"/>
  <c r="F59" i="12"/>
  <c r="F57" i="12"/>
  <c r="F56" i="12"/>
  <c r="F53" i="12"/>
  <c r="F52" i="12"/>
  <c r="F51" i="12"/>
  <c r="F49" i="12"/>
  <c r="F78" i="12" s="1"/>
  <c r="F166" i="12" s="1"/>
  <c r="F48" i="12"/>
  <c r="F45" i="12"/>
  <c r="F44" i="12"/>
  <c r="F43" i="12"/>
  <c r="F41" i="12"/>
  <c r="F40" i="12"/>
  <c r="B166" i="11"/>
  <c r="A166" i="11"/>
  <c r="F164" i="11"/>
  <c r="B164" i="11"/>
  <c r="A164" i="11"/>
  <c r="B162" i="11"/>
  <c r="A162" i="11"/>
  <c r="F151" i="11"/>
  <c r="F144" i="11"/>
  <c r="F154" i="11" s="1"/>
  <c r="F166" i="11" s="1"/>
  <c r="F134" i="11"/>
  <c r="F133" i="11"/>
  <c r="F132" i="11"/>
  <c r="F130" i="11"/>
  <c r="F129" i="11"/>
  <c r="F128" i="11"/>
  <c r="F126" i="11"/>
  <c r="F125" i="11"/>
  <c r="F124" i="11"/>
  <c r="F122" i="11"/>
  <c r="F121" i="11"/>
  <c r="F120" i="11"/>
  <c r="F113" i="11"/>
  <c r="F112" i="11"/>
  <c r="F111" i="11"/>
  <c r="F109" i="11"/>
  <c r="F108" i="11"/>
  <c r="F107" i="11"/>
  <c r="F106" i="11"/>
  <c r="F104" i="11"/>
  <c r="F103" i="11"/>
  <c r="F102" i="11"/>
  <c r="F101" i="11"/>
  <c r="F65" i="11"/>
  <c r="F64" i="11"/>
  <c r="F56" i="11"/>
  <c r="F55" i="11"/>
  <c r="F54" i="11"/>
  <c r="F44" i="11"/>
  <c r="F43" i="11"/>
  <c r="F42" i="11"/>
  <c r="F41" i="11"/>
  <c r="F40" i="11"/>
  <c r="F39" i="11"/>
  <c r="F33" i="11"/>
  <c r="F32" i="11"/>
  <c r="F31" i="11"/>
  <c r="F25" i="11"/>
  <c r="F24" i="11"/>
  <c r="F23" i="11"/>
  <c r="F22" i="11"/>
  <c r="F14" i="11"/>
  <c r="F13" i="11"/>
  <c r="F12" i="11"/>
  <c r="F72" i="11" s="1"/>
  <c r="F162" i="11" s="1"/>
  <c r="B310" i="10"/>
  <c r="A310" i="10"/>
  <c r="B308" i="10"/>
  <c r="A308" i="10"/>
  <c r="B306" i="10"/>
  <c r="A306" i="10"/>
  <c r="F295" i="10"/>
  <c r="F290" i="10"/>
  <c r="F298" i="10" s="1"/>
  <c r="F310" i="10" s="1"/>
  <c r="F278" i="10"/>
  <c r="F277" i="10"/>
  <c r="F276" i="10"/>
  <c r="F275" i="10"/>
  <c r="F274" i="10"/>
  <c r="F273" i="10"/>
  <c r="F272" i="10"/>
  <c r="F270" i="10"/>
  <c r="F269" i="10"/>
  <c r="F268" i="10"/>
  <c r="F267" i="10"/>
  <c r="F266" i="10"/>
  <c r="F265" i="10"/>
  <c r="F264" i="10"/>
  <c r="F263" i="10"/>
  <c r="F262" i="10"/>
  <c r="F261" i="10"/>
  <c r="F260" i="10"/>
  <c r="F258" i="10"/>
  <c r="F257" i="10"/>
  <c r="F256" i="10"/>
  <c r="F255" i="10"/>
  <c r="F254" i="10"/>
  <c r="F253" i="10"/>
  <c r="F252" i="10"/>
  <c r="F251" i="10"/>
  <c r="F250" i="10"/>
  <c r="F281" i="10" s="1"/>
  <c r="F308" i="10" s="1"/>
  <c r="F232" i="10"/>
  <c r="F228" i="10"/>
  <c r="F223" i="10"/>
  <c r="F217" i="10"/>
  <c r="F213" i="10"/>
  <c r="F205" i="10"/>
  <c r="F204" i="10"/>
  <c r="F195" i="10"/>
  <c r="F194" i="10"/>
  <c r="F193" i="10"/>
  <c r="F181" i="10"/>
  <c r="F168" i="10"/>
  <c r="F167" i="10"/>
  <c r="F166" i="10"/>
  <c r="F162" i="10"/>
  <c r="F161" i="10"/>
  <c r="F160" i="10"/>
  <c r="F157" i="10"/>
  <c r="F153" i="10"/>
  <c r="F136" i="10"/>
  <c r="F135" i="10"/>
  <c r="F134" i="10"/>
  <c r="F131" i="10"/>
  <c r="F130" i="10"/>
  <c r="F129" i="10"/>
  <c r="F126" i="10"/>
  <c r="F125" i="10"/>
  <c r="F124" i="10"/>
  <c r="F123" i="10"/>
  <c r="F122" i="10"/>
  <c r="F121" i="10"/>
  <c r="F103" i="10"/>
  <c r="F102" i="10"/>
  <c r="F98" i="10"/>
  <c r="F97" i="10"/>
  <c r="F96" i="10"/>
  <c r="F92" i="10"/>
  <c r="F91" i="10"/>
  <c r="F90" i="10"/>
  <c r="F89" i="10"/>
  <c r="F88" i="10"/>
  <c r="F84" i="10"/>
  <c r="F83" i="10"/>
  <c r="F82" i="10"/>
  <c r="F77" i="10"/>
  <c r="F76" i="10"/>
  <c r="F75" i="10"/>
  <c r="F54" i="10"/>
  <c r="F53" i="10"/>
  <c r="F45" i="10"/>
  <c r="F44" i="10"/>
  <c r="F235" i="10" s="1"/>
  <c r="F306" i="10" s="1"/>
  <c r="F35" i="10"/>
  <c r="F23" i="10"/>
  <c r="F31" i="9"/>
  <c r="F23" i="9"/>
  <c r="F22" i="9"/>
  <c r="F21" i="9"/>
  <c r="F12" i="9"/>
  <c r="F34" i="9" s="1"/>
  <c r="F10" i="2" s="1"/>
  <c r="G10" i="2" s="1"/>
  <c r="F59" i="8"/>
  <c r="F58" i="8"/>
  <c r="F57" i="8"/>
  <c r="F39" i="8"/>
  <c r="F38" i="8"/>
  <c r="F36" i="8"/>
  <c r="F24" i="8"/>
  <c r="F23" i="8"/>
  <c r="F21" i="8"/>
  <c r="F137" i="7"/>
  <c r="F136" i="7"/>
  <c r="F135" i="7"/>
  <c r="F134" i="7"/>
  <c r="F133" i="7"/>
  <c r="F132" i="7"/>
  <c r="F131" i="7"/>
  <c r="F130" i="7"/>
  <c r="F129" i="7"/>
  <c r="F128" i="7"/>
  <c r="F123" i="7"/>
  <c r="F122" i="7"/>
  <c r="F121" i="7"/>
  <c r="F119" i="7"/>
  <c r="F118" i="7"/>
  <c r="F117" i="7"/>
  <c r="F115" i="7"/>
  <c r="F114" i="7"/>
  <c r="F99" i="7"/>
  <c r="F98" i="7"/>
  <c r="F93" i="7"/>
  <c r="F92" i="7"/>
  <c r="F85" i="7"/>
  <c r="F84" i="7"/>
  <c r="F83" i="7"/>
  <c r="F82" i="7"/>
  <c r="F77" i="7"/>
  <c r="F76" i="7"/>
  <c r="F75" i="7"/>
  <c r="F69" i="7"/>
  <c r="F68" i="7"/>
  <c r="F67" i="7"/>
  <c r="F62" i="7"/>
  <c r="F61" i="7"/>
  <c r="F59" i="7"/>
  <c r="F58" i="7"/>
  <c r="F56" i="7"/>
  <c r="F54" i="7"/>
  <c r="F48" i="7"/>
  <c r="F42" i="7"/>
  <c r="F35" i="7"/>
  <c r="F29" i="7"/>
  <c r="F24" i="7"/>
  <c r="F19" i="7"/>
  <c r="F18" i="7"/>
  <c r="F17" i="7"/>
  <c r="F16" i="7"/>
  <c r="F12" i="7"/>
  <c r="F11" i="7"/>
  <c r="F140" i="7" s="1"/>
  <c r="F8" i="2" s="1"/>
  <c r="G8" i="2" s="1"/>
  <c r="F103" i="6"/>
  <c r="F97" i="6"/>
  <c r="F96" i="6"/>
  <c r="F95" i="6"/>
  <c r="F94" i="6"/>
  <c r="F92" i="6"/>
  <c r="F91" i="6"/>
  <c r="F90" i="6"/>
  <c r="F89" i="6"/>
  <c r="F87" i="6"/>
  <c r="F86" i="6"/>
  <c r="F85" i="6"/>
  <c r="F84" i="6"/>
  <c r="F82" i="6"/>
  <c r="F81" i="6"/>
  <c r="F80" i="6"/>
  <c r="F79" i="6"/>
  <c r="F72" i="6"/>
  <c r="F71" i="6"/>
  <c r="F70" i="6"/>
  <c r="F64" i="6"/>
  <c r="F63" i="6"/>
  <c r="F62" i="6"/>
  <c r="F52" i="6"/>
  <c r="F47" i="6"/>
  <c r="F46" i="6"/>
  <c r="F41" i="6"/>
  <c r="F36" i="6"/>
  <c r="F31" i="6"/>
  <c r="F30" i="6"/>
  <c r="F23" i="6"/>
  <c r="F19" i="6"/>
  <c r="F18" i="6"/>
  <c r="F12" i="6"/>
  <c r="F11" i="6"/>
  <c r="F10" i="6"/>
  <c r="F106" i="6" s="1"/>
  <c r="F7" i="2" s="1"/>
  <c r="G7" i="2" s="1"/>
  <c r="F175" i="5"/>
  <c r="F169" i="5"/>
  <c r="F168" i="5"/>
  <c r="F167" i="5"/>
  <c r="F166" i="5"/>
  <c r="F165" i="5"/>
  <c r="F155" i="5"/>
  <c r="F147" i="5"/>
  <c r="F140" i="5"/>
  <c r="F139" i="5"/>
  <c r="F138" i="5"/>
  <c r="F137" i="5"/>
  <c r="F135" i="5"/>
  <c r="F134" i="5"/>
  <c r="F133" i="5"/>
  <c r="F132" i="5"/>
  <c r="F130" i="5"/>
  <c r="F129" i="5"/>
  <c r="F128" i="5"/>
  <c r="F127" i="5"/>
  <c r="F125" i="5"/>
  <c r="F124" i="5"/>
  <c r="F123" i="5"/>
  <c r="F122" i="5"/>
  <c r="F116" i="5"/>
  <c r="F115" i="5"/>
  <c r="F114" i="5"/>
  <c r="F113" i="5"/>
  <c r="F111" i="5"/>
  <c r="F110" i="5"/>
  <c r="F109" i="5"/>
  <c r="F108" i="5"/>
  <c r="F106" i="5"/>
  <c r="F105" i="5"/>
  <c r="F104" i="5"/>
  <c r="F103" i="5"/>
  <c r="F101" i="5"/>
  <c r="F100" i="5"/>
  <c r="F99" i="5"/>
  <c r="F98" i="5"/>
  <c r="F91" i="5"/>
  <c r="F90" i="5"/>
  <c r="F89" i="5"/>
  <c r="F87" i="5"/>
  <c r="F86" i="5"/>
  <c r="F85" i="5"/>
  <c r="F78" i="5"/>
  <c r="F77" i="5"/>
  <c r="F76" i="5"/>
  <c r="F74" i="5"/>
  <c r="F73" i="5"/>
  <c r="F72" i="5"/>
  <c r="F65" i="5"/>
  <c r="F64" i="5"/>
  <c r="F63" i="5"/>
  <c r="F57" i="5"/>
  <c r="F56" i="5"/>
  <c r="F55" i="5"/>
  <c r="F53" i="5"/>
  <c r="F52" i="5"/>
  <c r="F51" i="5"/>
  <c r="F49" i="5"/>
  <c r="F48" i="5"/>
  <c r="F47" i="5"/>
  <c r="F45" i="5"/>
  <c r="F44" i="5"/>
  <c r="F43" i="5"/>
  <c r="F35" i="5"/>
  <c r="F34" i="5"/>
  <c r="F33" i="5"/>
  <c r="F26" i="5"/>
  <c r="F25" i="5"/>
  <c r="F24" i="5"/>
  <c r="F23" i="5"/>
  <c r="F178" i="5" s="1"/>
  <c r="F6" i="2" s="1"/>
  <c r="G6" i="2" s="1"/>
  <c r="F18" i="5"/>
  <c r="F17" i="5"/>
  <c r="F16" i="5"/>
  <c r="F85" i="4"/>
  <c r="F79" i="4"/>
  <c r="F72" i="4"/>
  <c r="F65" i="4"/>
  <c r="F59" i="4"/>
  <c r="F55" i="4"/>
  <c r="F51" i="4"/>
  <c r="F46" i="4"/>
  <c r="F37" i="4"/>
  <c r="F32" i="4"/>
  <c r="F23" i="4"/>
  <c r="F88" i="4" s="1"/>
  <c r="F5" i="2" s="1"/>
  <c r="B16" i="2"/>
  <c r="A16" i="2"/>
  <c r="B13" i="2"/>
  <c r="A13" i="2"/>
  <c r="G12" i="2"/>
  <c r="F12" i="2"/>
  <c r="B12" i="2"/>
  <c r="A12" i="2"/>
  <c r="B11" i="2"/>
  <c r="A11" i="2"/>
  <c r="B10" i="2"/>
  <c r="A10" i="2"/>
  <c r="B9" i="2"/>
  <c r="A9" i="2"/>
  <c r="B8" i="2"/>
  <c r="A8" i="2"/>
  <c r="B7" i="2"/>
  <c r="A7" i="2"/>
  <c r="B6" i="2"/>
  <c r="A6" i="2"/>
  <c r="B5" i="2"/>
  <c r="A5" i="2"/>
  <c r="F62" i="8" l="1"/>
  <c r="F536" i="14"/>
  <c r="F538" i="14" s="1"/>
  <c r="F39" i="14" s="1"/>
  <c r="F44" i="14" s="1"/>
  <c r="F754" i="13"/>
  <c r="F16" i="2" s="1"/>
  <c r="G16" i="2" s="1"/>
  <c r="F495" i="16"/>
  <c r="F25" i="2" s="1"/>
  <c r="G25" i="2" s="1"/>
  <c r="D6" i="16"/>
  <c r="E6" i="16" s="1"/>
  <c r="F6" i="16" s="1"/>
  <c r="F313" i="10"/>
  <c r="F11" i="2" s="1"/>
  <c r="G11" i="2" s="1"/>
  <c r="F173" i="12"/>
  <c r="F13" i="2" s="1"/>
  <c r="G13" i="2" s="1"/>
  <c r="G5" i="2"/>
  <c r="F252" i="15"/>
  <c r="E3" i="16"/>
  <c r="D7" i="16"/>
  <c r="F9" i="2" l="1"/>
  <c r="G9" i="2" s="1"/>
  <c r="F66" i="8"/>
  <c r="F48" i="14"/>
  <c r="F46" i="14"/>
  <c r="F19" i="2"/>
  <c r="G19" i="2" s="1"/>
  <c r="F254" i="15"/>
  <c r="F256" i="15" s="1"/>
  <c r="F22" i="2"/>
  <c r="G22" i="2" s="1"/>
  <c r="F3" i="16"/>
  <c r="F7" i="16" s="1"/>
  <c r="E7" i="16"/>
  <c r="F4" i="2" l="1"/>
  <c r="G4" i="2" s="1"/>
  <c r="F28" i="2" l="1"/>
  <c r="F31" i="2" s="1"/>
</calcChain>
</file>

<file path=xl/sharedStrings.xml><?xml version="1.0" encoding="utf-8"?>
<sst xmlns="http://schemas.openxmlformats.org/spreadsheetml/2006/main" count="4724" uniqueCount="2915">
  <si>
    <t>Projekt izradio:</t>
  </si>
  <si>
    <t>SAGRADA d.o.o.</t>
  </si>
  <si>
    <t>Bukovačka cesta 188</t>
  </si>
  <si>
    <t>10000 Zagreb</t>
  </si>
  <si>
    <t>stipan.dolic@gmail.com</t>
  </si>
  <si>
    <t>Građevina:</t>
  </si>
  <si>
    <t>IZGRADNJA STAMBENE ZGRADE</t>
  </si>
  <si>
    <t>Lokacija:</t>
  </si>
  <si>
    <t>Zagreb, Gornji Bukovac, k.č. 2269, k.o. Remete</t>
  </si>
  <si>
    <t>Investitor:</t>
  </si>
  <si>
    <t>Josip i Nina Drinovac, Gornji Bukovac 150, 10000 Zagreb</t>
  </si>
  <si>
    <t xml:space="preserve">Sadržaj: </t>
  </si>
  <si>
    <t>TROŠKOVNIK GRAĐEVINSKO - OBRTNIČKIH RADOVA</t>
  </si>
  <si>
    <t>Zajednička oznaka:</t>
  </si>
  <si>
    <t>GP 2/22</t>
  </si>
  <si>
    <t>Broj projekta:</t>
  </si>
  <si>
    <t>A-2/2022</t>
  </si>
  <si>
    <t>Izrada troškovnika:</t>
  </si>
  <si>
    <t>Stipan Dolić, dipl.ing.arh.</t>
  </si>
  <si>
    <t>Glavni projektant:</t>
  </si>
  <si>
    <t>Direktor:</t>
  </si>
  <si>
    <t>Mjesto i datum izrade:</t>
  </si>
  <si>
    <t>Zagreb, rujan 2022.</t>
  </si>
  <si>
    <t>UKUPNA REKAPITULACIJA</t>
  </si>
  <si>
    <t>kn</t>
  </si>
  <si>
    <t>€</t>
  </si>
  <si>
    <t>A.</t>
  </si>
  <si>
    <t>GRAĐEVINSKO-OBRTNIČKI RADOVI - ZGRADA UKUPNO</t>
  </si>
  <si>
    <t>C.</t>
  </si>
  <si>
    <t>INSTALACIJA VODOVODA I KANALIZACIJE</t>
  </si>
  <si>
    <t>D.</t>
  </si>
  <si>
    <t>ELEKTROINSTALATERSKI RADOVI</t>
  </si>
  <si>
    <t>E.</t>
  </si>
  <si>
    <t>STROJARSKI RADOVI</t>
  </si>
  <si>
    <t>UKUPNO</t>
  </si>
  <si>
    <t>UKUPNO S PDVom (25%)</t>
  </si>
  <si>
    <t>OPĆI UVJETI</t>
  </si>
  <si>
    <t>NAPOMENA</t>
  </si>
  <si>
    <t>Troškovnik je izrađen na temelju dijela glavnog projekta za potrebe dobivanja ponuda i odabira izvođača.</t>
  </si>
  <si>
    <t>OPĆI UVJETI KAO I PRILOŽENI NACRTI I STAVKE SU SASTAVNI DIO TROŠKOVNIKA</t>
  </si>
  <si>
    <t>OPĆI UVJETI IZVOĐENJA I UGOVARANJA</t>
  </si>
  <si>
    <t>Svi radovi moraju se izvoditi prema tehničkoj dokumentaciji - nacrtima i prema opisima pojedinih troškovničkih stavki te programu kontrole i osiguranja kvalitete iz Glavnog projekta uz obvezu prihvaćanja općih uvjeta svake pojedine grupe radova. Ovi opći uvjeti su sastavni dio troškovnika i u svemu ih se treba pridržavati, osim ako u stavci troškovnika  to nije drugačije navedeno.</t>
  </si>
  <si>
    <t xml:space="preserve">Izvođač je dužan pregledati uvjete koje su nadležne službe i javna poduzeća dali u postupku ishođenja lokacijske dozvole te izvođenje izvršiti sukladno njima.  </t>
  </si>
  <si>
    <t>Sve radove po opisima troškovnika i nacrtanoj tehničkoj dokumentaciji izvođač je dužan izvoditi sa stručnim radnicima koji su kvalificirani za pojedine vrste radova koje izvode.</t>
  </si>
  <si>
    <t>Prije dostave ponude izvođač je obvezan pregledati gradilište te utvrditi mogućnost pristupa, mogućnost transporta, način osiguranja gradilišta od pristupa neovlaštenih osoba, način postave skela i sl.te dogovoriti način snabdjevanja energijom i vodom tijekom građenja.</t>
  </si>
  <si>
    <t>Izvođač je obvezan voditi građevinski dnevnik, te prije početka radova izvršiti prijavu kod nadležnih tijela, te o tome dati investitoru pisani dokaz.</t>
  </si>
  <si>
    <t>Izvođač je dužan otkloniti svu eventualnu štetu nastalu pri radovima te održavati čistoću na gradilištu i pristupnim putevima, a sav otpad blato i nečistoću dnevno odvoziti.</t>
  </si>
  <si>
    <t>Izvođač se mora pobrinuti i o svom trošku osigurati sve dodatne priključke koji su potrebni za izvođenje radova i normalno funkcioniranje gradilišta.</t>
  </si>
  <si>
    <t>CIJENA</t>
  </si>
  <si>
    <t>Jediničnom cijenom svake pojedinačne stavke mora biti obuhvaćen:</t>
  </si>
  <si>
    <t xml:space="preserve"> - sav rad,</t>
  </si>
  <si>
    <t xml:space="preserve"> - sav materijal,</t>
  </si>
  <si>
    <t xml:space="preserve"> - svu potrebnu skelu bez obzira na visinu i vrstu s prilaznim mostovima i.t.d.</t>
  </si>
  <si>
    <t xml:space="preserve"> - pridržavanje konstrukcije prilikom izvedbe,</t>
  </si>
  <si>
    <t xml:space="preserve"> - zaštita gradilišta od vremenskih nepogoda,</t>
  </si>
  <si>
    <t xml:space="preserve"> - svi pomoćni radovi kod instalaterskih radova koji su potrebni da bi se mogao potpuno izvršiti svaki rad,</t>
  </si>
  <si>
    <t xml:space="preserve"> - sav trošak izvođača za nabavu i dopremu materijala,</t>
  </si>
  <si>
    <t xml:space="preserve"> - naknadi za uporabu alata i strojeva /uključivo svu režiju gradilišta kao i dizalice, mostove, mehanizaciju i sl; te najamne troškove za posuđenu mehanizaciju koju izvođač sam ne posjeduje a potrebna mu je pri izvođenju radova/,</t>
  </si>
  <si>
    <t xml:space="preserve"> - cijena cjelokupnog rada /i izvođača i kooperanta/, uključivo sve režijske sate,</t>
  </si>
  <si>
    <t xml:space="preserve"> - cijena svih transporta /horizontalnih i vertikalnih sa svim utovarima pretovarima i istovarima, kao i strojeva i alata koji se pri tome koriste/,</t>
  </si>
  <si>
    <t xml:space="preserve"> - cijena goriva, maziva, energije i vode kao i cijena svih pripremnih radova i svih sporednih i pratećih radova, geodetsko praćenje građenja i osiguranje vertikalnog i horizontalnog pravilnog građenja,</t>
  </si>
  <si>
    <t xml:space="preserve"> - sve postave i skidanje svih vrsta podupora,</t>
  </si>
  <si>
    <t xml:space="preserve"> - sve sigurnosne i higijensko - tehničke mjere prema propisima,</t>
  </si>
  <si>
    <t xml:space="preserve"> - sva čišćenja gradilišta kao i sva slaganja i sortiranja materijala na gradilištu / čišćenja gradilišta uključivo i transportne puteve za vrijeme, tijekom, kao i po završetku radova/,</t>
  </si>
  <si>
    <t xml:space="preserve"> - uređenje gradilišta po završetku rada s otklanjanjem svih otpadaka, šute, ostatka građevinskog materijala, inventara, te odvoza na planirku.</t>
  </si>
  <si>
    <t>U cijeni stavke treba ukalkulirati i sve troškove osiguranja uskladištenog materijala, sve do ugradbe ili primopredaje istog kao i ispitivanja materijala - ateste.</t>
  </si>
  <si>
    <t>U jediničnu cijenu svakog rada izvođač mora uključiti sva društvena davanja, poreze kao i osiguranja gradilišta kod osiguravajućeg društva za štete koje mogu nastupiti tijekom izvođenja, te svu pripomoć kod izvedbe obrtničkih radova, podizanje i uklanjanje potrebnih skela, zaštitu već izvedenih radove kao i osiguranje proizvoda već dopremljenih na gradilište radi dalje ugradbe kao i zaštitu pojedinih dijelova zgrade koji bi se tijekom izvođenja radova ili transporta mogli oštetiti.</t>
  </si>
  <si>
    <t>Davanje ponude izvođač se obvezuje da će pravovremeno nabaviti sav materijal potreban za izvedbu radova opisanih u troškovničkim stavkama. U slučaju da na tržištu nema nekog materijala izvođač je obvezan konzultirati Naručitelja za nabavu po cijeni i kvaliteti odgovarajuće zamjene.</t>
  </si>
  <si>
    <t>Eventualni rad na visini kao i rad u skučenom prostoru kao i slični radovi u otežanim okolnostima treba uzeti u obzir pri davanju ponude jer se zahtjev za takav rad neće prihvatiti</t>
  </si>
  <si>
    <t>Ukoliko opis pojedine stavke dovodi izvođača u sumnju o načinu izvedbe treba pravovremeno obavijestiti Naručitelja i nadzornog inženjera. Svi dodani radovi nastali uslijed promjene načina ili opsega izvedaba za koje nije pribavljena prethodna suglasnost neće se priznati u obračunu.</t>
  </si>
  <si>
    <t>Sve eventualne nejasnoće izvođač treba riješiti sa projektantom prije davanja ponude, jer se naknadni zahtjevi neće uvažiti. Prije izvođenja radova treba provjeriti kvalitetu materijala koji se ugrađuje, te je uskladiti s traženom, a radove izvesti prema detaljima izvedbe i opisom iz troškovnika, te sukladno pravilima struke.</t>
  </si>
  <si>
    <t>Također, prije izvođenja je obavezna izmjera na licu mjesta. Eventualne promjene u detaljima ili materijalu treba izvođač dogovoriti sa Naručiteljem ili nadležnim nadzornim inženjerom.</t>
  </si>
  <si>
    <t>Zabranjena je upotreba materijala - osnovnog ili pomoćnog, koji nije predviđen opisom, nacrtima i detaljima, te onog koji ne odgovara proizvođačkoj specifikaciji, osim ukoliko nije drugačije traženo od strane projektanta ili nadzornog inženjera.</t>
  </si>
  <si>
    <t>Ukoliko izvođač ipak izvede radove na neodgovarajući način i od neodgovarajućih materijala, dužan je na svoj trošak izvesti iste od materijala tražene kvalitete i na opisan način, uz prethodno otklanjanje nakvalitetnih radova.</t>
  </si>
  <si>
    <t>Prilikom izvođenja radova, izvođač treba zaštititi sve susjedne plohe, dijelove konstrukcije i prethodno izvedene radove na prikladan način a u skladu sa pravilima zaštite na radu, tako da ne dođe do oštećenja gore navedenoga. Troškove zaštite treba izvođač uračunati u jediničnu cijenu.</t>
  </si>
  <si>
    <t>Ukoliko ipak dođe do oštećenja prethodno izvedenih radova za koje je odgovoran izvođač ili njegov kooperant, dužan je iste o svom trošku dovesti u stanje prije oštećenja ili naručiti iste radove kod drugog izvođača na svoj teret. Popravak treba izvesti u primarno određenom roku ili dogovorno.</t>
  </si>
  <si>
    <t>Sav ugrađeni materijal treba odgovarati uvjetima iz opisa troškovnika i nacrta te odgovarajućim Hrvatskim normama ili tehničkim uvjetima za izvođenje istih radova, a ukoliko se to posebno traži opisom i drugim propisima. Izvođač treba kvalitetu ugrađenih materijala i stručnosti radnika dokazati odgovarajućim atestima i uvjerenjima izdanim od strane za to ovlaštene organizacije.</t>
  </si>
  <si>
    <t>Ukoliko dolazi do preklapanja istih radova u pojedinim dijelovima troškovnika, kao mjerodavna će se uzeti niža jedinična cijena.</t>
  </si>
  <si>
    <t>Po završetku izvedenih radova, ali i u tijeku radova ukoliko je nužno zbog usklađivanja s drugim izvođačima, izvođač radova je dužan počistiti radni prostor i susjedne prostore, plohe i prethodno izvedene radove koje je svojim radom zaprljao, ili iste radove dogovoriti sa drugim izvođačima, a sve na svoj trošak uključivo s odvozom otpadnog materijala i opreme s gradilišta.</t>
  </si>
  <si>
    <t>Izvođač je također dužan ukloniti sve zaštitne i pomoćne konstrukcije u roku koji je predviđen za izvođenje radova i na svoj trošak.</t>
  </si>
  <si>
    <t>Po završetku radova izvođač je dužan predati predstavniku Investitora izvedeno stanje radova.</t>
  </si>
  <si>
    <t>DINAMIKA RADOVA</t>
  </si>
  <si>
    <t>Izvođač je uz ponudu dužan priložiti plan dinamike izvođenja radova, te u slučaju da investitor traži skraćenje predloženog roka dati strukturu pojačanog angažiranja kapaciteta kojima će se realno moći zadovoljiti traženi rok. Angažiranje planiranih kapaciteta podliježe stalnoj kontroli nadzorne službe. Kod planiranja dinamike izvođenja voditi računa o stvaranju uvjeta za rad u nepovoljnim vremenskim uvjetima i niskim temperaturama, jer isti se neće priznavati kao razlog za produljenje roka, niti će se troškovi za stvaranje uvjeta za rad u nepovoljnim uvjetima, njega konstrukcija i upotreba potrebnih aditiva posebno prihvatiti.</t>
  </si>
  <si>
    <t>Izvođač je dužan osigurati normalan tijek gradnje u skladu s ponuđenim rokom izvedbe te na vrijeme osigurati dopremu materijala, alata, strojeva i stručne radne snage tijekom cijele izvedbe. Ponuđena cijena jest konačna cijena za realizaciju pojedine stavke troškovnika i ne može se mijenjati. Pri podnošenju ponude izvođač mora dostaviti operativni plan građenja, shemu organizacije gradilišta, popis strojeva i potrebnih alata te popis kooperanata i stručne radne snage koja će se koristiti na gradilištu.</t>
  </si>
  <si>
    <t>ATESTI I GARANCIJE</t>
  </si>
  <si>
    <t>Za sav ugrađeni materijal uz uvjete iz projekata i uvjeta nadležnih tijela uprave, mjerodavne su važeće hrvatske norme.</t>
  </si>
  <si>
    <t xml:space="preserve">Svi materijali koji se ugrađuju kao i kvaliteta radova i kompozitnih materijala (npr. beton) dokazuju se atestnom dokumentacijom i ispitivanjima. Sve instalacije treba po završetku radova ispitati, izvršiti tlačne i tople probe, pribaviti ateste sukladno odredbama projekta, zakonima i pravilnicima, instalacije podesiti i pripremiti za uporabu. Izvođač treba predati investitoru sheme ili nacrte stvarno izvedenih instalacija, upute za rukovanje na hrvatskom jeziku, te ovjerene garantne listove za svu ugrađenu opremu. Pribavljanje sve dokumentacije iz ovog paragrafa obveza su koju izvođač mora izvršiti u okviru ugovorene jedinične cijene radova. Svu dokumentaciju izvođač treba predočiti nadzornoj službi, te pripremiti i sortirati za potrebe tehničkog pregleda sve sukladno Pravilniku o tehničkom pregledu građevine i Zakonu o gradnji. </t>
  </si>
  <si>
    <t>ORGANIZACIJA GRADILIŠTA I PRIKLJUČENJE INSTALACIJA</t>
  </si>
  <si>
    <t>Organizacija gradilišta sa shemom transporta i energetskih priključaka izvođač treba dati na uvid i odobrenje investitoru.</t>
  </si>
  <si>
    <t>Izvođač je dužan o svom trošku osigurati pogonsku i elektro energiju, vodu kao i ostale energente i sanitarne čvorove za potrebe gradilišta. Treba voditi računa o energetskim kapacitetima, i osigurati energije vlastitim agregatima kao i dopremu vode.</t>
  </si>
  <si>
    <t>Način dopreme ljudstva i materijala na gradilište izvođač treba dati na uvid Naručitelju te ih ukalkulirati u jediničnu cijenu.</t>
  </si>
  <si>
    <t>Ovi opći uvjeti izvođenja i ugovaranja vrijede za izvođenje i ugovaranje svih graditeljskih, obrtničkih i instalaterskih radova te su s troškovnikom sastavni dio ugovora za izvođenje građevinsko-obrtničkih radova na izgradnji objekta.</t>
  </si>
  <si>
    <t>Smatra se da je izvođač građevinskih radova ujedno i glavni izvođač, nositelj ugovaranja, te da sve obveze regulirane ovim općim uvjetima važe i za sve podizvođače.</t>
  </si>
  <si>
    <t>PRIPREMI RADOVI</t>
  </si>
  <si>
    <t>Izvođenje radova na pripremi i organizaciji gradilišta, organizacija građevinskih priključaka na komunalne instalacije, izvedba transportnih puteva, ograđivanja i zaštita gradilišta, postava ploče s podacima svih sudionika u gradnji, prijava gradilišta i izvršenje svih ostalih radnji sukladno Zakonu o prost uređ.i gradnji. Ova stavka je zajednička za sve vrste radova, te se smatra da će je izvođač građevinskih radova izvršiti za sve podizvođače kao i za izvođače s kojima će Investitor direktno ugovoriti radove, te stoji u obvezi sve do zatvaranja gradilišta te da je uključena u jediničnu cijenu radova.</t>
  </si>
  <si>
    <t xml:space="preserve">Prije početka radova geodetski snimiti teren i u prisutnosti nadzornog inženjera odrediti relativnu visinsku kotu ±0.0, iskolčiti zgradu (objekt), te provjeriti da li trase postojećih instalacionih vodova na gradilištu i u blizini kolidiraju s iskopom ili radnim prostorom potrebne mehanizacije. </t>
  </si>
  <si>
    <t>Dužnost je izvođača da utvrdi pravi sastav tla, odnosno njegovu kategoriju i ukoliko odstupa od Geotehničkog elaborata i/ili projekta konstrukcije, obavijesti projektanta i nadzornog inženjera.</t>
  </si>
  <si>
    <t>Planiranje dna širokog iskopa i iskopa za temelje izvesti sa točnošću od ±3 cm, što je uključeno u jediničnu cijenu. Primanje iskopa vrši se u prisustvu nadzornog inženjera. Iskop na određenu dubinu završiti neposredno prije početka izvedbe temelja, da se ležajna ploha temelja ne bi razmočila. Dno iskopa odnosno temelja mora se nalaziti na nosivom tlu bez obzira na projektiranu dubinu temeljenja. Eventualno potrebni dodatni iskopi platit će se prema stvarnim količinama.</t>
  </si>
  <si>
    <t>Ukoliko izvođač prilikom iskopa zemlje naiđe na bilo kakve predmete, objekte ili instalacije, dužan je na tom mjestu obustaviti radove  i o tome obavijestiti investitora i nadzornog inženjera.</t>
  </si>
  <si>
    <t xml:space="preserve">Iskop temeljnih jama obračunavat će se prema etažama tj. po dubinama od 0 - 2 m,  2 - 4 m itd. Iskopani materijal treba odlagati na dovoljnoj udaljenosti od ruba iskopa, da ne dođe do zarušavanja. </t>
  </si>
  <si>
    <t xml:space="preserve">Podupiranja, razupiranja i zaštita iskopa od oborinskih voda prekrivanjem PVC folijama i izvedbom površinske odvodnje kanalima i muljnim crpkama, obuhvaćena su jediničnim cijenama. </t>
  </si>
  <si>
    <t xml:space="preserve">Potrebna građa za podupiranje mora biti pripremljena na gradilištu prije početka iskopa. </t>
  </si>
  <si>
    <t>Ako se iskopane jame oštete, odrone ili zatrpaju nepažnjom ili uslijed nedovoljnog podupiranja, izvođač ih dovodi u ispravno stanje, bez posebne naknade.</t>
  </si>
  <si>
    <t>Ukoliko je izvođač otkopao ispod projektom predviđene temeljne ravnine obavezan je bez naknade popuniti tako nastale šupljine betonom MB 10, do projektirane kote.</t>
  </si>
  <si>
    <t>Količine iskopa, transporta i nasipa zemlje obračunavaju se prema sraslom stanju tla. Ukoliko troškovničkom stavkom nije drugačije navedeno odvoz zemlje uključuje transport na deponiju sa svim pripadnim troškovima.</t>
  </si>
  <si>
    <t xml:space="preserve">Za temelje zatvorenog dijela objekta,  temelje nadstrešnice i spremnika goriva iskop se izvodi do apsolutne kote definirane izvedbenim projektom. Iskop je djelomično u cestovnom nasipu, a djelomično u prirodnom pretežno kamenom terenu. Iskop se izvodi prema profilima iz projekta. Način iskopa treba podesiti tako da se dobiju pravilni pokosi i projektirane dubine. </t>
  </si>
  <si>
    <t>Nakon izvedenih iskopa planira se i zbija temeljna posteljica. Planiranje i zbijanje se izvodi sa teškim vibrovaljkom. Planiranje se izvodi s točnošću + - 2 cm. Zbijanje se vrši do modula zbijenosti koji odgovara postojećem tlu. Nakon toga izvodi se nasipavanje sa tamponom ili čistim kamenom granulacije 0 – 60 mm u slojevima debljine do 30 cm. Svaki sloj se grubo planira i zbija tako da se na završnom planumu ispod temelja dobije modul zbijenosti Me = 40 MPa. Zbijenost ispod završne podne ploče objekta mora biti minimalno Me = 60 MPa.</t>
  </si>
  <si>
    <t>Nakon širokog iskopa i iskopa jame za rezervoare goriva obavezan je pregled temeljnih jama od  geomehaničara da se utvrditi projektom pretpostavljeno tlo i uvjeti temeljenja.</t>
  </si>
  <si>
    <t>Zatrpavanje oko temelja je sa tucanikom 0-60 mm.</t>
  </si>
  <si>
    <t xml:space="preserve">Zatrpavanje se izvodi do apsolutne kote definirane izvedbenim projektom, a u slojevima maksimalne debljine 30 cm. Svaki sloj se grubo planira i zbija tako da se na završnoj površini dobije modul zbijenosti Me = 60 MPa. Završna površina se fino planira sa točnošću +- 1 cm. </t>
  </si>
  <si>
    <t>Radovi se odnose na prostor širine 1 m oko konstrukcije dok je za ostale zemljane radove mjerodavan projekt i troškovnik prometnih površina.</t>
  </si>
  <si>
    <t>Zatrpavanje oko temelja i prostora unutar temelja do podloge ploče je  tucanikom 0-60 mm.</t>
  </si>
  <si>
    <t xml:space="preserve">Zatrpavanje se izvodi do apsolutne kote definirane izvedbenim projektom, a u slojevima maksimalne debljine 30 cm. Svaki sloj se grubo planira i zbija tako da se na završnoj površini dobije modul zbijenosti tražen geomehaničkim izvješćem. Završna površina se fino planira sa točnošću +- 1 cm. </t>
  </si>
  <si>
    <t>Radovi se odnose na prostor širine cca 3 m oko konstrukcije dok je za ostale zemljane radove mjerodavan projekt i troškovnik vanjskog uređenja.</t>
  </si>
  <si>
    <t>ISKOLČENJE Na osnovu podataka iz projekta treba iskolčiti konstrukciju tako da se osigura projektirani položaj kao i ispravne visinske kote, te izraditi ovjereni elaborat koji će se nalaziti na gradilištu sukladno Zakonu o građenju, te će se priložiti na tehničkom pregledu. Iskolčenje treba izvršiti prema planu iskolčenja iz projekta. Uz iskolčenje treba izvesti i osiguranja točaka. Ova stavka obuhvaća i izradu nanosne skele. Geodetsko praćenje radova i osiguranje točnosti uključeno u jediničnu cijenu radova.</t>
  </si>
  <si>
    <t>Jedinična cijena sadrži sav rad i pomoćna sredstava za izvedbu iskolčenja i osiguranju točaka te izradu nanosne skele.</t>
  </si>
  <si>
    <t>Stavka obuhvaća postavu osi iz projekta kao i definiranje svih konstrukcija.</t>
  </si>
  <si>
    <t>Izvođač je dužan geodetski pratiti izvođenje svih radova na izgradnji te po završetku radova izraditi snimak izvedenog stanja te pripremiti ga za prijavu u katastar i katastar vodova )uključeno u cijenu stavke, čime se ukidaju pojedinačne stavke u specijalističkim projektima)</t>
  </si>
  <si>
    <t>BETONSKI I ARMIRANO BETONSKI RADOVI</t>
  </si>
  <si>
    <t xml:space="preserve">U konstrukciju građevine se smiju ugrađivati samo materijali koji odgovaraju važećim standardima odnosno normama. Da bi se to dokazalo treba od proizvođača ishoditi ispravu o kvaliteti materijala koji se ugrađuju. </t>
  </si>
  <si>
    <t>BETON</t>
  </si>
  <si>
    <t>Kod izvedbe betonskih i armirano betonskih radova treba se u svemu pridržavati postojećih propisa, standarda te su za izvođenje mjerodavni “Tehnički propisi za betonske konstrukcije” - NN. 101/2005, te statičkog računa.</t>
  </si>
  <si>
    <t xml:space="preserve">Pogoni koji proizvode beton moraju zadovoljavati uvjetima funkcionalne i proizvodne sposobnosti propisane normom HRN EN 206-1, te u pogonu moraju imati laboratorij za kontrolu proizvodnje opremljeni prema uvjetima važećih normi. </t>
  </si>
  <si>
    <t>U tijeku proizvodnje betona kao i izvođenja betonskih radova treba vršiti ispitivanja betona prema normama:</t>
  </si>
  <si>
    <t>HRN EN 206-1</t>
  </si>
  <si>
    <t>HRN EN 12350</t>
  </si>
  <si>
    <t>HRN EN 12390</t>
  </si>
  <si>
    <t xml:space="preserve">Prije početka izvedbe betonskih radova treba pregledati i zapisnički konstatirati podatke o agregatu, cementu i vodi, odnosno o faktorima koji će utjecati na kvalitetu radova i ugrađenog betona. Izvođač je  dužan redovito pratiti kvalitetu betonskih konstrukcija u skladu sa elementima iz projekta betona, te o tome dostaviti dokaz nadzornom inženjeru. Beton izrađivati isključivo strojnim putem, a u cijeni stavke uključeno vibriranje prema potrebi. </t>
  </si>
  <si>
    <t>Za izradu betona upotrijebiti istu vrstu cementa i granulirani agregat.</t>
  </si>
  <si>
    <t>CEMENT</t>
  </si>
  <si>
    <t>Kontrola kvalitete cementa prema “Tehnički propisi za betonske konstrukcije” - NN. 101/2005, te prema normama:</t>
  </si>
  <si>
    <t>HRN EN 197</t>
  </si>
  <si>
    <t>HRN EN 196</t>
  </si>
  <si>
    <t>HRN EN 197-1</t>
  </si>
  <si>
    <t>ARMATURA</t>
  </si>
  <si>
    <t>Svojstva čelika za armiranje prema: “Tehnički propisi za betonske konstrukcije” - NN. 101/2005.</t>
  </si>
  <si>
    <t>Armatura se izrađuje prema projektu savijanja armature te izvedbenom projektu konstrukcije</t>
  </si>
  <si>
    <t>Svaka stavka armiračkih radova sadrži:</t>
  </si>
  <si>
    <t xml:space="preserve"> - pregled armature prije savijanja s čišćenjem i sortiranjem</t>
  </si>
  <si>
    <t xml:space="preserve"> - sječenje, ravnanje i savijanje armature na gradilištu sa horiz. transportom do mjesta savijanja, te horiz. i vert. transport već gotovog čelika do mjesta vezanja i ugradnje, ili savijanje u centralnom savijalištu, transport do radilišta, te horiz. i vert. transport već gotovog savijenog čelika do mjesta vezanja i ugradnje.</t>
  </si>
  <si>
    <t xml:space="preserve"> - uzimanje izmjera na objektu</t>
  </si>
  <si>
    <t xml:space="preserve"> - postavljanje i vezanje armature točno prema armaturnim nacrtima, sa podmetanjem podložaka, kako bi se osigurala potrebna udaljenost između armature i oplate. Ukoliko se utvrdi nesklad armaturnih nacrta sa stvarnim stanjem izvođač je dužan obavijestiti nadzornog inženjera te zatražiti uputu za nastavak radova</t>
  </si>
  <si>
    <t xml:space="preserve"> - pregled armature od strane izvođača, statičara i nadzornog inženjera prije početka betoniranja.</t>
  </si>
  <si>
    <t>Obračun</t>
  </si>
  <si>
    <t>Obračun ugrađene armature vrši se po kg.</t>
  </si>
  <si>
    <t>Za izradu betonske konstrukcije koristit će se armatura B 500B. Prije ugradnje armaturu je potrebno ispitati sukladno:</t>
  </si>
  <si>
    <t>HRN EN 13670-1</t>
  </si>
  <si>
    <t>HRN EN 10080</t>
  </si>
  <si>
    <t>Betonski čelik u pogledu kvalitete mora odgovarati:</t>
  </si>
  <si>
    <t>Glatki čelik GA-240/360 HRN. EN, GA-340/500 HRN. EN</t>
  </si>
  <si>
    <t>Rebrasti čelik RA-400/500 HRN. EN</t>
  </si>
  <si>
    <t>Mreže MAG 500/560 HRN. EN</t>
  </si>
  <si>
    <t>AGREGAT</t>
  </si>
  <si>
    <t>Za izradu betona koristiti agregat gustoće &gt; 2000 kg/m3 sukladno normi HRN EN 1097-6 te s maksimalnom vel zrna agregata 32mm. Za pripremu betona koristiti agregat s otpornošću na smrzavanje prema HRN EN 12620. Ispitivanja vršiti prema:</t>
  </si>
  <si>
    <t>HRN EN 1097-6</t>
  </si>
  <si>
    <t>i HRN EN 12620</t>
  </si>
  <si>
    <t>Završna ocjena kvalitete</t>
  </si>
  <si>
    <t>Za ugrađeni beton daje se završna ocjena kvalitete betona koja mora obuhvaćati dokumentaciju o preuzimanju betona po partijama i mišljenje o kvaliteti ugrađenog betona koje na osnovu vizualnog pregleda, kontinuiranog praćenja i kontrole dokumentacije te verifikacije rezultata iz evidencije tekuće kontrole proizvodnje, te kontrole sukladnosti s uvjetima projekta konstrukcije.</t>
  </si>
  <si>
    <t>Završnu ocjenu kvalitete betona daje zajednički služba stručnog nadzora i pravna osoba registrirana za djelatnost kontrole i osiguranja kvalitete betona.</t>
  </si>
  <si>
    <t>Temeljem te ocjene dokazuje se sigurnost i trajnost konstrukcije ili se traži naknadni dokaz kvalitete betona.</t>
  </si>
  <si>
    <t>Ako odabrani kriterij kvalitete betona za određenu partiju nije ispunjen ili ako za dokaz projektirane tlačne čvrstoće betona nema dovoljno uzoraka mora se pristupiti naknadnom ispitivanju i dokazivanju kvalitete.</t>
  </si>
  <si>
    <t xml:space="preserve">Naknadnim ispitivanjem treba utvrditi karakterističnu tlačnu čvrstoću ugrađenog betona na dan ispitivanja i te istu preračunatu na 28 dnevnu starost betona. </t>
  </si>
  <si>
    <t>OPLATA</t>
  </si>
  <si>
    <t>Oplate moraju biti stabilne, otporne i dovoljno poduprte da se ne bi izvile ili popustile u bilo kojem pravcu. Moraju se izraditi točno po mjerama označenim u crtežima plana oplate za pojedine dijelove konstrukcije koji će se betonirati sa svim potrebnim podupiračima. Unutarnje površine oplate moraju biti ravne, bilo da su horizontalne, vertikalne ili nagnute, prema tome kako je to u crtežima planova oplate predviđeno. Nastavci pojedinih dasaka ne smiju izlaziti iz ravnine, tako da nakon njihovog skidanja vidljive površine betona budu ravne i s oštrim rubovima, te da se osigura dobro brtvljenje i sprečavaju deformacije.</t>
  </si>
  <si>
    <t>Jedinična cijena iz ove grupe radova treba sadržavati:</t>
  </si>
  <si>
    <t xml:space="preserve"> - sav rad i transport</t>
  </si>
  <si>
    <t xml:space="preserve"> - sav materijal</t>
  </si>
  <si>
    <t xml:space="preserve"> - pomagala pri radu (skela)</t>
  </si>
  <si>
    <t xml:space="preserve"> - izrada eventualnih uzoraka, ukoliko je to za koji rad potrebno</t>
  </si>
  <si>
    <t xml:space="preserve"> - sva priručna pomagala potrebna prema propisima zaštite na radu</t>
  </si>
  <si>
    <t xml:space="preserve"> - zaštitu od nepovoljnih atmosferskih utjecaja.</t>
  </si>
  <si>
    <t xml:space="preserve"> - zaštitu već ugrađenih elemenata ili opreme pri izvođenju radova </t>
  </si>
  <si>
    <t xml:space="preserve"> - svu štetu kao i troškove popravka kao posljedica nepažnje u toku izvedbe</t>
  </si>
  <si>
    <t xml:space="preserve"> - troškove zaštite na radu</t>
  </si>
  <si>
    <t xml:space="preserve"> - troškove ispitivanja i izdavanja atesta </t>
  </si>
  <si>
    <t xml:space="preserve"> - čišćenje prostorija za vrijeme i nakon završetka rada s odvozom viška materijala ili šute s gradilišta na gradsku deponiju</t>
  </si>
  <si>
    <t>U jediničnu cijenu uračunati ugradnju raznih čeličnih profila, ankera i drugih elemenata uštede u betonu za prodore, ormariće i sl. koji će se izvršiti u koordinaciji s pripadnim izvođačima. Obračun utrošene oplate za prodore instalacija kroz temelje i konstrukciju obračunat će se prema stvarnom utrošku oplate bez dodataka na složenost, rad u skučenom prostoru i sl.</t>
  </si>
  <si>
    <t>Ugradnja raznih cijevi za provlačenje instalacija ili ostavljanje proboja također uračunati u cijenu.</t>
  </si>
  <si>
    <t>Izvođač je dužan obavijestiti na vrijeme nadzornog inženjera o rokovima izvođenja betonskih radova kako bi se izvršila koordinacija s izvođačima instalacija te omogućila pravovremena dostava materijala i postava cijevi i proboja za instalacije.</t>
  </si>
  <si>
    <t>ZIDARSKI RADOVI</t>
  </si>
  <si>
    <t xml:space="preserve">Sav upotrebljivi materijal mora odgovarati propisima i standardima. </t>
  </si>
  <si>
    <t>Mort mora odgovarati točno omjerima ili markama po količinama materijala označenim u prosječnim normama, a čvrstoća mora odgovarati važećim propisima.</t>
  </si>
  <si>
    <t>Pijesak mora biti čist bez organskih primjesa, a ako ih ima, treba ih pranjem otkloniti. Cement za produžni i cementni mort mora odgovarati kvaliteti cementa po važećim propisima i standardima.</t>
  </si>
  <si>
    <t>Vapno treba biti hidratizirano. Kvaliteta vapna mora odgovarati važećim standardima.</t>
  </si>
  <si>
    <t xml:space="preserve">Prilikom zidanja novih konstrukcija voditi računa o uzidavanju pojedinih građevinskih elemenata. </t>
  </si>
  <si>
    <t>Pri zidanju ostaviti sve otvore za kanale, instalacije i slično, što se ne obračunava posebno a prema projektu. Pri obračunu količina svi otvori se odbijaju po zidarskim mjerama.</t>
  </si>
  <si>
    <t>Svježe zidove treba zaštititi od utjecaja visoke i niske temperature i atmosferskih nepogoda.</t>
  </si>
  <si>
    <t>Laka pokretna skela bez obzira na visinu ulazi u jedinične cijene stavaka i ne naplaćuje se posebno.</t>
  </si>
  <si>
    <t>Pijesak za žbukanje mora biti čist od organskih primjesa, oštar i prosijan, a vapno hidratizirano. Za upotrebu cementnog i produžnog morta upotrijebiti sporo vežući portland cement PC-350.</t>
  </si>
  <si>
    <t>Žbukanje zidova i stropova vršiti u pogodno vrijeme, kad su isti potpuno suhi. Po velikoj zimi i vrućini treba izbjegavati žbukanje, jer tada može doći do smrzavanja odnosno pucanja uslijed prebrzog sušenja.</t>
  </si>
  <si>
    <t>Prije žbukanja treba plohe dobro očistiti, i navlažiti, a naročito kad se žbuka sa cementnim mortom. Betonske i armirano betonske  dijelove prije žbukanja treba poprskati sa rijetkim cementnim mortom. Isto vrijedi za fasadne plohe koje se žbukaju.</t>
  </si>
  <si>
    <t>Kod žbukanja fini sloj se nabacuje tek  nakon što je prvi sloj odnosno drugi sloj, posve suh.</t>
  </si>
  <si>
    <t>Finu žbuku izraditi tako, da površina bude posve ravna i  glatka, a uglove i bridove, te spojeve zida i stropa izvesti oštro, ukoliko u troškovniku nije drugačije označeno. Na svim ravnim bridovima zidova koji se žbukaju ugrađuju se kutni metalni štitnici koji se ne obračunavaju posebno već ulaze u jed. cijenu stavke.</t>
  </si>
  <si>
    <t xml:space="preserve">Za rabiciranje upotrijebiti rabic pletivo od pocinčane žice 0,7 do 1 mm, a gustoća polja rabic pletiva  10 mm. </t>
  </si>
  <si>
    <t>Radove oko raznih ugradbi treba izvršiti u dogovoru sa izvođačima stolarskih, bravarskih i ostalih obrtničkih radova i instalacija.</t>
  </si>
  <si>
    <t>Sve ugradbe izvesti točno po propisima i na mjestu označenom po projektu. Kod stavaka gdje je uz ugradbu označena i dobava, istu treba uključiti, a također i eventualnu izradu pojedinih elemenata koji se izvode na gradilištu i ugrađuju montažno. Ugradbu treba vršiti tako, da se ne čini šteta na ostalom dijelu objekta. Izvoditi prema detaljnim izmjerama na licu mjesta!</t>
  </si>
  <si>
    <t>Jedinična cijena treba sadržavati:</t>
  </si>
  <si>
    <t>- sav rad i transport</t>
  </si>
  <si>
    <t>- sav materijal uključujući i vezni</t>
  </si>
  <si>
    <t>- pomagala pri radu (skela)</t>
  </si>
  <si>
    <t>- sva priručna pomagala potrebna prema propisima zaštite na radu</t>
  </si>
  <si>
    <t>- čišćenje prostorija za vrijeme i nakon završetka rada s odvozom viška materijala ili šute s gradilišta na gradsku deponiju</t>
  </si>
  <si>
    <t>- zaštitu od nepovoljnih atmosferskih utjecaja.</t>
  </si>
  <si>
    <t>- zaštitu već ugrađenih elemenata ili opreme pri izvođenju radova ( prozori, vrata i sl. )</t>
  </si>
  <si>
    <t>- svu štetu kao i troškove popravka kao posljedica nepažnje u toku izvedbe</t>
  </si>
  <si>
    <t>- troškove zaštite na radu</t>
  </si>
  <si>
    <t>- troškove atesta</t>
  </si>
  <si>
    <t>Čišćenje tijekom kao i po završetku radova te odvoz suvišnog materijala na gradsku deponiju uključeno u jediničnu cijenu.</t>
  </si>
  <si>
    <t>Obrada špaleta kod otvora do 2 m2 uračunata u cijenu stavke.</t>
  </si>
  <si>
    <t>Izvedba alatom, opremom, materijalom prema opisu kao u proizvođačkoj specifikaciji.</t>
  </si>
  <si>
    <t>Ugradnja raznih bravarskih i elemenata instalacija i sl. koji se ugrađuju, su u cijeni a izvođač je dužan to koordinirati s izvođačem pripadnog dijela. Naknadna ugradnja ili probijanja su o trošku izvođača.</t>
  </si>
  <si>
    <t>Izvođač je dužan pri izvedbi zidanih dijelova predvidjeti način ugradnje bravarskih stavki - ukoliko je ugradnja "u suho" izraditi i postaviti slijepe okvire ili izvoditi betonske dovratnike / doprozornike.</t>
  </si>
  <si>
    <t>IZOLATERSKI RADOVI</t>
  </si>
  <si>
    <t>Izvoditelj je obavezan uskladiti kvalitetu materijala prema projektu fizike zgrade te atestima dokazati da upotrebljeni materijali su istih ili boljih svojstava od projektom traženih.</t>
  </si>
  <si>
    <t>Svi upotrebljeni materijali trebaju biti sukladni važećim normama o čemu je izvoditelj dužan dostaviti dokaz nadzornom inženjeru prije izvedbe izolacije.</t>
  </si>
  <si>
    <t>Prije početka radova izvoditelj je dužan pregledati podlogu. O eventualnim posebnim zahtjevima vezanim za specifičnosti materijala izvođač je dužan pravodobno upoznati nadzornog inženjera.</t>
  </si>
  <si>
    <t>Ovi radovi obuhvaćaju hidroizolaciju i toplinsku izolaciju poda prizemlja i temelja, Ostale hidro i termoizolacije obuhvaćene su u pokrivačkim, limarskim i drugim zanatskim radovima.</t>
  </si>
  <si>
    <t xml:space="preserve">Sve hidroizolaterske radove treba izvesti solidno i stručno prema važećim propisima i pravilima dobrog zanata. </t>
  </si>
  <si>
    <t>Hidroizolacije na bazi bitumena izvode se kao premazi i kao premazi sa izolacionim trakama (ljepenkama).</t>
  </si>
  <si>
    <t>Izolacionu ljepenku i ostale vrste izolacionih traka i ploča treba rezati ravno i pravokutno. Zaderani i krpani komadi isključeni su od ugradbe. Svi preklopi moraju biti najmanje 10 cm široki i lijepljeni bitumenom - hladnom bitumenskom masom ili vrućom bitumenskom izolacionom masom.  Kod polaganja dvaju ili više slojeva izolacionih traka ili ploča preklopi ne smiju ležati jedan na drugom, već moraju biti pomaknuti.</t>
  </si>
  <si>
    <t xml:space="preserve">Kod hidroizolacije zidova ljepenka treba na svaku stranu zida imati prehvat širine od 10 cm, koji treba spojiti sa horizontalnom izolacijom podova. </t>
  </si>
  <si>
    <t>Površine na koje se polaže izolacija, trebaju biti posve ravne, suhe, očišćene od prašine i nečistoće i dovoljno glatke, da izolacija dobro prione.</t>
  </si>
  <si>
    <t xml:space="preserve">Izolacija treba prilegnuti na površinu ravno, bez nabora i mjehura. </t>
  </si>
  <si>
    <t xml:space="preserve">Posebnu pažnju obratiti na zaštitu od požara kod rada sa vrućim bitumenskim premazima i varenim ljepenkama zbog velike zapaljivosti bitumena. </t>
  </si>
  <si>
    <t>U slučaju požara gasiti pijeskom ili pjenom. Gašenje vodom je opasno zbog prskanja vrelog bitumena.</t>
  </si>
  <si>
    <t>Hidroizolacije na bazi penetrirajućih premaza (silikatne osnove) se nanose neposredno nakon vezanja betona, odnosno nakon skidanja oplate. Vlažnost i kiselost betonske podloge treba izvođač provjeriti i uskladiti recepturu premaza sa kvalitetom podloge.</t>
  </si>
  <si>
    <t xml:space="preserve">Onečišćene podloge (zemlja, ulje i sl.) čistiti mehanički i vodom te  sredstvima koja propisuje i dozvoljava proizvođač premaza. Broj i način nanošenja premaza prema uputama proizvođača. </t>
  </si>
  <si>
    <t>Spoj horizontalne i vertikalne izolacije izvoditi sa bubrećim kitovima, nakon izvedbe oba premaza.</t>
  </si>
  <si>
    <t xml:space="preserve">Bitumenske hidroizolacije i hidroizolacije penetrirajućim premazima obračunavaju se po m2 površine, osim za ugradnju bubrećih kitova koja se obračunava po m1.  </t>
  </si>
  <si>
    <t>Izvoditi prema detaljnim uputama proizvođača ugrađenog materijala.</t>
  </si>
  <si>
    <t>IZOLACIJA KROVA</t>
  </si>
  <si>
    <t>Sva tehnička rješenja i detalje dostaviti na odobrenje projektantu. Izvedba po proizvođačkoj specifikaciji s originalnim materijalom strogo po recepturi proizvođača i preko licenciranih polagača. O kvaliteti upotrebljenog materijala dostaviti ateste nadzornom inženjeru.</t>
  </si>
  <si>
    <t xml:space="preserve">Površine na koje se polaže izolacija, trebaju biti posve ravne, suhe, očišćene od prašine i nečistoće i dovoljno glatke, da izolacija dobro prione. Izolacija treba prilegnuti na površinu ravno, bez nabora i mjehura. </t>
  </si>
  <si>
    <t>Sve stavke uključuju dobavu i ugradnju svih opisanih elemenata.</t>
  </si>
  <si>
    <t>FASADERSKI RADOVI</t>
  </si>
  <si>
    <t xml:space="preserve">Svi materijali za izradu fasada i obloga moraju biti prvoklasni, moraju odgovarati važećim standardima i moraju posjedovati ateste, a svi radovi moraju se izvoditi prema uputama proizvođača elemenata od kojih se radovi izvode. U cijenu stavke treba uključiti sav tipski potrošni materijal, tipske profile i sl sve prema proizvođačkoj specifikaciji s originalnim materijalom odobrenim od proizvođača. Izvođač ovlašten od strane proizvođača putem kojeg će se izdati  garancija na kvalitetu materijala i izvedenih radova. </t>
  </si>
  <si>
    <t>Radove izvoditi tijekom povoljnih metereoloških uvjeta.</t>
  </si>
  <si>
    <t>U jediničnu cijenu uključena skela te eventualna zaštićivanja od presušivanja ili ispiranja fasade.</t>
  </si>
  <si>
    <t>Izrada okapnica i sl. potrebni konstruktivni detalji u cijeni i neće se posebno obračunavati</t>
  </si>
  <si>
    <t>Boju i teksturu završnog sloja izvođač prije nabave obvezno mora pravodobno dostaviti projektantu na verifikaciju, te na zahtjev izraditi probna polja.</t>
  </si>
  <si>
    <t>Fasada iznad visine od 50 cm (sokl)se izrađuje od tankoslojne žbuke (sustav kao Sto Therm Classic), koja se sastoji od:</t>
  </si>
  <si>
    <t>- ploča stiropora EPS (kao STO EPS-F) lijepljenih u ravnini i čvrsto zbijenih rubova odgovarajućim ljepilom (kao Sto-Level-Uni) na suhu nosivu podlogu. Svrdlom izbušiti otvore s postavljanjem tipla s kapama od izolacijskog materijala prema uputama proizvođača (kao Sto-Schlagpilz  135mm), uključujući poravnanje brušenjem.</t>
  </si>
  <si>
    <t>- pokrova od izravnavajućeg sloja i armaturnog sloja sto armat classic natur sa sto glasfasergewebe mrežicom dvostruko armirano.</t>
  </si>
  <si>
    <t xml:space="preserve">- završni sloj od Sto SiloK2 tonirane žbuke. </t>
  </si>
  <si>
    <t>Rubove otvora za prozore i vrata dijagonalno ojačati trakama tkanine od najmanje 20/40cm. Prethodni premaz pigmentirati sredstvom s punilom za grundiranje prije nanošenja žbuke, prema uputama proizvođača, u boji završnoga sloja.</t>
  </si>
  <si>
    <t xml:space="preserve">Površina ojačana sa Sto panzergewebe- pancirna mrežica. </t>
  </si>
  <si>
    <t xml:space="preserve">Stavka uključuje dobavu i ugradnju potrebnog materijala, rubnih, završnih i prelaznih tipskih profila prema proizvođačkoj specifikaciji te pribor i skelu. </t>
  </si>
  <si>
    <t>Uzorke dostaviti na odobrenje projektantu ili predstavniku Investitora.</t>
  </si>
  <si>
    <t>Obračun po m2 stvarno izvedene površine - otvori veći od 2m2 se ne uračunavaju u površinu.</t>
  </si>
  <si>
    <t>Stupovi i špalete se obračunavaju po faktičnoj površini.</t>
  </si>
  <si>
    <r>
      <rPr>
        <sz val="10"/>
        <color theme="1"/>
        <rFont val="Arial"/>
      </rPr>
      <t>Fasada ispod</t>
    </r>
    <r>
      <rPr>
        <i/>
        <sz val="10"/>
        <color theme="1"/>
        <rFont val="Times New Roman"/>
      </rPr>
      <t xml:space="preserve"> </t>
    </r>
    <r>
      <rPr>
        <sz val="10"/>
        <color theme="1"/>
        <rFont val="Arial"/>
      </rPr>
      <t>visine od 50 cm (sokl) isto kao i u gornjem dijelu ali sa pločama stiropora WPS30SE.</t>
    </r>
  </si>
  <si>
    <t>Sve stavke uključuju dobavu i ugradnju svog potrebnog materijala, kao i tipskih  profila, završnih, prelaznih na spoju sokla i fasade, uglova, denivelacija i sl.</t>
  </si>
  <si>
    <t>LIMARSKI RADOVI</t>
  </si>
  <si>
    <t>Izvođač je dužan prije početka radova provjeriti sve građevinske elemente na koje ili za koje se se pričvršćuje limarija i pisano dostaviti svoje primjedbe u vezi eventualnih nedostataka posebno u slučaju: neodgovarajućeg izbora projektiranog materijala i loše riješenog načina vezivanja limarije za građevinske radove. Dijelovi različitog materijala ne smiju se dodirivati jer bi uslijed toga moglo doći do korozije. Elementi od čelika za pričvršćivanje cinčanog ili pocinčanog lima moraju se pocinčati, ako u opisu radova nije predviđena neka druga zaštita (postavljanje podmetača od olova ili plastike otpornih na kiseline ili lužine). Za bakreni lim treba primijeniti učvršćivanje od bakra ili bakrenog čelika.</t>
  </si>
  <si>
    <t>Za učvršćivanje (kuke, zakovice, jahači, čavli, vijci i sl) treba primijeniti:</t>
  </si>
  <si>
    <t>- za čelični lim - čelična spojna sredstva,</t>
  </si>
  <si>
    <t>- za pocinčani i olovni lim - dobro pocinčana spojna sredstva,</t>
  </si>
  <si>
    <t>- za bakreni lim - bakrena spojna sredstva,</t>
  </si>
  <si>
    <t>- za alu lim - alu ili galvanizirana Čn spojna sredstva.</t>
  </si>
  <si>
    <t>Sastav i učvršćenja moraju biti tako izvedeni da se elementi pri temperaturnim promjenama mogu nesmetano dilatirati, a da pri tom ostanu nepropusni. Moraju se osigurati od oštećenja koje može izazvati vjetar i sl. Ispod lima koji se postavlja na beton, drvo ili žbuku treba postaviti sloj bitumenske ljepenke, čija su dobava i postava uključene u jediničnu cijenu.</t>
  </si>
  <si>
    <t>Boju lima dostaviti na odobrenje projektantu.</t>
  </si>
  <si>
    <t>Detalje spojeva dostaviti na verifikaciju nadzornom inženjeru ili projektantu.</t>
  </si>
  <si>
    <t>Pri izvedbi detalja koristiti klasične limarske spojeve, izbjegavati brtvljenja silikonom.</t>
  </si>
  <si>
    <t>Brtvljenja silikonom koristiti samo kao dodatno brtvljenje klasičnog spoja.</t>
  </si>
  <si>
    <t>U cijenu stavke uključen sav ovjesni, priključni i potrošni materijal.</t>
  </si>
  <si>
    <t>BRAVARSKI RADOVI</t>
  </si>
  <si>
    <t>CRNA BRAVARIJA - KONSTRUKCIJA NADSTREŠNICA</t>
  </si>
  <si>
    <t>OPĆI UVJETI ZA BRAVARSKE RADOVE</t>
  </si>
  <si>
    <t>Svi radovi moraju biti izrađeni u skladu sa zahtjevima važećih standarda i u skladu sa uzancama zanata u građevinarstvu, te prema Pravilniku o tehničkim mjerama i uvjetima za završne radove u zgradarstvu, Službeni list 49/70 i prema podacima iz projekta.</t>
  </si>
  <si>
    <t>Svi bravarski radovi i čelične konstrukcije moraju se izvesti prema nacrtima, opisu troškovnika i uputama projektanta ili nadzornog inženjera.</t>
  </si>
  <si>
    <t>Vlastita konstruktivna rješenja i posebnost načina ugradnje, opšavni profili i predloženi okov prije ugovaranja ponuđač će usuglasiti sa zahtjevima projektanta.</t>
  </si>
  <si>
    <t>Izvođač je dužan uzeti na gradilištu sve mjere na mjestima gdje se treba ugraditi bravarija te nakon toga pristupiti izradi iste.</t>
  </si>
  <si>
    <t>Prije početka izrade obavezno se moraju uskladiti mjere i količine na objektu s onima u projektima.</t>
  </si>
  <si>
    <t xml:space="preserve">Ako je pojedinom stavkom traženo, izvođač treba ponuditi kompletnu cijenu proizvoda, tj. kompletnu izvedbu bravarije, ličenje, ustakljenje te drvene ili druge ispune ako je isto u dotičnoj poziciji traženo. </t>
  </si>
  <si>
    <t>U tom slučaju izvođač bravarskih radova treba biti u kooperaciji sa izvođačem ličilačkih, limarskih, staklorezačkih i sl. radova a on je pred investitorom nosilac posla i odgovoran za kvalitetu ukupnog rada. Sastavni dio bravarskih radova u tom slučaju su uvjeti staklorezačkih, limarskih i ličilačkih radova.</t>
  </si>
  <si>
    <t>Materijal</t>
  </si>
  <si>
    <t>Sav materijal koji se upotrebljava za izradu bravarskih radova mora odgovarati važećim standardima.</t>
  </si>
  <si>
    <t>kvadratno željezo HRN C.B4.024</t>
  </si>
  <si>
    <t>plosno željezo HRN C.B4.025</t>
  </si>
  <si>
    <t>okruglo željezo HRN C.G6.020</t>
  </si>
  <si>
    <t>profilno željezo HRN C.B0.500</t>
  </si>
  <si>
    <t>čelični limovi HRN C.B4.110, 111, 112</t>
  </si>
  <si>
    <t>rebrasti limovi od aluminija HRN C.C4.060</t>
  </si>
  <si>
    <t>profili od aluminija HRN C.C3.020</t>
  </si>
  <si>
    <t>Površinska obrada</t>
  </si>
  <si>
    <t>Antikorozivna zaštita čeličnih dijelova mora biti u skladu sa važećim propisima Pravilnika o tehničkim mjerama i uvjetima za zaštitu čeličnih konstrukcija od korozije. Kompletna površinska obrada svih materijala mora biti u skladu sa važećim propisima i uputama proizvođača primijenjenog materijala (sredstva), a prema zahtjevu projektanta. Sva bravarija mora prije otpreme na gradilište biti pjeskarena i ličena pravim temeljnim slojem.</t>
  </si>
  <si>
    <t>Izrada</t>
  </si>
  <si>
    <t>Izvoditelj je obavezan po sklapanju ugovora a prije početka proizvodnje, dostaviti naručitelju izvedbene nacrte i detalje i da zajedno s projektantom i investitorom izvrši pregled istih i njihovo usklađivanje sa ostalim građevinskim i građevinsko-obrtničkim  i instalaterskim radovima.</t>
  </si>
  <si>
    <t>Svi definitivno izrađeni izvedbeni nacrti i detalji, predočeni uzorci okova odnosno predočeni prospekti tipiziranih elemenata moraju biti potpisani od strane projektanta i investitora. Sav okov treba biti kvalitetne izvedbe i sa detaljima bravarije predočen nadzornom inženjeru i projektantu na odobrenje a sadržan je u cijeni. Željezni dijelovi spajaju se varenjem. Kod spajanja vijcima svaki sastav mora biti tako konstruktivno riješen da na vanjskim površinama nema vidljivih vijaka. Kod prozorski i sl. profila specijalni umeci od tvrdog PVC materijala moraju osigurati  kvalitetu i čisti sastav dvaju profila. Sva vanjska bravarija mora biti brtvena protiv prodora kiše i prašine. Svi tehnički i fizikalni zahtjevi trebaju biti ispunjeni prema propisima ili prema posebnim traženjima projektanta. Konstrukcija mora biti dimenzionirana tako da sigurno prihvaća opterećenja i funkcije elemenata. Sve nosive dijelove statički provjeriti. Prije početka izrade obavezno se moraju uskladiti mjere i količine na objektu.</t>
  </si>
  <si>
    <t>Materijal za čeličnu konstrukciju mora biti pažljivo pregledan kod nabave i prije uzimanja u izradu po svim zahtjevima u pogledu čvrstoće, granice razvlačenja, kemijskog sastava, žilavosti, zavarljivosti, tolerancija i dimenzija, jednolikosti strukture, a u skladu sa tehničkim normama prema kojima je materijal odabran. Potrebnu pažnju treba obratiti na limove koji imaju grešku pri valjanju. Takve limove treba zamijeniti ispravnim. Nadzorni inženjer mora imati uvid u svaku fazu izrade ili montaže, bilo u radionici ili na gradilištu. Vijci, podložne pločice, matice, stezaljke i sličan materijal u pogledu dimenzija i kvalitete mora biti u skladu sa specifikacijom iz projekta i sa zahtijevanim standardima. Svi elementi konstrukcije pojedinačno i u cjelini moraju odgovarati po obliku i dimenzijama onim iz projektne dokumentacije. Izmjena se može vršiti samo uz suglasnost projektanta. Izvedba mora biti u skladu sa propisom za toleranciju mjera i oblika kod nosivih čeličnih konstrukcija.</t>
  </si>
  <si>
    <t>Tehničkom dokumentacijom određena je vrsta i kvaliteta materijala za izradu konstrukcije. Izvođač radova dužan je predočiti nadzornom inženjeru prije izvođenja radova :</t>
  </si>
  <si>
    <t>plan zavarivanja sa rasporedom i redoslijedom zavarivanja</t>
  </si>
  <si>
    <t>plan montaže sa načinom i redoslijedom montaže</t>
  </si>
  <si>
    <t>ateste materijala za izradu konstrukcije</t>
  </si>
  <si>
    <t>ateste spojnih sredstava (vijaka, elektroda i dr.)</t>
  </si>
  <si>
    <t>ateste varioca koji će raditi na izradi konstrukcije.</t>
  </si>
  <si>
    <t>Za vrijeme izrade konstrukcije izvođač je dužan voditi :</t>
  </si>
  <si>
    <t>radionički dnevnik</t>
  </si>
  <si>
    <t>dnevnik zavarivanja</t>
  </si>
  <si>
    <t>dnevnik montaže</t>
  </si>
  <si>
    <t xml:space="preserve">atestiranje nosivosti elemenata konstrukcije </t>
  </si>
  <si>
    <t>Svi sastavni dijelovi konstrukcije moraju biti izrađeni prema radioničkim nacrtima. Sve izmjene i dopune moraju se evidentirati uz suglasnost projektanta.</t>
  </si>
  <si>
    <t xml:space="preserve">Za vrijeme montaže mora se voditi dnevnik sa svim podacima o izvedenim radovima i uslovima izvođenja. U svemu ostalom treba se pridržavati Pravilnika o tehničkim mjerama i uslovima za montažu čeličnih kanstrukcija. </t>
  </si>
  <si>
    <t>ANTIKOROZIVNA ZAŠTITA</t>
  </si>
  <si>
    <t>Sa svih površina čelične konstrukcije treba odstraniti nečistoću, masnoću, rđu i ostatke kod prskanja pri zavarivanju.</t>
  </si>
  <si>
    <t>ODMAŠĆIVANJE – se vrši čistim krpama i četkama uz primjenu dozvoljenih organskih rastvora ili vode. Nakon odmašćivanja konstrukcija se mora osušiti suhim krpama ili mlazom suhog komprimiranog zraka.</t>
  </si>
  <si>
    <t>ČIŠĆENJE – je dozvoljeno isključivo mlazom abraziva (pjeskarenjem Sa 2.5). Površina ne smije ostati gruba i hrapava.</t>
  </si>
  <si>
    <t>OTPRAŠIVANJE – se vrši usisavanjem ili otpuhivanjem prašine mlazom suhog komprimiranog zraka.</t>
  </si>
  <si>
    <t>ANTIKOROZIVNI PREMAZ –  se sastoji :</t>
  </si>
  <si>
    <t>a/ Temeljni premaz (2x min 30 mik. – Sl. 32/70 tabl. 8.)</t>
  </si>
  <si>
    <t>b/ Pokrivni premaz (25 + 30 mik. – Sl. 32/70 tabl. 8.)</t>
  </si>
  <si>
    <t>JEDINIČNA CIJENA ZA RADIONIČKU IZRADU, DOPREMU I MONTAŽU</t>
  </si>
  <si>
    <t>U jediničnoj cijeni pojedine stavke obuhvaćena je radionička izrada čelične konstrukcije, antikorozivna zaštitu toplim postupkom pocinčavanja, doprema čelične konstrukcije na gradilište, svi prenosi, sva potrebna spojna sredstva (vijci, podložne pločice, matice) sva potrebna varenja u radioni i na gradilištu, pomoćna cijevnu skelu kod montaže i sama montaža. Čitavu čeličnu konstrukciju izraditi prema radioničkim nacrtima i detaljima iz projekta.</t>
  </si>
  <si>
    <t>OBRAČUN ČELIČNE KONSTRUKCIJE</t>
  </si>
  <si>
    <t xml:space="preserve">Obračun radova na izradi i montaži čelične konstrukcije utvrđuje se ugovorom između naručitelja i izvođača radova. Osnova za obračun je specifikacija čelika uz radioničke nacrte. </t>
  </si>
  <si>
    <t>Za one elemente koji nisu normizirani u pogledu težine, uzimaju se slijedeće vrijednosti:</t>
  </si>
  <si>
    <t>1./ 8000,00 kg/m3 – za čelični lim i plosnati čelik.</t>
  </si>
  <si>
    <t>2./ 7850 kg/m3 – za lijevano željezo.</t>
  </si>
  <si>
    <t>Na težinu materijala iz projekta dodaju se težine spojnih sredstava i to:</t>
  </si>
  <si>
    <t xml:space="preserve">1./ 3 % za obične vijke. </t>
  </si>
  <si>
    <t>2./ 2,50 % za prednapregnute vijke.</t>
  </si>
  <si>
    <t>3./ 1,50 % za zavarene konstrukcije.</t>
  </si>
  <si>
    <t>4./ 2,0 % za više raznih spojnih sredstava.</t>
  </si>
  <si>
    <t>Ukoliko dodatak za spojna sredstva nije obračunat u specifikaciji iz projekta, smatra se obračunatim u jediničnoj cijeni.</t>
  </si>
  <si>
    <t>OPĆI UVJETI ZA LIČILAČKE RADOVE prema “CHROMOS” - Zgb:</t>
  </si>
  <si>
    <t>Sve površine koje se liče moraju biti očišćene od rđe i masnoće. Sve čelične konstrukcije i bravarske stavke dolaze na gradilište već zaštićene dvostrukim antikorozivnim premazom, što je uključeno u navedenim radovima, te se u ličilačkim radovima predviđa samo završno ličenje LUXALOM u dva sloja</t>
  </si>
  <si>
    <t>Obračun se vrši po razvijenoj obojenoj ili oličenoj površini.</t>
  </si>
  <si>
    <t>Jedinična cijena treba obuhvatiti:</t>
  </si>
  <si>
    <t xml:space="preserve"> - sav materijal, dobavu, izradu i dopremu alata, mehanizaciju i uskladištenje</t>
  </si>
  <si>
    <t xml:space="preserve"> - troškove radne snage za kompletan rad opisan u troškovniku,</t>
  </si>
  <si>
    <t xml:space="preserve"> - sve horizontalne i vertikalne transporte do mjesta montaže,</t>
  </si>
  <si>
    <t xml:space="preserve"> - potrebnu radnu skelu (izuzima se fasadna skela),</t>
  </si>
  <si>
    <t xml:space="preserve"> - čišćenje nakon završetka radova,</t>
  </si>
  <si>
    <t xml:space="preserve"> - svu štetu kao i troškove popravka kao posljedica nepažnje u toku izvedbe,</t>
  </si>
  <si>
    <t xml:space="preserve"> - troškove zaštite na radu,</t>
  </si>
  <si>
    <t xml:space="preserve"> - troškove atesta.</t>
  </si>
  <si>
    <t xml:space="preserve"> - zaštitu okolnih konstrukcija od prljanja </t>
  </si>
  <si>
    <t xml:space="preserve"> - čišćenje po završenom radu uključivo odvoz viška materijala na gradsku deponiju</t>
  </si>
  <si>
    <t xml:space="preserve">NAPOMENE ZA SVE STAVKE: </t>
  </si>
  <si>
    <t>Računsko opterećenje - vjetar brzine 200 km/h.</t>
  </si>
  <si>
    <t>PROZORI</t>
  </si>
  <si>
    <t>Koeficijent prolaska topline:</t>
  </si>
  <si>
    <t>Koeficijent prolaska topl. okvira (uklj. toplinski mostovi između okvira i stakla) Uokv = 2,20 W/m²K</t>
  </si>
  <si>
    <t>Koeficijent prolaska topline stakla Ust = 1,40 W/m²K</t>
  </si>
  <si>
    <t>Učešće ploštine okvira u ploštini otvora Ff = 0,70</t>
  </si>
  <si>
    <t>Ukupni koeficijent prolaska topline U = 1,64 W/m²K</t>
  </si>
  <si>
    <t>Dozvoljeni koeficijent prolaska topline za građevni dio: Umax = 1,80 W/m²K</t>
  </si>
  <si>
    <t>Stupanj propuštanja ukupne energije kroz ostakljenje g = 0,72</t>
  </si>
  <si>
    <t>STAKLENE STIJENE</t>
  </si>
  <si>
    <t>Koeficijent prolaska topl. okvira (uklj. toplinski mostovi između okvira i stakla) Uokv = 1,80 W/m²K</t>
  </si>
  <si>
    <t>Učešće ploštine okvira u ploštini otvora Ff = 0,95</t>
  </si>
  <si>
    <t>Ukupni koeficijent prolaska topline U = 1,42 W/m²K</t>
  </si>
  <si>
    <t>Stupanj propuštanja ukupne energije kroz ostakljenje g = 0,35</t>
  </si>
  <si>
    <t>PUNA METALNA VRATA</t>
  </si>
  <si>
    <t>Koeficijent prolaska topline U = 2,00 W/m²K</t>
  </si>
  <si>
    <t>Dozvoljeni koeficijent prolaska topline za građevni dio: Umax = 2,90 W/m²K</t>
  </si>
  <si>
    <t>Eventualne nejasnoće se moraju uskladiti s projektantom prije predaje ponude.</t>
  </si>
  <si>
    <t>U popisu radova, potrebno je provjeriti da li su sve pozicije potpune, prema pravilima struke i da li su točno  predviđene za opisanu namjenu. Eventualne izmjene i dopune pozicija moraju se ovjeriti od strane projektanta i investitora.</t>
  </si>
  <si>
    <t>DIMENZIJE ELEMENATA</t>
  </si>
  <si>
    <t>Dimenzije, navedene u popisu radova, su građevinske (ugradbene) dimenzije. Promjene dimenzija navedenih metalnih konstrukcija do +/- 50 mm od ukupne dimenzije ne utječu na promjene jedinične cijene. Veća odstupanja obračunaju se prema ukupnim površinskim dimenzijama.</t>
  </si>
  <si>
    <t>Točne mjere uzima izvođač na licu mjesta. Ako je potrebno pristupiti izradi elemenata i pripremi za montažu prije mogućnosti uzimanja mjera na gradilištu, potreban je pisani dogovor s investitorom.</t>
  </si>
  <si>
    <t>PODACI O PROFILACIJSKOM SISTEMU</t>
  </si>
  <si>
    <t>IZVOĐAČ JE DUŽAN ISPORUČITI STOLARIJU PROIZVOĐAČA I TIPA (SUSTAVA) KOJI SE NAVODI U STAVKAMA TROŠKOVNIKA.</t>
  </si>
  <si>
    <t>U ponudi je, ako je to navedeno, moguće nuditi alternative. Jednakovrijednost s navedenim konstruktivnim sistemom mora biti dokazana atestima, detaljnom dokumentacijom i primjerima s izradom uzoraka.</t>
  </si>
  <si>
    <t>Ponuđeni profilacijski sistem mora odgovarati propisima i uputama o izradi, koje izdaje proizvođač profilacijskog sistema.</t>
  </si>
  <si>
    <t>Izvođač mora  priložiti certifikacijsku dokumentaciju.</t>
  </si>
  <si>
    <t>ZAHTJEVANI MATERIJALI</t>
  </si>
  <si>
    <t>ALUMINIJ</t>
  </si>
  <si>
    <t>Uporabljeni moraju biti ekstrudirani profili s legurom AlMGSiO,5 čvrstoće F22 kg/mm², eloksacijske kvelitete. Za anodizirane aluminijske pločevine eloksacijske kvalitete mora biti uporabljena legura AlMg1 – polutvrdo, za prašno bojane aluminijske pločevine legura AlMg1 ili Al99,5 normalne kvalitete.</t>
  </si>
  <si>
    <t>Odstupanja od tih zahtjeva moraju biti pismeno utemeljena.</t>
  </si>
  <si>
    <t>Različiti materijali i oblici dobave (profili, pločevine odnosno pantovi i okovi) moraju biti međusobno usklađeni ovisno o oblikovnim zahtjevima. Kod pločevina se mora poštivati utjecaj smjera valjanja.</t>
  </si>
  <si>
    <t>ČELIK</t>
  </si>
  <si>
    <t>Čelični elementi za sidrenja, ojačanja i slijepe okvire moraju biti od nehrđajučeg čelika ili vruće pocinčani. Potrebno je izbjegavati naknadne obrade. Pocinčana površina mora biti detaljno provjerena prije transporta na gradilište, kao i prije montaže aluminijskih elemenata. Oštećeni elementi (npr. pri varenju) se moraju očistiti, razmastiti i dvaput premazati kvalitetnim zaštitnim (antikorozivnim) premazom.</t>
  </si>
  <si>
    <t>ZAHTJEVANE KONSTRUKCIJSKE KARAKTERISTIKE</t>
  </si>
  <si>
    <t>ODABIR PROFILACIJE</t>
  </si>
  <si>
    <t>Profili moraju prenositi opterećenja. Na fasadama unutarnji i vanjski profili moraju međusobno biti čvrsto povezani. Pri izboru profilacije moraju se poštivati momenti otpornosti, koje izdaje proizvođač sistema.</t>
  </si>
  <si>
    <t>ODVOD VODE + TLAČNA RASTEREĆENJA</t>
  </si>
  <si>
    <t>(ozračivanje profila)</t>
  </si>
  <si>
    <t>Odvod vode iz unutarnje komore i utora u profilu mora biti izveden tako, da je kondenzirana vlaga izvedena van. Odvod vode iz unutarnje komore mora biti izveden u njenom najdubljem dijelu. Tlačno rasterećenje utora za staklo mora biti u skladu s uputama proizvođača izolacijskoga stakla.</t>
  </si>
  <si>
    <t>VELIČINA ELEMENATA</t>
  </si>
  <si>
    <t>Poštivati se moraju minimalne i maksimalne dimenzije ustakljenja i maksimalne težine elemenata. Sve podatke izdaje proizvođač aluminijskih sistema.</t>
  </si>
  <si>
    <t>STATIČKI ZAHTJEVI</t>
  </si>
  <si>
    <t>Konstrukcija mora zadovoljiti statičkim zahtjevima. Dimenzije i debljinu materijala mora izabrati ponuđač (ukoliko nije drugačije zahtijevano). Prema potrebi mora se priložiti dokumentacija o nosivosti materijala. Djelujuća opterećenja moraju se sigurnosno prenostiti na građevinsku konstrukciju. Za preuzimanje opterećenja potrebno je zadovoljiti važeće standarde.</t>
  </si>
  <si>
    <t>Računski progib fasadnih stupića i prečki, kao i prozorskih profila s višeslojnim izolacijskim staklom ne smije biti veći od L/300 raspona stakla između dva uporišta.</t>
  </si>
  <si>
    <t>SPOJEVI I PRIČVRSNA SREDSTVA</t>
  </si>
  <si>
    <t>Svi spojevi i pričvrsna sredstva moraju biti konstruirani tako, da su tolerancije usklađene s građevinskom konstrukcijom.</t>
  </si>
  <si>
    <t>Spojni elementi, kao vijci, zakovice, matice itd. moraju biti na spojevima s aluminijem od nehrđajučeg čelika (najmanje kvalitete A4 s reduciranom količinom Cu). Za sve ostale spojeve i male dijelove od čelika mora se upotrijebiti vruće cinčani materijal. Svi vijčani spojevi moraju biti osigurani od nepredviđenog popuštanja.</t>
  </si>
  <si>
    <t>Za sprečavanje lokalne korozije na spojevima između dva različita metala mora se postaviti distancer od neutralnog materijala (iznimka su suha područja, ukoliko je upotrijebljen nehrđajući čelik).</t>
  </si>
  <si>
    <t>SPOJEVI PROFILA</t>
  </si>
  <si>
    <t>Rubni spojevi moraju u poprečnom presjeku odgovarati unutarnjim konturama profila. Svi spojevi moraju biti mehanički pričvršćeni i zapunjeni ljepilom. Pri spojevima pod 45°mora biti precizno izvedeno lijepljenje rubnog spojnika i mjesta pričvršćenja profila. Kod T-spojeva i križnih spojeva mora se spriječiti prodor vode u konstrukciju.</t>
  </si>
  <si>
    <t>Za lijepljenje se mora upotrijebiti dvokomponentno ljepilo za metale. Spojevi moraju ispunjavati zahtjeve o trajnoj čvrstoći i krutosti duž cijelog presjeka profila.</t>
  </si>
  <si>
    <t>BRTVENI PROFILI</t>
  </si>
  <si>
    <t>Materijal za brtvene profile: APTK, međunarodno EPDM = Etilen-Propilen-Terpolimer.</t>
  </si>
  <si>
    <t>Tvrdoća, dimenzije i profiliranost brtvila moraju odgovarati različitim namjenama. Osnovu za određivanje tvrdoće predstavlja standard DIN 7863.</t>
  </si>
  <si>
    <t xml:space="preserve">Moraju se upotrijebiti originalna sistemska brtvila. Za prozorska krila dopuštena je izvedba samo sa srednjim brtvilom. Pričvršćenje u okvir izvedeno je u području termičkog prekida profilacije. Brtve moraju biti lako zamjenjive, rubni spojevi brtvi moraju biti vulkanizirani. Kombinirana okna moraju na sastavnom spoju biti opremljena srednjom brtvom, koja je prilagođena konturi spoja. </t>
  </si>
  <si>
    <t>OKOVI</t>
  </si>
  <si>
    <t>Upotrijebiti samo kvalitetne originalne sistemske okove. Konstrukcija okova ne smije biti vidljiva izvana, već se svi elementi moraju montirati u konstrukciju, osim ako je u popisu radova drugačije predviđeno. Unutarnji dijelovi za upravljanje mehanizmom moraju se izvesti izvedene od anodiziranog aluminija.</t>
  </si>
  <si>
    <t>Pojedini dijelovi okova moraju se dimenzionirati ovisno o predviđenim opterečenjima. Unutarnji dijelovi moraju biti vijcima pričvršćeni na profilaciju.</t>
  </si>
  <si>
    <t>Okovi moraju biti nastavljivi, omogućiti ugradnju dodatnih elemenata, kao recimo srednjih trnova, dodatne škare, mogućnost otvaranja po vertikalnoj osi itd.</t>
  </si>
  <si>
    <t xml:space="preserve">Zaokretni i otklopni okovi moraju biti opremljeni zaštitom od nepravilnog upravljanja i škarama s dodatnom kočnicom. </t>
  </si>
  <si>
    <t>GRAĐEVINSKO-FIZIKALNI UVJETI</t>
  </si>
  <si>
    <t>DILATACIJE</t>
  </si>
  <si>
    <t>Deformacije aluminijskih elemenata, koje nastaju uslijed vanjskih utjecaja i temperaturnih oscilacija, moraju biti točno izmjerene. Na osnovi tih podataka se moraju konstruirati detalji dilatacija i priključaka koji moraju biti zrako- i vodo-tjesni</t>
  </si>
  <si>
    <t>Aluminijska konstrukcija uključivo sa veznim elementima mora preuzimati sve vanjske utjecaje i prenositi ih na građevinsku konstrukciju. Prozorski i fasadni elementi nisu predviđeni za prenošenje sila, koje se javljaju u samoj nosivoj konstrukciji zgrade.</t>
  </si>
  <si>
    <t xml:space="preserve">U području konstrukcijski planiranih fuga, mora se voditi računa o nesmetanim pomacima aluminijske konstrukcije, da pri tome ne bi došlo do stvaranja zvuka. </t>
  </si>
  <si>
    <t>BRTVLJENJE PRIKLJUČKA NA GRAĐEVINSKU KONSTRUKCIJU</t>
  </si>
  <si>
    <t>Ispuna između slijepih okvira i građevinske konstrukcije, kako i između aluminijskih okvira i slijepih okvira, mora ispunjavati građevinsko-fizikalne zahtjeve.</t>
  </si>
  <si>
    <t>Pri odabiru ispune (brtvenog materijal) potrebno je pridržavati se zahtjeva o izolacijskoj zaštiti, zaštiti od vlage, zaštiti od kiše, protupožarnoj zaštiti i dilatacijama. Ukoliko je brtvljenje sa građevinskom konstrukcijom izvedena elastičnim materijalima, moraju biti poštivane sve upute proizvođača. Izvedba brtve mora se obavljati samo pri za to predviđenim vremenskim uvjetima ovisno o odabiru materijala. Pri odabiru širine fuge potrebno je pridržavati se dopuštenih ekstremnih deformacija brtvenog materijala.</t>
  </si>
  <si>
    <t>BRTVENE FOLIJE (PARNE BRANE)</t>
  </si>
  <si>
    <t>Priključci na građevinsku konstrukciju moraju biti stručno brtvljeni pomoću zadovoljivo dimenzionirane brtvene folije iz Butil-kaučuka ili APTK (međunarodno EPDM = Etilen.Propilen-Termopolimer).</t>
  </si>
  <si>
    <t>Spojevi brtvenih i izolacijskih folija moraju se preklapati prema uputama proizvođača.</t>
  </si>
  <si>
    <t>Pri lijepljenju brtvene folije potrebno je najprije očistiti površinu na koju se lijepi. Treba voditi računa da pri lijepljenju ne dođe do prodora zraka između dvije folije.</t>
  </si>
  <si>
    <t>Najmanje širine površine lijepljenja folije određuje proizvođač. Lijepiti se mora cijela predviđena površina, a dodatno mora biti izvedena i mehanička zaštita.</t>
  </si>
  <si>
    <t>IZOLACIJSKI MATERIJALI</t>
  </si>
  <si>
    <t>Dozvoljena je upotreba samo negorivih izolacijskih materijala, koji su otporni na vremenske uvjete, temperaturne oscilacije, vlagu i plijesan. Za učinkovitu zaštitu mora biti spriječen prodor vlage u izolaciju.</t>
  </si>
  <si>
    <t>Prostor između slijepih okvira i građevinske konstrukcije mora biti zapunjen izolacijskim materijalima, koji su otporni na habanje.</t>
  </si>
  <si>
    <t>TOPLINSKA IZOLACIJA</t>
  </si>
  <si>
    <t>Pri gradnji konstrukcije na smije doći do stvaranja toplinskih mostova. Prekid između unutarnje (dobne) klime i vanjske klime mora biti izveden na »toploj« strani.</t>
  </si>
  <si>
    <t>Za sprečavanje stvaranja kondenzata mora biti prekinuta topla i hladna zona u svima detaljnim točkama aluminijske konstrukcije.</t>
  </si>
  <si>
    <t>Koeficijent toplinske prohodnosti k(u) odabranog elementa (okvir uključivo sa staklom) ne smije prelaziti razinu od 1.74 W/m²K osim ako u popisu radova nije drugačije zahtjevano. K-faktor se mora dokazati atestnom dokumentacijom i izjavama koje se prilažu.</t>
  </si>
  <si>
    <t>PROPUSNOST FUGA</t>
  </si>
  <si>
    <t>Propusnost fuga i zaštita od nanosa kiše mora odgovarati zahtjevima po DIN 18055.</t>
  </si>
  <si>
    <t>ZAŠTITA OD BUKE</t>
  </si>
  <si>
    <t>Faktor prigušenja zvuka Rw 32 dB, koji je zahtjevan u popisu radova, mora biti dokazan A-testom po DIN 4109 autorizirane institucije.</t>
  </si>
  <si>
    <t>Spojevi među ugrađenim elementom i građevinskom konstrukcijom moraju biti zvučno izolirani prema zahtjevima u popisu radova.</t>
  </si>
  <si>
    <t>ZAŠTITA OD KIŠE I KONDENZNE VLAGE</t>
  </si>
  <si>
    <t>Za sprečavanje rošenja na staklu, profilima i panelima uslijed neodgovorajućih građevinsko-fizikalnih uvjeta potrebno je prije svega paziti na vrstu i raspored elemenata grijanja i klimatizacije.</t>
  </si>
  <si>
    <t>Svi priključci na građevinsku konstrukciju moraju biti iznutra paro- i vodotjesni, izvana pak parno i vodo propusni. Posebno je potrebno paziti na pravilno mjesto ugradnje.</t>
  </si>
  <si>
    <t>Ugibi i utori profilacije u koje lako prodiru oborinske vode i u kojima lako dolazi do pojave kondenzata, moraju imati osiguran neometan odvod vode iz konstrukcije na van. Poštivati se prije svega moraju upute proizvođača profilacije. Otvori za odvod vode na vanjskoj strani moraju biti zaštićeni sa za to predviđenom pokrovnom kapom.</t>
  </si>
  <si>
    <t>PROTUPOŽARNA ZAŠTITA</t>
  </si>
  <si>
    <t>Potrebno je pridržavati se protupožarnih propisa koji su na snazi.</t>
  </si>
  <si>
    <t>Posebno se moraju poštivati moguće klasifikacije za elemente građevine, njihove sastavne materijale i sidrene elemente. Protupožarni uvjeti propisani su u pojedinim pozicijama popisa radova.</t>
  </si>
  <si>
    <t>MONTAŽA I IZVEDBA</t>
  </si>
  <si>
    <t>IZVEDBENA DOKUMENTACIJA</t>
  </si>
  <si>
    <t>Izvođač je dužan na temelju stavki i uputa izraditi radioničku tehničku dokumentaciju te je predati na uvid i verifikaciju projektantu te po prihvaćanju predati cjelokupnu dokumentaciju u dvije kopije na papiru I jednu na elektronskom mediju.</t>
  </si>
  <si>
    <t>Izvođač je dužan predati i ovjereni statički proračun usklađen s korištenim profilima.</t>
  </si>
  <si>
    <t>Ovjere arhitekta (projektanta) se odnose samo na usklađenost svih elemenata sa predloženim arhitektonskim zahtjevima. Odgovornost za tehničku pravilnost, čvrstoću, brtve itd. pak nakon odobrenja izvedbenih detalja, u cijelosti preuzima izvođač radova.</t>
  </si>
  <si>
    <t>IZRADA</t>
  </si>
  <si>
    <t>Rezanje aluminijskih profila se mora biti izvesti tako da je zadovljena točnost kutova nakon sastavljanja. Pri strojnoj obradi, moraju se pažljivo pobrusiti rubovi narezanih profila. Profile, kod kojih dođe do deformacija uslijed unutarnjih naprezanja, nije dozvoljeno upotrebljavati.</t>
  </si>
  <si>
    <t>Pri izradi se osobito moraju poštivati:</t>
  </si>
  <si>
    <t>- točnost i urednost kutnih i drugih spojeva</t>
  </si>
  <si>
    <t xml:space="preserve">- mjere komora između okvira štoka i krila moraju poštivati dozv. tolerancije </t>
  </si>
  <si>
    <t>- točnost mjera pri ugradnji i precizno lijepljenje brtvi, uglova brtvi i spojnih brtvi</t>
  </si>
  <si>
    <t xml:space="preserve">- dimenzioniranje i raspodjela otjecanja vode </t>
  </si>
  <si>
    <t>- brtvljenje profila, kao i utori predviđeni za postavljanje brtve unutar profila</t>
  </si>
  <si>
    <t>- točnost mjera pri montaži i ugradnji krila</t>
  </si>
  <si>
    <t>- kvalitetni sistemski originalni okovi moraju biti montirani prema uputi proizvođača okova odnosno profilacije. Potrebno je osigurati nesmetan rad okova, čime se omogućava redovito podmazivanje nesmetan rad okova.</t>
  </si>
  <si>
    <t>SLIJEPI OKVIRI</t>
  </si>
  <si>
    <t>Sidrenje slijepih okvira mora biti izvedeno tako, da se opterećenja prenose na građevinsku konstrukciju, a posebno sile prouzročene okovom, ležajevima, prečkama i stupovima. Pomaci građevinske konstrukcije se ne smiju prenositi na slijepe okvire. Maksimalna udaljenost između sidrenih mjesta iznosi 500 mm. Maksimalna udaljenost od vanjskih uglova iznosi 100 do 150 mm.</t>
  </si>
  <si>
    <t>Slijepi okviri se moraju biti izvesti i montirati tako, da ih nakon montaže radnici ne mogu oštetiti. To ne vrijedi za opterećenja nastala uslijed prometa na gradilištu.</t>
  </si>
  <si>
    <t>Montaža slijepih okvira mora u svakom katu se mora izvesti po prethodno uzetim mjerama na licu mjesta. Mjere mora uzimati izvođač radova.</t>
  </si>
  <si>
    <t>Građevinsko-fizikalni konstrukcijski zahtjevi moraju također biti ispunjeni i u primjeru slijepih okvira. To uključuje izvedbu toplinske izolacije, hidroizolacije, zvučne izolacije i parne brane.</t>
  </si>
  <si>
    <t>UGRADNJA ELEMENATA</t>
  </si>
  <si>
    <t xml:space="preserve">Aluminijski elementi moraju biti na svakoj strani najmanje dvaput spojeni sa slijepim okvirom. Maksimalna udaljenost između sidrenih mjesta iznosi 600 mm. Maksimalna udaljenost od vanjskih uglova iznosi 150-200 mm. Promjene veličine elemenata prouzročene uslijed temperaturnih oscilacija, kao i deformacija građevinske konstrukcije, moraju se preuzimati preko konstruktivnih (dilatacijskih) fuga. </t>
  </si>
  <si>
    <t>Montaža aluminijskih elemenata se vrši prema mjerama uzetim na licu mjesta.</t>
  </si>
  <si>
    <t>Priključci moraju ispunjavati građevinsko-fizikalne zahtjeve. To se odnosi na izvedbu toplinske izolacije, hidroizolacije, zvučne izolacije i parne brane.</t>
  </si>
  <si>
    <t>Svi priključci na građevinsku konstrukciju moraju biti uračunati u konačnu cijenu i izvedeni u skladu s važećim propisima.</t>
  </si>
  <si>
    <t xml:space="preserve">Dobavu i ugradnju može se izvoditi tek nakon odobrenja nadzornog inženjera, te je stoga potrebno radove uskladiti s cijelim tokom gradnje. </t>
  </si>
  <si>
    <t>Ukoliko je u opisu radova predviđena ugradnja i montaža ventilacijskih rešetki, prozorskih klupčica, priključnih, stupovnih i drugih obloga, sjenila i sl, potrebno je prethodno uključiti u konačnu cijenu sve potrebne radove, kao što su bušenja, sidrenja, pomoćne konstrukcije, proširenja okvira itd.</t>
  </si>
  <si>
    <t>ZAŠTITA OD UDARA GROMA</t>
  </si>
  <si>
    <t>Potrebno je zadovoljiti važeće propise o zaštiti od udara groma.</t>
  </si>
  <si>
    <t>ZAŠTITA POVRŠINA</t>
  </si>
  <si>
    <t>Tijekom izvedbe radova, a tako i nakon završetka radova izvođač je dužan zaštititi proizvod od oštećenja. Nakon pregleda nadzornog inženjera izvođač je dužan zaštiti proizvod od oštećivanja i uništenja. Folije i ljepljive trake koje se pri tom koriste se moraju moći ukloniti bez oštećivanja elemenata ili završne obrade.</t>
  </si>
  <si>
    <t>POSTIZANJE KVALITETE</t>
  </si>
  <si>
    <t>Izvođač radova odgovara za kvalitetu proizvodnje i izradu konstrukcije elemenata prema pravilima struke.</t>
  </si>
  <si>
    <t>Za postizanje kvalitete se moraju poštivati pismene upute o izradi i montaži, koje izdaje proizvođač aluminijskih sistema. Na zahtjev se moraju priložiti investitoru</t>
  </si>
  <si>
    <t>POTVRDE I ATESTI</t>
  </si>
  <si>
    <t>Građevinsko-fizikalne karakteristike upotrijebljenih aluminijskih sistema se moraju dokazati potvrdom odgovornih institucija.</t>
  </si>
  <si>
    <t>Računski dokazi moraju biti provjereni od strane ovlaštenog inženjera.</t>
  </si>
  <si>
    <t>Podatke o zadovoljavanju dopuštenih progiba nosivih profila se moraju na zahtjev priložiti u provjerljivom obliku.</t>
  </si>
  <si>
    <t xml:space="preserve">ZAVRŠNO ČIŠĆENJE </t>
  </si>
  <si>
    <t>Na zahtjev voditelja gradnje svaki izvođač dužan je prije preuzimanja objekta očistiti elemente svojih radova izvana i iznutra. Potrebno je držati se pismenih uputa A5 »čišćenje aluminija u graditeljstvu«, koje izdaje Aluminiumzentrale, Könihsallee 30, 40212 Düsseldorf.</t>
  </si>
  <si>
    <t>Čišćenje fasade iz razloga koji nisu neposredno povezani s izvođačem radova, odnosno montažom, obračunavaju se posebno, a plaćanje se izračunava prema stvarno utrošenom vremenu i materijalu (evidentirano upisom u građevnu knjigu i ovjereno od strane nadzornog inženjera).</t>
  </si>
  <si>
    <t>TEHNIČKE ODREDBE</t>
  </si>
  <si>
    <t>Ukoliko u popisu radova nije drukčije navedeno, vrijede slijedeći uvjeti:</t>
  </si>
  <si>
    <t>Prozori:</t>
  </si>
  <si>
    <t>Sa vanjske strane krilo i doprozornik u ravnini, s unutarnje u ravnini ili zamaknuti.</t>
  </si>
  <si>
    <t xml:space="preserve">Unutrašnja vjetrovna brtva je umetnuta u krilo. Sistem ima unutrašnju komoru sa srednjom brtvom. Ostakljenje je obostrano brtvljeno sa EPDM brtvama. </t>
  </si>
  <si>
    <t>Ovisno o ugrađenom okovu i staklu, prozori ispunjavaju zahtjeve sigurnosnih razreda SF I, SF II, SF III, (EF1) I SF IV (EF2). Moguća je i različita boja (unutra –vani). Otvaranje standardnih prozora: prema unutra oko vertikalne osi, kombinirano, oko donje horizontalne osi, (moguće sa prioritetom) ili kombinacija dviju krila. Moguće otvaranje oko srednje osovine i okov za otvaranje prema vani.</t>
  </si>
  <si>
    <t>Vrata:</t>
  </si>
  <si>
    <t>S vanjske strane krilo i dovratnik u ravnini, sa unutarnje u ravnini ili zamaknuti.</t>
  </si>
  <si>
    <t>Vrata mogu imati 2 ili 3 pripirne brtve.  Ostakljenje je obostrano brtvljeno sa EPDM brtvama. Ovisno o ugrađenom okovu i staklu, vrata ispunjavaju zahtjeve sigurnosnih razreda ST I, ST II, ST III (ET1), i ST IV (ET2). Otvaranje klasično (sve) ili za izlaz u nuždi (panik).</t>
  </si>
  <si>
    <t>POVRŠINSKA OBRADA</t>
  </si>
  <si>
    <t>Prašno bojanje.  Ton bojeprofila , ispuna i okova potvrditi s projektantom ili investitorom.</t>
  </si>
  <si>
    <t>STAKLARSKI RADOVI</t>
  </si>
  <si>
    <t>Predviđa se postava se IZO stakla koje zadovoljava traženo iz općih uvjeta u pogledu toplinske vodljivosti, otpornost na udare vjetra od 200 km/h, te ukoliko se traži u stavci postava lamistal ili kaljenog stakla. O svemu dostaviti atestnu dokumentaciju.</t>
  </si>
  <si>
    <t>Prilikom  izvedbe staklorezačkih radova imaju se u potpunosti primjenjivati postojeći propisi:</t>
  </si>
  <si>
    <t>- Pravilnik o tehničkim mjerama i uvjetima za završne radove u građevinarstvu</t>
  </si>
  <si>
    <t>- Pravilnik o zaštiti na radu u građevinarstvu</t>
  </si>
  <si>
    <t>- Tehnički uvjeti za izvođenje staklorezačkih radova</t>
  </si>
  <si>
    <t>ravno staklo vučeno HRN B.E1.011</t>
  </si>
  <si>
    <t>sigurnosno staklo HRN B.E3.701</t>
  </si>
  <si>
    <t>Tehnički uvjeti za izvođenje staklorezačkih radova HRN U.F2.025</t>
  </si>
  <si>
    <t>ugrađivanje stakla u fasadne elemente DIN 18056</t>
  </si>
  <si>
    <t>Prije početka ostakljenja  stolarija, bravarija ili ostali dijelovi koji se zastakljuju se mora ugraditi a pokretna krila se moraju postaviti na mjesto i propisno okovana. Svi dijelovi koji se ostakljuju se moraju pripremiti za ostakljivanje, a svi žljebovi očišćeni od morta, betona i drugih otpadaka. Svi staklarski radovi izvode se u prozorska ili vratna krila tako da staklo leži u čistom utoru okvira slobodno, a ne da dodiruje okvir.</t>
  </si>
  <si>
    <t>Svo staklo koje se ugrađuje u aluminijske ili željezne elemente mora odgovarati važećim standardima.</t>
  </si>
  <si>
    <t>Kvaliteta stakla koja se ugrađuje određuje se na temelju vrste stakla, veličine stakla i pogrešaka nastalih u njemu prilikom proizvodnje. Ne smije se ugrađivati staklo bilo koje vrste sa pogreškama.</t>
  </si>
  <si>
    <t>Izvedba</t>
  </si>
  <si>
    <t>Gotova izrađena prozorska i vratna krila, pregradne stijene, ograde i sl. ustakljuju se prema troškovniku određenim staklom, za svaku pojedinu stavku.</t>
  </si>
  <si>
    <t>Staklar je dužan svaki otvor na prozorskom krilu, na vratima, stijeni, ogradi  i sl. izmjerom kontrolirati, pa tek nakon toga izvršiti ostakljenje onom vrstom i debljinom stakla kako je u opisu troškovnika navedeno.</t>
  </si>
  <si>
    <t>Atesti</t>
  </si>
  <si>
    <t>Za sve radove predviđene troškovnikom izvoditelj je dužan pribaviti ateste od odgovarajućih instituta, za kvalitetu materijala, površinske obrade, ispravnost po izvoditelju predloženih detalja kao i antikorozivne zaštite.</t>
  </si>
  <si>
    <t>Obračun izvedenih radova vrši se prema “Prosječnim normama u građevinarstvu”.</t>
  </si>
  <si>
    <t>Nadzorni inženjer upisom u dnevnik dozvoljava  početak radova.</t>
  </si>
  <si>
    <t>- sav materijal, dobavu, izradu i dopremu alata, mehanizaciju i uskladištenje</t>
  </si>
  <si>
    <t>- uzimanje potrebnih izmjera na objektu,</t>
  </si>
  <si>
    <t>- izrada radioničkih nacrta i detalja,</t>
  </si>
  <si>
    <t>- troškove radne snage za kompletan rad opisan u troškovniku i općim uvjetima,</t>
  </si>
  <si>
    <t>- dvokratni osnovni premaz prema uvjetima antikorozivne zaštite u radioni, te kompletnu zaštitu sa završnom obradom ličenjem, ako je to u stavci određeno, plastificiranjem ili eloksiranjem</t>
  </si>
  <si>
    <t>- sve horizontalne i vertikalne transporte do mjesta montaže,</t>
  </si>
  <si>
    <t>- potrebnu radnu skelu (izuzima se fasadna skela),</t>
  </si>
  <si>
    <t>- čišćenje nakon završetka radova, uključivo odvoz otpadnog materijala na gradsku deponiju</t>
  </si>
  <si>
    <t>-zaštitu proizvoda od oštećenja nakon preuzimanja radova</t>
  </si>
  <si>
    <t>- svu štetu kao i troškove popravka kao posljedica nepažnje u toku izvedbe,</t>
  </si>
  <si>
    <t>- troškove zaštite na radu,</t>
  </si>
  <si>
    <t>KERAMIČARSKI RADOVI</t>
  </si>
  <si>
    <t>Opločenje vršiti tamo gdje je to po projektu predviđeno, a prema opisu stavke izvršiti polaganje u cementnom mortu ili lijepljenjem. Izvoditelj se mora pridržavati važećih propisa i standarda i to:</t>
  </si>
  <si>
    <t>Tehnički uvjeti za  izvođenje keramičarskih radova HRN B.D1.300</t>
  </si>
  <si>
    <t>Oblaganje keramičkim pločicama HRN B.D1.300</t>
  </si>
  <si>
    <t>Kod polaganja keramičkih pločica lijepljenjem potrebno je pripremiti podlogu, tj. očistiti od prašine i masnoća. Prema uputi proizvođača ljepila pripremiti smjesu, a zatim je nanositi na podlogu prvo ravnom, onda nazubljenom lopaticom kako bi se dobila točna optimalna debljina sloja ljepila. Pločicu utisnuti u ljepilo.</t>
  </si>
  <si>
    <t>Ukoliko je podloga za lijepljenje pločica loša u pogledu prionjivosti treba ju prije lijepljenja pločica impregnirati. Ako se to konstatira otklanjanje nedostataka na podlozi ide na teret izvoditelja podloge.</t>
  </si>
  <si>
    <t>Ljepilo mora odgovarati važećem standardu HRN U.F2.011.</t>
  </si>
  <si>
    <t>Pločice treba brusiti nakon rezanja, a polagati ih reška na rešku. Za formiranje reške potrebno je koristiti plastične križiće širine prema opisu u pojedinoj stavci ili u dogovoru s projektantom. Pri polaganju pločica, nakon završetka svakog reda pločice se peru uvijek odozgo prema dolje. Na otvorene rubove pločica ugraditi rubne plastične lajsne u boji po dogovoru s projektantom - dio jedinične cijene.</t>
  </si>
  <si>
    <t>Kod polaganja pločica na pod lijepljenjem prethodno treba provjeriti ravninu poda. Kod odstupanja većih od 0,5 cm potrebno je izvesti sloj za izravnanje posebnom masom za izravnanje, a što će se utvrditi pregledom i upisom u građevinski dnevnik od strane nadzornog inženjera.</t>
  </si>
  <si>
    <t>Nakon završenog polaganja pločica izvršiti fugiranje masom za fugiranje u boji po izboru projektanta. U fuge dodati aditiv za vodoodbojnost ili fugirati proizvođački pripremljenom vodoodbojnom masom (u cijeni). Pri slaganju više vrsta pločica ( u cijeni) slijediti upute projektanta. Sve pločice trebaju biti I klase, iste boje, te posve ravne i ne smiju imati na glazuri pukotine. Posebnu pažnju obratiti na kalibraciju pločica.</t>
  </si>
  <si>
    <t>Prije početka rada izvršiti razmjeravanje prostora te u slučaju neusklađenosti ili nejasnoća upozoriti nadzornog inženjera.</t>
  </si>
  <si>
    <t>Sve horizontalne i vertikalne reške moraju biti posve ravne, iste širine i dobro ispunjene. Cijela ploha mora biti ravna.</t>
  </si>
  <si>
    <t>Kvaliteta pločica treba odgovarati važećim standardima:</t>
  </si>
  <si>
    <t>HRN B.D1.301, 310, 320, 322, 325, 330, 334, 335, 460</t>
  </si>
  <si>
    <t>HRN B.D8.001, 050, 060, 080, 090, 302, 307</t>
  </si>
  <si>
    <t>Prilikom davanja ponude izvođač je dužan dati uzorke pločica i mase za fugiranje.</t>
  </si>
  <si>
    <t xml:space="preserve">U jediničnim cijenama sadržane su sve radnje i dobava zajedno s veznim materijalom kao i rad na izrezivanju pločica za razne instalacije ili sl. </t>
  </si>
  <si>
    <t>U slučaju kada kod rada neka pločica pukne ima se zamijeniti cijelom bez posebne naplate.</t>
  </si>
  <si>
    <r>
      <rPr>
        <sz val="10"/>
        <color theme="1"/>
        <rFont val="Arial"/>
      </rPr>
      <t>Obračun opločenja vrši se po m</t>
    </r>
    <r>
      <rPr>
        <i/>
        <vertAlign val="superscript"/>
        <sz val="10"/>
        <color theme="1"/>
        <rFont val="Arial"/>
      </rPr>
      <t>2</t>
    </r>
    <r>
      <rPr>
        <i/>
        <sz val="10"/>
        <color theme="1"/>
        <rFont val="Arial"/>
      </rPr>
      <t xml:space="preserve"> razvijene površine opločenja.</t>
    </r>
  </si>
  <si>
    <t>Jedinična cijena mora sadržavati:</t>
  </si>
  <si>
    <t xml:space="preserve"> - sav potreban materijal; pločice, ljepilo i masa za fugiranje</t>
  </si>
  <si>
    <t xml:space="preserve"> - sav potreban rad</t>
  </si>
  <si>
    <t xml:space="preserve"> - transportne troškove</t>
  </si>
  <si>
    <r>
      <rPr>
        <sz val="10"/>
        <color theme="1"/>
        <rFont val="Arial"/>
      </rPr>
      <t xml:space="preserve"> - čišćenje prostorija po završenom radu sa uklanjanjem šute i otpada</t>
    </r>
    <r>
      <rPr>
        <i/>
        <u/>
        <sz val="10"/>
        <color theme="1"/>
        <rFont val="Arial"/>
      </rPr>
      <t xml:space="preserve"> uključivo odvoz na deponiju</t>
    </r>
  </si>
  <si>
    <t xml:space="preserve"> - popravak štete učinjene na svojim ili tuđim radovima pri radu iz nepažnje.</t>
  </si>
  <si>
    <t xml:space="preserve"> - potrebnu radnu skelu</t>
  </si>
  <si>
    <t>OPĆA NAPOMENA:</t>
  </si>
  <si>
    <t>Prilikom naručivanja pločica izvođač treba izvršiti izmjeru, sačiniti kalkulaciju te naručiti potrebnu količinu te uvečati za određeni postotak zbog otpada, lomova, rezanja i sl.</t>
  </si>
  <si>
    <t>Odvojeno iskazati cijenu rada i materijala (materijal - nabavna cijena pločica bez PDV - ukoliko nije naznačena kao mjerodavna će se uzeti cijena pločica iz troškovnika te će se u slučaju razlike u nabavnoj cijeni kedinična cijena korigirati za razliku.</t>
  </si>
  <si>
    <t>Kod izvedbe zidnog opločenja u jediničnu cijenu pojedine stavke ukalkulirati i brtvljenje sudara keramičkog opločenja s dovratnicima, sanitarnim uređajima, oblogom  druge vrste i sl. silikonskim  kitom.</t>
  </si>
  <si>
    <t>Obračun prema stvarno izvedenoj jedinici mjere - neće se priznati obračun radova s faktorom.</t>
  </si>
  <si>
    <t>Špalete i klupćice koje se izvode u keramici se obračunavaju po stvarno izvedenoj površini bez faktora.</t>
  </si>
  <si>
    <t>Na mjestima postave podnog otirača izvesti utor i uskladiti ga s dubinom otirača, te izvesti evakuaciju suvišne vode, veličina usklađena s rasterom pločica.</t>
  </si>
  <si>
    <t xml:space="preserve">SILIKONIRANJE. U prostorima gdje se izvodi opločenje zida keramičkim pločicama izvesti silikoniranje svih spojeva vertikalnih s horizontalnim opločenim plohama. Eventualno, u dogovoru s projektantom, izvesti spoj PVC tipskom lajsnom. </t>
  </si>
  <si>
    <t>KAMENARSKI RADOVI</t>
  </si>
  <si>
    <t>Materijal za izvedbu po boji, vrsti i obradi (šprican, greban, poliran, štokan, pjeskaren, fino brušen, paljen) mora biti jednak uzorku što ga odabere projektant.</t>
  </si>
  <si>
    <t>Vezni materijal je cementni mort 1:2 na zidnom opločenju.</t>
  </si>
  <si>
    <t>Sve ostatke (vapno, gips, kit, kamena prašina ili drugi materijal) zabranjeno je bacati u kanalizaciju.</t>
  </si>
  <si>
    <t>Izabrani kamen atestira se na:</t>
  </si>
  <si>
    <t>- upijanje vlage</t>
  </si>
  <si>
    <t>- zapreminsku specifičnu težinu</t>
  </si>
  <si>
    <t>- poroznost i stupanj gustoće</t>
  </si>
  <si>
    <t>- postojanost na mraz</t>
  </si>
  <si>
    <t>- habanje</t>
  </si>
  <si>
    <t>Potrebno je također izvršiti sve provjere dužina, širina i visina u naravi i ukazati nadzornom inženjeru na eventualna odstupanja od projekta, odnosno na probleme prije oblaganja.</t>
  </si>
  <si>
    <t>U cijenu treba uključiti sav osnovni i pomoćni materijal, rastur materijala, transport do gradilišta i na gradilištu, troškove izrade, troškove pomoćnih konstrukcija (skele i dr.), trošak zaštite izvedenog rada, te uklanjanje nečistoća nastalih tokom rada.</t>
  </si>
  <si>
    <t>Obračun se vrši po faktično izvršenoj jedinici mjere bez dodataka na špalete i sl.</t>
  </si>
  <si>
    <t>MONTERSKI RADOVI</t>
  </si>
  <si>
    <t>GIPSERSKI RADOVI</t>
  </si>
  <si>
    <t xml:space="preserve">Radove uskladiti s izvedbom ostalih radova </t>
  </si>
  <si>
    <t>Sve radove izvršiti prema uputama proizvođača te s originalnim elementima po proizvođačkoj specifikaciji.</t>
  </si>
  <si>
    <t>Izvoditelj je dužan prije početka radova dostaviti nadzornom inženjeru dokaz da su upotrebljeni materijali sukladni HRN.</t>
  </si>
  <si>
    <t>U jediničnu cijenu uključeno probijanje rupa prema potrebi i zahtjevima nadzornog inženjera.</t>
  </si>
  <si>
    <t>Svi materijali za spuštene stropove ili pregradne stijene i obloge moraju biti prvoklasni, moraju odgovarati važećim standardima i moraju posjedovati ateste a svi radovi moraju se izvoditi prema uputama proizvođača elemenata od kojih se radovi izvode.</t>
  </si>
  <si>
    <t>Montažni zidovi sistema tip kao FERMACELL se izvode od potkonstrukcije - nosivih CW profila od pocinčanog lima debljine 0,6 mm presjeka 75/100 mm na maksimalnom razmaku  41,7 - 62,5 cm (ako stavkom nije drugačije naznačeno) s donjim i gornjim UW-profilom. Između profila se umeće mineralna vuna. Kod spoja sa zidom, stropom ili podom na profile se nanosi brtvena masa. Sve rubne profile na spojevima s podom, stropom i zidovima treba učvrstiti odgovarajućim učvrsnim elementima.</t>
  </si>
  <si>
    <t>Ukoliko se u dogovoru s investitorom odluči na drugi sustav – kao npr Knauf potrebno je uskladiti i prilagoditi širinu i gustoću potkonstrukcije traženjima iz proizvođačke specifikacije visini prostora, izvesti obostrano po dvije ploče te ugraditi vodootporne ploče.</t>
  </si>
  <si>
    <t>Na potkonstrukciju se obostrano pričvršćuju gipsvlaknaste ploče prema opisu u stavci pomoću tzv. vijaka za brzu ugradnju. Spojevi ploča se nakon montaže zapune ispunjačem rešaka i zaglade lopaticom. Spojevi rezanih rubova gipsane ploče obrađuju se uz primjenu papirnate bandažne trake. Vidljive glave vijaka također pregletati. Kod višeslojnog oblaganja spojevi donjih slojeva ploča se samo zapunjavaju a spojevi gornjeg sloja se završno obrađuju gletanjem. Nakon obrade spojeva završno čitavu površinu pregletati smjesom za izravnanje  te prebrusiti - spremno za bojanje, što ulazi u stavku.</t>
  </si>
  <si>
    <r>
      <rPr>
        <sz val="10"/>
        <color theme="1"/>
        <rFont val="Arial"/>
      </rPr>
      <t>Kod izvedbe konstrukcija od GV  ploča potrebno se držati svih uputa proizvođača, naročito glede uskladištenja ploča i uvjeta temperature i vlažnosti zraka prostora u kojima će se izvoditi spušteni strop ili pregrada (temperatura od 11 do 35</t>
    </r>
    <r>
      <rPr>
        <vertAlign val="superscript"/>
        <sz val="10"/>
        <color theme="1"/>
        <rFont val="Arial"/>
      </rPr>
      <t>o</t>
    </r>
    <r>
      <rPr>
        <sz val="10"/>
        <color theme="1"/>
        <rFont val="Arial"/>
      </rPr>
      <t xml:space="preserve"> C i relativna vlažnost do 70 %). Ploče treba svakako zaštititi od kondenzne vlage. Prije izvedbe stropa ploče moraju biti na mjestu ugradnje najmanje 24 sata ranije, da bi se prilagodile mikroklimatskim uvjetima prostora. </t>
    </r>
    <r>
      <rPr>
        <u/>
        <sz val="10"/>
        <color theme="1"/>
        <rFont val="Arial"/>
      </rPr>
      <t>S polaganjem se može započeti tek kad su završeni svi radovi žbukanja, estriha i sl. te su dovoljno suhi, nakon ugradnje prozora, montaže i ispitivanja grijanja i svih instalacija koje dolaze unutar pregrade odnosno stropa</t>
    </r>
    <r>
      <rPr>
        <sz val="10"/>
        <color theme="1"/>
        <rFont val="Arial"/>
      </rPr>
      <t>. Ljeti je potrebno osigurati prozračivanje, a zimi za montažu treba biti uključeno grijanje. Ako se nakon montaže iz nekih razloga grijanje treba isključiti, već montirane ploče treba  skinuti i propisno uskladištiti do punog puštanja objekta u funkciju. Montirani strop ili pregradu je potrebno očistiti od eventualnih nečistoća koje su nastale pri izvedbi, ali pri tome treba postupiti po uputi proizvođača suhim postupkom ili sa što manje vlage.</t>
    </r>
    <r>
      <rPr>
        <i/>
        <sz val="10"/>
        <color theme="1"/>
        <rFont val="Times New Roman"/>
      </rPr>
      <t xml:space="preserve"> </t>
    </r>
  </si>
  <si>
    <t>Ako je pri montaži došlo do manjih oštećenja ploča, moguće ih je posebnim kitom otkloniti, ukoliko su ona veća, potrebno je zamijeniti cijelu ploču, što će upisom u građevinski dnevnik odrediti nadzorni inženjer. Za učvrščenje tereta na GV konstrukcije treba primijeniti specijalna pričvrsna sredstva te se pridržavati uputa o max opterećenju. Kod polaganja spuštenog stropa potrebno se držati svih uputa proizvođača, naročito glede uskladištenja ploča i uvjeta temperature i vlažnosti zraka prostora u kojima će se izvoditi spušteni strop.</t>
  </si>
  <si>
    <t>U jediničnoj cijeni sadržano je:</t>
  </si>
  <si>
    <t xml:space="preserve"> - sav materijal, dobava i uskladištenje, te unutarnji transporti</t>
  </si>
  <si>
    <t xml:space="preserve"> - sav rad opisan u stavci</t>
  </si>
  <si>
    <t xml:space="preserve"> - potrebna radna skela</t>
  </si>
  <si>
    <r>
      <rPr>
        <sz val="10"/>
        <color theme="1"/>
        <rFont val="Arial"/>
      </rPr>
      <t xml:space="preserve"> - čišćenje po završenom radu</t>
    </r>
    <r>
      <rPr>
        <u/>
        <sz val="10"/>
        <color theme="1"/>
        <rFont val="Arial"/>
      </rPr>
      <t xml:space="preserve"> uključivo odvoz viška materijala na gradsku deponiju</t>
    </r>
  </si>
  <si>
    <t xml:space="preserve"> - popravci štete na vlastitom ili drugim radovima učinjeni iz nepažnje</t>
  </si>
  <si>
    <r>
      <rPr>
        <sz val="10"/>
        <color theme="1"/>
        <rFont val="Arial"/>
      </rPr>
      <t xml:space="preserve"> - </t>
    </r>
    <r>
      <rPr>
        <sz val="7"/>
        <color theme="1"/>
        <rFont val="Arial"/>
      </rPr>
      <t xml:space="preserve"> </t>
    </r>
    <r>
      <rPr>
        <sz val="10"/>
        <color theme="1"/>
        <rFont val="Arial"/>
      </rPr>
      <t>troškovi zaštite na radu i troškovi atesta</t>
    </r>
  </si>
  <si>
    <t>NAPOMENA:</t>
  </si>
  <si>
    <t xml:space="preserve">U cijeni stavaka bušenje - obrada ploča za potrebe elemenata instalacija u završnim GV oblogama (utičnice,  priključci i sl.) . </t>
  </si>
  <si>
    <t xml:space="preserve">Radovi na visini treba ukalkulirati u cijenu. </t>
  </si>
  <si>
    <t>Skelu treba ukalkulirati u jediničnu cijenu tj. neće se posebno obračunavati!</t>
  </si>
  <si>
    <t>Izvođač je dužan provjeriti i uskladiti dimenzije i mjere pripadnim instalacijama – podžbuknim instalacijama vodokotlića, rasvjetnim tijelima kao i ostalim instalacijama koje se zatvaraju. Također izvođač treba tražiti potvrdu kod nadzornog inženjera ili projektanta vezano za usklađenje ploha s rasterom keramičkih pločica (pultevi, obloge vodokotlića i sl.)</t>
  </si>
  <si>
    <r>
      <rPr>
        <sz val="10"/>
        <color theme="1"/>
        <rFont val="Arial"/>
      </rPr>
      <t>Ponuđeni rad podrazumijeva da su vidljive plohe po okončanju radova pripremljene za ličenje (gletane i brušene) na mjestima gdje se predviđa ličenje, a plohe na koje se lijepe pločice također pripremljene za postavu – premazani podložnim veznim sredstvom.</t>
    </r>
    <r>
      <rPr>
        <sz val="10"/>
        <color rgb="FF000000"/>
        <rFont val="Arial"/>
      </rPr>
      <t xml:space="preserve"> </t>
    </r>
  </si>
  <si>
    <t>Izvod iz proizvođačke specifikacije</t>
  </si>
  <si>
    <t>Potkonstrukcija od profila čeličnog lima</t>
  </si>
  <si>
    <t>Potkonstrukcija zidnih obloga od gips-vlaknastih ploča se sastoji od standardiziranih, na tržištu uobičajenih C-zidnih profila (CW) ili stropnih profila (CD) od pocinčanog čeličnog lima prema DIN-u 18182, dio 1 ili EN 14195. Debljina materijala – ukoliko nije drugačije navedeno – treba biti 0,6 mm. Visina hrpta profila treba biti prilagođena zahtijevanoj debljini zidne obloge, te je različita. Njihove dimenzije su navedene u pojedinačnim pozicijama.</t>
  </si>
  <si>
    <t>Okomite profile (CW/CD) treba montirati vertikalno i redoslijedom, na osovinskom razmaku od  50 x debljina ploče te ih pričvrstiti na masivni zid koji se oblaže. Kod dosjednih i spojnih dijelova ne smije biti prekoračen navedeni osovinski razmak.</t>
  </si>
  <si>
    <t>Pričvršćenje na susjedne građevinske elemente</t>
  </si>
  <si>
    <t>Spojne profile treba pričvrstiti na susjedne građevinske elemente pomoću odgovarajućih, protupožarno-tehnički dopuštenih sredstava za pričvršćenje, tako da je osigurana stabilnost zidne obloge. Razmak sredstava za pričvršćenje u vertikalnom dijelu (bočni spoj) treba iznositi maksimalno 1000 mm. Kod neravnih građevinskih elemenata koji se bočno spajaju i povećanih građevinsko-fizikalnih zahtjeva je potrebno smanjiti razmake između sredstava pričvršćenje.</t>
  </si>
  <si>
    <t xml:space="preserve">Spojne profile treba na strani spoja sa susjednim građevinskim elementima postaviti s rubnim izolacijskim trakama ili kitom za pregradne zidove, tako da su osigurane vrijednosti zvučne izolacije i protupožarne zaštite koje se zahtijevaju u pojedinačnim pozicijama. </t>
  </si>
  <si>
    <t xml:space="preserve">Konstrukcijske fuge građevinskog elementa (npr. dilatacijske fuge) trebaju prevladavati kod zidnih obloga. Dodatne dilatacijske fuge treba izvesti kada dužine obloga zahtijevaju podjelu na sekcije (npr. Kod dužine obloge iznad 800 cm). Radovi za izvođenje dilatacijskih fuga su također navedeni u dodatnim pozicijama.  </t>
  </si>
  <si>
    <t>Kod spojeva gips-vlaknastih ploča s materijalima drugih vrsta, kao što su npr. žbuke, neožbukani beton, zidani zid, čelik, drveni građevinski materijali i sl. u načelu treba predvidjeti razdjelu različitih građevinskih materijala. To se može izvesti ili uz korištenje elastično-plastične brtve (preuzimanje trajnih pomicanja  20 %) koja se može bojati ili tapecirati, ili pak pomoću mase za fugiranje gips-vlaknastih ploča i dodatnih ljepljivih traka.</t>
  </si>
  <si>
    <t>Ljepljivu traku treba nalijepiti na susjedni građevinski element te izvesti s prepustom preko površine ploče. Nakon otvrdnjavanja mase za fugiranje, potrebno je odrezati ljepljivu traku. Ove radove treba uključiti u jedinične cijene u ponudi, ukoliko oni nisu navedeni u dodatnim pozicijama. Posebni spojevi su navedeni u dodatnim pozicijama.</t>
  </si>
  <si>
    <t>Izolacija šupljeg prostora/izolacijski materijali</t>
  </si>
  <si>
    <t>Ukoliko se to zahtijeva u odabranim konstrukcijama te ukoliko je navedeno u pojedinačnim pozicijama, svi izolacijski materijali koji se ugrađuju moraju biti odabrani u skladu sa zahtjevima, npr. za protupožarnu, zvučnu ili toplinsku zaštitu. Oštećeni ili mokri izolacijski materijali se ne ugrađuju.</t>
  </si>
  <si>
    <t xml:space="preserve">Izolacijske materijale je po cijeloj površini potrebno potpuno prilagoditi šupljinama zidne obloge, odnosno između potkonstrukcije te nabijanjem dugoročno osigurati od ispadanja i klizanja. Ove radove treba izvesti s posebnom pažnjom, kako bi se osigurala tražena građevinsko-fizikalna svojstva. Potrebne debljine i gustoće izolacijskih materijala su navedene u pojedinačnim pozicijama. </t>
  </si>
  <si>
    <t>Postavljanje i pričvršćenje oplate/obloge</t>
  </si>
  <si>
    <t>Prethodno opisane čelične ili drvene potkonstrukcije zidnih obloga od gips-vlaknastih ploča treba jednoslojno ili višeslojno obložiti gips-vlaknastim pločama iste ili različite debljine. Ovi podaci su navedeni u opisima pozicija. Pričvršćenje prvog, odnosno donjeg sloja ploča na potkonstrukciju treba izvesti pomoću vijaka za brzu gradnju kod čeličnih i drvenih potkonstrukcija, ili pomoću skoba (klamerica) kod drvenih potkonstrukcija. Razmak pričvršćenja vijaka treba biti  25 cm, a skoba  20 cm.</t>
  </si>
  <si>
    <t xml:space="preserve">Ostali slojevi gips-vlaknastih ploča se ili pričvršćuju skobama direktno na 1./donji sloj (razmak  15 cm), neutralno na potkonstrukciju (razmak redova  40 cm) s pomakom spojeva od  25 cm, ili pomoću vijaka (razmak  25 cm), ili pak pomoću vijaka za brzu gradnju kod čelične i drvene potkonstrukcije, ili pomoću skoba kod drvene potkonstrukcije u samu potkonstrukciju. Ovdje se treba pridržavati pomaka spojeva okomitih fuga ploča u odnosu na osovinski razmak. Ovi podaci su navedeni u pojedinačnim pozicijama. </t>
  </si>
  <si>
    <t>Izvođenje okomitih spojnih fuga kod oplate/obloge</t>
  </si>
  <si>
    <t>Kod jednoslojno obloženih konstrukcija treba izvesti okomite spojne fuge kod 1. sloja ploča, a kod višeslojnih konstrukcija dotični vanjski sloj izvesti sa zalijepljenim fugama. Nakon otvrdnjavanja i vezanja ljepila za fuge kod gips-vlaknastih ploča, fuge i sredstva za pričvršćenje treba naknadno obraditi masom za fino poravnavanje te izvesti površinu koja je spremna za bojanje. Po izboru, vertikalni spojevi ploča dotičnog vanjskog sloja mogu biti izvedeni kao zakitane fuge ili fuge suhe gradnje sukladno propisima proizvođača. Sve radove kitanja treba provoditi tek kada gips-vlaknaste ploče nemaju više od 1,5 % zaostale vlage.</t>
  </si>
  <si>
    <t>Kod višeslojnih zidnih obloga od gips-vlaknastih ploča, uz iznimku uvijek vanjskog sloja ploča, potrebno je sve vertikalne fuge kod gips-vlaknastih ploča izvesti kao tupi spoj. To također vrijedi i za konstrukcije sa zahtjevima na vatrootpornost.</t>
  </si>
  <si>
    <t>Izvođenje vodoravnih spojnih fuga kod oplate/obloge</t>
  </si>
  <si>
    <t>Poprečne fuge umanjuju stabilnost zida te ih treba izbjegavati, odnosno svesti na najmanju mjeru. Ukoliko su one ipak potrebne, treba postupati kako slijedi:</t>
  </si>
  <si>
    <t xml:space="preserve">Sa svake strane zida s jednoslojnom oblogom treba poprečne fuge izvesti kao zalijepljene fuge bez ostavljanja fuga (razmaka) ili kao zakitane fuge s izvođenjem fuga pomoću traka ploče ili pomoću profila. </t>
  </si>
  <si>
    <t>Sa svake strane zida s dvoslojnom oblogom treba poprečne fuge 1./donjeg sloja ploča izvesti s tupim spojem (bez lijepljenja ili kitanja), ukoliko zahtijevana visina zida ne prelazi 80 % maksimalno dopuštene visine ugradnje dotičnog montažnog zida od gips-vlaknastih ploča. Kod većih visina, poprečne fuge donjeg sloja ploča treba izvesti sukladno prethodno navedenim podacima. Poprečne fuge dotičnog 2./vanjskog sloja ploča treba u odnosu na donji sloj ploča pomaknuti za  25 cm te ih izvesti kao zalijepljene ili zakitane fuge.</t>
  </si>
  <si>
    <t>Sa svake strane zida s troslojnom oblogom, za izvođenje 1./donjeg sloja ploča i za 3./vanjski sloj vrijede isti podaci koji su navedeni za dvoslojne obloge. Poprečne fuge srednjeg sloja ploča se izvode s tupim spojem.</t>
  </si>
  <si>
    <t>Otvori kod zidnih obloga</t>
  </si>
  <si>
    <t>U rubnom području otvora zidnih obloga (npr. vrata, prozori) je između vertikalnih C-zidnih profila ili krovnih letvi potrebno postaviti dodatne prečke; te ukoliko je potrebno, izvesti ukrutu potkonstrukcije. Otvore za vrata kod zidnih obloga treba izvesti tako se sile koje nastaju pri korištenju budu usmjerene u susjedne dijelove zida, npr. na U-spojne profile, odnosno krovne letve fiksirane na točke vrha i podnožja. Kod jednostrukih zidnih obloga spojevi ploča u produžetku vertikala dovratnika nisu dopušteni; kod višeslojne oplate, spojeve u pojedinačnim slojevima treba međusobno pomaknuti. Izvođenje otvora u zidnim oblogama, kao i isporuka i montaža potrebnih ukrutnih potkonstrukcija su opisani u dodatnim pozicijama.</t>
  </si>
  <si>
    <t>Postupak montaže</t>
  </si>
  <si>
    <t>Kod ponude treba obratiti pozornost na to da montažu zidnih obloga od gips-vlaknastih ploča nije moguće vremenski kontinuirano izvoditi. U pravilu se na gradilištu nakon izrade potkonstrukcije najprije provodi ugradnja kompletnih instalacija u šupljini zida. Tek u nastavku na ove radove je moguće postavljanje/unošenje izolacije šupljina, a nakon toga oblaganje potkonstrukcije gips-vlaknastim pločama.</t>
  </si>
  <si>
    <t>Opće napomene</t>
  </si>
  <si>
    <t xml:space="preserve">Radove opisane u tekstu natječajne dokumentacije treba ponuditi kao konstrukcije s oplatom od gips-vlaknastih ploča. Jedinične cijene, ukoliko obuhvaćaju iste radove, treba za sve pozicije kalkulirati kao srednje cijene, neovisno o dijelu zgrade i o etaži. </t>
  </si>
  <si>
    <t xml:space="preserve">Svi ponuđeni radovi uključuju isporuku potrebnih materijala i građevinskih elemenata, uključujući istovar i – ukoliko je potrebno – međuskladištenje na gradilištu, transport do mjesta ugradnje, kao i kompletnu montažu i zbrinjavanje ostataka, ukoliko u opisu radova nije drugačije zahtijevano. </t>
  </si>
  <si>
    <t xml:space="preserve">Zidne obloge iz natječaja treba ponuditi  s kompletnim materijalom i radom. U jedinične cijene trebaju biti uključeni svi spojevi montažnih zidnih obloga s okolnim građevinskim tijelima, uključujući sve posebne mjere. To također vrijedi i za potrebne radove prilagodbe. </t>
  </si>
  <si>
    <t xml:space="preserve">Pojedinačne površine zidnih obloga imaju zbog zadane projektne koncepcije i korištenja prostora različite veličine. Odgovarajuće projekte je moguće dobiti na uvid kod arhitekata. U ponuđene cijene treba uključiti sve potrebne kutne i T-spojeve, spojeve sa stropovima, zidovima i podovima, a također i mjere koje su potrebne kod posebnih detalja radi osiguranja potrebnih građevinsko-fizikalnih svojstava (zvučna izolacija, protupožarna zaštita, toplinska izolacija). U jedinične cijene je također potrebno ukalkulirati i potrebne izmjene, kao i prilagodbu na susjedne građevinske elemente  - ukoliko to nije ponuđeno u dopunskim pozicijama. </t>
  </si>
  <si>
    <t>Nenosivi unutarnji pregradni zid DIN 4103, 1, kao montažni zid</t>
  </si>
  <si>
    <t>Vrsta izvedbe: Jednoslojno obloženi zid s jednostrukim čeličnim skeletom od pocinčanih CW-/UW-profila 75 x 06</t>
  </si>
  <si>
    <t>Debljina pregradnog zida: 100 mm</t>
  </si>
  <si>
    <t>Visina ugradnje:</t>
  </si>
  <si>
    <t> 450 cm (područje ugradnje I)</t>
  </si>
  <si>
    <t> 375 cm (područje ugradnje II)</t>
  </si>
  <si>
    <t> 450 cm (protupožarna zaštita prema DIN-u 4102)</t>
  </si>
  <si>
    <r>
      <rPr>
        <sz val="10"/>
        <color theme="1"/>
        <rFont val="Arial"/>
      </rPr>
      <t>Oplata sa svake strane zida: gips-vlaknaste ploče debljine 12,5 mm. Pričvršćenje pomoću vijaka za brzu gradnju 3,9 x 30 mm. Spojeve ploča izvesti kao zalijepljene ili zakitane fuge. Alternativno: gips-vlaknaste ploče debljine 12,5 mm s TB-</t>
    </r>
    <r>
      <rPr>
        <sz val="10"/>
        <color rgb="FF000000"/>
        <rFont val="Arial"/>
      </rPr>
      <t xml:space="preserve">rubom (suha gradnja) </t>
    </r>
    <r>
      <rPr>
        <sz val="10"/>
        <color theme="1"/>
        <rFont val="Arial"/>
      </rPr>
      <t>i zakitanim fugama između ploča spojenih tupim spojem.</t>
    </r>
  </si>
  <si>
    <t>Izolacija šupljeg prostora izolacijskim materijalom s mineralnim vlaknima: debljina  60 mm, bruto gustoća  20 kg/m³.</t>
  </si>
  <si>
    <t>Isporuka i montaža montažnog zida od gips-vlaknastih ploča sukladno propisima proizvođača, uključujući sav materijal, spojne brtve i sredstva za pričvršćenje, kao i kitanje fuga vanjskog sloja ploča i vidljivih spojnih sredstava sukladno stupnju kvalitete (QF) .........</t>
  </si>
  <si>
    <t>Vrijednost izolacije buke prenošene zrakom: R w,R 50 dB</t>
  </si>
  <si>
    <t>Protupožarna zaštita: F 30-A prema DIN-u 4102</t>
  </si>
  <si>
    <t>SOBOSLIKARSKI I LIČILAČKI RADOVI</t>
  </si>
  <si>
    <t>Materijal za izvedbu soboslikarskih radova treba biti prvorazredan. Na oličenim površinama ne smiju se poznati tragovi četke ili valjka, ne smije biti mrlja, a ton boje treba biti ujednačen.</t>
  </si>
  <si>
    <t>Ukoliko na zidovima i ostalim površinama koje se boje ima nekih značajnih pogrešaka, koje bi kvarile kvalitetu nakon izvršenog soboslikarskog rada, dužan je soboslikar upozoriti na te pogreške rukovoditelja građevinskih radova, da se ovo odstrani prije bojenja, jer se naknadni prigovori neće uzeti u obzir, a popravci će se izvesti na račun izvoditelja soboslikarskih radova.</t>
  </si>
  <si>
    <t>Investitor ima pravo na kontrolu kvalitete materijala kojim se radovi izvode. Ustanovi li da taj materijal ne odgovara propisanoj kvaliteti izvođač radova dužan je odstraniti lošu izvedbu i na vlastiti trošak izvesti radove sa kvalitetnim materijalom.</t>
  </si>
  <si>
    <t>O ispravnosti izvedenih površina mjerodavna je izjava nadzornog inženjera.</t>
  </si>
  <si>
    <t>Sve podloge moraju biti očišćene od prašine i ostalih prljavština. Bojiti je dozvoljeno samo suhu i pripremljenu podlogu.</t>
  </si>
  <si>
    <t>Osnovni premazi moraju se tako odabrati da su podesni za slijedeće premaze koji se predviđaju.</t>
  </si>
  <si>
    <t>Probni premazi moraju se po želji investitora izvesti za sve premaze.</t>
  </si>
  <si>
    <t xml:space="preserve">U jediničnoj cijeni pojedinih stavaka obračunata je i  upotreba skele i drugih pomagala kod rada. </t>
  </si>
  <si>
    <t>Zidove i stropove treba  bojati, kad su potpuno suhi, a prije bojanja treba zakrpati sve eventualne rupe, pukotine ili krhotine, a podlogu pripremiti prema tehnologiji proizvođača boja i lakova.</t>
  </si>
  <si>
    <t>Dok radovi traju, izvođač je dužan zaštititi od oštećenja ili prljanja sve ostale građevinske dijelove i opremu ( podove, stakla, vrata i sl. ).</t>
  </si>
  <si>
    <t xml:space="preserve"> - čišćenje po završenom radu uključivo odvoz viška materijala na gradsku deponij</t>
  </si>
  <si>
    <t>A.1.</t>
  </si>
  <si>
    <t>PRIPREMNI I ZEMLJANI RADOVI</t>
  </si>
  <si>
    <t>R.br.</t>
  </si>
  <si>
    <t>Opis stavke</t>
  </si>
  <si>
    <t xml:space="preserve"> J.m.</t>
  </si>
  <si>
    <t>Kol.</t>
  </si>
  <si>
    <t>Jed.cijena</t>
  </si>
  <si>
    <t>Uk. Cijena</t>
  </si>
  <si>
    <t>OPĆI UVJETI UZ TROŠKOVNIK</t>
  </si>
  <si>
    <t>Uvodne napomene: Cijena za sve stavke mora uključivati sav dobavu, transport i montažu sa svim materijalom i pomoćnim materijalom, radom i horizontalnim i vertikalnim transportom na gradilištu potrebne za dovršenje radova do potpune funkcionalne ili estetske gotovosti. Cijena za sve stavke mora biti ponuđena za viđeno stanje na predmetnoj lokaciji. Cijena izvođenja betonskih i čeličnih konstrukcija mora obuhvatiti i razrede izloženosti konstrukcija koji se mogu pojaviti na unutar teritorija Republike Hrvatske.</t>
  </si>
  <si>
    <t>Sva demontirana oprema i svi dijelovi konstrukcije i otpad nastao uklanjanjem građevina ili dijelova građevina se zbrinjava sukladno važečim propisima Republike Hrvatske. Sav materijal, opremu i uređaje kod dopreme na gradilište, a prije ugradnje, izvođač je dužan upisati u dnevnik građenja, te nadzornom organu dostaviti ateste i uvjerenja o kvaliteti, kao i garancijske listove i tehničku dokumentaciju sa podacima o uređajima i opremi. Bez istog materijali, oprema i uređaji ne smiju biti ugrađeni.</t>
  </si>
  <si>
    <t>ZEMLJANI RADOVI</t>
  </si>
  <si>
    <t>Napomena: Svi iskopi računati su u sraslom stanju. Iskopi su računati  s dodatnim potrebnim proširivanjima ovisno o iskopu, ali bez količina potrbnih za  formiranje pokosa iskopa koji ovisi o dubini iskopa i zemljanom materijalu u kojem se vrši iskop. U svim stavkama uračunat utovar i odvoz iskopanog materijala na deponij, te plačanje takse deponiranja, ukoliko u stavci nije drugačije navedeno.</t>
  </si>
  <si>
    <t>UKLJUČIVO GEODETSKO PRAĆENJE NA LOKACIJI</t>
  </si>
  <si>
    <t>A 1.1.</t>
  </si>
  <si>
    <t>ISKOLČENJE</t>
  </si>
  <si>
    <t>Iskolčenje osi i rubova novih objekata:</t>
  </si>
  <si>
    <t xml:space="preserve"> - iskolčenje trase, poligonih točaka i repera sa svim potrebnim geodetskim podacima</t>
  </si>
  <si>
    <t xml:space="preserve"> - osiguranje iskolčene osi</t>
  </si>
  <si>
    <t xml:space="preserve"> - postavljanje poprečnih profila sa svim potrebnim obilježavanjima prema nacrtima</t>
  </si>
  <si>
    <t xml:space="preserve"> - rekonstrukcija osovine i visine objekata kroz cijelo vrijeme izvođenja radova</t>
  </si>
  <si>
    <t xml:space="preserve"> - potrebne geodetske izmjere tijekom radova potrebne za obračun izvršenih radova </t>
  </si>
  <si>
    <t xml:space="preserve"> - izrada izvještaja.</t>
  </si>
  <si>
    <t>Obračun po kompletu (uključivo iskolčene osi i postavljeni profil, uključivo sav rad i materijal)</t>
  </si>
  <si>
    <t>komplet</t>
  </si>
  <si>
    <t>A.1.2.</t>
  </si>
  <si>
    <t>ŠIROKI ISKOP</t>
  </si>
  <si>
    <t>Široki iskop na mjestu izvedbe zgrade u tlu C/D kategorije. Normativ U.E1.0100. Strojnim putem, na mjestu izvedbe objekta s odbacivanjem iskopanog materijala izvan jame na udaljenost 2-3m od ruba iskopa.</t>
  </si>
  <si>
    <t xml:space="preserve">Iskop se vrši do kote cca -4,30 m (kota dna šljunka ispod temeljne ploče). </t>
  </si>
  <si>
    <t xml:space="preserve">Stavka uključuje i eventualno potrebno ispumpavanje vode iz jame muljnom crpkom uslijed oborina ili podzemnih voda, kao i sva potrebna osiguranja jame. U cijenu sata rada crpke uključena je i cijena rada ekipe, te sve potrebne radnje u svezi s prescrpljivanjem. </t>
  </si>
  <si>
    <t xml:space="preserve">Iskopani materijal privremeno odložiti na stranu (privremeno odlagalište na gradilištu) radi eventualne potrebe korištenja iskopanog materijala za zatrpavanje. Utovar i odvoz u posebnoj stavci. </t>
  </si>
  <si>
    <t>NAPOMENA: iskop se nalazi blizu ruba čestice. Potrebno poduzeti sve mjere osiguranja jame, radi sprječavanja urušavanja susjednog terena i susjednih objekata. Sve uračunati u stavku.</t>
  </si>
  <si>
    <t>Obračun po m3 materijala u sraslom stanju.</t>
  </si>
  <si>
    <t>m3</t>
  </si>
  <si>
    <t>A.1.2a.</t>
  </si>
  <si>
    <t>IZRADA GLAVNOG PROJEKTA ZAŠTITE GRAĐEVINSKE JAME</t>
  </si>
  <si>
    <t>Izrada glavnog projekta zaštite građevinske jame za zgradu.</t>
  </si>
  <si>
    <t>Stavka se izvodi isključivo uz odobrenje glavnog nadzornog inženjera ili investitora.</t>
  </si>
  <si>
    <t>kom</t>
  </si>
  <si>
    <t>A.1.2b.</t>
  </si>
  <si>
    <t>POSTAVA I IZVLAČENJE TALPI (ČELIČNOG ŽMURJA)</t>
  </si>
  <si>
    <t xml:space="preserve">Doprema, istovar i ugradnja čeličnih talpi duljine 6,0m tipa Larsen 605 (istih ili boljih karakteristika) novo ili rabljeno zadovoljavajuće kvalitete. </t>
  </si>
  <si>
    <t>Stavka uključuje svu potrebnu opremu, rad i materijal na dopremi i ugradnji (nabijanju) talpi.</t>
  </si>
  <si>
    <t>Stavka uključuje korištenje talpi do prestanka potrebe i vađenje talpi korištenjem visećeg vibratora i auto dizalice.</t>
  </si>
  <si>
    <t>Obračun po metru dužnom ugrađene talpe -m1</t>
  </si>
  <si>
    <t xml:space="preserve"> -zapadni rub iskopa (duljina talpi 4,0m)</t>
  </si>
  <si>
    <t>m1</t>
  </si>
  <si>
    <t>A.1.3.</t>
  </si>
  <si>
    <t>NASIP</t>
  </si>
  <si>
    <t>Izrada nasipa ispod temeljne ploče šljunkom prirodne granulacije ili drobljenim kamenom s razastiranjem, finim planiranjem i nabijanjem u sloju w=60cm, min Ms=50MPa.</t>
  </si>
  <si>
    <t>Dobava materijala i izrada.</t>
  </si>
  <si>
    <t>A.1.4.</t>
  </si>
  <si>
    <t>ZATRPAVANJE</t>
  </si>
  <si>
    <t>Zatrpavanje oko temelja zemljom iz iskopa, a nakon skidanja oplate temelja podrum. Modul stišljivosti Ms=50Mpa. Obračun po m3 zemlje u zbijenom stanju.</t>
  </si>
  <si>
    <t>A.1.5.</t>
  </si>
  <si>
    <t>ODVOZ ZEMLJE NA TRAJNU DEPONIJU</t>
  </si>
  <si>
    <t>Odvoz zemlje na trajnu deponiju. U cijenu stavke uključeno je ručni ili strojni utovar, prijevoz, istovar, sve naknade i troškovi gradske deponije. Obračun po m3 zemlje u rastresitom stanju.</t>
  </si>
  <si>
    <t>A.1.6.</t>
  </si>
  <si>
    <t>IZRADA BATUDE</t>
  </si>
  <si>
    <t>Nabava materijala, transport i ugradnja batude oko drenažnih cijevi prema nacrtima. Cca 0,85m3/m</t>
  </si>
  <si>
    <t>Obračun po m3 ugrađene batude.</t>
  </si>
  <si>
    <t xml:space="preserve"> -PODRUM ZGRADE</t>
  </si>
  <si>
    <t>A.1.7.</t>
  </si>
  <si>
    <t>IZRADA ŠLJUNČANO PJEŠČANOG ZASIPA</t>
  </si>
  <si>
    <t>Nabava materijala i izrada šljunčano pješčanog zasipa iza zidova prema nacrtima.</t>
  </si>
  <si>
    <t>Filtarski materijal zasipa mora biti nekohernetan granulacije 0-15cm.</t>
  </si>
  <si>
    <t>Obračun po m3 ugrađenog zasipa.</t>
  </si>
  <si>
    <t>A.1.8.</t>
  </si>
  <si>
    <t>IZRADA KAMENE ZALOGE</t>
  </si>
  <si>
    <t>Nabava materijala i izrada kamene zaloge prema nacrtima. Zalogu treba slagati od zdravog probranog lomljenog kamena kao suhozid.</t>
  </si>
  <si>
    <t>Cijenom je obuhvaćena nabava, probiranje i slaganje zaloge.</t>
  </si>
  <si>
    <t>Obračun po m3 izgrađene kamene zaloge.</t>
  </si>
  <si>
    <t>A.1.9.</t>
  </si>
  <si>
    <t>BATUDA OKO ZGRADE -detalj SOKLA</t>
  </si>
  <si>
    <t>Nabava i ugradnja batude oko zgrade u razini sokla, širina ugradnje batude 50cm, dubina ugradnje 15cm.</t>
  </si>
  <si>
    <t>Batuda se izvodi na razdjelnom sloju geotekstila (uključiti u cijenu).</t>
  </si>
  <si>
    <t>Batuda se izvodi uokvirena soklom i pješačkim rubnjacima. Pješački rubnjaci iskazani u zasebnoj stavci.</t>
  </si>
  <si>
    <t>ZEMLJANI RADOVI UKUPNO</t>
  </si>
  <si>
    <t>A.2.</t>
  </si>
  <si>
    <t>BETONSKI I AB RADOVI</t>
  </si>
  <si>
    <t>Napomena:</t>
  </si>
  <si>
    <t xml:space="preserve">Oplata: glatka, prema tehnologiji izvoditelja radova. </t>
  </si>
  <si>
    <t xml:space="preserve">Obavezno ugraditi u oplatu sve otvore i prodore za cijevi instalacija radi izbjegavanja naknadnog štemanja i drugih naknadnih radova, </t>
  </si>
  <si>
    <t>a nakon skidanja oplate odstraniti površinska oštećenja i neravnine te zatvoriti poprečne spojeve u zidu od vezivanja oplate plastičnim čepovima ili na drugi način radi hidroizolacije i zvučne izolacije.</t>
  </si>
  <si>
    <t>Armatura iskazana aproksimativno.</t>
  </si>
  <si>
    <t>A.2.1.</t>
  </si>
  <si>
    <t>BETONSKA PODLOGA</t>
  </si>
  <si>
    <t xml:space="preserve">Dobava materijala, prijevoz, ugradnja podložnog betona C12/15, d=10cm, kao podloga temelja i podne ploče. U cijenu uračunata i građevinska mreža Q-188. Obračun je po m2. </t>
  </si>
  <si>
    <t>a) beton</t>
  </si>
  <si>
    <t>m2</t>
  </si>
  <si>
    <t>b) oplata</t>
  </si>
  <si>
    <t>c) armatura</t>
  </si>
  <si>
    <t>kg</t>
  </si>
  <si>
    <t>A.2.2.</t>
  </si>
  <si>
    <t>BETONSKA PODLOGA -ZAŠTITA HIDROIZOLACIJE</t>
  </si>
  <si>
    <t>Dobava materijala, prijevoz, izrada zaštite hidroizolacije betonom C 25/30, debljine d=5cm uz prethodnu postavu PE folije. U cijeni uračunata potrebana oplata i armatura. Obračun m2.</t>
  </si>
  <si>
    <t>d) PE folija 0,015 cm</t>
  </si>
  <si>
    <t>A.2.3.</t>
  </si>
  <si>
    <t>TEMELJNA PLOČA PODRUMA</t>
  </si>
  <si>
    <t>Podna ploča podruma debljine 50cm.</t>
  </si>
  <si>
    <t xml:space="preserve">Armirana ploča beton klase C30/37, XC1, XC2, XC3, XC4, debljine 50cm, sa sitnozrnim agregatom max. veličine zrna 8mm. </t>
  </si>
  <si>
    <t xml:space="preserve">U cijenu uključiti dobavu i ugradnju armaturne mreže, dobava i strojnu ugradnju  betona i zaštitu, te rubnu oplatu. </t>
  </si>
  <si>
    <t xml:space="preserve">a) beton                                                                                       </t>
  </si>
  <si>
    <t xml:space="preserve">b) oplata                                 </t>
  </si>
  <si>
    <t>A.2.4.</t>
  </si>
  <si>
    <t>ARMIRANOBETONSKI ZIDOVI</t>
  </si>
  <si>
    <t xml:space="preserve">Dobava materijala i betoniranje arm.betonskog zida debljine 20cm, betonom C30/37, XC1, XC2, XC3, XC4 u dvostranoj glatkoj oplati. Presjek betona 0,20 m3/m2. Prilikom betoniranja ostaviti otvore (proboje) za prolaz elektro i termotehničkih instalacija. </t>
  </si>
  <si>
    <t>Visina zida podruma h=2.755m, visina zida ostalih etaža h=3.105m.</t>
  </si>
  <si>
    <t xml:space="preserve">Obračun po m3 ugrađenog betona. </t>
  </si>
  <si>
    <t>PODRUM</t>
  </si>
  <si>
    <t xml:space="preserve"> -beton</t>
  </si>
  <si>
    <t xml:space="preserve"> -oplata</t>
  </si>
  <si>
    <t xml:space="preserve"> -armatura</t>
  </si>
  <si>
    <t>PRIZEMLJE</t>
  </si>
  <si>
    <t>KAT</t>
  </si>
  <si>
    <t>UVUČENI KAT</t>
  </si>
  <si>
    <t>A.2.5.</t>
  </si>
  <si>
    <t>ARMIRANOBETONSKE GREDE I NADVOJI</t>
  </si>
  <si>
    <t>Dobava materijala i strojna ugradnja armiranog betona u  horizontalne serklaže, nadvoje i grede, betonom C30/37, XC1, XC2, XC3, XC4, srednji presjek (više od 0,12-0,30m3 betona na m2 ili m1).</t>
  </si>
  <si>
    <t>Grede u podrumu, na katu i uvučenom katu.</t>
  </si>
  <si>
    <t>A.2.6.</t>
  </si>
  <si>
    <t>ARMIRANOBETONSKI NADOZID KROVA</t>
  </si>
  <si>
    <t>Dobava materijala i strojna ugradnja betona. Armirani beton C30/37, XC1, XC2, XC3, XC4, oplata glatka završna.</t>
  </si>
  <si>
    <t>Visina zida cca 80cm.</t>
  </si>
  <si>
    <t>d=10cm</t>
  </si>
  <si>
    <t>d=20cm</t>
  </si>
  <si>
    <t>A.2.7.</t>
  </si>
  <si>
    <t>ARMIRANOBETONSKI ZIDOVI BALKONA i TERASE</t>
  </si>
  <si>
    <t>Dobava materijala i betoniranje arm.betonskog zida debljine 10cm, betonom C30/37, XC1, XC2, XC3, XC4 u dvostranoj glatkoj oplati.</t>
  </si>
  <si>
    <t>Visine zida balkona h=70cm, visina zida terase h=145cm</t>
  </si>
  <si>
    <t>A.2.8.</t>
  </si>
  <si>
    <t>ARMIRANOBETONSKI MEĐUKATNE PLOČE</t>
  </si>
  <si>
    <t xml:space="preserve">Dobava i ugradnja armiranog betona u ploču stropa podruma debljine 22cm betonom C30/37, XC1, XC2, XC3, XC4, u glatkoj oplati s podupiranjem. </t>
  </si>
  <si>
    <t>Visina podupiranja do 3,20m.</t>
  </si>
  <si>
    <t>PRIZEMLJE -podna ploča prizemlja</t>
  </si>
  <si>
    <t xml:space="preserve"> -oplata rubna h=22cm</t>
  </si>
  <si>
    <t>KAT -podna ploča kata</t>
  </si>
  <si>
    <t>UVUČENI KAT -podna ploča uvučenog kata</t>
  </si>
  <si>
    <t>KROV -ploča krova</t>
  </si>
  <si>
    <t>A.2.9.</t>
  </si>
  <si>
    <t>STEPENICE</t>
  </si>
  <si>
    <t xml:space="preserve">Dobava i ugradnja betona u armirano-betonske unutarnje trokrake stepenice sa podestima, armiranim betonom C30/37, XC1, XC2, XC3, XC4, u glatkoj oplati. </t>
  </si>
  <si>
    <t xml:space="preserve"> -oplata bočna</t>
  </si>
  <si>
    <t xml:space="preserve"> -oplata čelo gazišta</t>
  </si>
  <si>
    <t>UVUČNI KAT</t>
  </si>
  <si>
    <t>A.2.10.</t>
  </si>
  <si>
    <t>IZRADA TAJAČE</t>
  </si>
  <si>
    <t>Nabava materijala, transport i ugradnja betona klase C12/15 za izradu tajače na temeljima zidova ispod drenažne cijevi, cca 0,3m3/m</t>
  </si>
  <si>
    <t>Cijenom obuhvaćena izrada tajače, sve prema nacrtima.</t>
  </si>
  <si>
    <t xml:space="preserve">Obračun po m3 ugrađenog betona.  </t>
  </si>
  <si>
    <t>A.2.11.</t>
  </si>
  <si>
    <t>ZAGLAĐENI BETON GARAŽE</t>
  </si>
  <si>
    <t xml:space="preserve">Izvedba armiranobetonskog estriha. Estrih izraditi od sitnozrnatog betona klase C25/30 (min MB30) sa agregatom max veličine zrna od 8 mm. U estrih ugraditi armaturu Q=131 ili polipropilenska vlakna, armatura u cijeni. </t>
  </si>
  <si>
    <t xml:space="preserve">Estrih treba biti dobro sabijen, ravna i horizontalne površine zbog kasnijeg polaganja završnih podova. Pri betoniranju paziti da se ne ošteti donji izolacioni sloj. </t>
  </si>
  <si>
    <t>Podloga se izvodi sa padovima prema odvodnji garaže.</t>
  </si>
  <si>
    <t>Debljina estriha do 10cm. Na mjestima promijena prostorija te uz obod i uz zidove izvesti dilatacijske fuge od 10mm.</t>
  </si>
  <si>
    <t xml:space="preserve"> -podrum -prostor iza garažnih vrata</t>
  </si>
  <si>
    <t>A.2.12.</t>
  </si>
  <si>
    <t>ARMIRANOBETONSKI PLIVAJUĆI ESTRIH</t>
  </si>
  <si>
    <t xml:space="preserve">Izvedba armiranobetonskog plivajućeg estriha. Estrih izraditi od sitnozrnatog betona klase C25/30 (min MB30) sa agregatom max veličine zrna od 8 mm. U estrih ugraditi armaturu Q=131 ili polipropilenska vlakna, armatura u cijeni. </t>
  </si>
  <si>
    <t>Estrih treba biti dobro sabijen, ravan i horizontalne površine zbog kasnijeg polaganja završnih podova. Pri betoniranju paziti da se ne ošteti donji izolacijski sloj.</t>
  </si>
  <si>
    <t xml:space="preserve">U sanitarijama i na balkonima/terasama podloga se izvodi sa padovima prema sifonima. </t>
  </si>
  <si>
    <t>Debljina estriha od 5-8 cm. Na mjestima promjena prostorija, promjeni vrste poda te uz obod i uz zidove izvesti dilatacijske fuge od 10mm.</t>
  </si>
  <si>
    <t>Stavka uključuje razdjelnu PE foliju d=0.02 cm spojene samoljepljivom trakom, traku zavrnuti i po rubu</t>
  </si>
  <si>
    <t>Estrih unutarnjih prostorija s podnim grijanjem.</t>
  </si>
  <si>
    <t xml:space="preserve"> -prizemlje</t>
  </si>
  <si>
    <t xml:space="preserve"> -kat</t>
  </si>
  <si>
    <t xml:space="preserve"> -kat -balkoni -u nagibu</t>
  </si>
  <si>
    <t xml:space="preserve"> -uvučeni kat</t>
  </si>
  <si>
    <t xml:space="preserve"> -uvučeni kat -terasa i balkon -u nagibu</t>
  </si>
  <si>
    <t>A.2.13.</t>
  </si>
  <si>
    <t>BETON ZA PAD KROVA</t>
  </si>
  <si>
    <t>Dobava materija i izrada lagano armirane betonske podloge za pad u nagibu do 5% -zaglađena (1600kg/m3).</t>
  </si>
  <si>
    <t>Obračun po m2.</t>
  </si>
  <si>
    <t xml:space="preserve"> -krov</t>
  </si>
  <si>
    <t>BETONSKI I AB RADOVI UKUPNO</t>
  </si>
  <si>
    <t>A.3.</t>
  </si>
  <si>
    <t>A.3.1.</t>
  </si>
  <si>
    <t>PREGRADNI ZIDOVI OD POROBETONA d=10cm</t>
  </si>
  <si>
    <t>Dobava potrebnog materijala te izvedba pregradnih zidova od blokova od porobetona u širini od 10cm. Zid se izvodi prema uputama proizvođača sa odgovarajućim tankoslojnim cementnim mortom. Stavka uključuje sav potreban materijal, transport te skelu. Obračun po m2.</t>
  </si>
  <si>
    <r>
      <rPr>
        <sz val="10"/>
        <color theme="1"/>
        <rFont val="Arial"/>
      </rPr>
      <t xml:space="preserve"> -podrum -</t>
    </r>
    <r>
      <rPr>
        <b/>
        <u/>
        <sz val="10"/>
        <color theme="1"/>
        <rFont val="Arial"/>
      </rPr>
      <t>otpornost zida na požar EI 90</t>
    </r>
  </si>
  <si>
    <t xml:space="preserve"> -kat -balkon spremišta</t>
  </si>
  <si>
    <t xml:space="preserve"> -krov -obzidavanje vertikala</t>
  </si>
  <si>
    <t>A.3.2.</t>
  </si>
  <si>
    <t>NADVOJI ZA PREGRADNE ZIDOVE</t>
  </si>
  <si>
    <t>Dobava i ugradba gotovih prednapregnitih  montažnih nadvoja otvora vratiju pregradnih zidova. Obračun po m1 ugrađenog nadvoja širine 10cm i dužine do 120 cm.</t>
  </si>
  <si>
    <t>Obračun po kom ugrađenog nadvoja.</t>
  </si>
  <si>
    <t xml:space="preserve"> -podrum</t>
  </si>
  <si>
    <t>A.3.3.</t>
  </si>
  <si>
    <t>OBZIDAVANJE KADA</t>
  </si>
  <si>
    <t>Dobava materijala te obzidavanje kada porobetonom debljine 5cm. Obračun po m2.</t>
  </si>
  <si>
    <t>A.3.4.</t>
  </si>
  <si>
    <t>DIMNJAK SCHIEDEL Ø=25 cm</t>
  </si>
  <si>
    <t>Dobava i zidanje dimnjaka tipa kao SCHIEDEL UNI plus 25 dimenzija 48x48 cm ili jednakovrijedan. Svijetli otvor dimnjaka je promjera  Ø20 cm.</t>
  </si>
  <si>
    <t>Izvedba u svemu prema uputama proizvođača. U cijenu uključiti sve potrebne početne i završne elemente, sve priključke, vratašca za čišćenje i završne tipske manžete i konosni krovni tuljac  i  tipska dimnjačka kapa. Obračun po m1 kompletno izvedenog dimnjaka.</t>
  </si>
  <si>
    <t>Ukupno 4 dimnjaka, 2x12m, 1x8m, 1x5m</t>
  </si>
  <si>
    <t>a) dimnjak</t>
  </si>
  <si>
    <t>m</t>
  </si>
  <si>
    <t>b) kapa</t>
  </si>
  <si>
    <t>A.3.5.</t>
  </si>
  <si>
    <t>KRPANJE KANALA U PODU NAKON UGRADNJE INSTALACIJA</t>
  </si>
  <si>
    <t>Dobava materijala i popravak i zapunjavanje raznih kanala instalacija te manjih oštećenja podova produžnim mortom.</t>
  </si>
  <si>
    <t>Obračun po m1. Količina je pretpostavljena, a stvarna će se količina ovjeriti upisom u građevinsku knjigu od strane nadzornog inženjera.</t>
  </si>
  <si>
    <t>A.3.6.</t>
  </si>
  <si>
    <t>KRPANJE UTORA (ŠLICEVA) U ZIDU NAKON UGRADNJE INSTALACIJA</t>
  </si>
  <si>
    <t xml:space="preserve">Krpanje šliceva u zidovima produžnim cementnim mortom. Širine šliceva do 20 cm. Dobava materijala, potrebna radna skela i žbukanje. </t>
  </si>
  <si>
    <t>A.3.7.</t>
  </si>
  <si>
    <t>GLETANJE ZIDOVA PODRUMA</t>
  </si>
  <si>
    <t>Gletanje zidova podruma u dvije ruke te priprema za bojanje.  Obračun u m2.</t>
  </si>
  <si>
    <t xml:space="preserve"> -podrum -pregradni zidovi porobeton</t>
  </si>
  <si>
    <t>A.3.8.</t>
  </si>
  <si>
    <t>GLETANJE STROPA PODRUMA</t>
  </si>
  <si>
    <t>Gletanje stropa podruma u dvije ruke te priprema za bojanje. Obračun u m2.</t>
  </si>
  <si>
    <t xml:space="preserve"> -podrum -gletanje na toplinskoj izolaciji</t>
  </si>
  <si>
    <t>A.3.9.</t>
  </si>
  <si>
    <t>ŽBUKANJE UNUTARNJIH ZIDOVA OD BETONA</t>
  </si>
  <si>
    <t>Dobava i dostava potrebnog materijala, izrada morta, te žbukanje unutarnjih zidova od betona i porobetona jednoslojnom bijelom žbukom debljine 8 mm.</t>
  </si>
  <si>
    <t>Izmješana žbuka nanosi se ručno ili strojno i nakon 2-6sati izravnava, odnosno fino zaglađuje.</t>
  </si>
  <si>
    <t>Uključivo potrebna varena mrežica 4 x 4mm na spojevima dva različita materijala.</t>
  </si>
  <si>
    <t>Obrada špaleta u stavci. Priprema i nanošenje žbuke točno po uputstvu proizvođača žbuke.</t>
  </si>
  <si>
    <t xml:space="preserve">U cijenu je uključena radna skela, sve pripremne radnje, obrada špaleta s obaveznom ugradnjom kutne letve od pocinčanog čelika za unutrašnje žbukanje kao i kutni profili od pocinčanog čelika  na rubovima izbočenim završecima ili sudarima zidova. </t>
  </si>
  <si>
    <t>Strojno žukanje -vapnenocementna žbuka</t>
  </si>
  <si>
    <t xml:space="preserve"> -uvučni kat</t>
  </si>
  <si>
    <t>A.3.10.</t>
  </si>
  <si>
    <t>ŽBUKANJE UNUTARNJIH STROPOVA OD BETONA</t>
  </si>
  <si>
    <t xml:space="preserve">Sve kao prethodna stavka samo žbukanje stropova. </t>
  </si>
  <si>
    <t>A.3.11.</t>
  </si>
  <si>
    <t>ŽBUKANJE STUBIŠTA OD BETONA</t>
  </si>
  <si>
    <t>Žbukanje prostora stubišta -beton. Dio žbukanja izvodi se na toplinskoj izolaciji (zidovi prema stanovima).</t>
  </si>
  <si>
    <t xml:space="preserve"> -zidovi s toplinskom izolacijom</t>
  </si>
  <si>
    <t xml:space="preserve"> -zidovi</t>
  </si>
  <si>
    <t xml:space="preserve"> -stropovi</t>
  </si>
  <si>
    <t xml:space="preserve"> -stubišni krak -podgled i bočno</t>
  </si>
  <si>
    <t>A.3.12.</t>
  </si>
  <si>
    <t>BETONSKI RUBNJACI</t>
  </si>
  <si>
    <t xml:space="preserve">Dobava materijala, doprema i ugradnja betonskih pješakih rubnika dimenzije 8/20. </t>
  </si>
  <si>
    <t>Obračun po m1 ugrađenog rubnika. U stavku uključiti i potrebni iskop kao i ugradnju mršavog betona.</t>
  </si>
  <si>
    <t xml:space="preserve"> -detalj sokla</t>
  </si>
  <si>
    <t>ZIDARSKI RADOVI UKUPNO</t>
  </si>
  <si>
    <t>A.4.</t>
  </si>
  <si>
    <t>A.4.1.</t>
  </si>
  <si>
    <t>HIDROIZOLACIJA TEMLJNE PLOČE</t>
  </si>
  <si>
    <t>Dobava materijala i izrada hidroizolacije poda koja se sastoji od:
 - jednog hladnnog premaza bitumenskom emulzijom (Resitol ili sl.)
 - elastomerne zavarljive bitumenske trake kvalitete kao Flex Bitufix GV-5 koja se za podlogu i međusobno učvršćuje ljepljenjem trake plamenikom, sa preklopom najmanje 10cm. Dva sloja po 5mm, ukupno 10mm. Prilikom rada obratiti pažnju na ugrađene instalacije, zaštitne plastične cijevi i sl.
Hidroizolaciju treba položiti na posve suhu, ravnu i čistu zaglađenu podlogu.</t>
  </si>
  <si>
    <t>a) horizontalna postava</t>
  </si>
  <si>
    <t>b) vertiklana postava</t>
  </si>
  <si>
    <t>A.4.2.</t>
  </si>
  <si>
    <t>VERTIKLANA HIDROIZOLACIJA PODRUMA</t>
  </si>
  <si>
    <r>
      <rPr>
        <sz val="10"/>
        <color theme="1"/>
        <rFont val="Arial"/>
      </rPr>
      <t xml:space="preserve">a) </t>
    </r>
    <r>
      <rPr>
        <b/>
        <sz val="10"/>
        <color theme="1"/>
        <rFont val="Arial"/>
      </rPr>
      <t>BITUMENSKA TRAKA S UKOŠKOM OD STAKL.VOALA</t>
    </r>
    <r>
      <rPr>
        <sz val="10"/>
        <color theme="1"/>
        <rFont val="Arial"/>
      </rPr>
      <t xml:space="preserve"> -vertikalna hidroizolacija sastoji se od:
 - jednog hladnnog premaza bitumenskom emulzijom (Resitol ili sl.)
 - elastomerne zavarljive bitumenske trake kvalitete kao Flex Bitufix GV-5 koja se za podlogu i međusobno učvršćuje ljepljenjem trake plamenikom, sa preklopom najmanje 10cm. Dva sloja po 5mm, ukupno 10mm.  Prilikom rada obratiti pažnju na ugrađene instalacije, zaštitne plastične cijevi i sl.
Hidroizolaciju treba položiti na posve suhu, ravnu i čistu zaglađenu podlogu.</t>
    </r>
  </si>
  <si>
    <r>
      <rPr>
        <sz val="10"/>
        <color theme="1"/>
        <rFont val="Arial"/>
      </rPr>
      <t xml:space="preserve">b) </t>
    </r>
    <r>
      <rPr>
        <b/>
        <sz val="10"/>
        <color theme="1"/>
        <rFont val="Arial"/>
      </rPr>
      <t>GEOTEKSTIL</t>
    </r>
    <r>
      <rPr>
        <sz val="10"/>
        <color theme="1"/>
        <rFont val="Arial"/>
      </rPr>
      <t xml:space="preserve"> -dobava materijala i izrada razdijelnog sloja od geotekstila 300 g/m² s preklopima min. 15cm. Postavlja se između hidroizolacijske trake i toplinske izolacije.</t>
    </r>
  </si>
  <si>
    <r>
      <rPr>
        <sz val="10"/>
        <color theme="1"/>
        <rFont val="Arial"/>
      </rPr>
      <t xml:space="preserve">c) </t>
    </r>
    <r>
      <rPr>
        <b/>
        <sz val="10"/>
        <color theme="1"/>
        <rFont val="Arial"/>
      </rPr>
      <t>XPS</t>
    </r>
    <r>
      <rPr>
        <sz val="10"/>
        <color theme="1"/>
        <rFont val="Arial"/>
      </rPr>
      <t xml:space="preserve"> debljine 15cm -Dobava i ugradnja toplinske izolacije od ploča ekstrudiranog neupojnog polistirena (XPS) ploče na preklop, kakvoće i tehničkih karakteristika klasa negorivosti - teško zapaljiv gustoće 32-35 kg/m3, debljine 15cm s prekriženim i izmaknutim spojevima.</t>
    </r>
  </si>
  <si>
    <r>
      <rPr>
        <sz val="10"/>
        <color theme="1"/>
        <rFont val="Arial"/>
      </rPr>
      <t xml:space="preserve">d) </t>
    </r>
    <r>
      <rPr>
        <b/>
        <sz val="10"/>
        <color theme="1"/>
        <rFont val="Arial"/>
      </rPr>
      <t>ČEPASTA FOLIJA</t>
    </r>
    <r>
      <rPr>
        <sz val="10"/>
        <color theme="1"/>
        <rFont val="Arial"/>
      </rPr>
      <t xml:space="preserve"> -dobava i ugradnja čepasta membrana Guttabeta ili jednakovrijedno proizvedena od
HDEP plastike kao zaštite toplinskoj izolaciji. Radove u svim fazama izvesti prema uputsvu proizvođača materijala</t>
    </r>
    <r>
      <rPr>
        <sz val="10"/>
        <color rgb="FF00B050"/>
        <rFont val="Arial"/>
      </rPr>
      <t>.</t>
    </r>
  </si>
  <si>
    <t>A.4.3.</t>
  </si>
  <si>
    <t>TROKUTASTI KUTNI ULOŽAK</t>
  </si>
  <si>
    <t xml:space="preserve">Dobava materijala i izrada trokutastog kutnog uložka od samogasivog ekspandiranog polistirena gustoće 20kg/m3. Postavlja se suho, u svim uglovima na prelazu iz horizontale u vertikalu i prekriva bitumenskom trakom debljine 3mm, s uloškom staklenog voala. Traka je širine 20cm i lijepi se točkasto vrućim bitumenom samo na ekspandirani polistiren. Katete pravokutnog trokuta uloška su duljine 7 cm. </t>
  </si>
  <si>
    <t>A.4.4.</t>
  </si>
  <si>
    <t>HIDROIZLACIJA SOKLA</t>
  </si>
  <si>
    <t>Dobava materijala i izrada vertikalne hidroizolacije u razini sokla. Hidroizolacija se sastoji od:
- hladni premaz bitumenskom emulzijom (Resitol ili sl.)
- elastomerne zavarljive bitumenske trake kvalitete kao Flex Bitufix GV-5 koja se za podlogu i međusobno učvršćuje ljepljenjem trake plamenikom, s preklopom najmanje 10cm. Dva sloja po 5mm, ukupno 10mm. Prilikom rada obratiti pažnju na ugrađene instalacije, zaštitne plastične cijevi i sl.
Hidroizolaciju treba položiti na posve suhu, ravnu i čistu zaglađenu podlogu. Stavka obuhvaća i izradu detalja na spoju s metalnim profilom sokla.</t>
  </si>
  <si>
    <t>Obračun po m2 izvedene hidroizolacije sokla.</t>
  </si>
  <si>
    <t>A.4.5.</t>
  </si>
  <si>
    <t>IZRADA DRENAŽE</t>
  </si>
  <si>
    <t>Cijenom je obuhvaćena nabava, transport i ugradnja drenažnih cijevi ø15cm na betonsku tajaču prema nacrtima.</t>
  </si>
  <si>
    <t xml:space="preserve">Obračun po m1 ugrađene cijevi.   </t>
  </si>
  <si>
    <t>A.4.6.</t>
  </si>
  <si>
    <t>IZVEDBA SPOJA DRENAŽE NA SLIVNIKE</t>
  </si>
  <si>
    <t>Cijenom je obuhvaćena nabava, transport i ugradnja betonskih cijevi ø15cm za spoj drenaže sa slivnicima.</t>
  </si>
  <si>
    <t>Cijenom je obuhvaćeno postavljanje cijevi i brtvljenje spojeva cementim mortom.</t>
  </si>
  <si>
    <t>Obračun po m’ ugrađene cijevi.</t>
  </si>
  <si>
    <t>A.4.7.</t>
  </si>
  <si>
    <t>UGRADNJA "FILTER PASICE"</t>
  </si>
  <si>
    <t>Nabava materijala, transport i ugradnja "filter pasice" oko butude cca 4m2/1m</t>
  </si>
  <si>
    <t>Obračun po m2 ugrađenog tekstila.</t>
  </si>
  <si>
    <t>A.4.8.</t>
  </si>
  <si>
    <t>HIDROIZOLACIJA TERASA I BALKONA</t>
  </si>
  <si>
    <t xml:space="preserve"> -hidroizolacija podruma -gornja strana -po dogovoru s investitorom</t>
  </si>
  <si>
    <t xml:space="preserve"> -podovi kupaonica + prijelaz 20cm na zidove</t>
  </si>
  <si>
    <t xml:space="preserve"> -balkoni +prijelaz 20cm na zidove</t>
  </si>
  <si>
    <t xml:space="preserve"> -vanjska terasa i balkon +prijelaz 20cm na zidove</t>
  </si>
  <si>
    <t>A.4.9.</t>
  </si>
  <si>
    <t>GEOTEKSTIL</t>
  </si>
  <si>
    <t>Dobava materijala i izrada razdijelnog sloja od geotekstila 300 g/m² s preklopima min. 15cm. Postavlja se između hidroizolacijske trake i toplinske izolacije.</t>
  </si>
  <si>
    <t>A.4.10.</t>
  </si>
  <si>
    <t>TOPLINSKA IZOLACIJA PODA</t>
  </si>
  <si>
    <t>Dobava materijala i izrada toplinske izolacije polistirenom d=3+2cm sastoji se od ploča tvrdog polistirena d=3cm +dvije ploče elast.polisti. (EPS-11-B1) d=1cm, uključivo razdjelnu rubnu traku d=1cm koja se polaže vertikalno između podne ploče i zida</t>
  </si>
  <si>
    <t>EPS sa čepovima za podno grijanje.</t>
  </si>
  <si>
    <t>A.4.11.</t>
  </si>
  <si>
    <t>TOPLINSKA IZOLACIJA STROPA</t>
  </si>
  <si>
    <t>Dobava materijala i izrada toplinske izolacije stropova koja se izvodi od ploča kamene vune TERVOL FPL (100 kg/m3), debljina 20cm.</t>
  </si>
  <si>
    <t xml:space="preserve"> -podrum obodno po zidu 50cm</t>
  </si>
  <si>
    <t>A.4.12.</t>
  </si>
  <si>
    <t>TOPLINSKO IZOLACIJA PODA TERASA XPS</t>
  </si>
  <si>
    <t>Dobava materijala te izvedba termoizolacije poda s jednim slojem ploča od ekstrudiranog polistirena XPS debljine 15cm (λ= 0,035 W/mK).</t>
  </si>
  <si>
    <t>Izvodi se na zaglađene plohu ab ploča, a sve prema uputama proizvođača TI.</t>
  </si>
  <si>
    <t>Obračun po m2 stvarno izvedene termoizolacije.</t>
  </si>
  <si>
    <t>A.4.13.</t>
  </si>
  <si>
    <t>PARNA BRANA TERASA -DIO IZNAD STANA</t>
  </si>
  <si>
    <t>Dobava i ugradnja parne brane od sintetičke folije na bazi polietilena visoke gustoće, d=0,4mm (u=623000, u.s=220m), npr. SIKAVAP S proizvođača SIKA Švicarska. Folija se slobodno polaže na podlogu i spaja samoljepljivom trakom ili neoprenskim ljepilom u preklopu spoja od 50mm. Uz završetke priključaka i prodore traka se podiže vertikalno u visini toplinske izolacije.</t>
  </si>
  <si>
    <t>A.4.14.</t>
  </si>
  <si>
    <t>POLIMERCEMENTNA HIDROIZOLACIJA -TERASA I TUŠ</t>
  </si>
  <si>
    <t>Dobava materijala te izvedba horizontalne  hidroizolacije sanitarnih čvorova i loggia hidroizolacijskim dvokomponentnim polimer cementnim premazima.</t>
  </si>
  <si>
    <t>U tri sloja sa svim potrebnim predradnjama, a sve prema uputi proizvođača.</t>
  </si>
  <si>
    <t xml:space="preserve">Izvodi se na izvedenu cementnu glazuru. Proizvod kao SIKALASTIC 152 ili sl. prema HRN EN 14891. </t>
  </si>
  <si>
    <t>Premaz se nanosi u dva sloja ukupne debljine 2mm.</t>
  </si>
  <si>
    <t>Na spojevima pod-zid, oko prodora potrebno je ugraditi namjenske vodonepropusne trake u sustavu premaza tipa kao Sika Seal Tape S ili jednakovrijedne.</t>
  </si>
  <si>
    <t>Namaz armirati mrežicom proizvođača u zadanom redoslijedu nanašanja.</t>
  </si>
  <si>
    <t>U cijeni uračunati i vertikalno nanašanje (na GK plohe) u zoni tuš kade (2,00 m) spoj poda i zida (0,20 m).</t>
  </si>
  <si>
    <t>Spoj vertikale i horizontale izvesti prema uputama proizvođača.</t>
  </si>
  <si>
    <t>Sve prema uputama proizvođača materijala.</t>
  </si>
  <si>
    <t xml:space="preserve">Obračun po m2 obrađene površine. </t>
  </si>
  <si>
    <t xml:space="preserve"> -zidovi tuš kade</t>
  </si>
  <si>
    <t>A.4.15.</t>
  </si>
  <si>
    <t>KROV</t>
  </si>
  <si>
    <t>Dobava materijala i izvedba krova zgrade. U stavku uključena izvedba nove gromobranske instalacije. Krov se sastoji od slojeva:</t>
  </si>
  <si>
    <r>
      <rPr>
        <sz val="10"/>
        <color theme="1"/>
        <rFont val="Arial"/>
      </rPr>
      <t xml:space="preserve">a) </t>
    </r>
    <r>
      <rPr>
        <b/>
        <sz val="10"/>
        <color theme="1"/>
        <rFont val="Arial"/>
      </rPr>
      <t>parne brane</t>
    </r>
    <r>
      <rPr>
        <sz val="10"/>
        <color theme="1"/>
        <rFont val="Arial"/>
      </rPr>
      <t xml:space="preserve"> od sintetičke folije na bazi polietilena visoke gustoće, d=0,4mm (u=623000, u.s=220m), npr. SIKAVAP S proizvođača SIKA Švicarska. Folija se slobodno polaže na podlogu i spaja samoljepljivom trakom ili neoprenskim ljepilom u preklopu spoja od 50mm. Uz završetke priključaka i prodore traka se podiže vertikalno u visini toplinske izolacije.</t>
    </r>
  </si>
  <si>
    <r>
      <rPr>
        <sz val="10"/>
        <color theme="1"/>
        <rFont val="Arial"/>
      </rPr>
      <t xml:space="preserve">b) </t>
    </r>
    <r>
      <rPr>
        <b/>
        <sz val="10"/>
        <color theme="1"/>
        <rFont val="Arial"/>
      </rPr>
      <t>toplinske izolacije od tvrde kamene vune</t>
    </r>
    <r>
      <rPr>
        <sz val="10"/>
        <color theme="1"/>
        <rFont val="Arial"/>
      </rPr>
      <t>, gustoće &gt;=150kg/m3, debljine 20cm i tehničke karakteristike proizvoda kakvoće prema DIN 18165, klasa gorivosti A1 prema DIN 4102, dio 1. kao TERVOL DDP, proizvođača TERMIKA Novi Marof. Stavka uključuje trake i holkere na prijelazu horizontalnog u vertiklani dio.</t>
    </r>
  </si>
  <si>
    <t xml:space="preserve"> - vertikalni dio d=10cm</t>
  </si>
  <si>
    <r>
      <rPr>
        <sz val="10"/>
        <color theme="1"/>
        <rFont val="Arial"/>
      </rPr>
      <t xml:space="preserve">c) </t>
    </r>
    <r>
      <rPr>
        <b/>
        <sz val="10"/>
        <color theme="1"/>
        <rFont val="Arial"/>
      </rPr>
      <t>geotekstil</t>
    </r>
    <r>
      <rPr>
        <sz val="10"/>
        <color theme="1"/>
        <rFont val="Arial"/>
      </rPr>
      <t xml:space="preserve"> -izrada razdijelnog sloja od geotekstila 500 g/m² s preklopima min. 15cm. Postavlja se na ravnom krovu ispod TPO.</t>
    </r>
  </si>
  <si>
    <r>
      <rPr>
        <sz val="10"/>
        <color theme="1"/>
        <rFont val="Arial"/>
      </rPr>
      <t xml:space="preserve">d) </t>
    </r>
    <r>
      <rPr>
        <b/>
        <sz val="10"/>
        <color theme="1"/>
        <rFont val="Arial"/>
      </rPr>
      <t>hidroizolacije iz sintetičke folije - TPO folija</t>
    </r>
    <r>
      <rPr>
        <sz val="10"/>
        <color theme="1"/>
        <rFont val="Arial"/>
      </rPr>
      <t>, armiranog staklenim voalom, otpornog na mikroorganizme, zakorjenjivanje i truljenje, UV stabilne, debljine 1,5 mm. Trake se slobodno polažu na toplinsku izolaciju. Trake se međusobno spajaju toplinskim ili kemijskim putem u preklopima prema uvjetima kako propisuje proizvođač trake. Dijelove uz detalje (žlijeb, krovni vijenac i prodore kroz krov) obraditi fazonskim trakama i plastificiranim limovima debljine 1,4mm (0,8mm lim; 0,6mm plastifikacija), te ih izvesti kao fiksni spoj u širini od 40mm, a mjestimično se učvršćuju plastificiranim limovima i po potrebi hermetiziraju kitom. Svi završeci kod žljebova, atike, prodora i sl. u cijeni stavke. Vertikalno postavljanje na atiku i vjenac uključeno u stavku. Kod izvođenja radova treba se pridržavati smjernica o primjeni propisanih od strane proizvođača materijala. Kvaliteta ugrađene hidroizolacije dokazuje se ispitivanjem vodenom probom u trajanju 24 sata, a predaje upisom u građevinski dnevnik.</t>
    </r>
  </si>
  <si>
    <t xml:space="preserve"> - vertikalni dio vijenca </t>
  </si>
  <si>
    <t xml:space="preserve"> - holker</t>
  </si>
  <si>
    <t xml:space="preserve"> - gornji spoj horizontala/vertikala </t>
  </si>
  <si>
    <t xml:space="preserve"> - završni element na spoju s fasadom ili bravarijom</t>
  </si>
  <si>
    <t xml:space="preserve"> - obrada detalja s manžetama </t>
  </si>
  <si>
    <t>IZOLATERSKI RADOVI UKUPNO</t>
  </si>
  <si>
    <t>A.5.</t>
  </si>
  <si>
    <t>Izvođač je dužan radove izvoditi prema specifikaciji proizvođača, općim uvjetima za tu vrstu radova, originalnim materijalom i od proizvođača obučenim i licenciranim izvođačima.
Za radove je Izvođač dužan dati garanciju (min 10 god).</t>
  </si>
  <si>
    <t>A.5.1.</t>
  </si>
  <si>
    <t>DEMIT FASADA</t>
  </si>
  <si>
    <r>
      <rPr>
        <sz val="10"/>
        <color theme="1"/>
        <rFont val="Arial"/>
      </rPr>
      <t xml:space="preserve">Dobava materijala i izvedba obloge pročelja od </t>
    </r>
    <r>
      <rPr>
        <u/>
        <sz val="10"/>
        <color theme="1"/>
        <rFont val="Arial"/>
      </rPr>
      <t>kote +0.15 do kote +10.675</t>
    </r>
    <r>
      <rPr>
        <sz val="10"/>
        <color theme="1"/>
        <rFont val="Arial"/>
      </rPr>
      <t xml:space="preserve"> (vrha zgrade) sistemom toplinske zaštite vanjskih zidova (demit fasada).</t>
    </r>
  </si>
  <si>
    <t>Podloga mora biti ravna, suha, čista, nesmrznuta i bez ostataka oplatnog ulja s izravnavanjem grubih neravnina.</t>
  </si>
  <si>
    <t>Demit fasada se postavlja na: 
- armiranobetonske zidove
- armiranobetonske nadvoje</t>
  </si>
  <si>
    <t>Stavka uključuje toplinsku izolaciju zidova koja se izvodi od ploča kamene vune TERVOL FPL (100 kg/m3), debljina 15cm.</t>
  </si>
  <si>
    <t>Izolacija dodatno ojačana na mjestima otvora te armirano staklenom mrežicom debljine sloja 0,2cm. Stavka uključuje završnu tankoslojnu akrilnu fasadnu žbuku.</t>
  </si>
  <si>
    <t>Boja i struktura u dogovoru s investitorom.</t>
  </si>
  <si>
    <t>Sav materijal, skela i završni kao i prelazni metalni profili prema proizvođačkoj specifikaciji uključeni u cijenu.</t>
  </si>
  <si>
    <t>Obračun po m2 izvedenog pročelja. U stavku uključene špalete i podgledi.</t>
  </si>
  <si>
    <t>Fasadni sustav kao StoTherm Classic.</t>
  </si>
  <si>
    <t>U stavku uključne dobava i montaža skele.</t>
  </si>
  <si>
    <r>
      <rPr>
        <sz val="10"/>
        <color theme="1"/>
        <rFont val="Arial"/>
      </rPr>
      <t xml:space="preserve">a) debljina toplinske izolacije </t>
    </r>
    <r>
      <rPr>
        <b/>
        <sz val="10"/>
        <color theme="1"/>
        <rFont val="Arial"/>
      </rPr>
      <t>15cm</t>
    </r>
    <r>
      <rPr>
        <sz val="10"/>
        <color theme="1"/>
        <rFont val="Arial"/>
      </rPr>
      <t>:</t>
    </r>
  </si>
  <si>
    <t xml:space="preserve"> -fasada -svijetla boja</t>
  </si>
  <si>
    <r>
      <rPr>
        <sz val="10"/>
        <color theme="1"/>
        <rFont val="Arial"/>
      </rPr>
      <t xml:space="preserve">b) debljina toplinske izolacije </t>
    </r>
    <r>
      <rPr>
        <b/>
        <sz val="10"/>
        <color theme="1"/>
        <rFont val="Arial"/>
      </rPr>
      <t>10cm</t>
    </r>
    <r>
      <rPr>
        <sz val="10"/>
        <color theme="1"/>
        <rFont val="Arial"/>
      </rPr>
      <t>:</t>
    </r>
  </si>
  <si>
    <t>A.5.2.</t>
  </si>
  <si>
    <t>DEMIT FASADA -SOKL</t>
  </si>
  <si>
    <r>
      <rPr>
        <sz val="10"/>
        <color theme="1"/>
        <rFont val="Arial"/>
      </rPr>
      <t xml:space="preserve">Isto kao prethodna stavka, ali izvedba završne obrade pročelja </t>
    </r>
    <r>
      <rPr>
        <u/>
        <sz val="10"/>
        <color theme="1"/>
        <rFont val="Arial"/>
      </rPr>
      <t>od kote -2.975 do kote +0.15</t>
    </r>
    <r>
      <rPr>
        <sz val="10"/>
        <color theme="1"/>
        <rFont val="Arial"/>
      </rPr>
      <t xml:space="preserve"> sistemom toplinske zaštite sokla vanjskih zidova. 
</t>
    </r>
  </si>
  <si>
    <t>Stavka uključuje toplinsku izolaciju sokla koja se izvodi od ekstrudiranog polistirena (XPS debljine 15cm). Ploče od XPS-a se polažu preko vertikalne hidroizolacije.</t>
  </si>
  <si>
    <t>Završni sloj od plemenite epoxy žbuke - nanosi se originalnim materijalom i alatom u svemu prema proizvođačkoj specifikaciji.</t>
  </si>
  <si>
    <t>Boja i struktura u dogovoru s projektantom.</t>
  </si>
  <si>
    <t>Obračun po m2 izvedenog pročelja.</t>
  </si>
  <si>
    <r>
      <rPr>
        <sz val="10"/>
        <color theme="1"/>
        <rFont val="Arial"/>
      </rPr>
      <t xml:space="preserve">a) debljina toplinske izolacije </t>
    </r>
    <r>
      <rPr>
        <b/>
        <sz val="10"/>
        <color theme="1"/>
        <rFont val="Arial"/>
      </rPr>
      <t>15cm</t>
    </r>
    <r>
      <rPr>
        <sz val="10"/>
        <color theme="1"/>
        <rFont val="Arial"/>
      </rPr>
      <t>:</t>
    </r>
  </si>
  <si>
    <t xml:space="preserve"> -fasada</t>
  </si>
  <si>
    <r>
      <rPr>
        <sz val="10"/>
        <color theme="1"/>
        <rFont val="Arial"/>
      </rPr>
      <t>b) na stiroporu d=2cm</t>
    </r>
    <r>
      <rPr>
        <sz val="10"/>
        <color theme="1"/>
        <rFont val="Arial"/>
      </rPr>
      <t>:</t>
    </r>
  </si>
  <si>
    <t xml:space="preserve"> -fasada -podgled garaže</t>
  </si>
  <si>
    <t>A.5.3.</t>
  </si>
  <si>
    <t>FASADNI PANELI -kao FUNDERMAX</t>
  </si>
  <si>
    <t>Dobava i postava materijala za izvedbu obloge ventilirane fasade kao FUNDERMAX compact NT ploča -obostrano oplemenjene, na tipsku potkonstrukciju. Na gornjim i donjim rubovima fasade se postavlja aluminijska mrežica.</t>
  </si>
  <si>
    <t>Upotrebljavaju se kao FUNDERMAX compact NT ploče izvedene na bazi visokotlačnog prešanog laminata debljine 6mm u dekoru po izboru investitora.</t>
  </si>
  <si>
    <t xml:space="preserve">Srednjica ploče izrađena je od visoko kvalitetnih celuloznih papira oplemenjenih fenolnim smolama.
Vanjski i unutarnji dekorativni sloj zaštićeni su akrilno-poliuretanskim smolama po NT tehnoloziji koja svojom strukturom štiti ploče od UV zraka, te Euroklase B-s2,d0 (EN 13501-1) vatrootpornosti. 
</t>
  </si>
  <si>
    <t>Izolacija se izvodi od kamene vune kaširane crnim voalom, na koju još dolazi paropropusna-vodonepropusna folija. Ploče se učvršćuju na aluminijsku potkonstrukciju ljepljenjem.</t>
  </si>
  <si>
    <t>Ploče se montiraju po sistemu otvorenih horizontalnih i vertikalnih fuga, širine min. 6 mm.
Raster fasade, dimenzija i raspored ploča, te svi ostali tehnički detalji prema tehničkim uputstvima proizvođača fasadnih elemenata i sistema optimalnog iskorištenja ploča te ovjeri projektanta.</t>
  </si>
  <si>
    <t>Potkonstrukcija izvedena od apsolutno antikorozivnog materijala -aluminij -koji omogućava odmicanje ploča od izolacije za 3-5cm (ventilirani prostor).</t>
  </si>
  <si>
    <t>Zidne konzole učvršćuju se tiplama i vijcima.
Sva učvršćenja i spojni elementi su izvedeni prema uputama proizvođača fasada.</t>
  </si>
  <si>
    <t>U cijeni stavke je sav opisani materijal: ploče, spojni elementi, sav pričvrsni pribor, izolacija i paropropusna -vodonepropusna folija.</t>
  </si>
  <si>
    <t xml:space="preserve">U jediničnoj cijeni je uključen sav potreban materijal za funkcionalnu izvedbu obloge pročelja (čelična potkonstrukcija, sokl profili, opšavi na spojevima na dijelovima fasade od glatkog aluminijskog lima d=3mm, opšavi spoja sa staklenom stijenom, opšavi oko prozora i vrata, mrežice, perforirani profili, izrada spoja s ravnim krovom, spojni materijal i sve ostalo potrebno prema uputama proizvođača panela).  </t>
  </si>
  <si>
    <t>Obveza izvođača je dostaviti uzorke panela na odobrenje predstavniku Investitora, te izrada planova krojenja i radioničke nacrte podkonstrucije i detalja opšava koje će verificirati projektant.</t>
  </si>
  <si>
    <t>Obračun se vrši po m2 ugrađenih i od strane nadzornog inženjera preuzetih panela.</t>
  </si>
  <si>
    <t>U stavku uključene špalete.</t>
  </si>
  <si>
    <t>Fasada se sastoji od:</t>
  </si>
  <si>
    <r>
      <rPr>
        <sz val="10"/>
        <color theme="1"/>
        <rFont val="Arial"/>
      </rPr>
      <t xml:space="preserve">a) </t>
    </r>
    <r>
      <rPr>
        <b/>
        <sz val="10"/>
        <color theme="1"/>
        <rFont val="Arial"/>
      </rPr>
      <t>kamene vune</t>
    </r>
    <r>
      <rPr>
        <sz val="10"/>
        <color theme="1"/>
        <rFont val="Arial"/>
      </rPr>
      <t xml:space="preserve"> kaširane crnim voalom d=15cm, kao TERVOL, gustoće 80kg/m2, na koju dolazi paropropusna-vodonepropusna folija (kišna brana). </t>
    </r>
  </si>
  <si>
    <r>
      <rPr>
        <sz val="10"/>
        <color theme="1"/>
        <rFont val="Arial"/>
      </rPr>
      <t xml:space="preserve">b) </t>
    </r>
    <r>
      <rPr>
        <b/>
        <sz val="10"/>
        <color theme="1"/>
        <rFont val="Arial"/>
      </rPr>
      <t>PANEL ploče</t>
    </r>
    <r>
      <rPr>
        <sz val="10"/>
        <color theme="1"/>
        <rFont val="Arial"/>
      </rPr>
      <t xml:space="preserve"> kao FUNDERMAX</t>
    </r>
  </si>
  <si>
    <r>
      <rPr>
        <sz val="10"/>
        <color theme="1"/>
        <rFont val="Arial"/>
      </rPr>
      <t xml:space="preserve">c) </t>
    </r>
    <r>
      <rPr>
        <b/>
        <sz val="10"/>
        <color theme="1"/>
        <rFont val="Arial"/>
      </rPr>
      <t>čelične potkonstrukcije</t>
    </r>
    <r>
      <rPr>
        <sz val="10"/>
        <color theme="1"/>
        <rFont val="Arial"/>
      </rPr>
      <t xml:space="preserve"> - pocinčana i antikorozivno zaštićena sadržavati sve elemente i pripremljena za montažu panel ploča kao FUNDERMAX, obračun po m2 izvedene potkonstrukcije.</t>
    </r>
  </si>
  <si>
    <t>FASADERSKI RADOVI UKUPNO</t>
  </si>
  <si>
    <t>A.6.</t>
  </si>
  <si>
    <t>A.6.1.</t>
  </si>
  <si>
    <t>OPŠAV NADOZIDA KROVA</t>
  </si>
  <si>
    <t>Dobava, izrada i montaža profiliranog opšava (klupčice) nadozida ravnog krova (zaštita hidroizolacije), od al lima d=0.62 mm, razvijene širine 66cm, uključivo sve elemente spajanja i brtvljenja te vodonepropusni spoj s nadozidom.</t>
  </si>
  <si>
    <t xml:space="preserve">Plastificiranje lima u boji po dogovoru s investotorm uključiti u cijenu. </t>
  </si>
  <si>
    <t>Obračun po m1 izvedenog opšava sa plastificiranjem.</t>
  </si>
  <si>
    <t xml:space="preserve"> -atika krova razvijene širine 66cm.</t>
  </si>
  <si>
    <t>A.6.2.</t>
  </si>
  <si>
    <t>OPŠAV I OBLOGA DIMNJAKA</t>
  </si>
  <si>
    <t>Dobava materijala i ugradnja opšava dimnjaka i instalacijskih otvora od pocinčanog plastificiranog lima d=1,0mm, razvijene širine 66cm.</t>
  </si>
  <si>
    <t>U tonu po izboru investitora.</t>
  </si>
  <si>
    <t>U cijeni je uključena radionička izrada, prijevoz i montaža limarije, sve pomoćne konstrukcije i nosači, sva učvršćenja s horizontalama, te spojevi zakovicama i lemljenjem.</t>
  </si>
  <si>
    <t>Uključivo sve elemente spajanja i brtvljenja te vodonepropusni spoj.</t>
  </si>
  <si>
    <t>Obračun po m1 izvedenog opšava.</t>
  </si>
  <si>
    <t xml:space="preserve"> -opšav dimnjaka</t>
  </si>
  <si>
    <t xml:space="preserve"> -obloga dimnjaka</t>
  </si>
  <si>
    <t xml:space="preserve"> -opšav krovne kupole</t>
  </si>
  <si>
    <t>A.6.3.</t>
  </si>
  <si>
    <t>KAPA DIMNJAKA</t>
  </si>
  <si>
    <t>Dobava materijala i ugradnja kape dimnjaka i instalacijskih otvora, od pocinčanog plastificiranog lima.</t>
  </si>
  <si>
    <t>Opseg dimnjaka i instalacijskih otvora do 2,8m</t>
  </si>
  <si>
    <t>Obračun po kompletu izvedenog opšava.</t>
  </si>
  <si>
    <t>LIMARSKI RADOVI UKUPNO</t>
  </si>
  <si>
    <t>A.7.</t>
  </si>
  <si>
    <t>BRAVARSKI I STOLARSKI RADOVI</t>
  </si>
  <si>
    <t>A.7.1.</t>
  </si>
  <si>
    <t>A.7.1.1.</t>
  </si>
  <si>
    <t>GARAŽNA ROLO VRATA</t>
  </si>
  <si>
    <t xml:space="preserve">Dobava i ugradnja garažnih vrata u podrumu. </t>
  </si>
  <si>
    <t>Vanjska garažana vrata -svu opremu predvidjeti za vanjsku upotrebu.</t>
  </si>
  <si>
    <t>Rolo pocinčana čelična rešetkasta vrata.</t>
  </si>
  <si>
    <t xml:space="preserve"> -prozračnost 80%, pocinčane čelične rešetke TUB 120, izrađene iz ravnih čel. pocinčanih cijevi promjera 18mm, debljine 1mm povezane poveznicama visine 120mm</t>
  </si>
  <si>
    <t xml:space="preserve"> -potreban slobodan prostor iznad vrata za rolo 500mm</t>
  </si>
  <si>
    <t xml:space="preserve"> -potreban slobodan prostor bočno s obje strane za vodilicu min. 80 mm</t>
  </si>
  <si>
    <t xml:space="preserve"> -elektromotor centralni sa elektrokočnicom</t>
  </si>
  <si>
    <r>
      <rPr>
        <sz val="10"/>
        <color theme="1"/>
        <rFont val="Arial"/>
      </rPr>
      <t xml:space="preserve"> -centralni motor 220V, 1-fazni otvaranje pomoću tastera na ključ uz prisustvo osobe i </t>
    </r>
    <r>
      <rPr>
        <u/>
        <sz val="10"/>
        <color theme="1"/>
        <rFont val="Arial"/>
      </rPr>
      <t>na daljinske upravljače</t>
    </r>
    <r>
      <rPr>
        <sz val="10"/>
        <color theme="1"/>
        <rFont val="Arial"/>
      </rPr>
      <t xml:space="preserve"> -uključivo kontolna kutija za daljinske upravljače</t>
    </r>
  </si>
  <si>
    <t xml:space="preserve"> -brzina otvaranja i zatvaranja vrata v=0,25m/s</t>
  </si>
  <si>
    <t xml:space="preserve"> -deblokada motora u slučaju nestanka struje ili kvara</t>
  </si>
  <si>
    <t xml:space="preserve"> -vrata u skladu sa svim sigurnosnim standardima EU i RH</t>
  </si>
  <si>
    <t>Otvaranje vrata na daljinski upravljač. Motor i mehanizam uključeno u cijenu.</t>
  </si>
  <si>
    <t>U stavku uključiti sav potrebni spojni i pričvrsni materijal do funkcionalne gotovosti.</t>
  </si>
  <si>
    <t>Prije narudžbe i montaže provjeriti sve s investitorom i provjeriti mjere u stvarnosti.</t>
  </si>
  <si>
    <t xml:space="preserve"> -širina x visina svjetlog otvora 550x217.5cm</t>
  </si>
  <si>
    <t>A.7.1.2.</t>
  </si>
  <si>
    <t>VANJSKA PUNA VRATA -PODRUM</t>
  </si>
  <si>
    <r>
      <rPr>
        <sz val="10"/>
        <color theme="1"/>
        <rFont val="Arial"/>
      </rPr>
      <t xml:space="preserve">Dobava i ugradnja punih vanjskih vrata </t>
    </r>
    <r>
      <rPr>
        <sz val="10"/>
        <color theme="1"/>
        <rFont val="Arial"/>
      </rPr>
      <t>zaokretna.</t>
    </r>
  </si>
  <si>
    <t>Vrata od plastif. AL profila, ispuna: alu panel d=3cm, s prekinutim toplinskim mostom.</t>
  </si>
  <si>
    <t>Vratno krilo puno od plast.alu.profila, boja po odabiru investitora.</t>
  </si>
  <si>
    <t>Uključivo cilindar bravu, priprema za otvaranje na portafon i žeton/token.</t>
  </si>
  <si>
    <t>Uključivo pumpa za automatsko zatvaranje vrata.</t>
  </si>
  <si>
    <t>Obračun po komadu ugrađenih vrata komplet (obrađena, obojena i opremljena).</t>
  </si>
  <si>
    <t>Ugradnja u pregradni zid od porobetona d=10cm</t>
  </si>
  <si>
    <t>Protupožarna svojstva EI 30-C-Sm</t>
  </si>
  <si>
    <t xml:space="preserve"> -vrata svijetlih dim 75x220 -lijeva</t>
  </si>
  <si>
    <t>A.7.1.3.</t>
  </si>
  <si>
    <t>VANJSKA PUNA VRATA -PODRUM -SPREMIŠTE</t>
  </si>
  <si>
    <r>
      <rPr>
        <sz val="10"/>
        <color theme="1"/>
        <rFont val="Arial"/>
      </rPr>
      <t xml:space="preserve">Dobava i ugradnja punih vanjskih vrata </t>
    </r>
    <r>
      <rPr>
        <sz val="10"/>
        <color theme="1"/>
        <rFont val="Arial"/>
      </rPr>
      <t>zaokretna.</t>
    </r>
  </si>
  <si>
    <t xml:space="preserve">Vratno krilo puno od plast.alu.profila, boja po odabiru investitora. Kvaka Hoppe, polirani aluminij, cilindar brava. </t>
  </si>
  <si>
    <t>Protupožarna svojstva EI 30-C</t>
  </si>
  <si>
    <t xml:space="preserve"> -vrata svijetlih dim 80x210 -lijeva</t>
  </si>
  <si>
    <t xml:space="preserve"> -vrata svijetlih dim 80x210 -desna</t>
  </si>
  <si>
    <t>A.7.1.4.</t>
  </si>
  <si>
    <t>VANJSKA PUNA VRATA -BALKON KAT</t>
  </si>
  <si>
    <r>
      <rPr>
        <sz val="10"/>
        <color theme="1"/>
        <rFont val="Arial"/>
      </rPr>
      <t xml:space="preserve">Dobava i ugradnja punih vanjskih vrata </t>
    </r>
    <r>
      <rPr>
        <sz val="10"/>
        <color theme="1"/>
        <rFont val="Arial"/>
      </rPr>
      <t>zaokretna.</t>
    </r>
  </si>
  <si>
    <t xml:space="preserve"> -vrata svijetlih dim 60x210 -lijeva</t>
  </si>
  <si>
    <t xml:space="preserve"> -vrata svijetlih dim 60x210 -desna</t>
  </si>
  <si>
    <t>A.7.1.5.</t>
  </si>
  <si>
    <t>VANJSKA BRAVARIJA -OSTAKLJENO</t>
  </si>
  <si>
    <t>Dabava i ugradnja vanjske bravarije od plastif. AL profila, s prekinutim toplinskim mostom.</t>
  </si>
  <si>
    <t xml:space="preserve">Prije izrade ostakljenih vrata/prozora obavezno kontrolirati mjere na licu mjesta. </t>
  </si>
  <si>
    <t>Detalji izvedbe način ugradnje, veličina profila i modularna mjera će se odrediti nakon odabira izvoditelja, koji će imati obavezu izraditi detalje i dati na uvid i odobrenje projektantu.</t>
  </si>
  <si>
    <t xml:space="preserve">Izvedba svih stavaka je iz profila sa prekinutim toplinskim mostom, minimalnog presjeka 6/6 cm. </t>
  </si>
  <si>
    <r>
      <rPr>
        <sz val="10"/>
        <color theme="1"/>
        <rFont val="Arial"/>
      </rPr>
      <t>Jednostruki prozori u aluminijskim okvirima s prekinutim toplinskim mostovima, ostakljeni dvoslojnim IZO staklom 6+12+4 mm, deblje staklo s vanjske strane -</t>
    </r>
    <r>
      <rPr>
        <u/>
        <sz val="10"/>
        <color theme="1"/>
        <rFont val="Arial"/>
      </rPr>
      <t>sve provjeriti s investitorom</t>
    </r>
    <r>
      <rPr>
        <sz val="10"/>
        <color theme="1"/>
        <rFont val="Arial"/>
      </rPr>
      <t xml:space="preserve">. </t>
    </r>
  </si>
  <si>
    <t xml:space="preserve">Unutarnje staklo je predviđeno kao low–e staklo. U međuprostoru predviđena je ispuna argonom. Stupanj propuštanja ukupne energije g = 0,60. </t>
  </si>
  <si>
    <t>U stavku je uključen sav potreban materijal, uključivo okov i ostali pribor. Stavke uključuju i metalne slijepe dovratnike, doprozornike, te čelične pričvrsne elemente prema detalju proizvođača.</t>
  </si>
  <si>
    <t xml:space="preserve">Sve stavke sidre se preko čeličnih profila ili prema detalju koji su uključeni u cijenu.  </t>
  </si>
  <si>
    <r>
      <rPr>
        <sz val="10"/>
        <color theme="1"/>
        <rFont val="Arial"/>
      </rPr>
      <t xml:space="preserve">U stavke svih prozora/stijena je uključena i zaštita od sunca u vidu vanjske rolet kutije </t>
    </r>
    <r>
      <rPr>
        <b/>
        <sz val="10"/>
        <color theme="1"/>
        <rFont val="Arial"/>
      </rPr>
      <t>sa roletama od alu lamela</t>
    </r>
    <r>
      <rPr>
        <sz val="10"/>
        <color theme="1"/>
        <rFont val="Arial"/>
      </rPr>
      <t xml:space="preserve"> u boji po izboru investitora </t>
    </r>
    <r>
      <rPr>
        <u/>
        <sz val="10"/>
        <color theme="1"/>
        <rFont val="Arial"/>
      </rPr>
      <t>-rolete na el.pogon.</t>
    </r>
  </si>
  <si>
    <t>U stavku uključiti hidroizolacijske trake na spoju profila i zida.</t>
  </si>
  <si>
    <t>Ugradnja u ab zid d=20cm</t>
  </si>
  <si>
    <r>
      <rPr>
        <sz val="10"/>
        <color theme="1"/>
        <rFont val="Arial"/>
      </rPr>
      <t xml:space="preserve">Svi prozori s </t>
    </r>
    <r>
      <rPr>
        <b/>
        <sz val="10"/>
        <color theme="1"/>
        <rFont val="Arial"/>
      </rPr>
      <t>komarnikom</t>
    </r>
    <r>
      <rPr>
        <sz val="10"/>
        <color theme="1"/>
        <rFont val="Arial"/>
      </rPr>
      <t>.</t>
    </r>
  </si>
  <si>
    <t>prozori visine 195cm</t>
  </si>
  <si>
    <t>Prozori imaju fiksni parapet h=55cm, te otklopna-zaokretna krila h=130cm.</t>
  </si>
  <si>
    <t>Kod prozora s dva krila -manje krilo je otklopno-zaokretno.</t>
  </si>
  <si>
    <t xml:space="preserve"> -prozor 70x195cm</t>
  </si>
  <si>
    <t>kom.</t>
  </si>
  <si>
    <t xml:space="preserve"> -prozor 90x195cm</t>
  </si>
  <si>
    <t xml:space="preserve"> -prozor 240x195cm, 2 krila š=80 i 160cm</t>
  </si>
  <si>
    <t xml:space="preserve">KAT </t>
  </si>
  <si>
    <t>prozori visine do 135cm</t>
  </si>
  <si>
    <t xml:space="preserve"> -prozor 155x50cm</t>
  </si>
  <si>
    <t xml:space="preserve"> -prozor 50x135cm</t>
  </si>
  <si>
    <t xml:space="preserve"> -prozor 180x135cm, 2 krila š=50 i 120cm</t>
  </si>
  <si>
    <t xml:space="preserve"> -prozor 50x195cm</t>
  </si>
  <si>
    <t xml:space="preserve"> -prozor 180x195cm, 2 krila š=50 i 120cm</t>
  </si>
  <si>
    <t xml:space="preserve"> -prozor 180x135cm</t>
  </si>
  <si>
    <t>prozori visine do 223cm</t>
  </si>
  <si>
    <t xml:space="preserve"> -prozor 100x223cm</t>
  </si>
  <si>
    <t>A.7.1.6.</t>
  </si>
  <si>
    <t>VANJSKA BRAVARIJA -OSTAKLJENO -STIJENE</t>
  </si>
  <si>
    <r>
      <rPr>
        <sz val="10"/>
        <color theme="1"/>
        <rFont val="Arial"/>
      </rPr>
      <t>Jednostruki prozori u aluminijskim okvirima s prekinutim toplinskim mostovima, ostakljeni dvoslojnim IZO staklom 6+12+4 mm, deblje staklo s vanjske strane -</t>
    </r>
    <r>
      <rPr>
        <u/>
        <sz val="10"/>
        <color theme="1"/>
        <rFont val="Arial"/>
      </rPr>
      <t>sve provjeriti s investitorom</t>
    </r>
    <r>
      <rPr>
        <sz val="10"/>
        <color theme="1"/>
        <rFont val="Arial"/>
      </rPr>
      <t xml:space="preserve">. </t>
    </r>
  </si>
  <si>
    <r>
      <rPr>
        <sz val="10"/>
        <color theme="1"/>
        <rFont val="Arial"/>
      </rPr>
      <t xml:space="preserve">U stavke svih prozora/stijena je uključena i zaštita od sunca u vidu vanjske rolet kutije </t>
    </r>
    <r>
      <rPr>
        <b/>
        <sz val="10"/>
        <color theme="1"/>
        <rFont val="Arial"/>
      </rPr>
      <t>sa roletama od alu lamela</t>
    </r>
    <r>
      <rPr>
        <sz val="10"/>
        <color theme="1"/>
        <rFont val="Arial"/>
      </rPr>
      <t xml:space="preserve"> u boji po izboru investitora </t>
    </r>
    <r>
      <rPr>
        <u/>
        <sz val="10"/>
        <color theme="1"/>
        <rFont val="Arial"/>
      </rPr>
      <t>-rolete na el.pogon.</t>
    </r>
  </si>
  <si>
    <t>Tamo gdje je moguće -ponuditi komarnike.</t>
  </si>
  <si>
    <t xml:space="preserve"> -stijena dim 95x240cm -zaokretno-otklopno krilo</t>
  </si>
  <si>
    <t xml:space="preserve"> -stijena dim 105x240cm -zaokretno-otklopno krilo</t>
  </si>
  <si>
    <t xml:space="preserve"> -stijena dim 140x240cm, 1x klizno-otklopno krilo š=70cm</t>
  </si>
  <si>
    <t xml:space="preserve"> -stijena dim 180x240cm, 1x klizno-otklopno krilo š=90cm</t>
  </si>
  <si>
    <t xml:space="preserve"> -stijena dim 230x240cm, 1x klizno-otklopno krilo š=90cm</t>
  </si>
  <si>
    <t xml:space="preserve"> -stijena dim 270x240cm, podjela na 3 dijela, od toga je 1 klizno-otklopno krilo š=90cm</t>
  </si>
  <si>
    <t xml:space="preserve"> -stijena 170x240cm, 1x klizno-otklopno krilo š=85cm</t>
  </si>
  <si>
    <t xml:space="preserve"> -stijena 180x240cm, 1x klizno-otklopno krilo š=90cm</t>
  </si>
  <si>
    <t xml:space="preserve"> -stijena dim 705x240cm, podjela na 7 dijela, od toga su 3 klizno-otklopna krila š=100cm</t>
  </si>
  <si>
    <t>A.7.1.7.</t>
  </si>
  <si>
    <t>VANJSKA BRAVARIJA -OSTAKLJENO -STUBIŠTE</t>
  </si>
  <si>
    <r>
      <rPr>
        <sz val="10"/>
        <color theme="1"/>
        <rFont val="Arial"/>
      </rPr>
      <t>Jednostruki prozori u aluminijskim okvirima s prekinutim toplinskim mostovima, ostakljeni dvoslojnim IZO staklom 6+12+4 mm, deblje staklo s vanjske strane -</t>
    </r>
    <r>
      <rPr>
        <u/>
        <sz val="10"/>
        <color theme="1"/>
        <rFont val="Arial"/>
      </rPr>
      <t>sve provjeriti s investitorom</t>
    </r>
    <r>
      <rPr>
        <sz val="10"/>
        <color theme="1"/>
        <rFont val="Arial"/>
      </rPr>
      <t xml:space="preserve">. </t>
    </r>
  </si>
  <si>
    <t>Ostakljena bravarija stubišta.</t>
  </si>
  <si>
    <t xml:space="preserve"> -stijena 90x285cm, krilo h=185cm, fiksini p=100cm</t>
  </si>
  <si>
    <t xml:space="preserve"> -stijena 138x240cm s ul.vratima 100x240cm</t>
  </si>
  <si>
    <r>
      <rPr>
        <sz val="10"/>
        <color theme="1"/>
        <rFont val="Arial"/>
      </rPr>
      <t>krilo mora biti opremljeno uređajem za</t>
    </r>
    <r>
      <rPr>
        <b/>
        <sz val="10"/>
        <color theme="1"/>
        <rFont val="Arial"/>
      </rPr>
      <t xml:space="preserve"> otvaranje u slučaju požara</t>
    </r>
    <r>
      <rPr>
        <sz val="10"/>
        <color theme="1"/>
        <rFont val="Arial"/>
      </rPr>
      <t xml:space="preserve"> pokretanim preko autonomnog dojavnog uređaja sve prema elaboratu zaštite od požara -dovod zraka</t>
    </r>
  </si>
  <si>
    <t xml:space="preserve"> -stijena 90x310.5cm, zaokretno-otklopno krilo h=190cm, fiksini p=100cm</t>
  </si>
  <si>
    <t xml:space="preserve"> -neprozirni dio -maska podesta 90x32cm</t>
  </si>
  <si>
    <t xml:space="preserve"> -neprozirni dio -maska podesta 90x42cm</t>
  </si>
  <si>
    <r>
      <rPr>
        <sz val="10"/>
        <color theme="1"/>
        <rFont val="Arial"/>
      </rPr>
      <t xml:space="preserve">krilo mora biti opremljeno uređajem za </t>
    </r>
    <r>
      <rPr>
        <b/>
        <sz val="10"/>
        <color theme="1"/>
        <rFont val="Arial"/>
      </rPr>
      <t>otvaranje u slučaju požara</t>
    </r>
    <r>
      <rPr>
        <sz val="10"/>
        <color theme="1"/>
        <rFont val="Arial"/>
      </rPr>
      <t xml:space="preserve"> pokretanim preko autonomnog dojavnog uređaja sve prema elaboratu zaštite od požara -odimljavanje</t>
    </r>
  </si>
  <si>
    <t xml:space="preserve"> -stijena 90x453cm, zaokretno-otklopno krilo h=190cm+163cm, fiksini p=100cm</t>
  </si>
  <si>
    <t>A.7.1.8.</t>
  </si>
  <si>
    <t>KROVNA KUPOLA</t>
  </si>
  <si>
    <t>Dobava i ugradnja otklopne krovne kupole za ravne krovove.</t>
  </si>
  <si>
    <t>Kupola za izlaz na ravni krov -montira se iznad unutarnji ljestvi.</t>
  </si>
  <si>
    <t>Otvaranje kupole ručno -pomoću šipke.</t>
  </si>
  <si>
    <t xml:space="preserve">Alu plastificiran okvir, ispuna termoizolacijsko dvoslojno staklo. </t>
  </si>
  <si>
    <t>S vanjske strane zaštita akrilnom prozirnom ili mliječnom kupolom koja osigurava neometano otjecanje vode.</t>
  </si>
  <si>
    <t>Akrilna zaštita otporna na kišu i tuču.</t>
  </si>
  <si>
    <t>Uključiti sav pričvrsni materijal, sve do funkcionalne gotovosti.</t>
  </si>
  <si>
    <t>Uključivo vodonepropusan spoj i opšav s krovom.</t>
  </si>
  <si>
    <t>Dim svijetlog otvora 120x90cm -sve provjeriti na licu mjesta i s investitorom.</t>
  </si>
  <si>
    <t>Obračun po kom.</t>
  </si>
  <si>
    <t>A.7.1.9.</t>
  </si>
  <si>
    <t>ULAZNA VRATA STANA -PROTUPROVALNA</t>
  </si>
  <si>
    <t>Dobava materijala, izrada i montaža jednokrilnih zaokretnih čeličnih/alu ulaznih vratiju. Vrata sa sastoje od čeličnog/alu okvira te krila ispunjenog tipskim elementom -sve prema dogovoru s investitorom.</t>
  </si>
  <si>
    <t>Ugradnja u čelični dovratnik -sve protuprovalno</t>
  </si>
  <si>
    <t xml:space="preserve">Otvaranje krila je zaokretno. Ugradnja bez toplinskog mosta! Max dop. koeficijent prolaska topline za čitava vrata max Uw=1,8 W/m2K. </t>
  </si>
  <si>
    <t xml:space="preserve">U cijeni je RAL ugradnja. Prije početka rada uzeti sve mjere na objektu. Obračun po komadu. </t>
  </si>
  <si>
    <t>Protuprovalna vrata i dovratnici -dogovoriti odabir s investotorom prije ugradnje.</t>
  </si>
  <si>
    <t>Svijetle dim.90x210cm</t>
  </si>
  <si>
    <t xml:space="preserve"> -prizemlje -desna</t>
  </si>
  <si>
    <t xml:space="preserve"> -kat -lijeva</t>
  </si>
  <si>
    <t xml:space="preserve"> -uvučeni kat -lijeva</t>
  </si>
  <si>
    <t>A.7.1.10.</t>
  </si>
  <si>
    <t>OGRADA STEPENICA I PODESTA</t>
  </si>
  <si>
    <t>Izrada, dostava i montaža inox ograde unutarnjih stepenica. Ograda se sastoji 6 inox cijevi fi30mm i inox stupića postavljenih svakih 1.5m. Visina stupića/ograde 110cm.</t>
  </si>
  <si>
    <t xml:space="preserve">Uključivo rukohvat -inox cijev fi60mm. </t>
  </si>
  <si>
    <t>Opis je aproksimativan.</t>
  </si>
  <si>
    <r>
      <rPr>
        <b/>
        <sz val="10"/>
        <color theme="1"/>
        <rFont val="Arial"/>
      </rPr>
      <t>Ugrdanja prema potrebi i prema uputama Investitora.</t>
    </r>
    <r>
      <rPr>
        <sz val="10"/>
        <color theme="1"/>
        <rFont val="Arial"/>
      </rPr>
      <t xml:space="preserve"> Stavka uključuje izradu radioničkih nacrta, prezentacija mogućih rješenja investitoru, dobavu materijala i izradu ograde na licu mjesta do funkcionalne gotovosti.</t>
    </r>
  </si>
  <si>
    <t>U jediničnoj cijeni obuhvatiti sav potreban rad, pričvrsni materijal, alat i mehanizacija potrebni za izvođenje, sve sa uključenim faktorom indirektnih troškova. Obračun po m1 izvedene ograde.</t>
  </si>
  <si>
    <t xml:space="preserve"> -ograda i rukohvat stubišta</t>
  </si>
  <si>
    <t xml:space="preserve"> -rukohvat terase uvučenog kata (provjeriti prije ugradnje s investitorom)</t>
  </si>
  <si>
    <t>A.7.1.11.</t>
  </si>
  <si>
    <t>OGRADE BALKONA</t>
  </si>
  <si>
    <t xml:space="preserve">Izrada dobava i montaža staklene ograde na balkonima. Ograda se sastoji od kaljenog sigurnosnog stakla montirana u odgovarajući sakriveni profil zida balkona. Ograda se izvodi bez vertikalnih profila s potrebnim dilatacijama. Rukohvat -inox cijev fi60mm, montaža u staklo. </t>
  </si>
  <si>
    <t>Staklo sigurnosno, kaljeno. Ukupna visina ograde 60cm.</t>
  </si>
  <si>
    <r>
      <rPr>
        <b/>
        <sz val="10"/>
        <color theme="1"/>
        <rFont val="Arial"/>
      </rPr>
      <t>Ugrdanja prema potrebi i prema uputama Investitora.</t>
    </r>
    <r>
      <rPr>
        <sz val="10"/>
        <color theme="1"/>
        <rFont val="Arial"/>
      </rPr>
      <t xml:space="preserve"> Stavka uključuje izradu radioničkih nacrta, prezentacija mogućih rješenja investitoru, dobavu materijala i izradu ograde na licu mjesta do funkcionalne gotovosti.</t>
    </r>
  </si>
  <si>
    <t xml:space="preserve"> -ograde balkona</t>
  </si>
  <si>
    <t>A.7.1.12.</t>
  </si>
  <si>
    <t>IZRADA PENJALICE ZA IZLAZ NA KROV</t>
  </si>
  <si>
    <t>Izrada, dostava i postava penjalice s leđobranom, sve sukladno Pravilniku o zaštiti na radu NN 29/13. Stavka uključuje sav spojni i montažni pribor te razradu radioničke dokumentacije. Obračun po kg izrađene čelične konstrukcije.</t>
  </si>
  <si>
    <t>A.7.1.13.</t>
  </si>
  <si>
    <t>OKVIR OTIRAČA</t>
  </si>
  <si>
    <t>Izrada, dostava i montaža metalnog okvira sa gumenim otiračem za obuću. Okvir ugraditi u toku postave keramike/kamenog opločenja, tako da se okvir podurara sa fugama keramike/kamenog opločenja.</t>
  </si>
  <si>
    <t>Okvir je od inox profila L 40/30/4 mm sa navarenim sidrima od plosnog željeza dimenzija 4/25 mm. Otirač je gumeni sive boje. dimenzija okvira: 110x60.</t>
  </si>
  <si>
    <t>Okvir se postavlja s unutarnje strane ulaznih vrata zgrade -podrum i prizemlje.</t>
  </si>
  <si>
    <t>A.7.1.14.</t>
  </si>
  <si>
    <t>ODBOJNICI ZA ULAZNA VRATA</t>
  </si>
  <si>
    <t>Dobava i postava gumenih odbojnika za vrata (sa odgovarajućim vijcima i tiplima)</t>
  </si>
  <si>
    <t>A.7.1.15.</t>
  </si>
  <si>
    <t>INOX LAJSNA</t>
  </si>
  <si>
    <t>Dobava i ugradnja praga od nehrđajućeg čelika d=3mm, širine 20cm na ulazna vrata i prema zahtjevu projektanta ili nadzornog inženjera.</t>
  </si>
  <si>
    <t>BRAVARSKI RADOVI UKUPNO</t>
  </si>
  <si>
    <t>A.7.2.</t>
  </si>
  <si>
    <t>STOLARSKI RADOVI</t>
  </si>
  <si>
    <t>A.7.2.1.</t>
  </si>
  <si>
    <t>UNUTARNJA DRVENA VRATA</t>
  </si>
  <si>
    <t>Dobava materija, izrada, doprema i ugradnja drvenih, jednokrilnih zaokretnih unutarnjih vrata sa odgovarajućim dovratnikom.</t>
  </si>
  <si>
    <t xml:space="preserve">Vrata su obostrano šperovana, lakirana, ispuna perforiranom ivericom. </t>
  </si>
  <si>
    <t>Boja laka mat bijela, sve okovano skrivenim okovom i usadnom bravom sa ključem.</t>
  </si>
  <si>
    <t>U sanitarijama uključiti dozračne rešeteke vel.42.5x12.5cm -plastificirano</t>
  </si>
  <si>
    <t>Prije narudžbe i ugradnje provjeriti dimenzije na gradilištu, sve u dogovoru s investitorom.</t>
  </si>
  <si>
    <t>Ugradnja u pregradni gk zid d=10cm.</t>
  </si>
  <si>
    <t>Obračun po komadu, građevinske dimenzije otvora:</t>
  </si>
  <si>
    <t xml:space="preserve"> -zaokretna dim 65x210cm -lijeva -dozračna rešetka</t>
  </si>
  <si>
    <t xml:space="preserve"> -zaokretna dim 65x210cm -desna -dozračna rešetka</t>
  </si>
  <si>
    <t xml:space="preserve"> -zaokretna dim 70x210cm -lijeva</t>
  </si>
  <si>
    <t xml:space="preserve"> -zaokretna dim 70x210cm -lijeva -dozračna rešetka</t>
  </si>
  <si>
    <t xml:space="preserve"> -zaokretna dim 80x210cm -lijeva</t>
  </si>
  <si>
    <t xml:space="preserve"> -zaokretna dim 80x210cm -desna</t>
  </si>
  <si>
    <t xml:space="preserve"> -zaokretna dim 90x210cm -lijeva</t>
  </si>
  <si>
    <t xml:space="preserve"> -zaokretna dim 90x210cm -desna</t>
  </si>
  <si>
    <t xml:space="preserve"> -klizna dim 60x210cm</t>
  </si>
  <si>
    <t xml:space="preserve"> -zaokretna dim 65x210cm -lijeva</t>
  </si>
  <si>
    <t xml:space="preserve"> -zaokretna dim 65x210cm -desna</t>
  </si>
  <si>
    <t xml:space="preserve"> -zaokretna dim 70x210cm -desna</t>
  </si>
  <si>
    <t xml:space="preserve"> -klizna dim 65x210cm</t>
  </si>
  <si>
    <t xml:space="preserve"> -klizna dim 70x210cm</t>
  </si>
  <si>
    <t xml:space="preserve"> -klizna dim 55x210cm</t>
  </si>
  <si>
    <t xml:space="preserve"> -klizna dim 80x210cm</t>
  </si>
  <si>
    <t>STOLARSKI RADOVI UKUPNO</t>
  </si>
  <si>
    <t>A.7.3.</t>
  </si>
  <si>
    <t>DOBAVE I UGRADNJE</t>
  </si>
  <si>
    <t>A.7.3.1.</t>
  </si>
  <si>
    <t>OTIRAČ</t>
  </si>
  <si>
    <t>Dobava i ugradnja vanjskih otirača 60x110, proizvođača 3M, tip Nomad Terra 8100 podna prostirka, sa svim potrebnim pripadajućim materijalom: rubna traka, šipke s hvataljkama, spojna traka.</t>
  </si>
  <si>
    <t>Otirači se polažu u prethodno napravljene inox okvire u opločenju. Ugradnja prema uputama proizvođača.</t>
  </si>
  <si>
    <t>Prije narudžbe provjeriti odabir s investitorom.</t>
  </si>
  <si>
    <t>A.7.3.2.</t>
  </si>
  <si>
    <t>VATROGASNI RUČNI APARAT</t>
  </si>
  <si>
    <t xml:space="preserve">Dobava i montaža vatrogasnog ručnog aparata za gašenje požara prahom ABC s pripadajućom naljepnicom za obilježavanje položaja aparata. </t>
  </si>
  <si>
    <t>tip S-6 (12JG)</t>
  </si>
  <si>
    <t>DOBAVE I UGRADNJE UKUPNO</t>
  </si>
  <si>
    <t>REKAPITULACIJA</t>
  </si>
  <si>
    <t>BRAVARSKI I STOLARSKI RADOVI UKUPNO</t>
  </si>
  <si>
    <t>A.8.</t>
  </si>
  <si>
    <t>GIPSKARTONSKI I SOBOSLIKARSKI RADOVI</t>
  </si>
  <si>
    <t>A.8.1.</t>
  </si>
  <si>
    <t>GIPSKARTONSKI RADOVI</t>
  </si>
  <si>
    <t>A.8.1.1.</t>
  </si>
  <si>
    <t>GK ZID 10cm</t>
  </si>
  <si>
    <t>Dobava i montaža pregradnog zida sistem kao Knauf W112, pregradni zid- obostrano po dvije vlagootporne ploče. Ukupna debljina 100mm.</t>
  </si>
  <si>
    <t>Obračun po m2 izvedenog zida.</t>
  </si>
  <si>
    <t>Visina zida do bet ploče 310.5cm</t>
  </si>
  <si>
    <t>a) prizemlje</t>
  </si>
  <si>
    <t>b) kat</t>
  </si>
  <si>
    <t>c) uvučeni kat</t>
  </si>
  <si>
    <t>A.8.1.2.</t>
  </si>
  <si>
    <t>GK SPUŠTENI STROP</t>
  </si>
  <si>
    <t>Dobava materijala i izvedba spuštenog stropa sistem Knauf od punih GK vlagootpornih ploča.</t>
  </si>
  <si>
    <t>Ploče ravne na tipskoj čeličnoj podkonstrukciji, djelomično kaskadno, ovješeno o postojeću krovnu betonsku ploču.</t>
  </si>
  <si>
    <t>Visina ovjesa prosječno do 20cm. Obračun po m2 izvedene površine (za plohe preko 30 cm širine).</t>
  </si>
  <si>
    <t>Pozicija -spušteni strop na mjestu stropne izolacije terase i balkona</t>
  </si>
  <si>
    <t xml:space="preserve"> -prizemlje -horizontalno</t>
  </si>
  <si>
    <t xml:space="preserve"> -prizemlje -vertikalno h=20cm</t>
  </si>
  <si>
    <t xml:space="preserve"> -kat -horizontalno</t>
  </si>
  <si>
    <t xml:space="preserve"> -kat -vertikalno h=20cm</t>
  </si>
  <si>
    <t>A.8.1.3.</t>
  </si>
  <si>
    <t>GK OBLOGE INSTALACIJSKIH KANALA</t>
  </si>
  <si>
    <r>
      <rPr>
        <sz val="10"/>
        <color theme="1"/>
        <rFont val="Arial"/>
      </rPr>
      <t>Dobava i montaža obloge instalcijskih kanala u visini etaže 3.105m sistem kao Knauf W112- jednostrano dvije vlagootporne ploče. Ukupna debljina 75 mm</t>
    </r>
    <r>
      <rPr>
        <sz val="10"/>
        <color rgb="FFFF0000"/>
        <rFont val="Arial"/>
      </rPr>
      <t>.</t>
    </r>
  </si>
  <si>
    <t>Obračun po m2 obloge.</t>
  </si>
  <si>
    <t>A.8.1.4.</t>
  </si>
  <si>
    <t>OJAČANJE U ZIDU</t>
  </si>
  <si>
    <t>Dobava i ugradnja ukruta za ojačanje od OSB ploča min.debljine 2cm za ovješenje opreme. Po dogovoru s investitorom.</t>
  </si>
  <si>
    <t>Obračun po m2 izvedenog ojačanja.</t>
  </si>
  <si>
    <t xml:space="preserve"> -prizemlje u visini od 140 do 180cm</t>
  </si>
  <si>
    <t xml:space="preserve"> -prizemlje u visini od 160 do 270cm</t>
  </si>
  <si>
    <t xml:space="preserve"> -kat u visini od 140 do 180cm</t>
  </si>
  <si>
    <t xml:space="preserve"> -kat u visini od 160 do 270cm</t>
  </si>
  <si>
    <t xml:space="preserve"> -uvučeni kat u visini od 140 do 180cm</t>
  </si>
  <si>
    <t xml:space="preserve"> -uvučeni kat u visini od 160 do 270cm</t>
  </si>
  <si>
    <t>A.8.1.5.</t>
  </si>
  <si>
    <t>OBLOGA GEBERIT ELEMENATA</t>
  </si>
  <si>
    <t>Dobava materijala i izrada obloge geberita i instalacijskog kanala sa od  gips-kartonskih vodoodbojnih "Knauf" ploča u dva sloja na metalnu nosivu pocinčanu podkonstrukciju -sistem W112 -jednostrano dvije zelene ploče.</t>
  </si>
  <si>
    <t xml:space="preserve">Između podkonstrukcije i gips-kartonskih ploča postaviti PE foliju te ugraditi sloj termoizolacije od 5,0 cm mineralne vune između profila. </t>
  </si>
  <si>
    <t xml:space="preserve">U cijeni stavke sav potreban ovjes, pribor, spojna sredstva, uglovni profil na sudaru s obodnim zidovima i izrezivanje svih potrebnih otvora, bandažiranje i zapunjavanje sljubnica te gletanje pune površine ploča. </t>
  </si>
  <si>
    <t xml:space="preserve">Sanitarne jedinice obložiti impregniranim gips-kartonskim "Knauf" pločama (H2 13) otpornim na vlagu. Izvedba strogo prema uputi proizvođača. </t>
  </si>
  <si>
    <t>Visina obloge do 120cm.</t>
  </si>
  <si>
    <t>A.8.1.6.</t>
  </si>
  <si>
    <t>GK ZID -POCKET KAZETA</t>
  </si>
  <si>
    <t>Dobava i montaža pregradnog zida sistem kao Knauf W112, pregradni zid- obostrano po dvije vlagootporne ploče. Ukupna debljina zida 100 mm. GK zid se izvodi kao obloga pocket kazete.</t>
  </si>
  <si>
    <t xml:space="preserve">Potkonstrukcija sidrena u cementnu glazuru dolje i ab ploču gore. </t>
  </si>
  <si>
    <t>uKljučivo nosiva potkonstrukcija tipskih pocinčanih CW i UW (serija 50 mm) profila, mineralna i brtvljenje spojeva sa susjednim plohama -sve sistem Knauf W112</t>
  </si>
  <si>
    <t>U stavku uključena i pocket kazeta za klizna vrata -klinzo krilo opisano u stolarskim radovima.</t>
  </si>
  <si>
    <t xml:space="preserve"> -prizemlje -obračun po m2 izvedenog zida</t>
  </si>
  <si>
    <t xml:space="preserve"> -prizemlje -pocket kazeta</t>
  </si>
  <si>
    <t xml:space="preserve"> -kat -obračun po m2 izvedenog zida</t>
  </si>
  <si>
    <t xml:space="preserve"> -kat -pocket kazeta</t>
  </si>
  <si>
    <t xml:space="preserve"> -uvučeni kat -obračun po m2 izvedenog zida</t>
  </si>
  <si>
    <t xml:space="preserve"> -uvučeni kat -pocket kazeta</t>
  </si>
  <si>
    <t>GIPSKARTONSKI RADOVI UKUPNO</t>
  </si>
  <si>
    <t>A.8.2.</t>
  </si>
  <si>
    <t>SOBOSLIKARSKO-LIČILAČKI RADOVI</t>
  </si>
  <si>
    <t>Priprema i bojenje zidova i stropova.  
U cijenu uračunati i potrebnu radna skela. Obračun po m2 obojene površine.</t>
  </si>
  <si>
    <t>Dobava materijala i bojenje postojećih zidova. Stavka uključuje, popravak i pripremu podloge za bojanje, prethodni premaz kvarc grundom, izravnavanje ploha reparaturnim mortom (grubim i finim) te gletanje podloge glet masom u dva sloja s brušenjem te bojanje dvokratno bojom (ili do punog pokrivanja).</t>
  </si>
  <si>
    <t>A.8.2.1.</t>
  </si>
  <si>
    <t>BOJANJE ZIDOVA PODRUMA FASADEKSOM</t>
  </si>
  <si>
    <t>Bojanje zidova podruma -garaže fasadeksom sa svim potrebnim predradnjama. Obračun u m2.</t>
  </si>
  <si>
    <t>130,00</t>
  </si>
  <si>
    <t>22,00</t>
  </si>
  <si>
    <t>2.860,00</t>
  </si>
  <si>
    <t>62,00</t>
  </si>
  <si>
    <t>1.364,00</t>
  </si>
  <si>
    <t>A.8.2.2.</t>
  </si>
  <si>
    <t>BOJANJE STROPA PODRUMA FASADEKSOM</t>
  </si>
  <si>
    <t>Bojanje stropa podruma -garaže fasadeksom sa svim potrebnim predradnjama. Obračun u m2.</t>
  </si>
  <si>
    <t>128,00</t>
  </si>
  <si>
    <t>2.816,00</t>
  </si>
  <si>
    <t>A.8.2.3.</t>
  </si>
  <si>
    <t>BOJANJE ZIDOVA I STROPOVA</t>
  </si>
  <si>
    <t>Dobava materijala te bojanje unutarnjih zidnih i stropnih ploha uključujući sve potrebne predradnje i to:</t>
  </si>
  <si>
    <t>priprema podloge, impregniranje, 2xgletanje žbukanih zidova i stropova ili 1xgletanje gipskartonskih zidova te završno bojanje disperzivnom bojom dva puta (3 puta gipskartonski zidovi) u tonu po izboru investitora.</t>
  </si>
  <si>
    <t>Zid prvo premazati primerom.</t>
  </si>
  <si>
    <t>Visina bojanja do 3m od gotovog poda. U cijenu uračunata i potrebna radna skela.</t>
  </si>
  <si>
    <t>Špalete uključene u stavku.</t>
  </si>
  <si>
    <t>Sve prema uputama proizvođača. Obračun po m2</t>
  </si>
  <si>
    <t xml:space="preserve"> -žbukani zidovi</t>
  </si>
  <si>
    <t xml:space="preserve"> -žbukani stropovi</t>
  </si>
  <si>
    <t xml:space="preserve"> -gipskartonski zidovi</t>
  </si>
  <si>
    <t xml:space="preserve"> -gipskartonski stropovi</t>
  </si>
  <si>
    <t>A.8.2.4.</t>
  </si>
  <si>
    <t>BOJANJE STUBIŠTA</t>
  </si>
  <si>
    <t>Isto kao prethodna stavka samo bojanje stubišta.</t>
  </si>
  <si>
    <t>Završnu obradu tj tip boje i nijansu provjeriti s investitorom prije početka radova.</t>
  </si>
  <si>
    <t xml:space="preserve"> -žbukani stubišni krak -podgled i bočno</t>
  </si>
  <si>
    <t>SOBOSLIKARSKO-LIČILAČKI RADOVI UKUPNO</t>
  </si>
  <si>
    <t>18.844,00</t>
  </si>
  <si>
    <t>A.8.3.</t>
  </si>
  <si>
    <t>OSTALI RADOVI</t>
  </si>
  <si>
    <t>A.8.3.1.</t>
  </si>
  <si>
    <t>VANJSKO ČIŠĆENJE</t>
  </si>
  <si>
    <t>Višekratno čišćenje gradilišta tokom izvođenja svih građevinsko - obrtnički radova.</t>
  </si>
  <si>
    <t>A.8.3.2.</t>
  </si>
  <si>
    <t>ZAVRŠNO ČIŠĆENJE PRIJE TEHNIČKOG PREGLEDA</t>
  </si>
  <si>
    <t>Završno čišćenje svih prostorija, podova, zidova,  uređaja i ostalog kao i čišćenje prozora.</t>
  </si>
  <si>
    <t xml:space="preserve">U cijenu uračunat utovar i odvoz otpadnog materijala (smeće, šuta i slično) na gradsku deponiju. Cijena m2 površine uračunava sve plohe u unutrašnjosti. </t>
  </si>
  <si>
    <t>Obračun po m2 očišćene površine podova i terase uključivo zidove, stropove, opremu i sanitarne elemente.</t>
  </si>
  <si>
    <t>Napomena: čišćenje nakon završetka svih radova.</t>
  </si>
  <si>
    <t>OSTALI RADOVI UKUPNO</t>
  </si>
  <si>
    <t>GIPSKARTONSKI I SOBOSLIKARSKI RADOVI UKUPNO</t>
  </si>
  <si>
    <t>56.931,90</t>
  </si>
  <si>
    <t>A.9.</t>
  </si>
  <si>
    <t>PODOPOLAGAČKI RADOVI</t>
  </si>
  <si>
    <t>A.9.1.</t>
  </si>
  <si>
    <t>Kvaliteta pločica treba odgovarati važećim standardima:
HRN B.D1.301, 310, 320, 322, 325, 330, 334, 335, 460
HRN B.D8.001, 050, 060, 080, 090, 302, 307</t>
  </si>
  <si>
    <t xml:space="preserve">U jediničnim cijenama sadržane su sve radnje i dobava zajedno s veznim materijalaom kao i rad na izrezivanju pločica za razne instalacije ili sl. </t>
  </si>
  <si>
    <t>U slučaju kada kod rada neka pločica pukne ima se zamijeniti cijelom bez posebne naplate.
Obračun opločenja vrši se po m2 razvijene površine opločenja.</t>
  </si>
  <si>
    <t>Jedinična cijena mora sadržavati:
 - sav potreban materijal; pločice, ljepilo i masa za fugiranje
 - kutne lajsne na otvorenim uglovima (al.profil 5mm) al.lajsne na prijelazu podova te dilatacijone reške koje će se izvoditi elastičnim silikonom.
 - sav potreban rad</t>
  </si>
  <si>
    <t xml:space="preserve"> - transportne troškove
 - čišćenje prostorija po završenom radu sa uklanjanjem šute i otpada uključivo odvoz na deponiju
 - popravak štete učinjene na svojim ili tuđim radovima pri radu iz nepažnje.
 - potrebnu radnu skelu</t>
  </si>
  <si>
    <t>OPĆA NAPOMENA: 
Prilikom naručivanja pločica izvođač treba izvršiti izmjeru, napraviti izračun, naručiti potrebnu količinu te uvećati za određeni postotak zbog otpada, lomova, rezanja i sl.</t>
  </si>
  <si>
    <t>Odvojeno iskazati cijenu rada i materijala (materijal - nabavna cijena pločica bez PDV - ukoliko nije naznačena kao mjerodavna će se uzeti cijena pločica iz troškovnika te će se u slučaju razlike u nabavnoj cijeni jedinična cijena korigirati za razliku.</t>
  </si>
  <si>
    <t>Kod izvedbe zidnog opločenja u jediničnu cijenu pojedine stavke ukalkulirati i brtvljenje sudara keramičkog opločenja s dovratnicima, sanitarnim uređajima, oblogom  druge vrste i sl. silikonskim kitom.</t>
  </si>
  <si>
    <t>Špalete i klupčice koje se izvode u keramici se obračunavaju po stvarno izvedenoj površini bez faktora.</t>
  </si>
  <si>
    <t>SILIKONIRANJE:
U prostorima gdje se izvodi opločenje zida keramičkim pločicama izvesti silikoniranje svih spojeva vertikalnih s horizontalnim opločenim plohama. Eventualno, u dogovoru s projektantom, izvesti spoj PVC tipskom lajsnom.</t>
  </si>
  <si>
    <t>Opločenje keramičkim pločicama ljepljenjem dvokomponentnim vodonepropusnim ljepilom na već pripremljenu podlogu.</t>
  </si>
  <si>
    <t xml:space="preserve">Pločice kvalitete I klase, veličine, boje i strukture po izboru projektanta. Postava pločica sa stisnutim fugama, a sve ostalo prema nacrtima i detaljima. </t>
  </si>
  <si>
    <t xml:space="preserve">U cijenu uključeno i izvedba opločenja oko podnih sifona te sav potreban materijal sa radom, rezanjem, pripasavanjem i fugiranjem pločica masom za fugiranje. </t>
  </si>
  <si>
    <t>Obračun po m2 postavljenih pločica. Manji elementi – kao npr prozorska klupčica obračunati po cijeni sokla u pripadnoj keramici.
Prije narudžbe izvršiti usklađenje s projektantom te izvršiti izmjeru.</t>
  </si>
  <si>
    <t>Dobava i postava keramičkih pločica - prema pravilima struke i uputama proizvođača, fleksibilno ljepilo, fugiranje prema uputi projektanta. Uglovne al. ili PVC lajsne u cijeni.</t>
  </si>
  <si>
    <t>Prije narudžbe provjeriti vrstu pločica s projektantom, a količinu uskladiti sa stvarnim stanjem i ukalkulirati potrebnu btto količinu.</t>
  </si>
  <si>
    <t>A.9.1.1.</t>
  </si>
  <si>
    <t>KERAMIČKE PLOČICE</t>
  </si>
  <si>
    <t xml:space="preserve">Dobava i postava podnih keramičkih pločica koristeći fleksibilno ljepilo na bazi cementa tipa kao Sika Ceram-255 Starflex LD ili jednakovrijedno, klase C2TES1 prema HRN EN 12002 / 12004. </t>
  </si>
  <si>
    <t>Fugiranje koristeći masu za fugiranje na bazi cementa tipa kao Sika Ceram CleanGrout ili jednakovrijednog, obogaćenu sa polimerom tipa kao Sika Ceram LatexGrout ili jednakovrijednim, klase CG2 prema HRN EN 13888.</t>
  </si>
  <si>
    <t xml:space="preserve">Na kutovima i oko prodora fuge se zapunjavaju sa sanitanim silikonskim brtvilom na bazi acetatnog zamreženja tipa kao Sanisil ili jednakovrijedan. </t>
  </si>
  <si>
    <t>Pločice po cijeni do 300 kn fco gradilišta.</t>
  </si>
  <si>
    <t>KERAMIKA KUPAONICE</t>
  </si>
  <si>
    <t xml:space="preserve"> - podne pločice</t>
  </si>
  <si>
    <t xml:space="preserve"> - zidne pločice h=220cm</t>
  </si>
  <si>
    <t>KERAMIKA KUHINJA, GOSPODARSTVO</t>
  </si>
  <si>
    <t xml:space="preserve"> - sokl h=8cm</t>
  </si>
  <si>
    <t xml:space="preserve"> - zidne pločice</t>
  </si>
  <si>
    <t>A.9.1.2.</t>
  </si>
  <si>
    <t>KERAMIČKE PLOČICE BALKONI i TERASE</t>
  </si>
  <si>
    <t>Dobava materijala, doprema i ugradnja podnih protukliznih keramičkih pločica na vanjske prostore.</t>
  </si>
  <si>
    <t>Ljepljenje fleksibilnim ljepilom na bazi cementa tipa kao Sika Ceram-255 Starflex LD ili jednakovrijedno, klase C2TES1 prema HRN EN 12002/12004.</t>
  </si>
  <si>
    <t xml:space="preserve"> -podne pločice</t>
  </si>
  <si>
    <t xml:space="preserve"> -sokl h=8cm</t>
  </si>
  <si>
    <t>KERAMIČARSKI RADOVI UKUPNO</t>
  </si>
  <si>
    <t>A.9.2.</t>
  </si>
  <si>
    <t>PARKETARSKI RADOVI</t>
  </si>
  <si>
    <t>A.9.2.1.</t>
  </si>
  <si>
    <t>PARKET</t>
  </si>
  <si>
    <t>Dobava materijala, doprema i ugradnja gotovog tvornički obrađenog višeslojnog parketa velikog formata, dimenzija po izboru projektanta, debljine 15mm.</t>
  </si>
  <si>
    <t>Parket se ugrađuje na čistu i suhu podlogu (cementni estrih-obračunat posebno) u svemu prema uputama proizvođača, koristeći ljepilo tipa kao Sikabon AT-80 ili jednakovrijedno.</t>
  </si>
  <si>
    <t>Prije polaganja obavezno kontrolirati vlažnost podloge. U cijenu ugradnje uključeno premazivanje podloge primerom, lijepljenje te sva krojenja parketa.</t>
  </si>
  <si>
    <t>Prije polaganja uzorke parketa dostaviti projektantu i naručitelju na odobrenje.</t>
  </si>
  <si>
    <t>Parket za podno grijanje.</t>
  </si>
  <si>
    <t>A.9.2.2.</t>
  </si>
  <si>
    <t>LAJSNE ZA PARKET</t>
  </si>
  <si>
    <t xml:space="preserve">Dobava materijala, doprema i ugradnja rubnih lajsni od lakiranog MDF-a na zidove uz rub poda. </t>
  </si>
  <si>
    <t xml:space="preserve">Rubne lajsne se pričvršćuju na zid elastičnom jednokomponentnom masom za lijepljenje s ubrzanim stvrdnjavanjem kao Sikaflex-11 FC ili šarafima prema uputi proizvođača. </t>
  </si>
  <si>
    <t>U cijenu ugradnje uključena sva krojenja rubnih lajsni.</t>
  </si>
  <si>
    <t>Obračun po m1.</t>
  </si>
  <si>
    <t>A.9.2.3.</t>
  </si>
  <si>
    <t>LAJSNE ZA PRIJELAZ PARKET - KERAMIKA</t>
  </si>
  <si>
    <t>Dobava i postava prijelaznih metalnih lajsni na susretu podova različite obloge (parket - keramičke pločice).</t>
  </si>
  <si>
    <t xml:space="preserve">Dizajn i boja lajsni po izboru projektanta. </t>
  </si>
  <si>
    <t xml:space="preserve">Stavka uključuje sav potreban materijal i rad kao i sva glavna i pomoćna sredstva potrebna za izvedbu prethodno opisanih radova. </t>
  </si>
  <si>
    <t>Obračun po m1 ugrađenih lajsni.</t>
  </si>
  <si>
    <t xml:space="preserve"> -prizemlje -kuhinja -spoj u visini</t>
  </si>
  <si>
    <t xml:space="preserve"> -prizemlje -kupaonice, ul.vrata -razlika u visini</t>
  </si>
  <si>
    <t xml:space="preserve"> -kat -kuhinja -spoj u visini</t>
  </si>
  <si>
    <t xml:space="preserve"> -kat -kupaonice, ul.vrata -razlika u visini</t>
  </si>
  <si>
    <t xml:space="preserve"> -uvučeni kat -kuhinja -spoj u visini</t>
  </si>
  <si>
    <t xml:space="preserve"> -uvučeni kat -kupaonice, ul.vrata -razlika u visini</t>
  </si>
  <si>
    <t>PARKETARSKI RADOVI UKUPNO</t>
  </si>
  <si>
    <t>A.9.3.</t>
  </si>
  <si>
    <t>KLESARSKI RADOVI</t>
  </si>
  <si>
    <t>A.9.3.1.</t>
  </si>
  <si>
    <t>KAMENO POPLOČENJE STUBIŠTA</t>
  </si>
  <si>
    <t>Dobava, izrada i montaža vanjskog kamenog opločenja.</t>
  </si>
  <si>
    <t xml:space="preserve">Izvodi se od paljenog kamena d=2-5 cm, polaganje u sloj cem. morta. </t>
  </si>
  <si>
    <t>Kamen -travertin -veličina i tip kamena po odabiru investitora.</t>
  </si>
  <si>
    <t>A.9.3.2.</t>
  </si>
  <si>
    <t>PROZORSKE KLUPČICE</t>
  </si>
  <si>
    <r>
      <rPr>
        <sz val="10"/>
        <color theme="1"/>
        <rFont val="Arial"/>
      </rPr>
      <t xml:space="preserve">Dobava, izrada i montaža </t>
    </r>
    <r>
      <rPr>
        <u/>
        <sz val="10"/>
        <color theme="1"/>
        <rFont val="Arial"/>
      </rPr>
      <t>unutarnjih i vanjskih</t>
    </r>
    <r>
      <rPr>
        <sz val="10"/>
        <color theme="1"/>
        <rFont val="Arial"/>
      </rPr>
      <t xml:space="preserve"> prozorskih klupčica. </t>
    </r>
  </si>
  <si>
    <t xml:space="preserve">Izvodi se od paljenog kamena d=2 cm, širine 2x25 cm, te polaganje u sloj cem. morta. </t>
  </si>
  <si>
    <t>Širinu provjeriti na licu mjesta.</t>
  </si>
  <si>
    <t>Kamen s urezom:</t>
  </si>
  <si>
    <t xml:space="preserve"> -gornja vanjska strana -na kraćoj strani uz špaletu</t>
  </si>
  <si>
    <t xml:space="preserve"> -donja vanjska strana -uzduž-okapnica</t>
  </si>
  <si>
    <t>Kamen "Selina" -provjeriti s investitorom. Obračun po m1.</t>
  </si>
  <si>
    <t xml:space="preserve"> -kat ograde balkona š=30cm</t>
  </si>
  <si>
    <t xml:space="preserve"> -uvučeni kat ograde balkona š=30cm</t>
  </si>
  <si>
    <t xml:space="preserve"> -uvučeni kat ograde terase š=45cm</t>
  </si>
  <si>
    <t>KLESARSKI RADOVI UKUPNO</t>
  </si>
  <si>
    <t>PODOPOLAGAČKI RADOVI UKUPNO</t>
  </si>
  <si>
    <t>B.</t>
  </si>
  <si>
    <t>GRAĐEVINSKO-OBRTNIČKI RADOVI - VANJSKI</t>
  </si>
  <si>
    <t>B.1.</t>
  </si>
  <si>
    <t>PRIPREMNI RADOVI</t>
  </si>
  <si>
    <t>B.1.1.</t>
  </si>
  <si>
    <t>Organizacija i priprema gradilišta, koja obuhvaća:
Dobava, postava i montaža ograde oko gradilišta.</t>
  </si>
  <si>
    <t>Dobava, postava i montaža metalnih ploča na bravarskoj konstrukciji: ploča sa svim potrebnim informacijama:.</t>
  </si>
  <si>
    <t>(investitor, projektant, izvođač, nadzor, broj građevne dozvole itd.) te ploča sa znakovima upozorenjana.</t>
  </si>
  <si>
    <t>Dobava, postava i montaža kontejnera za gradilište - uredski kontejner standardnih dimenzija cca 6,0x2,4m postavljen na oslonce 15,0cm od podloge.</t>
  </si>
  <si>
    <t>Dobava i postava montažnih priručnih kemijskih WC kabina za potrebe gradilišta. Izrada sheme organizacije gradilišta.</t>
  </si>
  <si>
    <t>U stavci uključeno osiguranje privremenog priključka struje i vode, izrada plana transportnih putova i sheme gradilišta, odnosno svu potrebnu pripremu i predradnje za pravovaljano i sigurno izvođenje radova gradnje i radova uklanjanja.</t>
  </si>
  <si>
    <t>B.1.2.</t>
  </si>
  <si>
    <t>UKLANJANJE RASLINJA</t>
  </si>
  <si>
    <t>Uklanjanje raslinja, grmlja i šikarja promjera do 10cm,   vađenje korijenja, utovar i prijevoz na deponiju. Pregledati teren radi stvarnog stanja. Obračun po m2 stvarno iskrčene površine.</t>
  </si>
  <si>
    <t>PRIPREMNI RADOVI UKUPNO</t>
  </si>
  <si>
    <t>B.2.</t>
  </si>
  <si>
    <t>ZEMLJANI RADOVI - ISKOPI</t>
  </si>
  <si>
    <t>B.2.1.</t>
  </si>
  <si>
    <t>ISKOP HUMUSA</t>
  </si>
  <si>
    <t>Ova stavka obuhvaća:</t>
  </si>
  <si>
    <t>a) otkop površinskog sloja u debljini 20cm,</t>
  </si>
  <si>
    <t>b) utovar otkopanog materijala u vozilo, te prijevoz i razastiranje na deponiji na udaljenosti do 10km,</t>
  </si>
  <si>
    <t>c) ručni otkop uz komunalne instalacije.</t>
  </si>
  <si>
    <t>Obračun po m3 otkopanog materijala mjereno u sraslom stanju prema poprečnim profilima. Dio (50m3) se privremeno deponira na gradilištu za kasnije nasipavanje.</t>
  </si>
  <si>
    <t>a) samo iskop ukupno</t>
  </si>
  <si>
    <t>b) prijevoz iskopanog mat.na deponiju do 10km</t>
  </si>
  <si>
    <t>B.2.2.</t>
  </si>
  <si>
    <t xml:space="preserve">ŠIROKI ISKOP  </t>
  </si>
  <si>
    <t>Široki iskop tla C/D kategorije u sloju min. 20cm. Iskop vršiti isključivo strojno, a ručno samo tamo gdje strojevi to ne bi mogli obaviti na zadovoljavajući način. Obračun po m3 stvarno izvršenog iskopa.</t>
  </si>
  <si>
    <t>Iskop se izvodi strojno: bagerima u zemljanom sloju, i drugim strojevima koje zahtijeva kategorija terena i  pneumatskim čekićima i ostalim strojevima u stijenskoj masi.</t>
  </si>
  <si>
    <t>U cijenu uključiti sve potrebne radove: iskop, crpljenje procjedne vode.</t>
  </si>
  <si>
    <t>Obračun po m3 iskopa u sraslom stanju.</t>
  </si>
  <si>
    <t xml:space="preserve"> -parkiralište i rampa</t>
  </si>
  <si>
    <t xml:space="preserve"> -zelene površine</t>
  </si>
  <si>
    <t>B.2.3.</t>
  </si>
  <si>
    <t>B.2.4.</t>
  </si>
  <si>
    <t>B.2.5.</t>
  </si>
  <si>
    <t>OBNOVA ISKOLČENJA OSI</t>
  </si>
  <si>
    <t>Obnova iskolčenja osi i profila trase putem geodetske radne organizacije osiguranjem glavnih točaka. Iskolčenje obuhvaća sve geodetska mjerenja tj. prenošenje podataka sa projekta na teren, osiguranje osi iskolčenja trase, profiliranje, obnavljanje i održavanje iskolčenih oznaka na terenu za sve vrijeme građenja odnosno do predaje radova investitoru. U cijenu koštanja ulaze svi gore navedeni radovi, potrebni materijali i prijevoz vezan uz ovaj rad. Obračun po m1 iskolčene trase i m2 iskolčene površine.</t>
  </si>
  <si>
    <t>Obračun po m2-površina vanjskog uređenja</t>
  </si>
  <si>
    <t>B.3.</t>
  </si>
  <si>
    <t>ZEMLJANI RADOVI - NASIPI</t>
  </si>
  <si>
    <t>B.3.1.</t>
  </si>
  <si>
    <t>IZRADA NASIPA PROMETNICE</t>
  </si>
  <si>
    <t>Izrada nasipa  prometnice od nesortiranog drobljenog kamena ili šljunka Dmax&lt;150 mm</t>
  </si>
  <si>
    <t>Nabava materijala doprema i izrada nasipa u slojevima od 25-50cm, materijal i način ugradnje prema OTU 2-09.3.</t>
  </si>
  <si>
    <t>Materijal se ugrađuje na  uređeno temeljno tlo u zoni  širokog iskopa</t>
  </si>
  <si>
    <r>
      <rPr>
        <sz val="10"/>
        <color theme="1"/>
        <rFont val="Arial"/>
      </rPr>
      <t xml:space="preserve">Obračunato  po 1 m3 ugrađenog nasipa zbijenog na Ms=40 MN/m2, prema nagibu iz projekta Sz </t>
    </r>
    <r>
      <rPr>
        <sz val="10"/>
        <color theme="1"/>
        <rFont val="Calibri"/>
      </rPr>
      <t xml:space="preserve">≥ </t>
    </r>
    <r>
      <rPr>
        <sz val="10"/>
        <color theme="1"/>
        <rFont val="Arial"/>
      </rPr>
      <t>100%, nasip do razine posteljice ceste od kamena ili šljunka sve do potpune pogonske gotovosti.</t>
    </r>
  </si>
  <si>
    <t>B.3.2.</t>
  </si>
  <si>
    <t>UREĐENJE POSTELJICE</t>
  </si>
  <si>
    <t>Stavkom je predviđeno uređenje i zaštita posteljice do izrade nasipa ili tamponoskog sloja.</t>
  </si>
  <si>
    <t>Stavkom su obuhvaćeni slijedeći radovi:</t>
  </si>
  <si>
    <t xml:space="preserve"> - planiranje posteljice na projektom predviđene kote,</t>
  </si>
  <si>
    <t xml:space="preserve"> - rješenje odvodnje posteljice,</t>
  </si>
  <si>
    <t xml:space="preserve"> - sabijanje posteljice tako da se postigne zbijenost od 100% prema standardnom Proctorovnom postuku, odnosno ME=25MN/m2 za miješane materijale, odnosno ME=40MN/m2 za kamene materijale mjereno kružnom pločom r=30cm pri optimalnoj vlažnosti materijala.</t>
  </si>
  <si>
    <t>U cijenu stavku su uključeni svi pripremni i pomoćni radovi, alati i materijali.</t>
  </si>
  <si>
    <t>Obračun po m2 uređene posteljice.</t>
  </si>
  <si>
    <t>B.3.3.</t>
  </si>
  <si>
    <t>IZRADA NOSIVOG SLOJA PROMETNICE</t>
  </si>
  <si>
    <t>Izrada nosivog sloja od zrnatog kamenog materijala bez veziva debljine d=20-40cm</t>
  </si>
  <si>
    <t>Nakon preuzimanja ispitanog planuma u pogledu zabijenosti, ravnosti projektiranih nagiba, a sve prema važečim normama, pristupa se izradi nosivog sloja od zrnatog kamenog materijala.</t>
  </si>
  <si>
    <t>Za izradu ovog sloja treba upotrijebiti zrnati kameni materijal za koji je pribavljen atest o njegovoj podobnosti za izradu nosivog sloja.</t>
  </si>
  <si>
    <t>Kameni materijal se mora navoziti (navlačiti) tako da se ne ošteti izvedeni profil posteljice.</t>
  </si>
  <si>
    <t>Zahtjevana zbijenost za kolnik sa asfaltnim zastorom i cementnom stabilizacijom Ms=80MN/m2 a za pješačku stazu Ms=60MN/m2.</t>
  </si>
  <si>
    <t>Sve nepravilnosti utvrđene za vrijeme zbijanja mora izvođač o svom trošku ukloniti.</t>
  </si>
  <si>
    <t>Sva tekuća i kontrolna ispitivanja treba vršiti prema važećim standardima i propisima u toku građenja.</t>
  </si>
  <si>
    <t>a) pribavljanje atesta za kameni materijal prije početka radova</t>
  </si>
  <si>
    <t>Za prometnice i pješačke staze materijal 0/32.</t>
  </si>
  <si>
    <t>b) dopremu, razgrtanje, planiranje i profiliranje tamponskog sloja debljine 20cm na dijelu iznad kamenog nasipa i 40cm na dijelu iznad zemljane posteljice i zbijanje</t>
  </si>
  <si>
    <t>c) kontrola ravnine i visine izvedenog sloja</t>
  </si>
  <si>
    <t>d) sve radove na ispitivanju koji su potrebni za pravilno izveden sloj prema HRN U9.020.</t>
  </si>
  <si>
    <t>Izrada radova, obračun radova I kontrola kvalitete prema OTU 5-01.</t>
  </si>
  <si>
    <t>Obračunato  po m3 ugrađenog sloja u zbijenom stanju, prema poprečnim profilima do potpune pogonske gotovosti.</t>
  </si>
  <si>
    <t xml:space="preserve"> - cesta</t>
  </si>
  <si>
    <t xml:space="preserve"> - pješačka staza</t>
  </si>
  <si>
    <t>ZEMLJANI RADOVI - NASIPI UKUPNO</t>
  </si>
  <si>
    <t>B.4.</t>
  </si>
  <si>
    <t>POTPORNI ZID</t>
  </si>
  <si>
    <t>OPĆA NAPOMENA ZA IZVEDBU BETONSKIH ZIDOVA</t>
  </si>
  <si>
    <t>Prije početka gradnje zida potrebno je provesti iskolčenje zidova. Točke iskolčenja treba dobro označiti i osigurati tako da su dostupne tijekom čitavog vremena izgradnje zidova.</t>
  </si>
  <si>
    <t>Široki iskopi obuhvaćaju iskope do nagiba pokosa 3:1 u postojećem terenu, prema profilima u projektu. Pri tome se ovi iskopi izvode u kampadama maksimalne duljine do 4m.</t>
  </si>
  <si>
    <t>Iskop slijedeće kampade može se izvoditi tek nakon što je prethodno završena izvedba zida i drenaže koja je založena nekoherentnim materijalom.</t>
  </si>
  <si>
    <t>Iskop materijala i izvedbu temelja i zida treba izvesti u što kraćem roku kako ne bi bila ugrožena postojeća stabilnost padine.</t>
  </si>
  <si>
    <t>Beton koji se ugrađuje u temelje i zidove treba biti spravljen u betonarama i dopremljen na gradilište u auto mješalicama.</t>
  </si>
  <si>
    <t>Prije postavljanja armature ugrađuje se podložni beton make C12/15, debljine 5 do 10cm.</t>
  </si>
  <si>
    <t>Postavljenu armaturu temelja i zidova teba prije betoniranja pogledati nadzorni inženjer I upisom u građevinski dnevnik odobriti nastavak radova. U temeljnoj stopi ugrađuju se ankeri ø12 od RA400/500, na razmaku koji odgovara razmaku glavne armature R mreže u svemu prema statičkom proračunu.</t>
  </si>
  <si>
    <t xml:space="preserve">Betoniranje temelja izvodi se betonom klase C30/37, a zidova betonom klase C30/37. </t>
  </si>
  <si>
    <t>Betoniranje temelja se izvodi bez oplate, tj. iskop za temelje se u potpunosti zapunjava betonom. Ugradnja betona vrši se uz odgovarajuće zbijanje vibro iglama.</t>
  </si>
  <si>
    <t>Prije nastavka izrade zidova, na temelju iza zida ugrađuje se beton za pad (tajača od betona C12/15). Na tajaču se postavljaju “raudril” drenažne cijevi ø15cm.</t>
  </si>
  <si>
    <t xml:space="preserve">Iznad drenaže, a nakon izvedbe zidova ugrađuje se batuda i filterski materijal (prirodni šljunak). </t>
  </si>
  <si>
    <t>Batuda se odvaja od šljunčanog zasipa filter tkaninom.</t>
  </si>
  <si>
    <t>Voda iz drenaže zidova odvodi se u slivnike.</t>
  </si>
  <si>
    <t>B.4.1.</t>
  </si>
  <si>
    <t>ISKOP ZA TEMELJE ZIDOVA</t>
  </si>
  <si>
    <t xml:space="preserve">Široki iskop u materijalu C/D ktg. za zidove i ispune iza zidova. </t>
  </si>
  <si>
    <t>Izvodi se strojno s ručnim odsijecanjem bokova, prema nacrtima, odnosno po zahtjevu nadzornog inženjera.</t>
  </si>
  <si>
    <t>Cijena uključuje iskop materijala u sraslom stanju s odbacivanjem u stranu te razupiranjem i svim potrebnim osiguranjima pokosa.</t>
  </si>
  <si>
    <t xml:space="preserve">Obračun po m3 materijala u sraslom stanju. </t>
  </si>
  <si>
    <t xml:space="preserve"> -POTPORNI ZID -PARKIRALIŠTE h=2m</t>
  </si>
  <si>
    <t xml:space="preserve"> -POTPORNI ZID -PARKIRALIŠTE h=1.2m</t>
  </si>
  <si>
    <t xml:space="preserve"> -POTPORNI ZID -GARAŽA h=2m</t>
  </si>
  <si>
    <t xml:space="preserve"> -POTPORNI ZID -JUG h=2m</t>
  </si>
  <si>
    <t>B.4.2.</t>
  </si>
  <si>
    <t>ODVOZ VIŠKA MATERIJALA OD ISKOPA</t>
  </si>
  <si>
    <t>Odvoz materijala nakon iskopa, uključivo utovar, prijevoz, istovar, razastiranje i ugradnja na deponiji na udaljenosti do 10 km.</t>
  </si>
  <si>
    <t>Izrada radova, obračun radova i kontrola kvalitete prema OTU 2-07.</t>
  </si>
  <si>
    <t>B.4.3.</t>
  </si>
  <si>
    <t>IZRADA PODLOŽNOG BETONA</t>
  </si>
  <si>
    <t>Ova stavka obuhvaća nabavu materijala, transport i ugradnju betona za izradu podložnog betona ispod temelja potpornih zidova u debljine 10cm prema nacrtima.</t>
  </si>
  <si>
    <t>Beton klase C12/15.</t>
  </si>
  <si>
    <t>B.4.4.</t>
  </si>
  <si>
    <t>BETONIRANJE TEMELJA ZIDA</t>
  </si>
  <si>
    <t>Nabava materijala, transport i ugradnja betona klase C30/37, XC1, XC2, XC4, za izradu temelja potpornih zidova u temeljnom iskopu.</t>
  </si>
  <si>
    <t xml:space="preserve">Betoniranje temelja može započeti tek nakon što temeljnu jamu sa složenom armaturom pregleda nadzorni inženjer. </t>
  </si>
  <si>
    <t>Beton mora odgovarati odredbama Tehničkog propisa za betonske konstrukcije, a ugradnja se vrši uz upotrebu vibracionih sredstava.</t>
  </si>
  <si>
    <t>B.4.5.</t>
  </si>
  <si>
    <t>BETONIRANJE ZIDA</t>
  </si>
  <si>
    <t xml:space="preserve">Nabava materijala, transport i ugradnja betona klase C30/37, XC1, XC2, XC4, u dvostranu oplatu za betoniranje tijela zidova. </t>
  </si>
  <si>
    <t>Obračun po m3 ugrađenog betona.</t>
  </si>
  <si>
    <t>B.4.6.</t>
  </si>
  <si>
    <t>IZRADA ARMATURE TEMELJA</t>
  </si>
  <si>
    <t>Nabava i ugradnja mrežaste armature iz čelika MA i rebraste armature RA u temelje i tijelo zidova prema nacrtu armature.</t>
  </si>
  <si>
    <t>Cijenom obuhvaćen transport, čišćenje, rezanje, savijanje, vezanje i postavljanje armature.</t>
  </si>
  <si>
    <t>Obračun po kg ugrađene armature.</t>
  </si>
  <si>
    <t>B.4.7.</t>
  </si>
  <si>
    <t>IZRADA ARMATURE ZIDA</t>
  </si>
  <si>
    <t>B.4.8.</t>
  </si>
  <si>
    <t>IZRADA OPLATE TEMELJA</t>
  </si>
  <si>
    <t>Nabava materijala, transport i izrada dvostrane oplate.</t>
  </si>
  <si>
    <t>Oplatu je potrebno izraditi iz materijala i na način koji osigurava glatku površinu betona nakon skidanja oplate.</t>
  </si>
  <si>
    <t>Cijenom obuhvaćena višestruka upotreba oplate.</t>
  </si>
  <si>
    <t xml:space="preserve">Obračun po m2 oplate. </t>
  </si>
  <si>
    <t>B.4.9.</t>
  </si>
  <si>
    <t>IZRADA OPLATE ZIDA</t>
  </si>
  <si>
    <t>B.4.10.</t>
  </si>
  <si>
    <t>B.4.11.</t>
  </si>
  <si>
    <t>B.4.12.</t>
  </si>
  <si>
    <t>B.4.13.</t>
  </si>
  <si>
    <t>B.4.14.</t>
  </si>
  <si>
    <t>B.4.15.</t>
  </si>
  <si>
    <t>B.4.16.</t>
  </si>
  <si>
    <t>B.4.17.</t>
  </si>
  <si>
    <t>IZRADA BARBAKANA</t>
  </si>
  <si>
    <t>Nabava materijala, transport i ugradnja plastičnih cijevi ø10cm za izradu barbakana. Postavljaju se na svaka 2 metra dužine zida.</t>
  </si>
  <si>
    <t xml:space="preserve">Za vrijeme ugradnje betona cijevi trebaju biti dobro osiguranje protiv pomicanja i mogućeg oštećenja. </t>
  </si>
  <si>
    <t xml:space="preserve">Obračun po komadu ugrađene cijevi dužine 100 cm. </t>
  </si>
  <si>
    <t>B.4.18.</t>
  </si>
  <si>
    <t>GLETANJE ZIDOVA</t>
  </si>
  <si>
    <t xml:space="preserve">Gletanje vanjskih zidova sa svim potrebnim predradnjama. </t>
  </si>
  <si>
    <t>B.4.19.</t>
  </si>
  <si>
    <t>BOJANJE FASADEKSOM</t>
  </si>
  <si>
    <t xml:space="preserve">Bojenje vanjskih zidova fasadeksom sa svim potrebnim predradnjama. </t>
  </si>
  <si>
    <t>B.4.20.</t>
  </si>
  <si>
    <t>TRAVNA REŠETKA</t>
  </si>
  <si>
    <t>Dobava i dostava potrebnog materijala, te izrada travnog opločenja gotovim betonskim elementima.</t>
  </si>
  <si>
    <t xml:space="preserve">Obračun po m2 izvedenog opločenja </t>
  </si>
  <si>
    <t xml:space="preserve"> - opločenje tipa Beton Lučko -travna rešetka 40x60x8</t>
  </si>
  <si>
    <t>B.4.21.</t>
  </si>
  <si>
    <t>OGRADA</t>
  </si>
  <si>
    <r>
      <rPr>
        <b/>
        <sz val="10"/>
        <color theme="1"/>
        <rFont val="Arial"/>
      </rPr>
      <t>Ugrdanja prema potrebi i prema uputama Investitora.</t>
    </r>
    <r>
      <rPr>
        <sz val="10"/>
        <color theme="1"/>
        <rFont val="Arial"/>
      </rPr>
      <t xml:space="preserve"> Stavka uključuje izradu radioničkih nacrta, prezentacija mogućih rješenja investitoru, dobavu materijala i izradu ograde na licu mjesta do funkcionalne gotovosti.</t>
    </r>
  </si>
  <si>
    <t>POTPORNI ZID UKUPNO</t>
  </si>
  <si>
    <t>B.5.</t>
  </si>
  <si>
    <t>ASFALTNI KOLNIK</t>
  </si>
  <si>
    <t>OPĆA NAPOMENA ZA IZRADU SVIH VRSTA ASFLATERSKIH RADOVA</t>
  </si>
  <si>
    <t>Tehnički uvjeti za izvedbu asfalterskih radova nisu posebno opisani u stavkama troškovnika već su dani u posebnom prilogu Program kontrole i osiguranja kvalitete.</t>
  </si>
  <si>
    <t>Kod sastavljanja ponude i izvedbe asfalterskih radova u svemu se treba pridržavati Općih tehničkih uvjeta za radove na cestama (poglavlje 6) koji su sastavni dio projekta.</t>
  </si>
  <si>
    <t>U cijenu mora biti uračunato:</t>
  </si>
  <si>
    <t>a)  sva potrebna odsijecanja asfalta kao i prskanja podloge</t>
  </si>
  <si>
    <t>b) tekuća i kontrolna ispitivanja, te pribavljanje atesta od ovlaštenog poduzeća.</t>
  </si>
  <si>
    <t>B.5.1.</t>
  </si>
  <si>
    <t>IZVEDBA BNS-a KOLNIKA</t>
  </si>
  <si>
    <t>Izvedbi donjeg nosivog sloja može se prići nakon ispitanog i po nadzornom inženjeru preuzetom donjem nosivom sloju.</t>
  </si>
  <si>
    <t>- dobavu i dopremu asfaltne mješavine,</t>
  </si>
  <si>
    <t>- čišćenje i prskanje podloge za BNA,</t>
  </si>
  <si>
    <t>- razastiranje, valjanje i njega BNS-a.</t>
  </si>
  <si>
    <t>Obuhvaćen je sav materijal, rad i alat na izradi sloja kao i sva potrebna tekuća i kontrolna ispitivanja s izradom atesta za dokaz kvalitete ugrađenog sloja.</t>
  </si>
  <si>
    <t>Obračun po m2 ugrađenog sloja.</t>
  </si>
  <si>
    <t>kolnik BNS 32A d=6cm</t>
  </si>
  <si>
    <t>B.5.2.</t>
  </si>
  <si>
    <t>IZVEDBA ZAVRŠNOG SLOJA KOLNIKA OD ASFALTBETONA.</t>
  </si>
  <si>
    <t>Izradi ovog sloja može se prići nakon propisno izvedenog i po nadzornom inženjeru preuzetom BNS-u ili veznom sloju.</t>
  </si>
  <si>
    <t>- čišćenje i prskanje podloge za asfaltbeton,</t>
  </si>
  <si>
    <t>- razastiranje, valjanje i njega asfaltbetona.</t>
  </si>
  <si>
    <t>Obuhvaćen je sav materijal, rad i alat na izradi sloja kao i sva potrebna tekuća i kontrolna</t>
  </si>
  <si>
    <t>ispitivanja s izradom atesta za dokaz kvalitete ugrađenog sloja.</t>
  </si>
  <si>
    <t>kolnik AB 11 d=4cm</t>
  </si>
  <si>
    <t>ASFALTNI KOLNIK UKUPNO</t>
  </si>
  <si>
    <t>B.6.</t>
  </si>
  <si>
    <t>BETONSKI PLOČNIK</t>
  </si>
  <si>
    <t>B.6.1.</t>
  </si>
  <si>
    <t>SLOJ ŠLJUNKA</t>
  </si>
  <si>
    <t>Dobava i nabijanje sloja šljunka u debljini 5cm s cementnom stabilizacijom. Nabijeni sloj šljunka služi kao podloga za završni sloja opločenja gotovim betonskim elementima. Zbijenost MS60Mpa.</t>
  </si>
  <si>
    <t>Obračun u m2.</t>
  </si>
  <si>
    <t>B.6.2.</t>
  </si>
  <si>
    <t>BETONSKO POPLOČENJE</t>
  </si>
  <si>
    <t>Dobava i dostava potrebnog materijala, te izrada završnog sloja opločenja gotovim betonskim elementima, protuklizno, pjeskareno, otporno na smrzavanje i sol. Elementi se polažu na podlogu od pijeska 0-4, debljine 5 cm, fuge prilikom zbijanja ispuniti sitnim kvarcnim pijeskom.</t>
  </si>
  <si>
    <t>Popločenje mora biti protuklizne obrade, otporno na mraz i vanjske utjecaje.</t>
  </si>
  <si>
    <t>Prije polaganja elemenata pijesak treba isplanirati u zadanom nagibu i debljini, a elemente prilikom polaganja lagano nabiti drvenim/gumenim nabijačem, kako bi se postigli potrebni nagibi i stabilnost elemenata. Međuprostor između elemenata ispuniti kvarcnim pijeskom.</t>
  </si>
  <si>
    <t>Ova opločenja treba stabilizirati/uokviriti s upuštenim rubnjacima 8/20cm, koji se postavljaju na betonsku podlogu 15/18cm od betona klase C25/30.</t>
  </si>
  <si>
    <t xml:space="preserve"> -popločenje tipa Semmelrock Pastella 30x20x6cm, prema uputi proizvođača</t>
  </si>
  <si>
    <t>BETONSKI PLOČNIK UKUPNO</t>
  </si>
  <si>
    <t>B.7.</t>
  </si>
  <si>
    <t>RUBNJACI</t>
  </si>
  <si>
    <t>B.7.1.</t>
  </si>
  <si>
    <t>IZVEDBA KOLNIČKIH RUBNJAKA</t>
  </si>
  <si>
    <t xml:space="preserve"> - dobavu gotovih betonskih rubnjaka C45/55, te razvoz rubnjaka po gradilištu,</t>
  </si>
  <si>
    <t xml:space="preserve"> - pripremu podloge, čišćenje kod podloge od cementne stabilizacije, otkop ili nasipavanje sa</t>
  </si>
  <si>
    <t xml:space="preserve">nabijanjem kod podloge od kamena, </t>
  </si>
  <si>
    <t xml:space="preserve"> - izrada i ugradbnja betona C12/15 podloge i zaloge,</t>
  </si>
  <si>
    <t xml:space="preserve"> - polaganje rubnjaka u beton po pravcu i niveleti sa razmakom (spojnicom) do 1cm,</t>
  </si>
  <si>
    <t xml:space="preserve"> - svi prijevozi i prijenosti betona i pomoćnog materijala,</t>
  </si>
  <si>
    <t xml:space="preserve"> - zalijevanje spojnica cementnim mortom omjera 1:4,</t>
  </si>
  <si>
    <t xml:space="preserve"> - njega betona,</t>
  </si>
  <si>
    <t xml:space="preserve"> - ispitivanje kvalitete rubnjaka sa pribavljanjem atesta.</t>
  </si>
  <si>
    <t>Obračun po m ugrađenog rubnjaka.</t>
  </si>
  <si>
    <t>a) kolnički rubnjaci 18/24cm</t>
  </si>
  <si>
    <t>b) pješački rubnjaci 10/20cm</t>
  </si>
  <si>
    <t>RUBNJACI UKUPNO</t>
  </si>
  <si>
    <t>B.8.</t>
  </si>
  <si>
    <t>STEPENICE ZA ULAZ U ZGRADU</t>
  </si>
  <si>
    <t>B.8.1.</t>
  </si>
  <si>
    <t>ISKOP ZA TRAKASTE TEMELJE</t>
  </si>
  <si>
    <t>Iskop zemlje za trakaste temelje zidova stepenica za pristup zgrade. Iskop u tlu C/D kategorije.</t>
  </si>
  <si>
    <t>Dubina iskopa cca 60cm. Ivice moraju biti pravilno zasječene, dno rovova ravni i na koti projekta. Stavka obuhvaća transport iskopanog materijala i deponiranje na gradilištu zbog naknadnog zatrpavanja iskopa oko temelja i jama. Obračun po m3 zemlje u sraslom stanju.</t>
  </si>
  <si>
    <t>B.8.2.</t>
  </si>
  <si>
    <t>Dobava i izrada nasipa u objektu šljunkom prirodne granulacije ili drobljenim kamenom s razastiranjem, finim planiranjem i nabijanjem u sloju w=60cm, min Ms=50MPa.</t>
  </si>
  <si>
    <t>B.8.3.</t>
  </si>
  <si>
    <t>Ova stavka obuhvaća nabavu materijala, transport i ugradnju betona za izradu podložnog betona ispod:</t>
  </si>
  <si>
    <t>trakasti temelja i ploče podesta u debljini 10cm prema nacrtima.</t>
  </si>
  <si>
    <t>B.8.4.</t>
  </si>
  <si>
    <t>TRAKASTI TEMELJI</t>
  </si>
  <si>
    <t xml:space="preserve">Dobava betona, strojna ugradnja u konstrukciju i zaštita. Marka betona C30/37, XC2, veliki presjek (više od 0,30m3 betona na m2 ili m1). Stavka uključuje i ugradnju sidrenih vijaka i cijevi za provlačenje kabela. U svemu prema nacrtu. Obračun po m3 ugrađenog betona.  </t>
  </si>
  <si>
    <t>beton</t>
  </si>
  <si>
    <t>oplata</t>
  </si>
  <si>
    <t>armatura (aproksimativno) B500B</t>
  </si>
  <si>
    <t>B.8.5.</t>
  </si>
  <si>
    <t>Zatrpavanje rova oko temelja zemljom iz iskopa, a nakon skidanja oplate trakastih temelja. Modul stišljivosti Ms=50Mpa. Obračun po m3 zemlje u zbijenom stanju.</t>
  </si>
  <si>
    <t>B.8.6.</t>
  </si>
  <si>
    <t>ODVOZ ZEMLJE</t>
  </si>
  <si>
    <t xml:space="preserve">Odvoz zemlje na gradsku planirku - udalenost do 5km.
U cijenu stavke uključeno je ručni ili strojni utovar, prijevoz, istovar, završno čiščenje privremene deponije, sve naknade i troškovi gradske deponije. Obračun po m3 zemlje u rastresitom stanju.
</t>
  </si>
  <si>
    <t>B.8.7.</t>
  </si>
  <si>
    <t>AB ZIDOVI STEPENICA</t>
  </si>
  <si>
    <t>Armirano betonski zidovi zaštitne ograde u glatkoj oplati, izvedba glatka završna, dobava betona, strojna ugradba u konstrukciju i zaštita. Srednji presjek (0,12-0,30m3 na m2 ili m¢), C25/30 (MB30).</t>
  </si>
  <si>
    <t xml:space="preserve"> - beton -zid visine cca2,60m                                           </t>
  </si>
  <si>
    <t xml:space="preserve"> - oplata -zid visine cca2,60m       </t>
  </si>
  <si>
    <t xml:space="preserve"> - armatura (aproksimativno)</t>
  </si>
  <si>
    <t>B.8.8.</t>
  </si>
  <si>
    <t>AB PLOČA -PODEST i STEPENICE</t>
  </si>
  <si>
    <t>Izrada AB podesta i stepenica C25/30, d=10-20cm, podest i stepenice za tepenice za pristup zgradi. Armatura Q335-Q226. Ploča se izvodi na prethodno pripremljenu podlogu.</t>
  </si>
  <si>
    <t xml:space="preserve"> -podest beton</t>
  </si>
  <si>
    <t xml:space="preserve"> -podest oplata</t>
  </si>
  <si>
    <t xml:space="preserve"> -podest armatura (aproksimativno)</t>
  </si>
  <si>
    <t xml:space="preserve"> -stepenice beton</t>
  </si>
  <si>
    <t xml:space="preserve"> -stepenice oplata</t>
  </si>
  <si>
    <t xml:space="preserve"> -stepenice armatura (aproksimativno)</t>
  </si>
  <si>
    <t>B.8.9.</t>
  </si>
  <si>
    <t>HIDROIZOLACIJA</t>
  </si>
  <si>
    <t>b) vertiklana postava sokl h=40cm</t>
  </si>
  <si>
    <t>B.8.10.</t>
  </si>
  <si>
    <t>ESTRIH</t>
  </si>
  <si>
    <t>Ugradnja na vanjskim površinama.</t>
  </si>
  <si>
    <t>Izvesti u padu prema stepenicama radi odvodnje oborinske vode.</t>
  </si>
  <si>
    <t>Debljina estriha od 5-8 cm.</t>
  </si>
  <si>
    <t>Obračun po m2</t>
  </si>
  <si>
    <t>B.8.11.</t>
  </si>
  <si>
    <t>FASADA</t>
  </si>
  <si>
    <t>Dobava materijala i izvedba vanjske fasade.</t>
  </si>
  <si>
    <t>Fasada se postavlja na: 
- armiranobetonske zidove
- armiranobetonske nadvoje</t>
  </si>
  <si>
    <t>Fasada se izvodi na stiroporu debljine 2cm -boja i struktura isti kao i na soklu zgrade -sve po dogovoru s investitorom.</t>
  </si>
  <si>
    <t>B.8.12.</t>
  </si>
  <si>
    <t>OGRADA -ZAOBLJENO STAKLO</t>
  </si>
  <si>
    <t>Staklo zaobljeno -sigurnosno, kaljeno. Ukupna visina ograde 60cm.</t>
  </si>
  <si>
    <r>
      <rPr>
        <b/>
        <sz val="10"/>
        <color theme="1"/>
        <rFont val="Arial"/>
      </rPr>
      <t>Ugrdanja prema potrebi i prema uputama Investitora.</t>
    </r>
    <r>
      <rPr>
        <sz val="10"/>
        <color theme="1"/>
        <rFont val="Arial"/>
      </rPr>
      <t xml:space="preserve"> Stavka uključuje izradu radioničkih nacrta, prezentacija mogućih rješenja investitoru, dobavu materijala i izradu ograde na licu mjesta do funkcionalne gotovosti.</t>
    </r>
  </si>
  <si>
    <t xml:space="preserve"> -ograda</t>
  </si>
  <si>
    <t>B.8.13.</t>
  </si>
  <si>
    <t>NADSTREŠNICA IZNAD ULAZA</t>
  </si>
  <si>
    <t>Izrada staklene nadstrešnica iznad ulaza. Nadstrešnica se sastoji od:</t>
  </si>
  <si>
    <t xml:space="preserve"> a) čelične konstrukcije za nadstrešnicu -svi elementi pocinčani i plastificirani u boji po odabiru investitora. Spoj prema zgradi -priljubljeno s limenim opšavom. Sve izvedeno do potpune, uporabne i funkcionalne gotovosti. Obračun po kg izvedene konstrukcije.</t>
  </si>
  <si>
    <t xml:space="preserve"> b) kaljenog sigurnosnog stakla -spoj stakla: ljepljenje stakla na sve četiri strane bez vidljivih spojeva (okvira) pomoću silikonskog ljepila i brtvenih masa koje omogućuju efikasno i ravnomjerno prenošenje opterećenja na sve 4 strane. Horizontalna površina nadstrešnice nije prohodna.</t>
  </si>
  <si>
    <t>B.8.14.</t>
  </si>
  <si>
    <t>KAMENO OPLOČENJE -ULAZ</t>
  </si>
  <si>
    <t>Kamen -paljeni granit -veličina i tip kamena po odabiru investitora.</t>
  </si>
  <si>
    <t>Protuklizna vanjska izvedba.</t>
  </si>
  <si>
    <t xml:space="preserve"> -oobloga stepenica š=33cm, h=17.5cm</t>
  </si>
  <si>
    <t xml:space="preserve"> -opločenje</t>
  </si>
  <si>
    <t xml:space="preserve"> -kamena klupčica š=40cm s urezanim okapom s donje strane (obje strane) -izvedba na zaobljenom nadozidu ulaza</t>
  </si>
  <si>
    <t>STEPENICE ZA ULAZ U ZGRADU UKUPNO</t>
  </si>
  <si>
    <t>B.9.</t>
  </si>
  <si>
    <t>NADSTREŠNICA ZA OTPAD</t>
  </si>
  <si>
    <t>B.9.1.</t>
  </si>
  <si>
    <t>STROJNI ISKOP</t>
  </si>
  <si>
    <t>Strojni iskop tla C/D kategorije u širine 50cm i dubini d=80cm za trakaste temelje zaštitnog zida.</t>
  </si>
  <si>
    <t>B.9.2.</t>
  </si>
  <si>
    <t>IZRADA NASIPA</t>
  </si>
  <si>
    <t>Izrada nasipa šljunkom prirodne granulacije ili drobljenim kamenom s razastiranjem, finim planiranjem i nabijanjem u sloju w=60cm, min Ms=50MPa.</t>
  </si>
  <si>
    <t>B.9.3.</t>
  </si>
  <si>
    <t>BETONSKI TRAKASTI TEMELJI U OPLATI</t>
  </si>
  <si>
    <t>Dobava betona, strojna ugradnja u konstrukciju i zaštita. Marka betona C16/20 (MB20), veliki presjek (više od 0,30m3 betona na m2 ili m1), obračun po m3 ugrađenog betona.</t>
  </si>
  <si>
    <t>armatura (aproksimativno)</t>
  </si>
  <si>
    <t>B.9.4.</t>
  </si>
  <si>
    <t>AB ZIDOVI</t>
  </si>
  <si>
    <t>Armirano betonski zidovi zaštitne ograde u glatkoj 
oplati, izvedba glatka završna, dobava betona, strojna ugradba u konstrukciju i zaštita. Srednji presjek (0,12-0,30m3 na m2 ili m¢), C25/30 (MB30).</t>
  </si>
  <si>
    <t xml:space="preserve"> - beton -zidovi visine 80cm</t>
  </si>
  <si>
    <t xml:space="preserve"> - oplata -zidovi visine 80m</t>
  </si>
  <si>
    <t>B.9.5.</t>
  </si>
  <si>
    <t>AB PLOČA</t>
  </si>
  <si>
    <t>Izrada AB ploče C25/30, d=10-20cm, ploča se izvodi kao podloga za boce UNPa. Armatura Q335-Q226. Ploča se izvodi na prethodno pripremljenu podlogu.</t>
  </si>
  <si>
    <t xml:space="preserve"> - hor.ploča</t>
  </si>
  <si>
    <t xml:space="preserve"> - oplata</t>
  </si>
  <si>
    <t>B.9.6.</t>
  </si>
  <si>
    <t>ZAGLAĐENI BETON</t>
  </si>
  <si>
    <t>Izvedba završnog sloja poda od zaglađenog betona d=10cm</t>
  </si>
  <si>
    <t>B.9.7.</t>
  </si>
  <si>
    <t>GLETANJE ZIDA</t>
  </si>
  <si>
    <t xml:space="preserve">Gletanje vanjskih zidova fasadeksom sa svim potrebnim predradnjama. </t>
  </si>
  <si>
    <t xml:space="preserve"> </t>
  </si>
  <si>
    <t>B.9.8.</t>
  </si>
  <si>
    <t>BOJANJE ZIDA FASADEKSOM</t>
  </si>
  <si>
    <t>B.9.9.</t>
  </si>
  <si>
    <t>PE FOLIJA</t>
  </si>
  <si>
    <t>Dobava i polaganje 1 sloja PE folije debljine 0,2mm ispod AB ploča.</t>
  </si>
  <si>
    <t>B.9.10.</t>
  </si>
  <si>
    <t>Odvoz viška zemlje od iskopa nakon zatrpavanja.</t>
  </si>
  <si>
    <t>B.9.11.</t>
  </si>
  <si>
    <t>IZRADA I MONTAŽA ČELIČNE KONSTRUKCIJE</t>
  </si>
  <si>
    <t>Dobava materijala, izrada i postava čelične konstrukcije od čeličnih profila Č0361, za nadstrešnice  pokrivene limom. Sve prema statičkom proračunu, nacrtima i specifikaciji. Stavka uključuje pripremu drugog stupnja čelične površine, kao i jednostruki premaz alkidnim minijem u radionici. Drugi premaz na licu mjesta. Obračun po kilogramu. Sve S235</t>
  </si>
  <si>
    <t xml:space="preserve"> -čelik aproksimativno</t>
  </si>
  <si>
    <t>B.9.12.</t>
  </si>
  <si>
    <t>POKROV  MALE NADSTREŠNICE</t>
  </si>
  <si>
    <t>Dobava i montaža pokrova nadstrešnice AL plastificiranim limom trapeznog presjeka 40/183x0,75mm, debljine 0,75mm. Limovi moraju biti kontinuirani, bez spojeva u smjeru pada plohe. Stavka uključuje sve potrebne elemente spajanja i gumene trake za izolaciju na svim kontaktnim plohama sa čelikom. Boja prema dogovoru s projektantom. Obračun po m2</t>
  </si>
  <si>
    <t>B.9.13.</t>
  </si>
  <si>
    <t>LEŽEĆI SANDUČASTI ŽLJEB</t>
  </si>
  <si>
    <t>Dobava materijala, izrada i montaža ležećeg, sandučastog žlijeba od AL lima d=1mm, r.š. 900mm.  Stavka uključuje sve potrebne elemente spajanja i učvršćenja, brtvljenja i izolacije svih kontaktnih ploha sa čeličnim elementima. Izvesti prema detalju.</t>
  </si>
  <si>
    <t>B.9.14.</t>
  </si>
  <si>
    <t>ODVODNJA CIJEV</t>
  </si>
  <si>
    <t>Dobava i montaža čeličnih cijevi vertikala odvodnje krovnih voda nadstrešnice. Cijevi se iznutra i izvana antikorozivno zaštićuju, a vanjske površine liče.</t>
  </si>
  <si>
    <t>Cijenom obuhvatiti i vodonepropusni spoj na cijevima od tvrde plastike.</t>
  </si>
  <si>
    <t>Obračun po m’ ugrađene cijevi, uključivo i izvedbu svih potrebnih skretanja i etažiranja.</t>
  </si>
  <si>
    <t>cijev profila ø125 mm</t>
  </si>
  <si>
    <t>B.9.15.</t>
  </si>
  <si>
    <t>SPOJ NA KROVNI ŽLJEB</t>
  </si>
  <si>
    <t xml:space="preserve">Izrada spoja na krovni žljeb, uključivo vodonepropusni spoj na vertikalnu čeličnu cijev. </t>
  </si>
  <si>
    <t>B.9.16.</t>
  </si>
  <si>
    <t>LIČENJE ČELIČNE KONSTRUKCIJE</t>
  </si>
  <si>
    <t>Dobava materijala, te ličenje čelične konstrukcije uljanom bojom radi antikorozivne zaštite, boja RAL 9010. Zaštita se izvodi jednim premazom alkidnim minijem (HRN C.732), zatim prvim premazom uljanom bojom na bazi željeznog oksida (HRN C.343), te drugim premazom (HRN C.372). Obračun po m2 ličene konstrukcije (30m2/t).</t>
  </si>
  <si>
    <t>a) antikorozivna zaštita</t>
  </si>
  <si>
    <t xml:space="preserve">b) završno ličenje </t>
  </si>
  <si>
    <t>B.9.17.</t>
  </si>
  <si>
    <t>Izrada/dobava, prijevoz i montaža zaštitne ograde od al. plastificiranih (bojanih) predgotovljenih panela sa nadstrešnicom oko kontejnera za otpad. Sastoji se od:</t>
  </si>
  <si>
    <t xml:space="preserve"> -plastificirane čelične montažne ograde, uključujući stupiće (sa plastičnom kapom na vrhu) i panele u sivoj boji RAL 9006, te sav rad i materijal na izradi i pričvrščenju stupića panela i samih panela (uključiti matice, pločice, vijeke i sav ostali pričvrsni materijal kako bi se ograda izvela do potpune funkcionalnosti).</t>
  </si>
  <si>
    <t xml:space="preserve"> -dvostrukih klinih vrata dim 265/220cm, uključivo vodilice i sigurnosnu bravu, ispuna ogradni paneli -sve do potpune funkcionalnosti</t>
  </si>
  <si>
    <t>Ogradni paneli kao Pletex, Betafence ili Universal tipska</t>
  </si>
  <si>
    <t>Uključiti učvršćivanje stupova ograde vijčanim spojem u AB zid/ploču.</t>
  </si>
  <si>
    <t>ograda visine 140cm</t>
  </si>
  <si>
    <t>jednokrilna vrata dim 265/220cm</t>
  </si>
  <si>
    <t>NADSTREŠNICA ZA OTPAD UKUPNO</t>
  </si>
  <si>
    <t>B.10.</t>
  </si>
  <si>
    <t>HORIZONTALNA I VERTIKALNA SIGNALIZACIJA</t>
  </si>
  <si>
    <t>B.10.1.</t>
  </si>
  <si>
    <t>HORIZONTALNA SIGNALIZACIJA</t>
  </si>
  <si>
    <t>Izrada horizontalne signalizacije bijelom bojom za asfalt i beton.</t>
  </si>
  <si>
    <t>Ovaj rad obuhvaća postavljanje oznaka za regulaciju prometa na kolniku, a izvodi se prema projektu prometne opreme, Pravilniku o prometnim znakovima, opremi i signalizaciji na cestama.</t>
  </si>
  <si>
    <t>Izvođač je dužan prije početka radova na izradi horizontalne signalizacije dostaviti nadzornom inženjeru na uvid prethodna ispitivanja (ateste) o pogodnosti materijala za ove radove.</t>
  </si>
  <si>
    <t>Na osnovi atesta nadzorni inženjer odobrava početak radova.</t>
  </si>
  <si>
    <t xml:space="preserve"> - zaustavna linija debljine 50cm - puna</t>
  </si>
  <si>
    <t xml:space="preserve"> - smjerokazne strelice - bijela boja</t>
  </si>
  <si>
    <t xml:space="preserve"> - obilježena mjesta za okomito parkiranje -bet.op.</t>
  </si>
  <si>
    <t xml:space="preserve"> - obilježena mjesta za okomito parkiranje -beton</t>
  </si>
  <si>
    <t>B.10.2.</t>
  </si>
  <si>
    <t>VERTIKALNA SIGNALIZACIJA</t>
  </si>
  <si>
    <t>Dobava i postava prometnih znakova 60x60cm ili promjera 60cm, te drugih prometnih tabli u reflektirajućpj tehnici.</t>
  </si>
  <si>
    <t>Ovaj rad obuhvaća nabavu i postavljanje prometnih znakova u svemu prema projeku prometne opreme i Pravilniku o prometnim znakovima, opremi I signalizaciji na cestama.</t>
  </si>
  <si>
    <t>Prometni znakovi trebaju udovoljiti u svemu zahtjevima HRN Z.S2.301, 302, 304, a kvaliteta boje za prometne znakove prema HRN Z.S2.330.</t>
  </si>
  <si>
    <t>Prometni znakovi rade se od aluminijskog lima, uokvireno, na koji se stavlja reflektirajuća folija “High Intesity”, a pričvršćuje se na stup pomoću obujmice i dva zavrtnja.</t>
  </si>
  <si>
    <t>Kod postavljanja prometni znak treba zaokrenuti 3-5 stupnjeva u odnosu na os prometnice da se izbjegne intenzivna refleksija i smanji kontrast simbola I pozadine koja je osvijetljena.</t>
  </si>
  <si>
    <t>Stupovi prometnih znakova postavljaju se u betonske temelje kvalitete C25/30. Za sav upotrijebljeni materijal za izradu znakova izvođač je dužan pribaviti dokaze o kvaliteti i predati ih nadzornom inženjeru.</t>
  </si>
  <si>
    <t>Obračun po komadu potpuno završenog prometnog znaka.</t>
  </si>
  <si>
    <t>a) jedan znak na stupu visine 2,5m</t>
  </si>
  <si>
    <t>HORIZONTALNA I VERTIKALNA SIGNALIZACIJA UKUPNO</t>
  </si>
  <si>
    <t>B.11.</t>
  </si>
  <si>
    <t>HORTIKULTURA</t>
  </si>
  <si>
    <t>Svi radovi po dogovoru s investitorom.</t>
  </si>
  <si>
    <t>B.11.1.</t>
  </si>
  <si>
    <t>TRAVNJAK</t>
  </si>
  <si>
    <t>Izvedba travnih površina: prekopavanje tla do dubine 30cm s čišćenjem i uklanjanjem korova i korijena s usitnjavanjem tla, fino planiranje s niveliranjem pripremljenog tla na zadanu niveletu, sjetva travne smjese 4dkg/m2. Uključeno ježenje, valjanje te rošenje vodom.</t>
  </si>
  <si>
    <t>B.11.2.</t>
  </si>
  <si>
    <t>HUMOVIT</t>
  </si>
  <si>
    <t>Rasipavanje umjetnog gnojiva, 5dkg/m2 (Humovit) Stavka uključuje plitko prekapanje površine 5-8cm, usitnjavanje zemlje i ukopavanje gnojiva. Obračunava po m2 uključivo sve radove</t>
  </si>
  <si>
    <t>B.11.3.</t>
  </si>
  <si>
    <t>TRAVNA SMJESA</t>
  </si>
  <si>
    <t>Nabava travne smjese u kojoj su zastupljene vrste autohtonih trava koje se primjenjuju za uređenje travnjaka na lokalnom području.</t>
  </si>
  <si>
    <t>(0.08kg po m2)</t>
  </si>
  <si>
    <t>B.11.4.</t>
  </si>
  <si>
    <t>SADNJA DRVEĆA</t>
  </si>
  <si>
    <t>Sadnja drveća. Doprema i nabava sadnica drveća uzgojenih u rasadniku starosti 5-7g. s dobro razvijenim korijenom, neoštećene produljnice debla i s pravilno razgranatom krošnjom i certifikatom:</t>
  </si>
  <si>
    <t>Pinus pinea, vis. 2.20-2.50m</t>
  </si>
  <si>
    <t>Cedrus deodara, vis. 2.20-2.50m</t>
  </si>
  <si>
    <t>B.11.5.</t>
  </si>
  <si>
    <t>KOLCI I VEZIVO ZA DRVEĆE</t>
  </si>
  <si>
    <t>Kolci i vezivo za koljenje drveća. Nabava i doprema kolaca, ravnih, zašiljenih, od kestena ili bagrema. Po sadnici osigurati tri zdrava i propisno priređena kolca, duljine 2-3metra i debljine 5-8cm. Vezivanje obaviti gumenom obujmicom. Obračun po sadnici (3 komada).</t>
  </si>
  <si>
    <t>B.11.6.</t>
  </si>
  <si>
    <t>ISKOP JAMA ZA SADNJU DRVEĆA</t>
  </si>
  <si>
    <t>Iskop jama za sadnju drveća i sadnja. Iskopati kružne jame prosječnog promjera 100cm (ovisno o veličini sadnice) i 100cm dubine, dovoz plodnog supstrata, rahljenje dna jame, zatrpavanje jame do polovice, sadnja drveća bez nabijanja, gnojenje kompostom 50l po jami, i jednokratno zalijevanje sadnica. Obračun po sadnici sa svim pripadajućim radovima</t>
  </si>
  <si>
    <t>B.11.7.</t>
  </si>
  <si>
    <t>SADNJA GRMLJA</t>
  </si>
  <si>
    <t>Sadnja grmlja. Nabava i doprema sadnica grmlja s dobro razvijenim korijenom, starosti 3-4g. s baliranim grumenom i čitljive etikete:</t>
  </si>
  <si>
    <t xml:space="preserve"> - grmlje vazdazeleno </t>
  </si>
  <si>
    <t xml:space="preserve">Pyracantha coccinea,  vis.0.80-1.0m                                </t>
  </si>
  <si>
    <t>Rossmarinus officinalis,  vis.0.60-0.8m</t>
  </si>
  <si>
    <t xml:space="preserve"> - grmlje listopadno </t>
  </si>
  <si>
    <t>Berberis thunbergii,  vis.0.60-0.8m</t>
  </si>
  <si>
    <t>B.11.8.</t>
  </si>
  <si>
    <t>ISKOP JAMA ZA SADNJU GRMLJA</t>
  </si>
  <si>
    <t xml:space="preserve">Iskop jama za sadnju grmlja 60cm x 60cm x 50cm s rahljenjem dna jame, prikraćivanje korijenja i gnojenje kompostom 20 lit. po jami. Uključivo sadnja, zatrpavanje poravnjavanje i jednokratno zalijevanje s 10 -15litara vode po sadnici. Obračun po komadu bez izmjene zemlje i sadnice.Sve postavno </t>
  </si>
  <si>
    <t>HORTIKULTURA UKUPNO</t>
  </si>
  <si>
    <t>B.12.</t>
  </si>
  <si>
    <t>SNIMAK IZVEDENOG STANJA I ELABORATI ISKOLČENJA</t>
  </si>
  <si>
    <t>B.12.1.</t>
  </si>
  <si>
    <t>SNIMAK ZA UPORABNU DOZVOLU</t>
  </si>
  <si>
    <t>Snimaka izvedenog stanja građevinske čestice kao podloga za dobivanje Uporabne dozvole</t>
  </si>
  <si>
    <t>B.12.2.</t>
  </si>
  <si>
    <t>ELABORAT ISKOLČNJE</t>
  </si>
  <si>
    <t>Izrada elaborata iskolčenja zgrade</t>
  </si>
  <si>
    <t>B.12.3.</t>
  </si>
  <si>
    <t>GEODETSKI ELABORAT ZA UPORABNU</t>
  </si>
  <si>
    <t>Geodetski elaborat kao podloga za dobivanje Uporabne dozvole.</t>
  </si>
  <si>
    <t>SNIMAK IZVEDENOG STANJA I ELABORATI ISKOLČENJA UKUPNO</t>
  </si>
  <si>
    <t>B.13.</t>
  </si>
  <si>
    <t>OGRADA NA RUBU ČESTICE</t>
  </si>
  <si>
    <t>B.13.1.</t>
  </si>
  <si>
    <t>TEMELJ ZA OGRADU OKO PARCELE -opcija</t>
  </si>
  <si>
    <t>Dobava potrebnog materijala, te betoniranje temeljnih samaca. Stavka uključuje potrebne zemljane radove, podložni beton C8/10 (MB10), beton C16/20 (MB20), armaturu betona, potrebnu oplatu betona, kao i ugradnju sidrenih vijaka i cijevi za provlačenje kabela. U svemu prema nacrtu. Obračun se vrši po komadu kompletno izvedenih samaca 40x40x60cm s armirano betonskom čašicom prilagođenom opremi isporučitelja + armatura. Ograda L=34m, samac na svakih 2m.</t>
  </si>
  <si>
    <t xml:space="preserve"> - iskop, utovar i odvoz na trajnu deponiju</t>
  </si>
  <si>
    <t xml:space="preserve"> - beton </t>
  </si>
  <si>
    <t>B.13.2.</t>
  </si>
  <si>
    <t>OGRADA OKO PARCELE -opcija</t>
  </si>
  <si>
    <t>Izrada/dobava, prijevoz i montaža zaštitne ograde od al. plastificiranih (bojanih) predgotovljenih panela -ograda oko parcele na prethodno pripremljenu temeljnu traku. Sastoji se od:</t>
  </si>
  <si>
    <r>
      <rPr>
        <sz val="10"/>
        <color theme="1"/>
        <rFont val="Arial"/>
      </rPr>
      <t xml:space="preserve">a) plastificirane čelične montažne </t>
    </r>
    <r>
      <rPr>
        <b/>
        <sz val="10"/>
        <color theme="1"/>
        <rFont val="Arial"/>
      </rPr>
      <t>ograde</t>
    </r>
    <r>
      <rPr>
        <sz val="10"/>
        <color theme="1"/>
        <rFont val="Arial"/>
      </rPr>
      <t xml:space="preserve">, uključujući </t>
    </r>
    <r>
      <rPr>
        <b/>
        <sz val="10"/>
        <color theme="1"/>
        <rFont val="Arial"/>
      </rPr>
      <t>stupiće</t>
    </r>
    <r>
      <rPr>
        <sz val="10"/>
        <color theme="1"/>
        <rFont val="Arial"/>
      </rPr>
      <t xml:space="preserve"> (sa plastičnom kapom na vrhu) i panele u boji po dogovoru s projektantom, te sav rad i materijal na izradi i pričvrščenju stupića panela i samih panela (uključiti matice, pločice, vijeke i sav ostali pričvrsni materijal kako bi se ograda izvela do potpune funkcionalnosti). Također uključiti učvršćivanje stupova ograde vijčanim spojem u AB temelj.
Visina panela ograde maks.200cm, otvor oka je 150x50mm, širina panela maksimalno 2600mm, duljina ograde prema projektu.
Ogradni paneli kao Pletex, Betafence ili Universal tipska. L=34m, P=68m2</t>
    </r>
  </si>
  <si>
    <t>OGRADA NA RUBU ČESTICE UKUPNO</t>
  </si>
  <si>
    <t>GRAĐEVINSKO-OBRTNIČKI RADOVI - VANJSKI UKUPNO</t>
  </si>
  <si>
    <t>Gradečak desni 4, 10000 Zagreb</t>
  </si>
  <si>
    <t>OIB 06323248263</t>
  </si>
  <si>
    <t>mob. 099/788 7887</t>
  </si>
  <si>
    <t>INVESTITOR:</t>
  </si>
  <si>
    <t xml:space="preserve">Josip Drinovac, Gornji Bukovac 150, 10000 Zagreb </t>
  </si>
  <si>
    <t>i Nina Drinovac, Gundulićeva ulica 61, 10000 Zagreb</t>
  </si>
  <si>
    <t>NAZIV GRAĐEVINE:</t>
  </si>
  <si>
    <t>STAMBENA ZGRADA</t>
  </si>
  <si>
    <t>LOKACIJA:</t>
  </si>
  <si>
    <t>Gornji Bukovac bb, Zagreb</t>
  </si>
  <si>
    <t>k.č.br. 2269, k.o. Remete</t>
  </si>
  <si>
    <t>R  E  K  A  P  I  T  U  L  A  C  I  J  A</t>
  </si>
  <si>
    <t>INSTALACIJA VODOVODA I ODVODNJE</t>
  </si>
  <si>
    <t>A</t>
  </si>
  <si>
    <t>B</t>
  </si>
  <si>
    <t>GRAĐEVINSKI RADOVI</t>
  </si>
  <si>
    <t>C</t>
  </si>
  <si>
    <t>VANJSKI VODOVOD</t>
  </si>
  <si>
    <t>D</t>
  </si>
  <si>
    <t>VANJSKA ODVODNJA</t>
  </si>
  <si>
    <t>E</t>
  </si>
  <si>
    <t>UNUTARNJI VODOVOD</t>
  </si>
  <si>
    <t>F</t>
  </si>
  <si>
    <t>UNUTARNJA ODVODNJA</t>
  </si>
  <si>
    <t>G</t>
  </si>
  <si>
    <t>SANITARNI UREĐAJI</t>
  </si>
  <si>
    <t>H</t>
  </si>
  <si>
    <t>I</t>
  </si>
  <si>
    <t>NEPREDVIĐENI RADOVI</t>
  </si>
  <si>
    <t xml:space="preserve">UKUPNO </t>
  </si>
  <si>
    <t>PDV 25 %</t>
  </si>
  <si>
    <t>SVEUKUPNO  Kn</t>
  </si>
  <si>
    <t xml:space="preserve">                                                                    INSTALACIJE VODOVODA I ODVODNJE</t>
  </si>
  <si>
    <t>TD: 17822-102</t>
  </si>
  <si>
    <t>ZOP: GP 2/22</t>
  </si>
  <si>
    <t>r.b.</t>
  </si>
  <si>
    <t>jed. mj.</t>
  </si>
  <si>
    <t>Količina</t>
  </si>
  <si>
    <t xml:space="preserve">Jedinična cijena </t>
  </si>
  <si>
    <t>Ukupna cijena</t>
  </si>
  <si>
    <t>TROŠKOVNIK INSTALACIJA VODOVODA I ODVODNJE</t>
  </si>
  <si>
    <t>OPĆE NAPOMENE:
Prije davanja ponude ponuđač može pregledati projekt te mjesto izgradnje i upisati radove koji eventualno nisu obuhvaćeni ovim troškovnikom, a smatra da su bitni za izvođenje. Izvođač je prilikom nuđenja obavezan provjeriti sve količine i radove vezane za kvalitetno izvođenje instalacija vodovoda i odvodnje u potpunosti. Ukoliko izvođač smatra da u troškovniku nedostaju radovi ili da količine nisu dovoljne za izvođenje instalacija u potpunosti, obavezan je iste unijeti u ponudu. Naknadna potraživanja izvođača neće se odobriti. 
Stavke sadrže nabavu, dopremu, montažu i ugradnju sa svim potrebnim radom, strojevima, alatom kao i materijalom i priborom. Radove na vodovodu, kanalizaciji i drugim uređajima potrebno je izvoditi uz striktno poštivanje pravila i normi za kvalitetno izvršenje radova kao i zaštite na radu, a sve u dogovoru s nadzornim inženjerom, projektantom, nadležnim prestavnicima komunalnih instalacija, geomehaničkim inženjerom i inženjerom konstrukcije kod otežanih uvjeta izvođenja.
Ukoliko se tijekom građenja pojavi opravdana potreba za određenim odstupanjima ili manjim izmjenama projekta, Izvođač je dužan za to prethodno pribaviti suglasnost Nadzornog inženjera. Veće izmjene i odstupanja od projektiranog rješenja mogu se provesti samo uz odobrenje Projektanta i suglasnost Investitora, te pribavljanjem dopune građevne dozvole na nastalu promjenu ukoliko su odstupanja takve prirode.
"Nabava" ("dobava") obuhvaća troškove utovara, istovara, transporta do izvoditeljevog stovarišta – privremene deponije, te carinske i sve druge zakonom propisane pristojbe i poreze.
"Ugradnja", ("ugradba") obuhvaća utovar na izvoditeljevom stovarištu – privremenoj deponiji, lokalni transport i istovar na mjestu ugradnje, kao i sve radove, materijal, te opremu potrebnu za potpuno izvršenje posla.
"Izrada" ("izvedba") obuhvaća radove na nabavi i ugradnji.
"Odvoz na trajnu deponiju" obuhvaća utovar, transport do trajne deponije, istovar, razastiranje, planiranje i sve eventualne ostale radove na deponiji preme uvjetima vlasnika deponije, te taksu (naknadu) za deponiranje.
Sve radove izvoditi u skladu s tehničkim uvijetima koji su sastavni dio ove projektne dokumentacije.
Napomena // Predmetni troškovnik je izrađen u svrhu procjene troškova građenja. Troškovnik za ugovaranje i odabir izvođača izradit će se u sklopu izvedbenog projekta.</t>
  </si>
  <si>
    <t>A.1</t>
  </si>
  <si>
    <t>ISKOLČENJE VANJSKE TRASE VODOVODA</t>
  </si>
  <si>
    <t>Iskolčenje trase vodovoda prenošenjem podataka iz projekta i osiguranje iskolčenja osi, te geodetsko praćenje svih radova na izvedbi mreže vodovoda. Opseg radova mora u svemu zadovoljiti potrebe građenja, kontrole radova i obračuna. Obračun po kompletu.</t>
  </si>
  <si>
    <t>kpl.</t>
  </si>
  <si>
    <t>A.2</t>
  </si>
  <si>
    <t>ISKOLČENJE VANJSKE TRASE KANALIZACIJE</t>
  </si>
  <si>
    <t>Iskolčenje trase kanalizacije prenošenjem podataka iz projekta i osiguranje iskolčenja osi, te geodetsko pračenje svih radova na izvedbi kanalizacije. Opseg radova mora u svemu zadovoljiti potrebe građenja, kontrole radova, obračuna i drugoga. Obračun po kompletu.</t>
  </si>
  <si>
    <t>A.3</t>
  </si>
  <si>
    <t>ISKOLČENJE UNUTARNJE TRASE VODOVODA</t>
  </si>
  <si>
    <t>Označavanje i iskolčenje trase instalacije vodovoda sa nanošenjem najvažnijih točaka. Obračun po kompletu.</t>
  </si>
  <si>
    <t>A.4</t>
  </si>
  <si>
    <t>ISKOLČENJE UNUTARNJE TRASE KANALIZACIJE</t>
  </si>
  <si>
    <t>Označavanje trase kanalizacije prenošenjem podataka iz projekta i osiguranje iskolčenja osi. Opseg radova mora u svemu zadovoljiti potrebe građenja, kontrole radova, obračuna i drugoga. Obračun po kompletu.</t>
  </si>
  <si>
    <t>PRIPREMNI RADOVI UKUPNO:</t>
  </si>
  <si>
    <t>B.1</t>
  </si>
  <si>
    <t>ISKOP ROVA</t>
  </si>
  <si>
    <t>Strojni iskop rova u tamponskom sloju i u tlu C kategorije ispod tamponskog sloja, za polaganje vodovodnih i kanalizacijskih cijevi, prema karakterističnom presjeku rova. Dno rova grubo i fino isplanirati za polaganje cijevi sa naročitom točnošću da se osigura pravilno nalijeganje cijevi. Uračunata ručna dorada iskopanog rova i eventualno potrebno razupiranje stjenki rova. Radovi moraji teći u koordinaciji sa montažom cijevi. U cijenu uključen iskop bez obzira na eventualno crpljenjem oborinske, odnosno podzemne vode i otežanog rada radi razupirača. Obračun po m3.</t>
  </si>
  <si>
    <t>B.1.1</t>
  </si>
  <si>
    <t>Iskop rova za vodovodne cijevi</t>
  </si>
  <si>
    <t>B.1.2</t>
  </si>
  <si>
    <t>Iskop rova za kanalizacijske cijevi</t>
  </si>
  <si>
    <t>B.2</t>
  </si>
  <si>
    <t>ISKOP GRAĐEVINSKE JAME ZA PODZEMNE GRAĐEVINE</t>
  </si>
  <si>
    <t>Strojni iskop u tlu C kategorije za izvedbu podzemnih građevina. Iskop prema detaljima iz projekta. Dno jame grubo i fino isplanirati. Uračunatat ručna dorada iskopa i eventualno potrebno bočno razupiranje. U cijenu uključen iskop bez obzira na eventualno crpljenjem oborinske, odnosno podzemne vode i otežanog rada radi razupirača. Obračun po m3. Obračun po m3.</t>
  </si>
  <si>
    <t>B.3</t>
  </si>
  <si>
    <t>PIJESAK ZA POSTELJICU I NADSLOJ</t>
  </si>
  <si>
    <t>Izrada pješčane posteljice od 10 cm za polaganje vodovodnih i kanalizacijskih cijevi u dnu rova i nadsloja 30 cm. Izrada obloge oko cijevi nakon montaže i ispitivanja na vodonepropusnost, pijeskom (granulacije 0-4 mm) do visine 30 cm iznad gornjeg ruba cijevi cijelom širinom rova. Zahtijeva se simetrično zatrpavanje i zbijanje materijala istovremeno s obje strane cijevi u slojevima od 20 cm.</t>
  </si>
  <si>
    <t>U stavku ulazi: dobava, donos, ugradnja i razastiranje pijeska, te izrada nadsloja nakon ugrađene cijevi uključujući sav potreban materijal i rad. Obračun po m3.</t>
  </si>
  <si>
    <t>B.3.1</t>
  </si>
  <si>
    <t>Pijesak za vodovodne cijevi</t>
  </si>
  <si>
    <t>B.3.2</t>
  </si>
  <si>
    <t>Pijesak za kanalizacijske cijevi</t>
  </si>
  <si>
    <t>B.4</t>
  </si>
  <si>
    <t>ZATRPAVANJE ROVA</t>
  </si>
  <si>
    <t>Zatrpavanje rova nakon montaže i uspješnog ispitivanja na vodonepropusnost cjevovoda. Prije zatrpavanja obvezno pregledati cjevovod i ustanoviti da nema nekih mehaničkih oštećenja. 
Zatrpavanje rova materijalom iz iskopa, sa nabijanjem nabijačem. Posebnu pozornost potrebno je obratiti kod spojeva cijevi. U stavku je uključen potreban rad i materijal. Obračun po m3.</t>
  </si>
  <si>
    <t>B.4.1</t>
  </si>
  <si>
    <t>Zatrpavanje rova vodovodnih cijevi</t>
  </si>
  <si>
    <t>B.4.2</t>
  </si>
  <si>
    <t>Zatrpavanje rova kanalizacijskih cijevi</t>
  </si>
  <si>
    <t>B.5</t>
  </si>
  <si>
    <t>ZATRPAVANJE GRAĐEVINESKE JAME</t>
  </si>
  <si>
    <t>Zatrpavanje građevinske jame materijalom iz iskopa nakon izvedbe podzemnih građevina. 
Zatrpavanje materijalom iz iskopa, sa nabijanjem nabijačem. Zasipavati materijalom sa promjerom zrna ne većim od 32 mm. Posebnu pozornost potrebno je obratiti kod spojeva cijevi.  U stavku je uključen potreban rad i materijal. Obračun po m3.</t>
  </si>
  <si>
    <t>Zatrpavanje materijalom iz iskopa:</t>
  </si>
  <si>
    <t>B.6</t>
  </si>
  <si>
    <t>ODVOZ PREOSTALOG MATERIJALA IZ ISKOPA</t>
  </si>
  <si>
    <t>Utovar i transport kamionom viška materijala iz iskopa na gradsku deponiju udaljenosti do 20 km. U cijenu uključiti koeficijent rastresitosti, istovar i planiranje na deponiji, sve takse deponije i druge neposredno vezane troškove. Količine uvečane zbog rastresitosti 30%. 
Obračun po m3.</t>
  </si>
  <si>
    <t>B.7</t>
  </si>
  <si>
    <t>VODOMJERNO OKNO</t>
  </si>
  <si>
    <t>Izrada vodomjernog okna svjetlih tlocrtnih dimenzija 300x200 cm i svjetle visine 180 cm. 
Betoniranje AB zidova i podne ploče debljine 20 cm (okna se armiraju sa cca. 90kg armature po m3 betona) u dvostrukoj oplati betonom C25/30 i monolitne armirano-betonske stropne ploče debljine 20 cm betonom C25/30. Vodomjerno okno mora biti vodonepropusno. Ulazni otvor sa unutrašnje strane zaribati cementnim mortom. Na prolazu kroz zidove okna, ugraditi zaštitne komade za prolaz cijevi. Izrada udubljenja za ispumpavanje vode potopnom pumpom. Izrada ulaznog okna i ugradnja penjalica od nehrđajućeg materijala prema HRN EN 13101 (montirati 4 penjalice po metru dubine okna). Izrada izolacije ploče sa dva sloja ljepenke i tri vruča premaza bitumenom. Dobava i montaža lijevano-željeznih poklopaca 60x60 cm s natpisom "Vodovod" (A15kN 1 komad). Izrada, montaža i demontaža oplate, zidova i ploče sa podupiranjem. Uključivo svi prenosi materijala.
Obračun po kompletu.</t>
  </si>
  <si>
    <t>NAPOMENA: Prije izvedbe kontaktirati distributera vode, koje će definirati točne dimenzije vodomjernog okna.</t>
  </si>
  <si>
    <t>B.8</t>
  </si>
  <si>
    <t>ŠLICEVI U ZIDOVIMA I PODOVIMA</t>
  </si>
  <si>
    <t>Izrada horizontalnih i vertikalnih usjeka u zidovima od opeke i armiranog betona, na mjestu polaganja instalacija vodovoda i odvodnje, te dodatnih proširenja na mjestu ugradnje opreme (ventili, kotntrolno brojilo, ugradbeni sifoni, itd.). U stavku je uključena izrada usjeka, odvoz razbijenog materijala na deponiju sa grubim planiranjem te zatvaranje usjeka žbukanjem nakon polaganja instalacije. Uključen sav potreban materijal, rad i alat. 
Obračun po m'.</t>
  </si>
  <si>
    <t>m'</t>
  </si>
  <si>
    <t>B.9</t>
  </si>
  <si>
    <t>PRODORI U ZIDOVIMA I PODOVIMA</t>
  </si>
  <si>
    <t>Izvedba prodora u zidovima i podovima za izradu spojeva kanalizacijskih i vodovodnih cijevi do pojedinih vertikala i sanitarnih uređaja. U stavku je uključena izrada prodora, odvoz razbijenog materijala na deponiju sa grubim planiranjem te zatvaranje usjeka žbukanjem nakon polaganja instalacije. Uključen sav potreban materijal, rad i alat.  Obračun po komadu.</t>
  </si>
  <si>
    <t>GRAĐEVINSKI RADOVI UKUPNO:</t>
  </si>
  <si>
    <t>Napomena: Obračunati svi radovi do 1m izvan zgrade, mjereno od vanjskog ruba vanjskog zida zgrade.</t>
  </si>
  <si>
    <t>C.1</t>
  </si>
  <si>
    <t>PRIKLJUČAK NA JAVNI VODOVOD</t>
  </si>
  <si>
    <t>Izrada priključka na javni vodovod. Priključak izvodi distributer vode nakon uplate potrebne pristojbe. Uključene sve potrebne radnje i materijal, završno sa ugrađenim vodomjerom. Obračun po kompletno izvedenom priključku.</t>
  </si>
  <si>
    <t>NAPOMENA :
Prikljucak se izvodi nakon dobivanja potvrde na glavni projekt nadležnog komunalnog poduzeća. Priključak izvodi te određuje točnu poziciju i profil navedeno poduzeće.</t>
  </si>
  <si>
    <t>Priključak PEHD DN63 mm (Ø50), L=8,0 m</t>
  </si>
  <si>
    <t>C.2</t>
  </si>
  <si>
    <t>UGRADBENA ARMATURA VODOMJERNOG OKNA</t>
  </si>
  <si>
    <r>
      <rPr>
        <sz val="10"/>
        <color theme="1"/>
        <rFont val="Arial"/>
      </rPr>
      <t xml:space="preserve">Nabava, doprema i montaža fazonskih komada i armatura, </t>
    </r>
    <r>
      <rPr>
        <b/>
        <sz val="10"/>
        <color theme="1"/>
        <rFont val="Arial"/>
      </rPr>
      <t>u vodomjernom oknu - iza vodomjera</t>
    </r>
    <r>
      <rPr>
        <sz val="10"/>
        <color theme="1"/>
        <rFont val="Arial"/>
      </rPr>
      <t>, za radni pritisak od 16 bara. Montaža fazonskih komada prirubnicom brtvenim gumenim prstenom ili klingeritom, uključiv sav brtveni materijal s vijcima te izolacija spojeva hladnim bitumenskim premazom. Montažu izvršiti prema priloženoj monterskoj shemi. Obračun po komadu.</t>
    </r>
  </si>
  <si>
    <t>NAPOMENA: Točan tip armatura odreditI će nadležno komunalno poduzeće.</t>
  </si>
  <si>
    <t>C.2.1</t>
  </si>
  <si>
    <t>Ventil Ø25 mm</t>
  </si>
  <si>
    <t>C.2.2</t>
  </si>
  <si>
    <t>ZOPT  Ø25 mm</t>
  </si>
  <si>
    <t>C.2.3</t>
  </si>
  <si>
    <t>Ventil Ø32 mm</t>
  </si>
  <si>
    <t>C.2.4</t>
  </si>
  <si>
    <t>ZOPT  Ø32 mm</t>
  </si>
  <si>
    <t>C.2.5</t>
  </si>
  <si>
    <t>Zasun Ø50 mm</t>
  </si>
  <si>
    <t>C.2.6</t>
  </si>
  <si>
    <t>ZOPT  Ø50 mm</t>
  </si>
  <si>
    <t>C.3</t>
  </si>
  <si>
    <t>PEHD CIJEVI ZA SANITARNU I PP VODU</t>
  </si>
  <si>
    <r>
      <rPr>
        <sz val="10"/>
        <color theme="1"/>
        <rFont val="Arial"/>
      </rPr>
      <t xml:space="preserve">Dobava, donos i montaža PEHD vodovodnih cijevi PE 100, SDR 11, za radni tlak do 16 bara, </t>
    </r>
    <r>
      <rPr>
        <u/>
        <sz val="10"/>
        <color theme="1"/>
        <rFont val="Arial"/>
      </rPr>
      <t>vanjskog nazivnog promjera DN</t>
    </r>
    <r>
      <rPr>
        <sz val="10"/>
        <color theme="1"/>
        <rFont val="Arial"/>
      </rPr>
      <t>. Cijevi se polažu na pješćanu posteljicu prema naputcima proizvođača, te se spajaju uz pomoć elektrofuzijskih spojnica.
Stavka uključuje: sve potrebne fitinge I fazonske komade, brtve i slično. 
Obračun se vrši po m'.</t>
    </r>
  </si>
  <si>
    <t>PEHD VODOVODNE CIJEVI, kao PIPELIFE</t>
  </si>
  <si>
    <t>ili jednakovrijedan proizvod:______________________</t>
  </si>
  <si>
    <t>Vrsta cijevi SDR11 - PN 16 i nominalne veličine:</t>
  </si>
  <si>
    <t>C.3.1</t>
  </si>
  <si>
    <t>DN 32x3,0 mm</t>
  </si>
  <si>
    <t>C.3.2</t>
  </si>
  <si>
    <t>DN 42x3,7 mm</t>
  </si>
  <si>
    <t>C.3.3</t>
  </si>
  <si>
    <t>DN 63x5,8 mm</t>
  </si>
  <si>
    <t>C.4</t>
  </si>
  <si>
    <t>ZAŠTITA VODOVODNIH CIJEVI U VANJSKOM ROVU</t>
  </si>
  <si>
    <t>Dobava, donos i montiranje PVC-SN4 kanalizacijskih cijevi za zaštitu vodovodnih cijevi. Vodovodne cijevi položiti u PVC-SN4 cijevi kod križanja sa ostalim instalacijama u vanjskom rovu. Obračun po kompleu.</t>
  </si>
  <si>
    <t>Ø 110 mm, L=2,0m</t>
  </si>
  <si>
    <t>kpl</t>
  </si>
  <si>
    <t>C.5</t>
  </si>
  <si>
    <t>TRAKA UPOZORENJA  “POZOR–VODOVOD”</t>
  </si>
  <si>
    <t>Dobava, donos i postavljanje plave trake “POZOR–VODOVOD” duž cijele trase vodovoda. Traka se postavlja 30 cm od tjemena cijevi i to tako da natpis bude okrenut prema gore. 
Obračun po m'.</t>
  </si>
  <si>
    <t>VANJSKI VODOVOD UKUPNO:</t>
  </si>
  <si>
    <t>D.1</t>
  </si>
  <si>
    <t>PRIKLJUČAK NA JAVNU KANALIZACIJU</t>
  </si>
  <si>
    <t>Izrada priključka na javnu kanalizaciju. Priključak izvodi komunalno poduzeće nakon uplate potrebne pristojbe. U stavku uključene sve potrebne radnje i materijal sa spojem na kontrolno mjerno okno.  Obračun po kompletno izvedenom priključku.</t>
  </si>
  <si>
    <t>PVC SN8 Ø 200 mm; cca L=5m</t>
  </si>
  <si>
    <t>D.2</t>
  </si>
  <si>
    <t xml:space="preserve">PVC-SN4 KANALIZACIJSKE CIJEVI </t>
  </si>
  <si>
    <t>Dobava i montaža kanalizacijskih cijevi SN4 od tvrdog polivinilklorida (PVC). Kanalizacijske cijevi  i pripadajući fazonski komadi za odvodnju izvan objekta u zelenim površinama predviđen projektom vodovoda i odvodnje. Stavka uključuje: sve potrebne fazonske komade, brtve, priključke na revizijska okna sa brtvljenjem i slično. Obračun po m' ugrađenog cjevovoda.</t>
  </si>
  <si>
    <t>PVC-SN4 KANALIZACIJSKE CIJEVI, kao PIPELIFE PVC</t>
  </si>
  <si>
    <t>D.2.1</t>
  </si>
  <si>
    <t>Ø 110 mm</t>
  </si>
  <si>
    <t>D.2.2</t>
  </si>
  <si>
    <t>Ø 160 mm</t>
  </si>
  <si>
    <t>D.3</t>
  </si>
  <si>
    <t xml:space="preserve">PVC-SN8 KANALIZACIJSKE CIJEVI </t>
  </si>
  <si>
    <t>Dobava i montaža kanalizacijskih cijevi SN8 od tvrdog polivinilklorida (PVC). Kanalizacijske cijevi  i pripadajući fazonski komadi za temeljnu horizontalnu kanalizaciju i odvodnju izvan objekta predviđen projektom vodovoda i odvodnje. Stavka uključuje: sve potrebne fazonske komade, brtve, priključke na revizijska okna sa brtvljenjem i slično. Obračun po m' ugrađenog cjevovoda.</t>
  </si>
  <si>
    <t>PVC-SN8 KANALIZACIJSKE CIJEVI, kao PIPELIFE PVC</t>
  </si>
  <si>
    <t>D.3.1</t>
  </si>
  <si>
    <t>D.3.2</t>
  </si>
  <si>
    <t>D.4</t>
  </si>
  <si>
    <t>PP KANALIZACIJSKA OKNA DN630</t>
  </si>
  <si>
    <t>Nabava, doprema i montaža orebrenih PP revizijskih okana s ugrađenim naglavcima za ulaznu i izlaznu cijev prema padovima i tlocrtnim kutevima iz projekta. Obračun po komadu ugrađenog okna. Uključeno potrebno bušenje i spajanje cijevne instalacije na samom mjestu izvedbe.</t>
  </si>
  <si>
    <t>PP KANALIZACIJSKA OKNA DN630, kao PIPELIFE</t>
  </si>
  <si>
    <t>D.4.1</t>
  </si>
  <si>
    <t>DN630 - visine do 1,0 m</t>
  </si>
  <si>
    <t>D.4.2</t>
  </si>
  <si>
    <t>DN630 - visine do 1,3 m</t>
  </si>
  <si>
    <t>D.5</t>
  </si>
  <si>
    <t>PP KANALIZACIJSKA OKNA DN800</t>
  </si>
  <si>
    <t>Nabava, doprema i montaža orebrenih PP revizijskih okana s integriranim penjalicama i ugrađenim naglavcima za ulaznu i izlaznu cijev prema padovima i tlocrtnim kutevima iz projekta. Obračun po komadu ugrađenog okna s tvornički ugrađenim penjalicama. Uključeno potrebno bušenje i spajanje cijevne instalacije na samom mjestu izvedbe.</t>
  </si>
  <si>
    <t>PP KANALIZACIJSKA OKNA DN800, kao PIPELIFE</t>
  </si>
  <si>
    <t>DN800 - visine do 3,0 m</t>
  </si>
  <si>
    <t>PP KANALIZACIJSKA OKNA DN1000</t>
  </si>
  <si>
    <t>PP KANALIZACIJSKA OKNA DN1000, kao PIPELIFE</t>
  </si>
  <si>
    <t>DN1000 - visine do 3,1 m</t>
  </si>
  <si>
    <t>D.6</t>
  </si>
  <si>
    <t>ARMIRANO BETONSKI PRSTEN - D400 kN</t>
  </si>
  <si>
    <t>Nabava, isporuka i ugradnja armirano betonskog prstena. Armirano betonski prsten mora biti izveden u skladu sa zahtjevima teškog prometnog opterećenje klase D 400 minimalne težine 150 kg i odgovarajućom armaturom mrežom min. težine 14 kg. Površina betonskog prstena u zoni kontakta s brtvenim elementom mora biti izvedena glatko kako bi se osigurala vodotijesnost.
Obračun po komadu.</t>
  </si>
  <si>
    <t>D.7</t>
  </si>
  <si>
    <t>LJŽ POKLOPAC - A15 kN</t>
  </si>
  <si>
    <t>Nabava, isporuka i ugradnja poklopaca nosivosti klase A15 kN (1,5 tona). Donji okvir poklopca mora biti minimalnih unutarnjih dimenzija Ø700 mm. Min. ulazni promjer 600mm.
Obavezan natpis na poklopcu ˝KANALIZACIJA˝.
U stavku ulazi dobava, donos i ugradnja poklopca, te sav potrebni materijal i rad. 
Obračun po komadu.</t>
  </si>
  <si>
    <t>D.8</t>
  </si>
  <si>
    <t>LJŽ POKLOPAC - D400 kN</t>
  </si>
  <si>
    <t>Nabava, isporuka i ugradnja poklopaca nosivosti klase D 400kN. Donji okvir poklopca mora biti minimalnih unutarnjih dimenzija Ø700 mm. Min. ulazni promjer 600mm.
Obavezan natpis na poklopcu ˝KANALIZACIJA˝.
U stavku ulazi dobava, donos i ugradnja poklopca, te sav potrebni materijal i rad. 
Obračun po komadu.</t>
  </si>
  <si>
    <t>D.9</t>
  </si>
  <si>
    <t>SEPARATOR LAKIH TEKUĆINA NS3 ST300</t>
  </si>
  <si>
    <t>Dobava i ugradnja separatora lakih tekućina iz armiranog betona (prema HRN EN 206-1) razreda čvrstoće C35/45, razreda izloženosti: XA3, XF4. Separator konstruiran, izrađen i testiran prema HRN EN 858,  nazivne veličine NG3 (protoka 3l/s). Separator mora imati učinkovitosti izdvajanja lakih tekućina klase I - lakih tekućina u izlaznoj vodi do 5mg/l.</t>
  </si>
  <si>
    <r>
      <rPr>
        <sz val="10"/>
        <color theme="1"/>
        <rFont val="Arial"/>
      </rPr>
      <t>Separator treba biti siguran od djelovanja sila uzgona do visine podzemne vode do uljeva u separator, interijer separatora  treba biti premazan višeslojnim zaštitnim epoksidnim premazom. Separator mora imati koalescentni filter koji se može za potrebe čišćenja i održavanja jednostavno izvaditi. Separator mora imati sigurnosni plovak tariran na spec. težinu lakih tekućina kao osiguranje od nekontroliranog odljeva istih iz separatora.  Unutarnji elementi separatora trebaju biti izrađeni iz PEHD-a. Pristup u separator treba biti u skladu s HRN EN 476. Separator treba imati Integriranu taložnicu zapremnine 300 litara. Sve kao ACO OLEOPATOR C ST3 SF300 D400 P povišeni.
Maksimalna zapremnina izdvojenih lakih tekućina 160 litara, ukupni kapacitet 700 litara. 
Priključci DN100 utični spoj s kliznom brtvom. Ugradbena dubina, mjereno od kote poklopca do kote dna cijevi uljeva Tmin=725mm do 5395mm (</t>
    </r>
    <r>
      <rPr>
        <b/>
        <sz val="10"/>
        <color theme="1"/>
        <rFont val="Arial"/>
      </rPr>
      <t>točnu dubinu cijevi na uljevu treba definirati prije naručivanja separatora</t>
    </r>
    <r>
      <rPr>
        <sz val="10"/>
        <color theme="1"/>
        <rFont val="Arial"/>
      </rPr>
      <t>). Separator se treba isporučivati s poklopcem klase D400, svijetlog otvora promjera 600mm.
Ukupna masa 2300kg, a najtežeg dijela 1630kg.</t>
    </r>
  </si>
  <si>
    <t>U stavku ulazi dobava, donos i montaža separatora naftnih derivata sa svim potrebnim materijalom i radom, te puštanje u pogon u funkcionalnom stanju. Obračun po kompletu.</t>
  </si>
  <si>
    <t>D.9.1</t>
  </si>
  <si>
    <t>separator naftnih derivata, kao ACO OLEOPATOR C NS3 SF300</t>
  </si>
  <si>
    <t>D.10</t>
  </si>
  <si>
    <t>LINIJSKA KANALICA KOLNA POVRŠINA š = 20 cm</t>
  </si>
  <si>
    <t>Dobava i montaža kanala za linijsku odvodnju nosivosti A15 do E600. Kanal se zbog specifičnog V-presjeka odlikuje većom brzinom otjecanja vode i boljim efektom samočišćenja. Kanal je izrađen iz polimerbetona, građevinske visine 265 - 365 mm. Svjetla širina kanala je 200 mm, građevinska širina 235 mm, građevinska dužina 1000 mm. Rubovi kanala ojačani su kutnikom od pocinčanog čelika debljine 4 mm koji služi kao dosjed za polaganje pokrovne rešetke. Kanalski elementi su izvedeni u  pet građevinskih visina (kaskadni pad) ili kontinuiranim padom od 0,5%. Kanal se izvodi polaganjem na betonsku podlogu marke B25 debljine sloja 15 cm, bočno  kanal založiti betonom. Gornji rub  rešetke se izvodi u razini 2 - 5 mm ispod kote gotove završne okolne površine. Sve sa priborom za montažu do potpune funkcionalnosti. Obračun po m'.</t>
  </si>
  <si>
    <t>D.10.1</t>
  </si>
  <si>
    <t>linijska kanalica, kao ACO Drain Multiline V200 - pocinčani rub</t>
  </si>
  <si>
    <t>D.10.2</t>
  </si>
  <si>
    <t>Dobava i montaža pokrovnih rešetki ACO Multiline V200 za opterećenje C250 prema HR EN 1433 (srednje teški promet)  iz lijevanog  željeza, mrežasta 31x14 mm  sa sistemom bezvijčane ukrute DRAINLOCK. Rešetka je širine 223 mm, duljine 50 cm, upojne površine 905 cm²/m.
rešetka, kao ACO Multiline V200 - C250 mrežasta lijevano željezna rešetka</t>
  </si>
  <si>
    <t>D.10.3</t>
  </si>
  <si>
    <t>Dobava i montaža sabirnika ACO Multiline V200 iz polimerbetona, s Drainlock učvršćivanjem rešetke bez vijaka, s taložnom posudom od  PVC. Svijetla širina sabirnika 200 mm,  građevinska  širine 235 mm , građevinska visine 670 mm, duljine 500  mm, sa  izljevom DN200. Rub kanala pojačan profilom od pocinčanog čelika debljine 4 mm.
sabirnik, kao ACO Multiline V200</t>
  </si>
  <si>
    <t>VANJSKA ODVODNJA UKUPNO:</t>
  </si>
  <si>
    <t>E.1</t>
  </si>
  <si>
    <r>
      <rPr>
        <sz val="10"/>
        <color theme="1"/>
        <rFont val="Arial"/>
      </rPr>
      <t xml:space="preserve">Dobava, donos i montaža PEHD vodovodnih cijevi PE 100, SDR 11, za radni tlak do 16 bara, </t>
    </r>
    <r>
      <rPr>
        <u/>
        <sz val="10"/>
        <color theme="1"/>
        <rFont val="Arial"/>
      </rPr>
      <t>vanjskog nazivnog promjera DN</t>
    </r>
    <r>
      <rPr>
        <sz val="10"/>
        <color theme="1"/>
        <rFont val="Arial"/>
      </rPr>
      <t>. Cijevi se polažu na pješćanu posteljicu prema naputcima proizvođača, te se spajaju uz pomoć elektrofuzijskih spojnica.
Stavka uključuje: sve potrebne fitinge i fazonske komade, brtve, sav potrebni pričvrsni materijal te rad. 
Obračun se vrši po m'.</t>
    </r>
  </si>
  <si>
    <t>E.1.1</t>
  </si>
  <si>
    <t>E.1.2</t>
  </si>
  <si>
    <t>E.1.3</t>
  </si>
  <si>
    <t>E.2</t>
  </si>
  <si>
    <t>PE/AL/PE CIJEVI ZA SANITARNU VODU</t>
  </si>
  <si>
    <t>Dobava i montaža troslojnih aluminijsko-plastičnih (PE-RT Type-II/Al/PE-RT Type-II) cijevi izrađenih sukladno HRN EN ISO 21003-2:2008 i HRN EN ISO 21003-3:2008, sa spajanjem ˝press˝ spojnicama iz PPSU-a ili bezolovne bronce,  za etažni razvod sanitarne hladne i tople vode (radni tlak do 10 bar i temperatura do 70°C) koje osiguravaju minimalan gubitak tlaka uz optimizirani protok. Materijal se obrađuje i ugrađuje u skladu sa normom HRN EN 806 i HRN EN 1717. 
Stavka obuhvaća sve potrebne spojnice, koljena, redukcije, T-komade i potrebni pričvrsni i zaštitno-izolacijski materijal. Toplinsku izolaciju izvesti prema potrebi.
Obračun se vrši po m'.</t>
  </si>
  <si>
    <t>PE-RT Type-II/Al/PE-RT Type-II VODOVODNE CIJEVI, 
kao Geberit FlowFit</t>
  </si>
  <si>
    <t>Nominalne veličine:</t>
  </si>
  <si>
    <t>E.2.1</t>
  </si>
  <si>
    <t xml:space="preserve">d  20 x 2,0 mm (DN 15) </t>
  </si>
  <si>
    <t>E.2.2</t>
  </si>
  <si>
    <t xml:space="preserve">d  25 x 3,0 mm (DN 20) </t>
  </si>
  <si>
    <t>E.2.3</t>
  </si>
  <si>
    <t xml:space="preserve">d  32 x 3,0 mm (DN 25) </t>
  </si>
  <si>
    <t>E.2.4</t>
  </si>
  <si>
    <t xml:space="preserve">d  40 x 3,5 mm (DN 32) </t>
  </si>
  <si>
    <t>E.3</t>
  </si>
  <si>
    <t>POCINČANE CIJEVI ZA HIDRANTSKU MREŽU</t>
  </si>
  <si>
    <t>Dobava i montaža metalnih cijevi izrađenih iz izvana i iznutra pocinčanog C-čelika sukladno HRN EN 10305 E220 (materijal br. EN 1.0215 / AISI 1009)  sa spajanjem ˝press˝ spojnim komadima iz galvanski pocinčanog  C-čelika (materijal EN 1.0034 / AISI 1009),  za glavni hidrantski razvod - mokri (radni tlak do 16 bar i temperatura do 100°C). Stavka obuhvaća sve potrebne spojnice, redukcije, T-komade i potrebni pričvrsni i ovjesni materijal. Cijevi se isporučuju u palicama bez izolacije. Toplinsku izolaciju izvesti prema potrebi. 
Obračun se vrši po m'.</t>
  </si>
  <si>
    <t>POCINČANE VODOVODNE CIJEVI, 
kao Geberit Mapress C-čelik</t>
  </si>
  <si>
    <t xml:space="preserve">d  54x1,5 mm (DN 50) </t>
  </si>
  <si>
    <t>E.4</t>
  </si>
  <si>
    <t>RAVNI PROPUSNI VENTIL</t>
  </si>
  <si>
    <t>Dobava i montaža ravnih propusnih ventila s kosim vretenom ili kuglastih ventila. Obračun po komadu.</t>
  </si>
  <si>
    <t>E.4.1</t>
  </si>
  <si>
    <t>Ø 25 mm</t>
  </si>
  <si>
    <t>E.4.2</t>
  </si>
  <si>
    <t>Ø 32 mm</t>
  </si>
  <si>
    <t>E.5</t>
  </si>
  <si>
    <t>KUTNI VENTIL</t>
  </si>
  <si>
    <t>Dobava i montaža kutnih, propusnih ventila s kapom i rozetom te filter mrežicom. Obračun po komadu.</t>
  </si>
  <si>
    <t>Ø15 mm</t>
  </si>
  <si>
    <t>E.6</t>
  </si>
  <si>
    <t>REVIZIJSKA VRATAŠCA</t>
  </si>
  <si>
    <t>Dobava i ugradnja tipskih revizijskih vratašca od nehrđajućeg metala. Vratašca služe za pristup ventilima na sustavu vodovoda. Tip i položaj vratašca obavezno uskladiti s projektom interijera. Obračun po komadu.</t>
  </si>
  <si>
    <t>E.7</t>
  </si>
  <si>
    <t>ZAŠTITNIK OD KAMENCA</t>
  </si>
  <si>
    <t>Dobava donos i ugradnja zaštitnika od kamenca. Zaštitnik montirati u prostoru strojarnice na liniji sanitarne vode. 
U stavku ulazi dobava, donos i ugradnja zaštitnika od kamenca, sav potrebni materijal i rad. Obračun po komadu.</t>
  </si>
  <si>
    <t>zaštitnik od kamenca kao ERWO tip SIALEX</t>
  </si>
  <si>
    <t>E.8</t>
  </si>
  <si>
    <t>ZIDNA SLAVINA ZA PERILICE</t>
  </si>
  <si>
    <t>Dobava, donos i montiranje zidne slavine za perilicu rublja/suđa. Stavkom je obuhvaćena priprema, prijenos materijala, montaža, spoj na instalaciju vodovoda, ispitivanje te sav potreban pribor i materijal za navedene radnje.
Obračun po komadu.</t>
  </si>
  <si>
    <t>zidna slavina za perilice</t>
  </si>
  <si>
    <t>E.9</t>
  </si>
  <si>
    <t>PRIKLJUČAK NA SPREMNIK PTV-a</t>
  </si>
  <si>
    <t>Izrada priključka hladne vode na spremnik potrošne tople vode (PTV), te izrada priključka odvoda tople vode i cirkulacije tople vode. Profili priključka hladna i topla voda Ø25mm i cirkulacija Ø20mm. U stavku ulazi: ventili za hladnu i toplu vodu i cirkulaciju tople vode, sigurnosni ventil, i sav potreban materijal i rad.
Obračun po kompletu.</t>
  </si>
  <si>
    <t>priključak na spremnik PTV-a</t>
  </si>
  <si>
    <t>E.11</t>
  </si>
  <si>
    <t>HIDRANTSKI ZIDNI ORMARIĆ 50x50x14 cm</t>
  </si>
  <si>
    <t>Dobava, donos i montaža požarnih hidranata sa zidnim ormarićem ugrađenim u/na zid, vel. ormarića 50x50x14cm. 
U stavku ulazi ormarić s tlačnom cijevi Ø 52 x 20m sa spojnicom, ventil kutni Ms 2" sa stabilnom spojnicom (Al) Ø 52, okretni nastavak Ms 2", mlaznica Ø 52 Al sa zasunom, te sav potreban materijal i rad. Obračun po komadu.</t>
  </si>
  <si>
    <r>
      <rPr>
        <sz val="10"/>
        <color theme="1"/>
        <rFont val="Arial"/>
      </rPr>
      <t xml:space="preserve">zidni hidrant 50x50x14 cm / </t>
    </r>
    <r>
      <rPr>
        <b/>
        <sz val="10"/>
        <color theme="1"/>
        <rFont val="Arial"/>
      </rPr>
      <t>crijevo 20 m</t>
    </r>
    <r>
      <rPr>
        <sz val="10"/>
        <color theme="1"/>
        <rFont val="Arial"/>
      </rPr>
      <t xml:space="preserve"> / puna vrata - boja RAL3000</t>
    </r>
  </si>
  <si>
    <t>E.12</t>
  </si>
  <si>
    <t>VODOOTPORNO BRTVLJENJE</t>
  </si>
  <si>
    <t>Izvođenje vodootpornog brtvljenja prodora vodovodnih cijevi na mjestima prolaska cijevnog razvoda kroz temelje. Brtvljenja izvoditi brtvenom garniturom. U stavku ulaze svi radovi i materijali potrebni za kvalitetno izvođenje brtvljenja. Obračun po komadu.</t>
  </si>
  <si>
    <t>NAPOMENA: Točne pozicije ugradnje pojedinih tipova brtveće garniture, te točne količine po tipovima odredit će se u izvedbenom projektu.</t>
  </si>
  <si>
    <t>brtveća garnitura cijevnih prodora, kao HL</t>
  </si>
  <si>
    <t>jednakovrijedan proizvod:______________________</t>
  </si>
  <si>
    <t>E.13</t>
  </si>
  <si>
    <t>PROTUPOŽARNO BRTVLJENJE</t>
  </si>
  <si>
    <t>Dobava potrebnog materijala i izvedba brtvljenja prodora gorivih cijevi kroz konstrukciju na granici požarnog odjeljka. Brtvljenje se izvodi ugradnjom vatrozaštitnih obujmica ili korištenjem vatrozaštitne mase za brtvljenje. Način izvedbe brtvljenja prema uputama proizvođača.
U stavku ulaze svi radovi i materijali potrebni za kvalitetno izvođenje brtvljenja, kao i oznake brtvi (naljepnice).
Obračun po komadu.</t>
  </si>
  <si>
    <t>NAPOMENA: Točne pozicije ugradnje pojedinih tipova/načina protupožarnog brtvljenja te točne količine po tipovima odredit će se u izvedbenom projektu.</t>
  </si>
  <si>
    <t>Protupožarno brtvljenje vodovodnih cijevi</t>
  </si>
  <si>
    <t>UNUTARNJI VODOVOD UKUPNO:</t>
  </si>
  <si>
    <t>F.1</t>
  </si>
  <si>
    <t>Dobava i montaža kanalizacijskih cijevi SN4 od tvrdog polivinilklorida (PVC). Kanalizacijske cijevi  i pripadajući fazonski komadi za temeljnu horizontalnu kanalizaciju i odvodnju izvan objekta predviđen projektom vodovoda i odvodnje. Stavka uključuje: sve potrebne fazonske komade, brtve, priključke na revizijska okna sa brtvljenjem i slično. Obračun po m' ugrađenog cjevovoda.</t>
  </si>
  <si>
    <t>F.2</t>
  </si>
  <si>
    <t xml:space="preserve">NISKOŠUMNE KANALIZACIJSKE CIJEVI </t>
  </si>
  <si>
    <t>Dobava, prijenos i montaža tvrdih debelostijenih polipropilenskih (PP-MX) odvodnih cijevi, za izvedbu kanalizacijskih instalacija unutar građevine (sanitarna otpadna voda i kondenzat), izrađenih sukladno HRN EN 1451-1:2000, s natičnim spajanjem, za definirani zvučno  izolirani-niskošumni sistem odvodnje. Stavka  uključuje i fazonske komade te potreban pričvrsni pribor i originalne zvučno izolirane obujmice s gumenim uloškom. 
Obračun se vrši po m'.</t>
  </si>
  <si>
    <t>NISKOŠUMNE KANALIZACIJSKE CIJEVI, kao Geberit Silent PRO</t>
  </si>
  <si>
    <t>a) sanitarna odvodnja</t>
  </si>
  <si>
    <t>F.2.1</t>
  </si>
  <si>
    <t>Ø 40 mm</t>
  </si>
  <si>
    <t>F.2.2</t>
  </si>
  <si>
    <t>Ø 50 mm</t>
  </si>
  <si>
    <t>F.2.3</t>
  </si>
  <si>
    <t>Ø 75 mm</t>
  </si>
  <si>
    <t>F.2.4</t>
  </si>
  <si>
    <t>F.2.5</t>
  </si>
  <si>
    <t>Ø 125 mm</t>
  </si>
  <si>
    <t>b) oborinska odvodnja</t>
  </si>
  <si>
    <t xml:space="preserve">Ø 50 mm + topl. Izolacija 13 mm </t>
  </si>
  <si>
    <t>F.2.6</t>
  </si>
  <si>
    <t xml:space="preserve">Ø 75 mm + topl. Izolacija 13 mm </t>
  </si>
  <si>
    <t>F.2.7</t>
  </si>
  <si>
    <t xml:space="preserve">Ø 110 mm + topl. Izolacija 13 mm </t>
  </si>
  <si>
    <t>F.3</t>
  </si>
  <si>
    <t>REVIZIJSKI FAZONSKI KOMAD</t>
  </si>
  <si>
    <t xml:space="preserve">Dobava i montaža PP revizija na sustavu odvodnje. Postaviti prema nacrtima i pravilima struke.
Obračun po komadu. </t>
  </si>
  <si>
    <t>REVIZIJSKI FAZONSKI KOMAD, kao Geberit Silent PRO</t>
  </si>
  <si>
    <t>F.3.1</t>
  </si>
  <si>
    <t>F.3.2</t>
  </si>
  <si>
    <t>F.4</t>
  </si>
  <si>
    <t>Dobava i ugradnja tipskih revizijskih vratašca od nehrđajućeg metala. Vratašca služe za pristup revizijskim komadima na sustavu odvodnje. Tip i položaj vratašca obavezno uskladiti s projektom interijera. Obračun po komadu.</t>
  </si>
  <si>
    <t>vratašca</t>
  </si>
  <si>
    <t>F.5</t>
  </si>
  <si>
    <t>ODZRAČNA VERTIKALA</t>
  </si>
  <si>
    <t>Dobava, donos i ugradnja PP cijevi za izvedbu odzračivanja fekalnih kanalizacijskih vertikala od posljednjeg spoja na zadnjem katu do jedan metar iznad krova (cca 6 m), Ventilacijski nastavak završiti limenim ventilacijskim kapama Ø110.  U stavku ulazi dobava, donos i ugradnja  kanalizacijske cijevi, ventilacijske kape, sav potreban materijal i rad. 
Obračun po kompletu.</t>
  </si>
  <si>
    <t>F.6</t>
  </si>
  <si>
    <t>AUTOMATSKI DOZRAČNIK</t>
  </si>
  <si>
    <t>Automatski dozračnik ugraditi u sanitarnim čvorovima i kuhinjama gdje nije moguće izvesti ventilacijske nastavke na krov. U stavku ulazi dobava, donos i ugradnja automatskog dozračnika te sav potreban materijal i rad. 
Obračun po komadu.</t>
  </si>
  <si>
    <t>automatski dozračnik Ø40 za ugradnju na odvodnu cijev ispod umivaonika/sudopera, kao HL904T</t>
  </si>
  <si>
    <t>F.7</t>
  </si>
  <si>
    <t>SIFON ZA PERILICE</t>
  </si>
  <si>
    <t>Dobava, donos i ugradnja sifona za perilice, protoka 0,38 l/s, sa priključnim koljenom 3/4'', izlazom DN40/50, sa 50 mm visine vodenog stupca u sifonu, blokadom povratnog toka, INOX poklopcem 110 x 160 mm, građevinskom zaštitom i otvorom za čišćenje. 
U stavku ulazi dobava, donos i ugradnja sifona za perilice, uključujući sav poteban materijal i rad. 
Obračun po komadu.</t>
  </si>
  <si>
    <t>sifon za perilicu, kao HL 400</t>
  </si>
  <si>
    <t>F.8</t>
  </si>
  <si>
    <t>UGRADBENI SIFON ZA KONDENZAT</t>
  </si>
  <si>
    <t>Dobava, donos i ugradnja sifona za kondenzat sa vodenim i mehaničkim zatvaračem zadaha, sa priključkom 20 - 32 mm, izlazom DN32, protoka 0,15 l/s, sa kraćenjem podesivom građevinskom zaštitom, poklopcem, izmjenjivim prozirnim sifonskim umetkom sa 50 mm zaporne visine vodenog stupca i kuglom za blokadu mirisa u slučaju isparivanja vode iz sifona. 
Obračun po komadu.</t>
  </si>
  <si>
    <t>NAPOMENA:
Odvodnja kondenzata je sastavni dio projekta strojarskih intalacija, te je prije naruđbe sifona točan broj (komad) potrebno uskladiti sa projektom strojarskih intalacija.</t>
  </si>
  <si>
    <t>F.8.1</t>
  </si>
  <si>
    <t>sifon za kondenzat, kao HL 138</t>
  </si>
  <si>
    <t>F.8.2</t>
  </si>
  <si>
    <t>"S" sifon Ø 50 mm</t>
  </si>
  <si>
    <t>F.9</t>
  </si>
  <si>
    <t>PODNI ODVOD ZA SANITARNE ČVOROVE</t>
  </si>
  <si>
    <t>Dobava, donos i ugradnja podnog odvoda DN50 - horizontalni sa bočnim priključkom DN40/50, protokom 0,50 l/s, prirubnicom za prihvat odgovarajućeg pribora za spoj sa hidroizolacijom, mokrim umetkom zatvarača zadaha sa protupovratnim osiguračem, nastavnim okvirom podesivim po visini 12 - 70 mm / 123 x 123 mm sa mogućnošću odvodnje procjedne vode sa hidroizolacije, uljevnom INOX rešetkom 115 x 115 mm nosivosti 300 kg. Prilikom spajanja na hidroizolaciju potrebno je upotrijebiti odgovarajući proizvod za spoj sa hidroizolacijom. Uračunati svi potrebni dijelovi za pravilnu ugradnju.
Obračun po komadu.</t>
  </si>
  <si>
    <t>podni odvod Ø50, kao HL 300</t>
  </si>
  <si>
    <t>F.10</t>
  </si>
  <si>
    <t>PODNI ODVOD ZA SANITARNE ČVOROVE - primus sifon</t>
  </si>
  <si>
    <t>Dobava, donos i ugradnja podnog odvoda DN50 - podni odvod od PE otporan na temperaturu do 85°C, DN40/50 horizontalni, sa protokom 0,50 l/s (20 mm vodenog stupca iznad rešetke), 0,35 l/s (10 mm vodenog stupca iznad rešetke), prirubnicom za prihvat odgovarajućeg pribora za spoj sa hidroizolacijom, umetkom zatvarača zadaha koji blokira miris i bez vode u sifonu, nastavnim okvirom podesivim po visini 12 - 70 mm / 123 x 123 mm sa mogućnošću odvodnje procjedne vode sa hidroizolacije, uljevnom INOX rešetkom 115 x 115 mm nosivosti 300 kg. Prilikom spajanja na hidroizolaciju potrebno je upotrijebiti odgovarajući proizvod za spoj sa hidroizolacijom. Uračunati svi potrebni dijelovi za pravilnu ugradnju.
Obračun po komadu.</t>
  </si>
  <si>
    <t>podni odvod Ø50, kao HL 510 NPr</t>
  </si>
  <si>
    <t>F.11</t>
  </si>
  <si>
    <t>PODNI ODVOD ZA TERASE - Ø50mm</t>
  </si>
  <si>
    <t>Dobava, donos i ugradnja plastičnog podnog odvoda DN40/50 horizontalni, ugradbene visine 57 mm, sa protokom 0,50 l/s, prirubnicom za prihvat odgovarajućeg pribora za spoj sa hidroizolacijom, suhim zatvaračem zadaha otpornim na smrzavanje, nastavnim okvirom podesivim po visini 12 - 70 mm / 123 x 123 mm sa mogućnošću odvodnje procjedne vode sa hidroizolacije, uljevnom INOX rešetkom 115 x 115 mm nosivosti 300 kg.  Prilikom spajanja na hidroizolaciju potrebno je upotrijebiti odgovarajući proizvod za spoj sa hidroizolacijom.
U stavku ulazi: dobava, donos i ugradnja plastičnih podnih odvoda, izvedba priključaka na odvodnu cijev, izrada spoja hidroizolacije uključujući sav potreban materijal i rad. Obračun po komadu.</t>
  </si>
  <si>
    <t>NAPOMENA: Točnan tip podnog odvoda (veličina, protok i sl) odredit će se u izvedbenom projektu.</t>
  </si>
  <si>
    <t>podni odvod, kao HL90.2</t>
  </si>
  <si>
    <t>F.12</t>
  </si>
  <si>
    <t>PODNI ODVOD ZA TERASE - Ø75mm</t>
  </si>
  <si>
    <t>Dobava, donos i ugradnja plastičnog podnog odvoda DN75 horizontalni, sa protokom 2,50 l/s, prirubnicom za prihvat odgovarajućeg pribora za spoj sa hidroizolacijom, suhim zatvaračem zadaha otpornim na smrzavanje, nastavnim okvirom podesivim po visini 8 - 80 mm / 145 x 145 mm sa mogućnošću odvodnje procjedne vode sa hidroizolacije, uljevnom INOX rešetkom 138 x 138 mm nosivosti 300 kg.  Prilikom spajanja na hidroizolaciju potrebno je upotrijebiti odgovarajući proizvod za spoj sa hidroizolacijom.
U stavku ulazi: dobava, donos i ugradnja plastičnih podnih odvoda, izvedba priključaka na dovodnu i odvodnu cijev, izrada spoja hidroizolacije uključujući sav potreban materijal i rad. Obračun po komadu.</t>
  </si>
  <si>
    <t>podni odvod, kao HL5100T</t>
  </si>
  <si>
    <t>F.13</t>
  </si>
  <si>
    <t>LINIJSKA KANALICA ZA TERASE</t>
  </si>
  <si>
    <t>Dobava, donos i ugradnja linijske kanalice, s ugrađenom rešetkom iz inoxa klase opterećenja A15 kN.
Gornji rub rešetke se izvodi u razini 2 - 5 mm ispod kote gotove završne okolne površine. Sve sa priborom za montažu do potpune funkcionalnosti.
U stavku ulazi dobava, donos i ugradnja kanalice sa rešetkom uključujući sav potreban materijal i rad. 
Obračun po m'.</t>
  </si>
  <si>
    <t>Napomena: točnu širinu kanalice i vrstu rešetke uskladiti sa projektantom interijera</t>
  </si>
  <si>
    <t>linijska kanalica sa inox rešetkom A15 kN</t>
  </si>
  <si>
    <t>F.14</t>
  </si>
  <si>
    <t>LINIJSKA KANALICA - za garažu</t>
  </si>
  <si>
    <t>Dobava i montaža kanala za linijsku odvodnju oborinskih voda  po sistemu ACO DECKLINE P 100 nosivosti A15 do C250 prema HR EN 1433. Kanal se zbog specifičnog klinastog presjeka odlikuje velikom stabilnošću nakon ugradnje. Kanal je izrađen iz polimerbetona, građevinske visine 60 mm. Svjetla širina kanala je 100 mm, građevinska širina 172 mm, građevinska dužina 1000 mm. Rubovi kanala su u punom profilu od polimerbetona - antikorozivna izvedba, sa oblikovanim rubom koji služi kao dosjed za polaganje pokrovne rešetke. Svaki kanal ima na spoju utor za aplikaciju PU brtvene mase kao i utore i istake za osiguranje spoja od pomaka tijekom montaže. Kanal se ugrađuje polaganjem na podlogu od cementnog morta marke M 20 debljine sloja 2 cm, bočno  kanal založiti istim mortom do pola visine. Gornji rub kanala se izvodi u razini 2 - 5 mm ispod kote gotove završne okolne površine. Sve izvesti sa priborom za montažu do potpune funkcionalnosti.        
U stavku ulazi dobava, donos i ugradnja kanala, te sav potreban materijal i rad. 
Obračun po m'.</t>
  </si>
  <si>
    <t>F.14.1</t>
  </si>
  <si>
    <t>Linijska kanalica, kao ACO DECKLINE P 100</t>
  </si>
  <si>
    <t>F.14.2</t>
  </si>
  <si>
    <t>Dobava i montaža pokrovnih rešetki ACO Multiline V100 za opterećenje B125 prema HR EN 1433 (promet osobnih vozila), iz visokokvalitetne kompozitne plastike, mosna sa sistemom bezvijčane ukrute DRAINLOCK. Rešetka je širine 123 mm, duljine 50 cm , upojne površine 284 cm²/m. Utrošak dvije rešetke po kom kanala.
Obračun po komadu.
Rešetka, kao ACO Multiline V100 - B125 MOSNA.</t>
  </si>
  <si>
    <t>F.15</t>
  </si>
  <si>
    <t>VODOLOVNA GRLA</t>
  </si>
  <si>
    <t>Dobava, donos i ugradnja grijanih vodolovnih grla sa zaštitnom rešetkom. U stavku ulazi dobava, donos i ugradnja vodolovnog grla, izvedba priključaka na odvodnu cijev, izrada spoja hidroizolacije te sav potreban materijal i rad. 
Obračun po komadu.</t>
  </si>
  <si>
    <t>Napomena: tip vodolovnog grla i brtvenu garnituru odrediti prema materijalu hidroizolacije i slojevima krova uz upute proizvođača.</t>
  </si>
  <si>
    <t xml:space="preserve">Slivnik na bazi tvrdog TPO-a, tipa kao Sarnafil T Gully ili jednakovrijednog s pripadajućom zaštitno/kišnom rešetkom. Slivnik u sustavu treba imati zaštitnu rešetku podesive visine koja štiti od zasipavanja supstrata / šljunka  -komplet do funkcionalne gotovosti. </t>
  </si>
  <si>
    <t>F.15.1</t>
  </si>
  <si>
    <t>vodolovno grlo sa grijačem Ø 110 mm -horizontalno</t>
  </si>
  <si>
    <t>F.15.2</t>
  </si>
  <si>
    <t>ostali potrebni nadogradni elementi (elemente odabrati sa proizvođačem prema slojevima krova)</t>
  </si>
  <si>
    <t>F.15.3</t>
  </si>
  <si>
    <t>D330, devi termostat Devireg 330, -10C/+10C</t>
  </si>
  <si>
    <t>F.16</t>
  </si>
  <si>
    <t>KIŠNI KOLEKTOR</t>
  </si>
  <si>
    <t>Dobava i ugradnja kišnog kolektora DN110/125 vertikalni sa hvatačem lišća, poklopcem zadaha otpornim na smrzavanje, otvorom za čišćenje s poklopcem i dosjednim prstenovima za DN75/90/100/110, protoka 6,60 l/s.
Obračun po komadu.</t>
  </si>
  <si>
    <t>Kišni kolektor, kao HL660/2</t>
  </si>
  <si>
    <t>F.17</t>
  </si>
  <si>
    <t>Brtvljenje cijevnih prodora u temeljima. Dobava  i ugradnja brtveće garniture za brtvljenje cijevi (plastika, lijevano željezne, INOX) za cijevne prolaze (temeljne ploče / vanjske zidove i sl.). U stavku ulazi dobava  i ugradnja brtveće garnirure izrada priključka cijevi i uređenje poda (zida) oko prodora, te sav potreban materijal i rad. 
Obračun po komadu.</t>
  </si>
  <si>
    <t>F.18</t>
  </si>
  <si>
    <t>OBJEKT ODVODNJA UKUPNO:</t>
  </si>
  <si>
    <t>a)  Sanitarije po izboru projektanta interijera ili investitora;</t>
  </si>
  <si>
    <t>b) svi popratni elementi sanitarija moraju biti originalni dijelovi od istog proizvođača (npr. daska za WC);</t>
  </si>
  <si>
    <t>G.1</t>
  </si>
  <si>
    <t xml:space="preserve">UMIVAONIK </t>
  </si>
  <si>
    <t>Dobava, prijenos i montaža kompletnog umivaonika,  koji se sastoji od:</t>
  </si>
  <si>
    <r>
      <rPr>
        <sz val="10"/>
        <color theme="1"/>
        <rFont val="Arial"/>
      </rPr>
      <t xml:space="preserve">-keramičkog umivaonika </t>
    </r>
    <r>
      <rPr>
        <b/>
        <sz val="10"/>
        <color theme="1"/>
        <rFont val="Arial"/>
      </rPr>
      <t>Geberit Selnova</t>
    </r>
    <r>
      <rPr>
        <sz val="10"/>
        <color theme="1"/>
        <rFont val="Arial"/>
      </rPr>
      <t xml:space="preserve"> (art. 500.300.01.1) dimenzije 60x54,5 cm s otvorom za armaturu i preljevom.</t>
    </r>
  </si>
  <si>
    <r>
      <rPr>
        <sz val="10"/>
        <color theme="1"/>
        <rFont val="Arial"/>
      </rPr>
      <t xml:space="preserve">-montažnog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Sve kao </t>
    </r>
    <r>
      <rPr>
        <b/>
        <sz val="10"/>
        <color theme="1"/>
        <rFont val="Arial"/>
      </rPr>
      <t>Geberit Duofix</t>
    </r>
    <r>
      <rPr>
        <sz val="10"/>
        <color theme="1"/>
        <rFont val="Arial"/>
      </rPr>
      <t xml:space="preserve"> (art.111.436.00.1)</t>
    </r>
  </si>
  <si>
    <r>
      <rPr>
        <sz val="10"/>
        <color theme="1"/>
        <rFont val="Arial"/>
      </rPr>
      <t>-</t>
    </r>
    <r>
      <rPr>
        <b/>
        <sz val="10"/>
        <color theme="1"/>
        <rFont val="Arial"/>
      </rPr>
      <t>Geberit</t>
    </r>
    <r>
      <rPr>
        <sz val="10"/>
        <color theme="1"/>
        <rFont val="Arial"/>
      </rPr>
      <t xml:space="preserve"> direktni samočisteći sifon za umivaonik (art. 151.034.21.1), sa navojnim priključkom na piletu 1 1/4" i horizontalnim odvodom dimenzije d32 u krom boji</t>
    </r>
  </si>
  <si>
    <r>
      <rPr>
        <sz val="10"/>
        <color theme="1"/>
        <rFont val="Arial"/>
      </rPr>
      <t>-stojeće jednoručne</t>
    </r>
    <r>
      <rPr>
        <b/>
        <sz val="10"/>
        <color theme="1"/>
        <rFont val="Arial"/>
      </rPr>
      <t xml:space="preserve"> mješalice</t>
    </r>
    <r>
      <rPr>
        <sz val="9"/>
        <color theme="1"/>
        <rFont val="Arial CE"/>
      </rPr>
      <t xml:space="preserve"> za umivaonik,  TV+HV, s perlatorom s ograničenjem protoka vode, dva gibljiva crijeva R⅜" za priključak vode sa sitima protiv nečistoća i nepovratnim ventilima. </t>
    </r>
  </si>
  <si>
    <t>Prilikom ugradnje pridržavati se uputa proizvođača. Obračun po komadu komplet ugrađenog umivaonika.</t>
  </si>
  <si>
    <t>materijal</t>
  </si>
  <si>
    <t xml:space="preserve">kom </t>
  </si>
  <si>
    <t>rad</t>
  </si>
  <si>
    <t>G.2</t>
  </si>
  <si>
    <t>WC ŠKOLJKA</t>
  </si>
  <si>
    <t>Dobava, prijenos i montaža kompletnog WC-a ,  koji se sastoji od:</t>
  </si>
  <si>
    <r>
      <rPr>
        <sz val="10"/>
        <color theme="1"/>
        <rFont val="Arial"/>
      </rPr>
      <t xml:space="preserve">-konzolne keramičke WC školjke u izvedbi bez unutarnjeg ruba "Rimfree" </t>
    </r>
    <r>
      <rPr>
        <b/>
        <sz val="10"/>
        <color theme="1"/>
        <rFont val="Arial"/>
      </rPr>
      <t>Geberit Selnova</t>
    </r>
    <r>
      <rPr>
        <sz val="10"/>
        <color theme="1"/>
        <rFont val="Arial"/>
      </rPr>
      <t xml:space="preserve"> (art. 501.545.01.1) dimenzije 53 x 36 cm, tip 1 - puna količina ispiranja 6/5 L prema EN 997, ispire s 4,5 L</t>
    </r>
  </si>
  <si>
    <r>
      <rPr>
        <sz val="10"/>
        <color theme="1"/>
        <rFont val="Arial"/>
      </rPr>
      <t xml:space="preserve">-pripadajuće sjedalo s poklopcem bijele boje </t>
    </r>
    <r>
      <rPr>
        <b/>
        <sz val="10"/>
        <color theme="1"/>
        <rFont val="Arial"/>
      </rPr>
      <t>Geberit Selnova</t>
    </r>
    <r>
      <rPr>
        <sz val="10"/>
        <color theme="1"/>
        <rFont val="Arial"/>
      </rPr>
      <t xml:space="preserve"> (art. 500.335.01.1) s funkcijom SoftClosing i Quick Release te okovima od kromiranog mesinga, izrađene od Duroplasta</t>
    </r>
  </si>
  <si>
    <r>
      <rPr>
        <sz val="10"/>
        <color theme="1"/>
        <rFont val="Arial"/>
      </rPr>
      <t xml:space="preserve">-montažnog instalacijskog elementa za WC školjku visine ugradnje 112 cm    s niskošumnim ugradbenim vodokotlićem za 6/3l ispiranje, izrađenim prema HRN EN 14055:2011 .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Sve kao </t>
    </r>
    <r>
      <rPr>
        <b/>
        <sz val="10"/>
        <color theme="1"/>
        <rFont val="Arial"/>
      </rPr>
      <t xml:space="preserve">Geberit Duofix </t>
    </r>
    <r>
      <rPr>
        <sz val="10"/>
        <color theme="1"/>
        <rFont val="Arial"/>
      </rPr>
      <t>(art.111.311.00.5)</t>
    </r>
  </si>
  <si>
    <r>
      <rPr>
        <sz val="10"/>
        <color theme="1"/>
        <rFont val="Arial"/>
      </rPr>
      <t xml:space="preserve">-odgovarajuća dvokoličinska tipka </t>
    </r>
    <r>
      <rPr>
        <b/>
        <sz val="10"/>
        <color theme="1"/>
        <rFont val="Arial"/>
      </rPr>
      <t>Geberit Sigma 20</t>
    </r>
    <r>
      <rPr>
        <sz val="10"/>
        <color theme="1"/>
        <rFont val="Arial"/>
      </rPr>
      <t xml:space="preserve">  (art. 115.882.KJ.1 ), staklena, bijele boje sa krom gumbima za aktiviranje.</t>
    </r>
  </si>
  <si>
    <t>Prilikom ugradnje pridržavati se uputa proizvođača.
Obračun po komadu komplet ugrađenog WC-a.</t>
  </si>
  <si>
    <t>G.3</t>
  </si>
  <si>
    <t>TUŠ KADA</t>
  </si>
  <si>
    <t>Dobava, prijenos i montaža tuš kade, koja se sastoji od:</t>
  </si>
  <si>
    <t>-tuš kade od kompozitnog materijala veličine 90x90 cm kao Geberit Sestra (art. 550.250.00.2)</t>
  </si>
  <si>
    <t>sa traverzama za ugradnju (art. 554.961.00.1)</t>
  </si>
  <si>
    <t>i odgovarajućim sifonom visine sifoniranja 50 mm (550.018.00.1)</t>
  </si>
  <si>
    <r>
      <rPr>
        <sz val="10"/>
        <color theme="1"/>
        <rFont val="Arial"/>
      </rPr>
      <t>-</t>
    </r>
    <r>
      <rPr>
        <b/>
        <sz val="10"/>
        <color theme="1"/>
        <rFont val="Arial"/>
      </rPr>
      <t>GEO</t>
    </r>
    <r>
      <rPr>
        <sz val="10"/>
        <color theme="1"/>
        <rFont val="Arial"/>
      </rPr>
      <t xml:space="preserve"> kvadratna tuš kabina, klizna vrata, prozirno staklo s Reflex premazom, 
profil srebrnog sjaja, 90x90 cm (art. 560.122.00.3)</t>
    </r>
  </si>
  <si>
    <r>
      <rPr>
        <sz val="10"/>
        <color theme="1"/>
        <rFont val="Arial"/>
      </rPr>
      <t xml:space="preserve">-montažnog instalacijskog elementa za mješalice za kadu, visine ugradnje 112 cm. Instalacijski element je samonosiv za ugradnju u suhomontažnu zidnu ili predzidnu konstrukciju obloženu gipskartonskim pločama, sa montažnom pločom sa armaturnim priključcima 1/2" za prihvat mješalice i svim potrebnim priborom za ugradnju prema uputama proizvođača. Sve kao </t>
    </r>
    <r>
      <rPr>
        <b/>
        <sz val="10"/>
        <color theme="1"/>
        <rFont val="Arial"/>
      </rPr>
      <t xml:space="preserve">Geberit Duofix </t>
    </r>
    <r>
      <rPr>
        <sz val="10"/>
        <color theme="1"/>
        <rFont val="Arial"/>
      </rPr>
      <t>(art.111.771.00.1)</t>
    </r>
  </si>
  <si>
    <r>
      <rPr>
        <sz val="10"/>
        <color theme="1"/>
        <rFont val="Arial"/>
      </rPr>
      <t>-zidne jednoručne</t>
    </r>
    <r>
      <rPr>
        <b/>
        <sz val="10"/>
        <color theme="1"/>
        <rFont val="Arial"/>
      </rPr>
      <t xml:space="preserve"> mješalice</t>
    </r>
    <r>
      <rPr>
        <sz val="9"/>
        <color theme="1"/>
        <rFont val="Arial CE"/>
      </rPr>
      <t xml:space="preserve"> za kadu,  TV+HV, s perlatorom s ograničenjem protoka vode, tuš konzolom i tuš ružom crijevom duljine 2m.</t>
    </r>
  </si>
  <si>
    <t>Prilikom ugradnje pridržavati se uputa proizvođača.
Obračun po komadu komplet ugrađenoj tuš kadi.</t>
  </si>
  <si>
    <t>G.4</t>
  </si>
  <si>
    <t>LEŽEĆA KADA</t>
  </si>
  <si>
    <t>Dobava, prijenos i montaža ležeće kade, koja se sastoji od:</t>
  </si>
  <si>
    <t>ležače kade od umjetne mase veličine 170*80 cm, zaštitnog paravana za kade, izljevno-preljevne garniture za kadu kao Geberit (art. 150.520.21.6), sa krom zaokretnim preljevom za zatvaranje krom čepa na izljevu. Kapacitet odvoda 0,8 l/s, a kapacitet na preljevu 0,6 l/s, zidne jednoručne mješalice za kadu, TV+HV, s perlatorom s ograničenjem protoka vode, tuš konzolom i tuš ružom crijevom duljine 2m.</t>
  </si>
  <si>
    <t>Prilikom ugradnje pridržavati se uputa proizvođača.
Obračun po komadu komplet ugrađenoj ležećoj kadi.</t>
  </si>
  <si>
    <t>G.5</t>
  </si>
  <si>
    <t>SUDOPER</t>
  </si>
  <si>
    <t xml:space="preserve">Dobava i montaža kuhinjskog sudopera,  komplet sa sa stojećom jednoručnom mješalicom za sudoper, TV+HV, s perlatorom s ograničenjem protoka vode, dva gibljiva crijeva R⅜" za priključak vode sa sitima protiv nečistoća i nepovratnim ventilima, odlivnom armaturom te priborom za montažu. Prilikom ugradnje pridržavati se uputa proizvođača. 
Obračun po komadu komplet ugrađenog sudopera.            </t>
  </si>
  <si>
    <t>SANITARNI UREĐAJI UKUPNO:</t>
  </si>
  <si>
    <t>H.1</t>
  </si>
  <si>
    <t>ISPITIVANJE VODOVODNE MREŽE NA PROTOČNOST I VODONEPROPUSNOST</t>
  </si>
  <si>
    <t>Ispitivanje vodovodne instalacije na protočnost i nepropusnost. Ispitni tlak mora biti 1,5 NP. NP (nazivni pritisak) je 10 Bar. Vrijeme trajanja tlačne probe je 2 sata. Za vrijeme trajanja tlačne probe ne smije biti propuštanja na spojevima i pada tlaka na manometru. Tlačno ispitivanje vodoopskrbnih cijevi izvesti prema HRN EN 805:2005, točka 11.</t>
  </si>
  <si>
    <t>Obračun po kompletu.</t>
  </si>
  <si>
    <t>H.2</t>
  </si>
  <si>
    <t>DEZINFEKCIJA VODOVODNE MREŽE</t>
  </si>
  <si>
    <t>Dezinfekcija kompletne vodovodne mreže otopinom klora (30 mg/lit) u vremenu od 6 sati. Dezinfekcija mora biti napravljena od strane ovlaštene tvrtke.</t>
  </si>
  <si>
    <t>H.3</t>
  </si>
  <si>
    <t>BAKTERIOLOŠKA ANALIZA VODE</t>
  </si>
  <si>
    <t>Bakteriološka analiza uzoraka vode iz cjevovoda nakon dezinfekcije od strane nadležne ustanove (Zavod za zaštitu zdravlja) ili neke druge ovlaštene ustanove. Analizi vode se pristupa nakon provedene dezinfekcije kompletne vodovodne mreže i ispiranja iste.</t>
  </si>
  <si>
    <t>H.4</t>
  </si>
  <si>
    <t xml:space="preserve">FUNKCIONALNO ISPITIVANJE HIDRANTSKE MREŽE      </t>
  </si>
  <si>
    <t>Funkcionalno ispitivanje vanjske i unutarnje hidrantske mreže te pribavljanje atesta o zadovoljavanju protupožarnih propisa.</t>
  </si>
  <si>
    <t>H.5</t>
  </si>
  <si>
    <t>ISPITIVANJE KANALIZACIJE NA VODONEPROPUSNOST I PROTOČNOST SPOJEVA</t>
  </si>
  <si>
    <t xml:space="preserve">Provjera ispravnosti gotovog kanala i ispitivanje kanala i revizijskih okana na vodonepropusnost prema HRN EN 1610 i drugim važećim propisima, nakon djelomičnog zatrpavanja cijevi (spojevi moraju biti slobodni i vidljivi). Svaku dionicu između dva revizijska okna mora se ispitati na pritisak od 0,05 N/mm2 za vrijeme od 15 min (prema važećim standardima). Troškove održavanja, montaže i demontaže potrebnih uređaja te nabave potrebne vode za provođenje tlačne probe, kao i postavljanje odgovarajućeg osoblja za navedene radove i otklanjanje eventualnih nedostataka potrebno je ukalkulirati u jediničnu cijenu. O ispitivanju se mora voditi zapisnik koji potpisuju izvođač i nadzorni inženjer. </t>
  </si>
  <si>
    <t>H.6</t>
  </si>
  <si>
    <t>GEODETSKI SNIMAK VODOVODA</t>
  </si>
  <si>
    <t>Katastarsko snimanje izvedenog cjevovoda i zasunskih komora sa ucrtavanjem podataka u katastarske podloge podzemnih instalacija. Obračun po kompletu.</t>
  </si>
  <si>
    <t>H.7</t>
  </si>
  <si>
    <t>GEODETSKI SNIMAK KANALIZACIJE</t>
  </si>
  <si>
    <t>Katastarsko snimanje izvedene kanalizacije i revizijskih okana sa ucrtavanjem podataka u katastar podzemnih instalacija. Obračun po kompletu.</t>
  </si>
  <si>
    <t>H.8</t>
  </si>
  <si>
    <t>PROJEKT IZVEDENOG STANJA</t>
  </si>
  <si>
    <t>Izrada projekta izvedenog stanja instalacija vodovoda i odvodnje. U projekt unijeti sve nepredviđene radove zbog kojih dolazi do odstupanja od ovog projekta. Predaja dokumentacije u dva pisana primjerka i jedan digitalni primjerak na CD-u (dwg, pdf).</t>
  </si>
  <si>
    <t>H.9</t>
  </si>
  <si>
    <t>PROJEKTANTSKI NADZOR</t>
  </si>
  <si>
    <t>Projektantski nadzor kod izvođenja naprijed navedenih instalacija i ugradnje opreme.</t>
  </si>
  <si>
    <t>Obračun po satu.</t>
  </si>
  <si>
    <t>NS</t>
  </si>
  <si>
    <t>H.10</t>
  </si>
  <si>
    <t>CCTV INSPEKCIJA</t>
  </si>
  <si>
    <t>CCTV inspekcija (optički pregled) kanala s izradom pripadajućeg izvještaja prema protokolu snimanja te zapisa na CD-u (DVD) kao dokaz o ispravno izvedenom kanalu i revizijskim oknima. CCTV inpekcija se provodi sukladno normi Uvjeti za sustave odvodnje izvan zgrada – 2. dio: Sustav kodiranja optičkog nadzora HRN EN 13508-2/AC.</t>
  </si>
  <si>
    <t>Obračun po m'.</t>
  </si>
  <si>
    <t>OSTALI RADOVI UKUPNO:</t>
  </si>
  <si>
    <t>I.1</t>
  </si>
  <si>
    <t>Nepredviđeni radovi koji će se pojaviti tijekom izgradnje vodovoda i odvodnje, koji se nisu mogli predvidjeti projektom, a koji su neophodni prema odluci nadzornog inženjera. Radove izvoditi po nalogu nadzornog inženjera, uz obavezan upis u građevinski dnevnik. Kao podloga za obračun će poslužiti upis u dnevnik radova, skica stanja, satnica radnika i faktor poduzeća, jedinične cijene materijala i radova. Na ukupan ponuđeni iznos bez PDV-a za radove predviđene troškovnikom uzeti vrijednost od 10% za nepredviđene radove.
Obračun po kompletu.</t>
  </si>
  <si>
    <t>NEPREDVIĐENI RADOVI UKUPNO:</t>
  </si>
  <si>
    <t>ELEKTROINSTALACIJE</t>
  </si>
  <si>
    <t>Jed.</t>
  </si>
  <si>
    <t>Cijena(HRK)</t>
  </si>
  <si>
    <t>Ukupno (HRK)</t>
  </si>
  <si>
    <t>Troškovnikom se predviđa nabava potrebnog materijala, postavljanje kako je to navedeno u pojedinim stavkama, ispitivanje i puštanje u ispravan rad.</t>
  </si>
  <si>
    <t>1.</t>
  </si>
  <si>
    <t>VANJSKI PRIKLJUČAK</t>
  </si>
  <si>
    <t xml:space="preserve">Vanjski priključak izvesti podzemno s novog KRO sa četiri (4) vodna polja, kojega je potrebno napojti s NN mreže kabelom NAYY-O 4x70SM+1,5RE 0,6/1 (1,2) kV. Napajanje mjesta priključenja je: 1TS 1303, Gornji Bukovac III odvojak SK 5. Priključak građevine od KRO do KPO izvesti kabelom NAYY-O 4x70SM+1,5RE 0,6/1 (1,2) kV s vodnog polja 2. KPO postaviti na fasadu građevine pored ulaza (predviđeno glavnim projektom). U KPO ugraditi opremu prema uvjetima distributera.Isporuka potrebnog materijala i rad biti će specifiran u el. tehničkom rešenju nadležnog el. distributivnog poduzeća prema konačnoj 
el. energetskoj suglasnosti. Ormar KRO i KPO sa svom potrebnom opremom i spojnim materijalom je u nadležnosti 
</t>
  </si>
  <si>
    <t>1</t>
  </si>
  <si>
    <t>ISPORUČUJE HEP</t>
  </si>
  <si>
    <t>2.</t>
  </si>
  <si>
    <t>Isporučiti, montirati u zid i spojiti mjerni ormar EMO. Ormar  mora biti izrađen od dekapiranog lima s bravicom na vratima. Ormar mora sadržavati osim specificirane opreme, N i PE sabirnice, te sitni spojni i montažni materijal. U ormar se ugrađuje sljedeća oprema:</t>
  </si>
  <si>
    <t xml:space="preserve"> -uređaj za komunikaciju</t>
  </si>
  <si>
    <t xml:space="preserve"> -monofazno električno brojilo</t>
  </si>
  <si>
    <t xml:space="preserve"> -trofazno električno brojilo</t>
  </si>
  <si>
    <t xml:space="preserve"> -odvodnik prenapona klase II, 0,5 kV</t>
  </si>
  <si>
    <t xml:space="preserve"> -osigurač NVO 00 35 A</t>
  </si>
  <si>
    <t xml:space="preserve"> -postolje osigurača</t>
  </si>
  <si>
    <t>- ostali montažni materijal za potrebe razvoda i zaštite (vodovi, odgovarajuće stezaljke i sl.)</t>
  </si>
  <si>
    <t>Komplet ormar EMO sa svim potrebnim radom i materijalom.</t>
  </si>
  <si>
    <t>Ukupno vanjski priključak</t>
  </si>
  <si>
    <t>RAZVODNI ORMARI</t>
  </si>
  <si>
    <t>Isporučiti, montirati u zid i spojiti razdjelnicu RZ. Razdjelnica treba biti izrađena od dekapiranog lima zaštičena bojanjem ili plastificiranjem s bravicom korisnika Razdjelnica mora sadržavati osim specificirane opreme, N i PE sabirnice, te sitni spojni i montažni materijal. Razdjelnica je sa slijedećom opremom:</t>
  </si>
  <si>
    <t xml:space="preserve"> Limitator OSO 1x25 - isporučuje HEP</t>
  </si>
  <si>
    <t xml:space="preserve"> -FID (RCD) strujna zaštitna sklopka 40 A / 30 mA / 2P</t>
  </si>
  <si>
    <t xml:space="preserve"> -automatski prekidači B 16/1</t>
  </si>
  <si>
    <t xml:space="preserve"> -automatski prekidači B 10/1</t>
  </si>
  <si>
    <t xml:space="preserve"> -automatski prekidači C 25/1</t>
  </si>
  <si>
    <t xml:space="preserve"> -odvodnik prenapona 20kV, 255V </t>
  </si>
  <si>
    <t xml:space="preserve"> -stubišni automat</t>
  </si>
  <si>
    <t xml:space="preserve"> -luksomat</t>
  </si>
  <si>
    <t xml:space="preserve"> -sklopka 1-0-2 16A 1P</t>
  </si>
  <si>
    <t>Komplet razdjelnica RZ sa svim potrebnim radom i materijalom.</t>
  </si>
  <si>
    <t>Isporučiti, montirati u zid i spojiti razdjelnicu RS1. Razdjelnicu čini univerzalni kućni ugradni razdjelnik  "Schrack" sa vratima ili sličan. Razdjelnica mora sadržavati osim specificirane opreme, N i PE sabirnice, te sitni spojni i montažni materijal. Razdjelnica je sa slijedećom opremom:</t>
  </si>
  <si>
    <t xml:space="preserve"> Limitator OSO 1x25, 2x20A - isporučuje HEP</t>
  </si>
  <si>
    <t xml:space="preserve"> -FID (RCD) strujna zaštitna sklopka 40 A / 30 mA / 4P</t>
  </si>
  <si>
    <t xml:space="preserve"> -FID (RCD) strujna zaštitna sklopka 25 A / 30 mA / 4P</t>
  </si>
  <si>
    <t xml:space="preserve"> -kombinirana zaštitna sklopka B 20 A  / 30 mA</t>
  </si>
  <si>
    <t xml:space="preserve"> -automatski prekidači B 25/1</t>
  </si>
  <si>
    <t xml:space="preserve"> -automatski prekidači B 20/1</t>
  </si>
  <si>
    <t xml:space="preserve"> -automatski prekidači B 16/3</t>
  </si>
  <si>
    <t xml:space="preserve"> -automatski prekidači C 32/3</t>
  </si>
  <si>
    <t>Komplet razdjelnica RS1 sa svim potrebnim radom i materijalom.</t>
  </si>
  <si>
    <t>3.</t>
  </si>
  <si>
    <t>Isporučiti, montirati u zid i spojiti razdjelnicu RS2. Razdjelnicu čini univerzalni kućni ugradni razdjelnik  "Schrack" sa vratima ili sličan. Razdjelnica mora sadržavati osim specificirane opreme, N i PE sabirnice, te sitni spojni i montažni materijal. Razdjelnica je sa slijedećom opremom:</t>
  </si>
  <si>
    <t>Komplet razdjelnica RS2 sa svim potrebnim radom i materijalom.</t>
  </si>
  <si>
    <t>4.</t>
  </si>
  <si>
    <t>Isporučiti, montirati u zid i spojiti razdjelnicu RS3. Razdjelnicu čini univerzalni kućni ugradni razdjelnik  "Schrack" sa vratima ili sličan. Razdjelnica mora sadržavati osim specificirane opreme, N i PE sabirnice, te sitni spojni i montažni materijal. Razdjelnica je sa slijedećom opremom:</t>
  </si>
  <si>
    <t>Komplet razdjelnica RS3 sa svim potrebnim radom i materijalom.</t>
  </si>
  <si>
    <t>5.</t>
  </si>
  <si>
    <t>Isporučiti, montirati u zid i spojiti razdjelnicu RS4. Razdjelnicu čini univerzalni kućni ugradni razdjelnik  "Schrack" sa vratima ili sličan. Razdjelnica mora sadržavati osim specificirane opreme, N i PE sabirnice, te sitni spojni i montažni materijal. Razdjelnica je sa slijedećom opremom:</t>
  </si>
  <si>
    <t>Komplet razdjelnica RS4 sa svim potrebnim radom i materijalom.</t>
  </si>
  <si>
    <t>Ukupno razvodni ormari</t>
  </si>
  <si>
    <t>GLAVNI RAZVOD I NAPOJNI VODOVI</t>
  </si>
  <si>
    <t>Dobava i polaganje u zid/strop/pod od betona, bloka ili pune opeke p/ž . Komplet sa svim razvodnim i prolaznim kutijama :</t>
  </si>
  <si>
    <t>Vod od KPO do EMO</t>
  </si>
  <si>
    <t xml:space="preserve"> - NYY 4x25+PF 25 mm2</t>
  </si>
  <si>
    <t>Vod od EMO do RZ</t>
  </si>
  <si>
    <t xml:space="preserve"> -NYY 5x10 mm2</t>
  </si>
  <si>
    <t>Vod od EMO do RS1</t>
  </si>
  <si>
    <t>Vod od EMO do RS2</t>
  </si>
  <si>
    <t>Vod od EMO do RS3</t>
  </si>
  <si>
    <t>Vod od EMO do RS4</t>
  </si>
  <si>
    <t>Cijev CSS 40 mm</t>
  </si>
  <si>
    <t>Ukupno glavni razvod i napojni vodovi</t>
  </si>
  <si>
    <t>INSTALACIJE JAKE STRUJE</t>
  </si>
  <si>
    <t>Komplet sa montažom cijevi sa žljebljenjem zida, uvlačenjem vodova te montažom odgovarajućih razvodnih kutija prema potrebi.</t>
  </si>
  <si>
    <t xml:space="preserve">    CSS 40 mm</t>
  </si>
  <si>
    <t xml:space="preserve">    CSS 32 mm</t>
  </si>
  <si>
    <t xml:space="preserve">    CSS 20 mm </t>
  </si>
  <si>
    <t xml:space="preserve">    CSS 16 mm </t>
  </si>
  <si>
    <t>Dobava i polaganje u zid od blok ili pune opeke p/ž i u instalacijske cijevi, instalacionih vodova, kabela:</t>
  </si>
  <si>
    <r>
      <rPr>
        <sz val="9"/>
        <color theme="1"/>
        <rFont val="Arial"/>
      </rPr>
      <t xml:space="preserve"> - NYM-J 3x1,5 mm</t>
    </r>
    <r>
      <rPr>
        <vertAlign val="superscript"/>
        <sz val="9"/>
        <color theme="1"/>
        <rFont val="Arial"/>
      </rPr>
      <t>2</t>
    </r>
    <r>
      <rPr>
        <sz val="9"/>
        <color theme="1"/>
        <rFont val="Arial"/>
      </rPr>
      <t xml:space="preserve"> </t>
    </r>
  </si>
  <si>
    <r>
      <rPr>
        <sz val="9"/>
        <color theme="1"/>
        <rFont val="Arial"/>
      </rPr>
      <t xml:space="preserve"> - NYM-J 3x2,5 mm</t>
    </r>
    <r>
      <rPr>
        <vertAlign val="superscript"/>
        <sz val="9"/>
        <color theme="1"/>
        <rFont val="Arial"/>
      </rPr>
      <t>2</t>
    </r>
    <r>
      <rPr>
        <sz val="9"/>
        <color theme="1"/>
        <rFont val="Arial"/>
      </rPr>
      <t xml:space="preserve"> </t>
    </r>
  </si>
  <si>
    <r>
      <rPr>
        <sz val="9"/>
        <color theme="1"/>
        <rFont val="Arial"/>
      </rPr>
      <t xml:space="preserve"> - NYM-J 3x4 mm</t>
    </r>
    <r>
      <rPr>
        <vertAlign val="superscript"/>
        <sz val="9"/>
        <color theme="1"/>
        <rFont val="Arial"/>
      </rPr>
      <t>3</t>
    </r>
  </si>
  <si>
    <t xml:space="preserve"> - NYM-J 5x2,5 mm²</t>
  </si>
  <si>
    <t xml:space="preserve"> - NYY-J 5x4 mm²</t>
  </si>
  <si>
    <t xml:space="preserve"> - P/MJ-Y 10 mm²</t>
  </si>
  <si>
    <t xml:space="preserve"> - P/MJ-Y 6 mm²</t>
  </si>
  <si>
    <r>
      <rPr>
        <sz val="9"/>
        <color theme="1"/>
        <rFont val="Arial"/>
      </rPr>
      <t xml:space="preserve"> - P/MJ-Y 4 mm</t>
    </r>
    <r>
      <rPr>
        <vertAlign val="superscript"/>
        <sz val="9"/>
        <color theme="1"/>
        <rFont val="Arial"/>
      </rPr>
      <t>2</t>
    </r>
    <r>
      <rPr>
        <sz val="9"/>
        <color theme="1"/>
        <rFont val="Arial"/>
      </rPr>
      <t xml:space="preserve"> </t>
    </r>
  </si>
  <si>
    <t>Isporuka i montaža na zid i spajanje instalacijske opreme:</t>
  </si>
  <si>
    <t xml:space="preserve"> - sklopka obična 1P 250V/10A</t>
  </si>
  <si>
    <t xml:space="preserve"> - sklopka obična 1P 250V/10A, IP44</t>
  </si>
  <si>
    <t xml:space="preserve"> - sklopka obična 2P 250V/10A</t>
  </si>
  <si>
    <t xml:space="preserve"> - sklopka izmjenična 1P 250V/10A</t>
  </si>
  <si>
    <t xml:space="preserve"> - sklopka križna 1P 250V/10A</t>
  </si>
  <si>
    <t xml:space="preserve"> - sklopka serijska 1P 250V/10A</t>
  </si>
  <si>
    <t xml:space="preserve"> - tipkalo za roletnu</t>
  </si>
  <si>
    <t xml:space="preserve"> - priključnica 1P+N+PE 250V/16A</t>
  </si>
  <si>
    <t xml:space="preserve"> - priključnica 1P+N+PE 250V/16A s poklopcem</t>
  </si>
  <si>
    <t xml:space="preserve"> - kutija stalnog spoja 1P+N+PE 250V</t>
  </si>
  <si>
    <t xml:space="preserve"> - kutija stalnog spoja 3P+N+PE 400V</t>
  </si>
  <si>
    <t>Isporuka i montaža na zid/strop i spajanje izvoda rasvjete komplet sa montažnim i spojnim priborom.</t>
  </si>
  <si>
    <t xml:space="preserve">- izvod iz stropa završen luster kukom,  luster stezaljkom, grlom E27 i žaruljom </t>
  </si>
  <si>
    <t xml:space="preserve"> - izvod i postavljanje panik rasvjetnih tijela</t>
  </si>
  <si>
    <t xml:space="preserve">Isporučiti sav potreban instalacijski pribor i izvesti spajanje el. uređaja na el. instalaciju (bojleri, termostati, klime i sl.) </t>
  </si>
  <si>
    <t>pauš.</t>
  </si>
  <si>
    <t>6.</t>
  </si>
  <si>
    <t>Ispitivanje izvedene instalacije, izdavanje atesta:</t>
  </si>
  <si>
    <t>- neprekinutost zaštitnog voda u cijeloj instalaciji,</t>
  </si>
  <si>
    <t>- zaštita od indirektnog dodira,</t>
  </si>
  <si>
    <t>- djelovanje strujnih zaštitnih sklopki,</t>
  </si>
  <si>
    <t>- zaštita od direktnog dodira (mehanička zaštita),</t>
  </si>
  <si>
    <t>- otpor izolacije</t>
  </si>
  <si>
    <t>Ispitivanje</t>
  </si>
  <si>
    <t>7.</t>
  </si>
  <si>
    <t>Ostali nepredviđeni montažni materijal i radovi do konačnog obračuna na bazi upisa u građevinski dnevnik.</t>
  </si>
  <si>
    <t>Ukupno instalacije jake struje:</t>
  </si>
  <si>
    <t>INSTALACIJA SLABE STRUJE - EKI</t>
  </si>
  <si>
    <t xml:space="preserve">Izvesti sve potrebne radove za potrebe priključka objekta na EK infrastrukturu sukladno Posebnim uvjetima građenja pojedinih distributera, tako da se omogući, kako podzemni, tako i nadzemni priključak na EK infrastrukturu. Izvesti sve potrebne radove za prijev TV/SAT/R signala.                                                                                                                      </t>
  </si>
  <si>
    <t xml:space="preserve">Do priključnog ormarića elektroničkih komunikacija PEKO  položiti:                            </t>
  </si>
  <si>
    <t xml:space="preserve">- uvodno izvodne plastične cijevi 2 x PEHD d = 50 mm za potrebe naknadnog provlačenja telefonskih kabela u izvodni ormarić (podzemni priključak). Cijevi položiti u zid (1 m), i u zemlju do zelene površine, odnosno granice parcele (cca 25 m).                                                </t>
  </si>
  <si>
    <t xml:space="preserve">- plastična cijev TRC d = 32 mm za potrebe naknadnog provlačenja telefonskih kabela u izvodni ormarić (zračni priključak). Cijev položiti u zid (cca 15 m)                                                                 </t>
  </si>
  <si>
    <t xml:space="preserve"> -MZ-D1 montažni betonski kabelski zdenac</t>
  </si>
  <si>
    <t xml:space="preserve">Komplet sa zemljanim radovima, plastičnim cijevima PEHD Ø 50 mm i PEHD  Φ 32 mm, te svim potrebnim radovima </t>
  </si>
  <si>
    <t xml:space="preserve"> -dobava i ugradnja PEKO (priključni elektronički komunikacijski ormar, dim. 550x750x200 mm sa svim potrebnim priborom</t>
  </si>
  <si>
    <t xml:space="preserve"> -dobava i ugradnjaIEKO (izvodni elektronički komunikacijski ormar, dim. 550x750x200 mm, za aktivnu i/ili pasivnu opremu i aranžiranje kabela, mikrocijevi s otvorima za prirodno peozračivanje sa svim potrebnim priborom</t>
  </si>
  <si>
    <t xml:space="preserve"> Komunikaciiski zidni ormar EK metalni sa potrebnom opremom:</t>
  </si>
  <si>
    <t xml:space="preserve"> - Switch 6 portova</t>
  </si>
  <si>
    <t xml:space="preserve"> - patch panel 16 modula UTP cat. 6</t>
  </si>
  <si>
    <t xml:space="preserve"> - patch kabel (prespojni)  </t>
  </si>
  <si>
    <t xml:space="preserve"> - fiksna polica</t>
  </si>
  <si>
    <t>Komplet komunikacijski ormar sa opremom i potrebnim
priborom za spajanje</t>
  </si>
  <si>
    <t>Priključnica komunikacijska RJ45 s pripadajućom kutijom</t>
  </si>
  <si>
    <t>Kabel UTP Cat 6 S/TP</t>
  </si>
  <si>
    <t>Ispitivanje instalacije generičkog kabliranja na propusnost, izdavanje protokola</t>
  </si>
  <si>
    <t>Ukupno instalacija slabe struje EKI</t>
  </si>
  <si>
    <t>INSTALACIJA SLABE STRUJE - ANTENSKA INSTALACIJA</t>
  </si>
  <si>
    <t xml:space="preserve">Isporučiti, montirati na krovište i spojiti prijemni antenski sustav za prijem digitalnih zemaljskih i satelitskih TV i radio kanala (na bazi mjerenja jakosti polja prijamnih kanala) po odabiru investitora. Uključujući antene, kabele, pojačalo i preklopnik </t>
  </si>
  <si>
    <t>Razvodni ormar AS za prijem i razvod RTV signala, metalni sa TV i FM udruživačem signala pasivnim, multiswitch satelitski kaskadni, zemaljsko programibilno pojačalo</t>
  </si>
  <si>
    <t>Priključnica ANT TV/R-SAT sa pripadajućom kutijom</t>
  </si>
  <si>
    <t xml:space="preserve"> Kabel SKB92-01 75Ω&gt;100dB</t>
  </si>
  <si>
    <t>Radijska neusmjerena antena 0dB, F priključak, FM10F, UHF antena C21-69/16,5 dB, Satelitska antena Al, 2LNB  komplet s antenskim stupom</t>
  </si>
  <si>
    <t xml:space="preserve">Mjerenje. Usluga uključuje mjerenje signala na krovu objekta te utvrđivanje najbolje pozicije za smještaj antenskog stupa u skladu sa prijemnim signalima i vizualnim izgledom. </t>
  </si>
  <si>
    <t>paušal.</t>
  </si>
  <si>
    <t>Ukupno instalacije slabe struje - antenski sustav</t>
  </si>
  <si>
    <t>INSTALACIJA  GOVORNOG SUSTAVA</t>
  </si>
  <si>
    <t xml:space="preserve">Izvesti sve potrebne radove za mogućnost komunikacije između 2 ili više osoba koji se nalaze ispred interfona i govornog aparata.                                                                                                                    </t>
  </si>
  <si>
    <t xml:space="preserve">Od interfona do govornih aparata položiti:                            </t>
  </si>
  <si>
    <t>- uvodno izvodne plastične cijevi CS 16 mm za potrebe provlačenja komunikacijskih kabela. Cijevi položiti u zid od interfona do govornog aparata.</t>
  </si>
  <si>
    <t xml:space="preserve">Komplet radovi s plastičnim cijevima CS 16 mm, te svim potrebnim radovima </t>
  </si>
  <si>
    <t>Nabava, isporuka i spajanje pozivnog tabloa</t>
  </si>
  <si>
    <t>Nabava, isporuka i ugradnja govornog aparata</t>
  </si>
  <si>
    <t>Nabava, isporuka i ugradnja mikrotipkala</t>
  </si>
  <si>
    <t>Nabava, isporuka i ugradnja el. Brave</t>
  </si>
  <si>
    <t>Kabel 2xP/F1,5 mm2</t>
  </si>
  <si>
    <t>8.</t>
  </si>
  <si>
    <t>Ukupno instalacija govornog sustava</t>
  </si>
  <si>
    <t>INSTALACIJA  SUSTAVA ZA ODIMLJAVANJE STUBIŠTA</t>
  </si>
  <si>
    <t xml:space="preserve">Izvesti sve potrebne radove za uspostavu COD-a cetrale za odimljavanje stubišta .                                                                                                           </t>
  </si>
  <si>
    <t xml:space="preserve">Do ormarića COD centrala odimljavanja sustava položiti:                            </t>
  </si>
  <si>
    <t xml:space="preserve">- visoko kvalitetne, rebraste elektroinstalacijske cijevi za laka opterećenja d = 20 mm za potrebe provlačenja kabela. Cijevi položiti u zid od svakog tipkala do centrale,                                        </t>
  </si>
  <si>
    <t>Komplet sa svim radovima, rebrastim plastičnim cijevima Ø 20 mm</t>
  </si>
  <si>
    <t>Centrala odimljavanja stubišta sa potrebnom opremom i vlastitim izvorom napajanja</t>
  </si>
  <si>
    <t>Tipkalo ventilacije pomoću odimljavanja stubišta</t>
  </si>
  <si>
    <t>Tipkalo za ručno uključivanje sustava odimljavanja stubišta</t>
  </si>
  <si>
    <t>Detektor dima</t>
  </si>
  <si>
    <t xml:space="preserve">Kabel J-Y(St)Y 4x2x0,8 mm2 </t>
  </si>
  <si>
    <t xml:space="preserve">Kabel J-Y(St)Y 2x2x0,8 mm2 </t>
  </si>
  <si>
    <t xml:space="preserve">(N)HXH FE180/E30 3x2,5 mm2 </t>
  </si>
  <si>
    <t>9.</t>
  </si>
  <si>
    <t>10.</t>
  </si>
  <si>
    <t>Ukupno instalacija sustava za odimljavanje stubišta</t>
  </si>
  <si>
    <t>INSTALACIJA UZEMLJENJA I LPS</t>
  </si>
  <si>
    <t>Isporuka i polaganje čelične pocinčane trake P 25x4mm HRN N.B4.901.Č. u podložni beton temelja, traka se polaže sječimice na dubinu 0,1 m od zemlje.</t>
  </si>
  <si>
    <t>Isporuka i postavljanje križne spojnice HRN N.B4.936 spoj traka-traka. Spojnice u temelju i zidu zaštititi bitumenskim premazom.</t>
  </si>
  <si>
    <t>Izrada spoja metalnih masa ograda i slične metalne konstrukcije na građevini i u blizini (zavarivanje ili vijčani spojevi) međusobno i sa trakom odvoda. Komplet sa svim potrebnim radom i materijalom.</t>
  </si>
  <si>
    <t>Isporuka i postavljanje kutije mjernog mjesta inox na mjestu prelaska s trake na žicu, na visini 1,7m od gotovog poda</t>
  </si>
  <si>
    <t>Isporuka i polaganje u cijevi kroz serklažu i po krovu okrlugog vodiča Al legure fi 8mm</t>
  </si>
  <si>
    <t>Isporuka i postavljanje nosača okruglog vodiča po krovu</t>
  </si>
  <si>
    <t xml:space="preserve">Isporuka i postavljanje križne spojnice spoj traka-žica. </t>
  </si>
  <si>
    <t xml:space="preserve">Isporuka i postavljanje križne spojnice spoj žica-žica. </t>
  </si>
  <si>
    <t>Isporučiti sav potreban materijal i izvršiti spajanje vertikale vodovoda i kanalizacije, cijevi plina i dr. na sabirnicu za izjednačenje potencijala. Vodovi predviđeni u sklopu el. instalacija. Komplet sa svim radom i materijalom.</t>
  </si>
  <si>
    <t>Izrada galvanskog premoštenja brojila vode i plina vodom P/M-Y 10 mm2 i odgovarajućim antikorozivnim obujmicama.</t>
  </si>
  <si>
    <t>Ukupno instalacija uzemljenja i LPS</t>
  </si>
  <si>
    <t xml:space="preserve">REKAPITULACIJA </t>
  </si>
  <si>
    <t>UKUPNO: /kn/</t>
  </si>
  <si>
    <t>PDV: /kn/</t>
  </si>
  <si>
    <t>SVEUKUPNO: /kn/</t>
  </si>
  <si>
    <t>Cijena:</t>
  </si>
  <si>
    <t>PDV (25%)</t>
  </si>
  <si>
    <t>Ukupno s PDV-om:</t>
  </si>
  <si>
    <t>SVEUKUPNO:</t>
  </si>
  <si>
    <t>OPĆI I TEHNIČKI UVJETI</t>
  </si>
  <si>
    <t>*</t>
  </si>
  <si>
    <t>Jedinične cijene pojedinih stavaka zaračunate su sa cjelokupnom vrijednosti materijala uključujući montažu, transport, prijenos, skele, izradu i zatvaranje zidnih i podnih usjeka, prodora, zaštitnu ogradu pri izradi iskopa i sl..</t>
  </si>
  <si>
    <t>Izvođač je dužan održavati gradilište čistim uz svakodnevno čišćenje od ostataka materijala i smeća.</t>
  </si>
  <si>
    <t>Prije davanja ponude obavezno pročitati tehnički opis i pregledati grafički dio projekta.</t>
  </si>
  <si>
    <t>Za sve eventualne primjedbe u pogledu izvođenja i troškovnika, obratiti se projektantu prije davanja ponude.</t>
  </si>
  <si>
    <t>Ponuđač radova mora ponuditi sve stavke iz ovog troškovnika. Ukoliko neke od stavki ne ponudi ili predlaže alternativu, to u svojoj ponudi mora posebno naglasiti.</t>
  </si>
  <si>
    <t>Za svu ugrađenu opremu i materijal podrazumijeva se pribavljenje svih potrebnih atesta, certifikata te ostalih dokaznica kvalitete i sveg ostalog potrebnog za validaciju.</t>
  </si>
  <si>
    <t>Za sve parametre koju su točno navedenih vrijednosti mogu se nuditi odstupanja +/- 5% od navedenih vrijednosti</t>
  </si>
  <si>
    <t>U ponudi nisu uračunati troškovi putnog troška izvođača radova, smještaj i slično</t>
  </si>
  <si>
    <t>St.</t>
  </si>
  <si>
    <t>O P I S   S T A V K E</t>
  </si>
  <si>
    <t>IZNOS</t>
  </si>
  <si>
    <t>mj.</t>
  </si>
  <si>
    <t>(kn)</t>
  </si>
  <si>
    <t>STROJARSKE INSTALACIJE</t>
  </si>
  <si>
    <t>INSTALACIJA SUSAVA ZA GRIJANJE I PRIPREMU PTV-A, DIZALICA TOPLINE ZRAK/VODA</t>
  </si>
  <si>
    <t>1.1.</t>
  </si>
  <si>
    <t>Dobava i ugradnja dizalice topline zrak/voda</t>
  </si>
  <si>
    <t>Dizalica topline za grijanje prostora i potrošne tople vode. Uređaj je optimiziran za niskoenergetske objekte sa širokim rasponom modulacije inverterskog kompresora. Sastoji se od unutarnje i vanjske jedinice. U cijenu uračunata dobava vanjske jedinice na ravni krov.</t>
  </si>
  <si>
    <t>Unutarnja jedinica predstavlja hydrobox smješten u kućište elegantnog i glatkog design-a kao i spremnik PTV-a u kojemu je uključena višebrzinska pumpa s PMW regulacijom, izmjenjivač topline voda-rashladni medij, dodatni elektrogrijač , siguronosni ventil, odzračni lončić, el.ormarić, ekspanzijska posuda 10 l, manometar, montiran magnetno-ciklonski filter i upravljač. Nova unutarnja jedinica opremljena je s opcijom DAIKIN EYE koja prikazuje status uređaja. Minimalna količina vode u instalaciji je 0L zbog nove logike defrosta. Smanjeni promjeri cjevovoda i integrirane ručke omogućuju jednostavniju i bržu ugradnju.</t>
  </si>
  <si>
    <t>Vanjska jedinica namjenjena je za vanjsku montažu - s ugrađenim hermetičkim scroll inverterskim kompresorom,  zrakom hlađenim izmjenjivačem i svim potrebnim elementima za zaštitu, kontrolu i regulaciju uređaja (Inverter Control) i funkcionalni rad. Upload postavki je moguć s USB-a ili SD kartice. Temperatura POLAZA vode je do 65°C, te kondenzator vanjske jedinice ima predinstaliranu zaštitu u svrhu duljeg trajanja uređaja.</t>
  </si>
  <si>
    <t>Rashladni medij je R32. Jedinica ima ugrađen dodatni elektro ekspanzijski ventil optimiziran za ubacivanje tekuće faze, HOT GAS cijev za održavanje pozitivne temperature prije i za vrijeme defrosta, SUB COOL pass - dodatno brtvljenje dna izmjenjivača koje sprječava hlađenje protokom zraka.</t>
  </si>
  <si>
    <t>Sustav uključuje isporuku svih senzora, izolacijsku posudu za prikupljanje kondenzata i cijevnu izolaciju (proizvod Daikin tip: EKHBDP) te senzor spremnika potrošne tople vode i troputog motornog i prestrujnog ventila.</t>
  </si>
  <si>
    <t>Proizvod sljedećih teh. karakteristika:</t>
  </si>
  <si>
    <t>Površinsko grijanje</t>
  </si>
  <si>
    <t>Gr: To=7°C, Tpol=35°C, ΔT=5°C</t>
  </si>
  <si>
    <t>Qg(nom/max) = 6/7,74 kW</t>
  </si>
  <si>
    <t>N = 1,24 kW    /   230 V - 50 Hz</t>
  </si>
  <si>
    <t>COP=4,85</t>
  </si>
  <si>
    <t>Gr: To=2°C, Tpol=35°C, ΔT=5°C</t>
  </si>
  <si>
    <t>Qg(nom/max) = 4,8/7,54 kW</t>
  </si>
  <si>
    <t>N = 1,28 kW    /   230 V - 50 Hz</t>
  </si>
  <si>
    <t>COP=3,75</t>
  </si>
  <si>
    <t>Gr: To=-20°C, Tpol=35°C, ΔT=5°C</t>
  </si>
  <si>
    <t>Qg(max) = 5,83 kW</t>
  </si>
  <si>
    <t>N = 2,94 kW    /   230 V - 50 Hz</t>
  </si>
  <si>
    <t>Raspoloživi ESP pumpe (Hydrobox-a):</t>
  </si>
  <si>
    <t>Pgr: 52,4 kPa; pri 17,2 l/min</t>
  </si>
  <si>
    <t>Pgr: 52,9 kPa; pri 16,9 l/min</t>
  </si>
  <si>
    <t>Snaga dod. el.grijača: 6 kW (230 V - 50 Hz)</t>
  </si>
  <si>
    <t>toplinski gubitak spremnika PTV: 1,45 kWh/24h</t>
  </si>
  <si>
    <t>*napomena: broj koraka (2/4/6)</t>
  </si>
  <si>
    <t>Radno područje:</t>
  </si>
  <si>
    <t>grijanje: od -25° do 25°C</t>
  </si>
  <si>
    <t>priprema PTV: od -25° do 35°C</t>
  </si>
  <si>
    <t>Dimenzije:</t>
  </si>
  <si>
    <t>Unutarnja jedinica: 595x625mm; h=1850 mm, težina: 139 kg</t>
  </si>
  <si>
    <t>Volumen spremnika PTV: 230 l</t>
  </si>
  <si>
    <t>Vanjska jedinica: 884x388mm; h=740 mm, težina: 58,5 kg</t>
  </si>
  <si>
    <t>Radni medij:  R32 (prednapunjen za 10 m)</t>
  </si>
  <si>
    <t>Priključak tekuća faza: 6,35 mm</t>
  </si>
  <si>
    <t>Priključak plinovita faza: 15,9mm</t>
  </si>
  <si>
    <t>Duljina razvoda: 30 m od čega visinski do 20 m.</t>
  </si>
  <si>
    <t>Podaci o buci:</t>
  </si>
  <si>
    <t>Zvučna snaga gr/hl: 60/62 dB(A)</t>
  </si>
  <si>
    <t>Zvučni tlak na udaljenosti od 1m i visini od 1,5m Gr / Hl : 47 / 49 dB(A)</t>
  </si>
  <si>
    <t>Daljinski kontroler:</t>
  </si>
  <si>
    <t>Žičani daljinski kontroler s MMI2 sučeljem i prikazom u boji (opcija).</t>
  </si>
  <si>
    <t>Korisničko sučelje na hrvatskom i engleskom jeziku (uključeno u cijenu).</t>
  </si>
  <si>
    <t>U sklopu isporuke jedinice dolazi i komunikacijski modul za online upravljanje.</t>
  </si>
  <si>
    <t>Proizvod Daikin Altherma 3 R ERGA06EV + EHVH08S23E6V ili jednakovrijedno</t>
  </si>
  <si>
    <t>1.2.</t>
  </si>
  <si>
    <t>Dizalica topline za grijanje i grijanje potrošne tople vode. Uređaj je optimiziran za niskoenergetske objekte sa širokim rasponom modulacije inverterskog kompresora. Sastoji se od unutarnje i vanjske jedinice.  U cijenu uračunata dobava vanjske jedinice na ravni krov.</t>
  </si>
  <si>
    <t>Unutarnja jedinica predstavlja hydrobox u kojemu je uključena višebrzinska pumpa, izmjenjivač topline voda-rashladni medij, dodatni elektrogrijač, sigurnosni ventil, odzračni lončić, el.ormarić, ekspanzijska posuda 10 l, manometar, hvatač nečistoće i upravljač.</t>
  </si>
  <si>
    <t>Vanjska jedinica namjenjena je za vanjsku montažu - s ugrađenim hermetičkim scroll inverterskim kompresorom,  zrakom hlađenim izmjenjivačem i svim potrebnim elementima za zaštitu, kontrolu i regulaciju uređaja (Inverter Control) i funkcionalni rad. Rashladni medij je R32.</t>
  </si>
  <si>
    <t>Jedinica ima ugrađen dodatni elektro ekspanzijski ventil optimiziran za injektiranje tekuće faze, HOT GAS cijev za održavanje pozitivne temperature prije i za vrijeme defrosta, SUB COOL pass - dodatno brtvljenje dna izmjenjivača koje sprječava hlađenje protokom zraka."</t>
  </si>
  <si>
    <t>Sustav uključuje isporuku svih senzora, izolacijsku posudu za prikupljanje kondenzata unutarnje jedinice i cijevnu izolaciju, osim senzora spremnika potrošne tople vode i troputog motornog ventila.</t>
  </si>
  <si>
    <t>Qg(nom) =  12,00 kW</t>
  </si>
  <si>
    <t>N = 2,46 kW /   230 V - 50 Hz</t>
  </si>
  <si>
    <t>COP = 4,87</t>
  </si>
  <si>
    <t>SCOP = 4,60 (Tpol=35°C)</t>
  </si>
  <si>
    <t>SCOP = 3,22 (Tpol=55°C)</t>
  </si>
  <si>
    <t>Raspoloživi ESP pumpe (hydrobox-a): 62,8 kPa pri protoku 34,7 l/min</t>
  </si>
  <si>
    <t>Gr: To=7°C, Tpol=45°C, ΔT=5°C</t>
  </si>
  <si>
    <t>Qg(nom) = 12,50 kW</t>
  </si>
  <si>
    <t>N = 3,42 kW    /   230 V - 50 Hz</t>
  </si>
  <si>
    <t>COP = 3,64</t>
  </si>
  <si>
    <t>Raspoloživi ESP pumpe (hydrobox-a): 59,5 kPa pri protoku 36,1 l/min</t>
  </si>
  <si>
    <t>Grijanje: od -25° do 25°C</t>
  </si>
  <si>
    <t>Priprema PTV: od -25° do 35°C</t>
  </si>
  <si>
    <t>Unutarnja jedinica: 440x390mm; h=840 mm, težina: 54,5 kg</t>
  </si>
  <si>
    <t>Vanjska jedinica: 460x1100mm; h=870 mm, težina: 101 kg</t>
  </si>
  <si>
    <t>Radni medij:  R-32 (prednapunjen za 10 m)</t>
  </si>
  <si>
    <t>Priključak tekuća faza: 9,52 mm</t>
  </si>
  <si>
    <t>Duljina razvoda: od 3 do 50 m od čega visinski do 30 m.</t>
  </si>
  <si>
    <t>Zvučna snaga: 62 dB(A)</t>
  </si>
  <si>
    <t>Zvučni tlak na udaljenosti od 1m i visini od 1,5m: 48 dB(A)</t>
  </si>
  <si>
    <t>Korisničko sučelje na hrvatskom i engleskom jeziku.</t>
  </si>
  <si>
    <t>Proizvod Daikin Altherma 3 R ERLA14DV3 + EBBH16D6V ili jednakovrijedno</t>
  </si>
  <si>
    <t>1.3.</t>
  </si>
  <si>
    <t>Dobava i ugradnja spremnika PTV-a namijenjen za rad u kombinaciji s dizalicom topline</t>
  </si>
  <si>
    <t>Spremnik potrošne tople vode od nehrđajučeg čelika DIN 1.4521 za montažu na pod.</t>
  </si>
  <si>
    <t>U spremnik je  ugrađen vodeni predgrijač za spoj na dizalicu topline koji vodu zagrijava na 65 °C.</t>
  </si>
  <si>
    <t>Elektrogrijač je smješten u gornjem dijelu zagrijava vodu do željene temperature (max: 75°C, 10 bar)</t>
  </si>
  <si>
    <t>U isporuci se nalazi 3-putni ventil s el.pogonom i senzor spremnika potrošne tople vode. Tip: termistor R5T (12 m)</t>
  </si>
  <si>
    <t>Priključak:1~, 50Hz, 230 V</t>
  </si>
  <si>
    <t>Površina izmjenjivača: 1,800 m2</t>
  </si>
  <si>
    <t>El.grijač snage = 3 kW (230 V)</t>
  </si>
  <si>
    <t>Volumen: 292 l</t>
  </si>
  <si>
    <t>Max. temp. vode: 75°C</t>
  </si>
  <si>
    <t>Dimenzije:d = 600 mm, h = 1763 mm</t>
  </si>
  <si>
    <t>Gubitak topline: 1,6 kWh/24h</t>
  </si>
  <si>
    <t>Cjevni priključci:</t>
  </si>
  <si>
    <t>Hladna i topla voda: 3/4"UN</t>
  </si>
  <si>
    <t>Polaz i povrat prema DT i recirkulacija: 3/4"VN</t>
  </si>
  <si>
    <t>Proizvod Daikin EKHWS300D3V3 ili jednakovrijedno</t>
  </si>
  <si>
    <t>1.4.</t>
  </si>
  <si>
    <t>Dobava i ugradnja predizoliranih bakrenih cijevi u kolutu za freonsku instalaciju, plinske i tekuće faze namijenjene za R-32 ili jednakovrijedan rashladni medij. U kompletu sa spojnim i pričvrsnim materijalom, te ovjesnim priborom. Cijevi moraju biti odmašćene, očišćene i osušene prije ugradnje.</t>
  </si>
  <si>
    <t>Ø 6,35 mm</t>
  </si>
  <si>
    <t>Ø 9,52 mm</t>
  </si>
  <si>
    <t>Ø 15,90 mm</t>
  </si>
  <si>
    <t>1.5.</t>
  </si>
  <si>
    <t>Dobava i ugradnja bakrenih cijevi za kotlovski razvod. Kvaliteta cijevi u skladu s propisanom normom EN 1057 ili jednakovrijednom. U cijenu uključeni MS prijelazi, koljena, t komadi i ostali fazonski elementi, te obujmice, nosači za cijevi, žica i pasta za lem. Obračun po m cijevi.</t>
  </si>
  <si>
    <t>Cu Ø22 x 1,0 mm</t>
  </si>
  <si>
    <t>Cu Ø28 x 1,0 mm</t>
  </si>
  <si>
    <t>1.6.</t>
  </si>
  <si>
    <t>Dobava i ugradnja toplinske izolacije cijevi radnog medija s parnom branom. Izolacija mora biti negoriva. U kompletu sa ljepilom, ljepljivom trakom i ostalim potrebnim materijalom. Debljina izolacije je 13 mm. Izolacija za koljena i fazonske komade se izrađuje prilikom montaže.</t>
  </si>
  <si>
    <t xml:space="preserve"> 13 x Ø 22 mm </t>
  </si>
  <si>
    <t xml:space="preserve"> 13 x Ø 28 mm </t>
  </si>
  <si>
    <t>1.7.</t>
  </si>
  <si>
    <t>Dobava materijala i izrada zaštite freonske instalacije vođene izvan građevine. Na cijevi postaviti termičku izolaciju, te napraviti zaštitnu oblogu od aluminijskog lima. Obračun po metru.</t>
  </si>
  <si>
    <t>1.8.</t>
  </si>
  <si>
    <t>Dobava i ugradnja polimernih cijevi. Cijevi izrađene od peroksidom umreženog polietilena (PE-X) ili jednakovrijednog polimera, sukladno EN ISO 15875 ili jednakovrijedno. Cijevi namijenjene za hidraulički sustav grijanja radnog pritiska do 6 bar-a. U cijenu uračunati prijelazne komade, spojnice i sl. Obračun po m cijevi.</t>
  </si>
  <si>
    <t>PE-x 32 x 3,0 mm - predizolirane</t>
  </si>
  <si>
    <t>1.9.</t>
  </si>
  <si>
    <t xml:space="preserve">Dobava i ugradnja membranske ekspanzijske posude za zatvorene instalacije grijanja. U cijenu uključen ventil s kapicom za kontrolu, održavanje i zamjenu. Obračun po komadu. </t>
  </si>
  <si>
    <t>Ekspanzijska posuda za sustave grijanja, volumena 12 l, proizvod Elbi ili jednakovrijedno</t>
  </si>
  <si>
    <t>Držač ekspanzijske posude (5-50 l)</t>
  </si>
  <si>
    <t>1.10.</t>
  </si>
  <si>
    <t xml:space="preserve">Dobava i ugradnja membranske tlačne ekspanzijske posude za instalaciju pitke vode. U cijenu uključen ventil s kapicom za kontrolu, održavanje i zamjenu, te zidni držač Obračun po komadu. </t>
  </si>
  <si>
    <t>Ekspanzijska posuda za PTV, volumena 18 l, proizvod Elbi ili jednakovrijedno</t>
  </si>
  <si>
    <t>1.11.</t>
  </si>
  <si>
    <t>Dobava i ugradnja sigurnosnih ventila za zaštitu zatvorenih sustava centralnog grijanja od previsokog tlaka. Obračun po komadu.</t>
  </si>
  <si>
    <t>Sigurnosni ventil DN20, 3 bar-a, proizvod Herz ili jednakovrijedno</t>
  </si>
  <si>
    <t>1.12.</t>
  </si>
  <si>
    <t xml:space="preserve">Dobava i ugradnja sigurnosne grupe za spremnik PTV-a, prema DIN 1988. Grupa se sastoji se od membranskog sigurnosnog ventila 8 bar-a, zaporni ventil, prestrujna zaklopka i kontrolni nastavak, te nastavak za priključak manometra, manometra i hvatača nečistoća. Obračun po ugrađenom kompletu. </t>
  </si>
  <si>
    <t>Napomena: Prilikom montaže spremnika PTV-a i sigurnosne grupe PTV-a očitati tlak na priključku hladne vode te obavijestiti strojarskog nadzora i Investitora kako bi se u slučaju potrebe ugradili regulatori tlaka.</t>
  </si>
  <si>
    <t>1.13.</t>
  </si>
  <si>
    <t>Dobava i ugradnja automatskog termostatskog miješajućeg ventila namijenjen za miješanje tople potrošne vode na ugodnu i željenu temperaturu na izljevnim mjestima, područje regulacije od 35-60 °C. Obračun po ugrađenom komadu.</t>
  </si>
  <si>
    <t>Proizvod ESBE VTA322 DN20 ili jednakovrijedno</t>
  </si>
  <si>
    <t>1.14.</t>
  </si>
  <si>
    <t>Dobava i ugradnja prestrujnog ventila za sustave grijanja, nazivne veličine DN20. Ventil bez impulsnih vodova, otvara se povećanjem diferencijalnog tlaka u sustavu. Područje podešavanja 0,05 - 0,5 bara. Prestrujni ventil ugraditi u razdjelnik podnog grijanja prije zapornih ventila (za potrebe stambene jedinice 1 i 2). Obračun po ugrađenom komadu.</t>
  </si>
  <si>
    <t>1.15.</t>
  </si>
  <si>
    <t>Dobava i ugradnja međuspremnika ogrjevne vode s toplinskom izolacijom, spremnik namijenjen za montažu na zid. Obračun po ugrađenom komadu.</t>
  </si>
  <si>
    <t>Proizvod Solarcell tip SPCF, volumena 50 l ili jednakovrijedno</t>
  </si>
  <si>
    <t>1.16.</t>
  </si>
  <si>
    <t>Dobava i ugradnja visoko učinkovitog separatora mikro mjehurića  s helikoidnom zavojnicom za  sustave grijanja sa zaštitom od curenja i kapanja. Tijelo separatora izrađeno iz mesinga. Radno područje temperatura od 0 °C do + 110°C, tlaka od 0 do 10 bar. Obračun po komadu.</t>
  </si>
  <si>
    <t>Proizvod Caleffi tip Discal 551 - odzračivač, DN20 ili jednakovrijedno</t>
  </si>
  <si>
    <t>Proizvod Caleffi tip Discal 551 - odzračivač, DN25 ili jednakovrijedno</t>
  </si>
  <si>
    <t>1.17.</t>
  </si>
  <si>
    <t>Dobava i ugradnja automatskih odzračnih lončića s nepovratnim ventilom DN15, ugradnja u razdjelnik podnog grijanja. Obračun po ugrađenom komadu.</t>
  </si>
  <si>
    <t>1.18.</t>
  </si>
  <si>
    <t>Dobava i ugradnja hvatača nečistoća s magnetom, tijelo izrađeno iz mesinga, sastoji se od ispusne slavine s priključkom za crijevom i termoizolacije tijela kučišta. Mogućnost odstranjivanja čestica do 5 μm. Radno područje temperatura od 0 °C do + 110°C, tlaka od 0 do 10 bar. Obračun po komadu.</t>
  </si>
  <si>
    <t>Proizvod Caleffi tip Dirtmag, DN25 ili jednakovrijedno</t>
  </si>
  <si>
    <t>1.19.</t>
  </si>
  <si>
    <t>Dobava i ugradnja grupe za neposrednu distribuciju za sustave grijanja, međuosni razmak 125 mm. Grupa dolazi s tipskom izolacijom, radni tlak 0-10 bar, radna temperatura 5-100°C, napajanje 230 V - 50/60 Hz. Obračun po komadu.</t>
  </si>
  <si>
    <t>Grupa se sastoji od:
- tipske termoizolacije
- polaza/povrata s prestrujavanjem
- cirkulacijska crpka Wilo para 25/9
- zapornih ventila
- termomanometra (x2)</t>
  </si>
  <si>
    <t>Proizvod Caleffi tip 165640HE5 grupa za distribuciju direktna, DN25 ili jednakovrijedno</t>
  </si>
  <si>
    <t>1.20.</t>
  </si>
  <si>
    <t>Dobava i ugradnja cirkulacijske crpke za sanitarnu vodu. Elektronski regulirana cirkulacijska crpka sa mokrim motorom.  U cijenu uključiti i vremenski timer s kojim će se regulirati vremenski rad crpke. Obračun po komadu.</t>
  </si>
  <si>
    <t xml:space="preserve">Napomena: u slučaju da se unutar predmetne zgrade ne izvede recirkulacija sanitarne tople potrošne vode stavka se isključuje. </t>
  </si>
  <si>
    <t>Proizvod Grundfoss tip UP 15-14 B PM ili jednakovrijedno</t>
  </si>
  <si>
    <t>1.21.</t>
  </si>
  <si>
    <t>Dobava i ugradnja PP slavine za potrebe punjenja i pražnjenja zatvorenog dvocijevnog kruga hidrauličke instalacije grijanja. Obračun po ugrađenoj PP slavini.</t>
  </si>
  <si>
    <t>1.22.</t>
  </si>
  <si>
    <t>Dobava i ugradnja ostale kotlovske sigurnosne, priključne i zaporne armature. U cijenu uključeni prijelazni komadi, nipl, nepovratni ventili, zaporni ventili, termomanometri, termometri i sl., te brtvena oprema. Obračun po kompletu ugrađene armature.</t>
  </si>
  <si>
    <t>1.23.</t>
  </si>
  <si>
    <t>Dobava i ugradnja ostalog sitnog i potrošnog materijala (izolacijska traka, vezice, silikon, brzoekspandirajuća pjena, perforirana traka, vijci, nit za brtvljenje i sl.), te ovjesni materijal za montažu cjevovoda radnog medija i cjevovoda kondenzata. Obračun po kompletu usluge.</t>
  </si>
  <si>
    <t>1.24.</t>
  </si>
  <si>
    <t>Izrada kabliranja i ožičenja opreme za sustav grijanja i pripremu PTV-a sukladno prikazu u hidrauličkoj shemi spajanja. Električne kablove vođene vidno voditi u zaštitnoj kanalici, odnosno kablove vođene podžbukno voditi u zaštitnoj rebrastoj cijevi za beton. U cijenu uključena dobava i ugradnja materijala. Obračun po metru.</t>
  </si>
  <si>
    <t>El. kabel 3x0,75 mm2 - međuveza između automatike podnog grijanja i unutarnje jedinice DT</t>
  </si>
  <si>
    <t>El. kabel 3x1,50 mm2 - međuveza između recirkulacijske crpke PTV-a i unutarnje jedinice DT</t>
  </si>
  <si>
    <t>Savitljiva rebrasta cijev za beton Ø16</t>
  </si>
  <si>
    <t>Kanal za kabel</t>
  </si>
  <si>
    <t>Građevinski radovi za potrebe vođenja instalacije sustava grijanja i hlađenja</t>
  </si>
  <si>
    <t>1.25.</t>
  </si>
  <si>
    <t xml:space="preserve">Građevinski radovi, izvedba prodora u zidu građevine i izrada šlica za vođenje instalacija. Stavka obuhvaća sav rad i materijal potreban za izvedbu prodora u zidu za vođenje freonske instalacije od vanjske prema unutarnjoj jedini. U stavku uključeno postavljanje PVC proture i gruba obrada prodora uz izradu nepropusnog spoja, te izrada šlica u fasadi za potrebe podžbuknog polaganja freonske instalacije i gruba obrada kanala nakon postavljanja cijevi. Obračun po kompletu izvršene usluge.
</t>
  </si>
  <si>
    <t>1.26.</t>
  </si>
  <si>
    <t>Dobava i ugradnja podnih čeličnih nosača (min. visine 30 cm), predviđen za ugradnju vanjske jedinice dizalice topline, montaža predviđena na betonskom postolju. Obračun po komadu ugrađenog nosača. U cijenu uračunat i set za montažu (vijak, matice, podložne pločice i ostali sitni materijal), te antivibracijske podloške.</t>
  </si>
  <si>
    <t>1.27.</t>
  </si>
  <si>
    <t>Dobava i ugradnja materijala za brtvljenje prodora instalacija na granicama požarnih sektora. Prodori strojarskih instalacija brtvit sredstvima klase vatrootpornosti "R". Manje fuge (do 3,0 cm) oko metalnih cijevi i ostalih instalacija zatvoriti protupožarnim kitom. Za veće otvore koristit protupožarni mort, protupožarne jastuke ili sistemske čepove. Prodore gorivih cijevi, promjera većeg od 30 mm brtviti protupožarnim obujmicama. Radove obavezno izvodi ovlašteno poduzeće ili ovlaštena osoba. Obračun po kompletu izvršene usluge.</t>
  </si>
  <si>
    <t>Puštanje u pogon sustava grijanja i pripreme PTV-a, dizalice topline zrak/voda</t>
  </si>
  <si>
    <t>1.28.</t>
  </si>
  <si>
    <t>Puštanje u pogon sustava grijanja i pripreme PTV-a, uključivo provjeru nepropusnosti freonske instalacije (ispitni medij dušik, ispitni tlak 38 bar), vakuumiranje i dopunjavanje rashladnog sredstva od strane ovlaštenog servisa uz izdavanje potrebnih uputa za korištenje, atesta i garancija. Obračun po komadu puštene u rad dizalice topline zrak/voda.</t>
  </si>
  <si>
    <t>1.29.</t>
  </si>
  <si>
    <t>Dobava i ugradnja jednokratne patrone za demineralizaciju (s pH regulirajućom smolom) vode za punjenje i nadopunu instalacije grijanja ili jednakovrijedan način demineralizacije ogrjevnog medija. Kapacitet do 7000 l po °dH. Obračun po kompletu izvršene usluge. U cijenu uključeno mjerenje rezultate i izdavanje zapisnika o dobivenim parametrima.</t>
  </si>
  <si>
    <t>Proizvod Purotrap tip Nexion PH ili jednakovrijedno</t>
  </si>
  <si>
    <t>1.30.</t>
  </si>
  <si>
    <t>Topla i funkcionalna proba sustava grijanja, u cijenu uključeno punjenje hidrauličke instalacije grijanja, tlačna proba hidrauličke instalacije, odzračivanje sustava i balansiranje. Obračun po kompletu izvršene usluge.</t>
  </si>
  <si>
    <t>1.31.</t>
  </si>
  <si>
    <t>Pripremno - završno vrijeme. U cijenu uključiti čišćenje i uređenje gradilišta nakon izvedenih radova. Obračun po kompletu izvršene usluge.</t>
  </si>
  <si>
    <t>Ukupno:</t>
  </si>
  <si>
    <t>INSTALACIJA SUSTAVA KLIMATIZACIJE, MULTI SPLIT DIZALICA TOPLINE ZRAK/ZRAK</t>
  </si>
  <si>
    <t>2.1.</t>
  </si>
  <si>
    <t>Dobava i ugradnja vanjske mulit split jedinice za potrebe klimatizacije i dogrijavanja prostora.</t>
  </si>
  <si>
    <t>2.1.1.</t>
  </si>
  <si>
    <t>Vanjska jedinica multi split sustava, s radnom tvari R-32, za spajanje do 3 unutarnje jedinice, namjenjena za vanjsku montažu - zaštićena od vremenskih utjecaja, s ugrađenim inverter kompresorom, zrakom hlađenim kondenzatorom i svim potrebnim elementima za zaštitu i kontrolu. U cijenu uračunata dobava vanjske jedinice na ravni krov.</t>
  </si>
  <si>
    <t>Slijedećih tehničkih karakteristika:</t>
  </si>
  <si>
    <t>Sezonska učinkovitost (u skladu s EN14825)</t>
  </si>
  <si>
    <t>Napomena: Podaci o sezonskoj učinkovitosti odnose se na najnepovoljniju multi primjenu</t>
  </si>
  <si>
    <t>Hlađenje:</t>
  </si>
  <si>
    <t>Qh (maks.) = 4,0 kW</t>
  </si>
  <si>
    <t>SEER= 8,64/8,50</t>
  </si>
  <si>
    <t>Pdesign (maks./min.)= 4,00/3,00 kW</t>
  </si>
  <si>
    <t>Oznaka energetske učinkovitosti: A+++</t>
  </si>
  <si>
    <t>Grijanje:</t>
  </si>
  <si>
    <t>Qg (maks./nom.) = 5/4,6 kW</t>
  </si>
  <si>
    <t>SCOP= 4,65/4,24</t>
  </si>
  <si>
    <t>Pdesign (maks./min.)= 5,00/3,60 kW</t>
  </si>
  <si>
    <t>Oznaka energetske učinkovitosti: A++/A+</t>
  </si>
  <si>
    <t>Protok zraka hlađenje: 24,0 - 42,0 m3/min</t>
  </si>
  <si>
    <t>Protok zraka grijanje: 24,0 - 41,0 m3/min</t>
  </si>
  <si>
    <t>Nivo zvučnog tlaka: hlađenje: 46 dBA</t>
  </si>
  <si>
    <t>Nivo zvučnog tlaka: grijanje: 47 dBA</t>
  </si>
  <si>
    <t>Nivo zvučne snage: 59 dB(A)</t>
  </si>
  <si>
    <t>Dimenzije: 974 x 401 mm ; h = 734 mm</t>
  </si>
  <si>
    <t>Težina: 57 kg</t>
  </si>
  <si>
    <t>Maksimalna duljina cjevovoda od unutarnje do vanjske jedinice 25 m, od toga visinski 15 m.</t>
  </si>
  <si>
    <t>Priključak R-32: tekuća faza: 6,4x3 mm</t>
  </si>
  <si>
    <t>Priključak R-32: plinovita faza: 9,5x1 mm</t>
  </si>
  <si>
    <t>Priključak R-32: plinovita faza: 12,7x2 mm</t>
  </si>
  <si>
    <t>Radno područje: hlađenje: od -10 do 46°C</t>
  </si>
  <si>
    <t>Radno područje: grijanje: od -15 do 24°C</t>
  </si>
  <si>
    <t>Napajanje : 220-240 V / 50 Hz ~1</t>
  </si>
  <si>
    <t>Proizvod Daikin tip 3MXM40A ili jednakovrijedno</t>
  </si>
  <si>
    <t>2.1.2.</t>
  </si>
  <si>
    <t>Vanjska jedinica multi split sustava, s radnom tvari R-32, za spajanje do 2 unutarnje jedinice, namjenjena za vanjsku montažu - zaštićena od vremenskih utjecaja, s ugrađenim inverter kompresorom, zrakom hlađenim kondenzatorom i svim potrebnim elementima za zaštitu i kontrolu.  U cijenu uračunata dobava vanjske jedinice na ravni krov.</t>
  </si>
  <si>
    <t>Sljedećih tehničkih karakteristika:</t>
  </si>
  <si>
    <t>Qh (maks./nom.) = 8,08/6,80 kW</t>
  </si>
  <si>
    <t>SEER= 7,00</t>
  </si>
  <si>
    <t>Pdesign (maks./min.)= 5,00/3,00 kW</t>
  </si>
  <si>
    <t>Oznaka energetske učinkovitosti: A++</t>
  </si>
  <si>
    <t>Qg (maks./nom.)= 11,02/8,6 kW</t>
  </si>
  <si>
    <t>SCOP= 3,90</t>
  </si>
  <si>
    <t>Pdesign (maks./min.)= 4,20/3,30 kW</t>
  </si>
  <si>
    <t>Protok zraka hlađenje: 24,1 - 46,5 m3/min</t>
  </si>
  <si>
    <t>Protok zraka grijanje: 43,8 m3/min</t>
  </si>
  <si>
    <t>Nivo zvučnog tlaka: hlađenje: 48 dBA</t>
  </si>
  <si>
    <t>Nivo zvučnog tlaka: grijanje: 48 dBA</t>
  </si>
  <si>
    <t>Nivo zvučne snage: hlađenje: 61 dB(A)</t>
  </si>
  <si>
    <t>Nivo zvučne snage: grijanje: 61 dB(A)</t>
  </si>
  <si>
    <t>Dimenzije: 958 x 340 mm ; h = 734 mm</t>
  </si>
  <si>
    <t>Težina: 60 kg</t>
  </si>
  <si>
    <t>Maksimalna duljina cjevovoda od unutarnje do vanjske jedinice 25 m i visinski 15 m.</t>
  </si>
  <si>
    <t>Maksimalna ukupna duljina sustava: 50 m</t>
  </si>
  <si>
    <t>Priključak R-32: tekuća faza: 6,35 x 2 mm</t>
  </si>
  <si>
    <t>Priključak R-32: plinovita faza: 9,5 mm; 12,7 mm</t>
  </si>
  <si>
    <t>Proizvod Daikin tip 2MXM68A ili jednakovrijedno</t>
  </si>
  <si>
    <t>2.1.3.</t>
  </si>
  <si>
    <t>Vanjska jedinica multi split sustava, s radnom tvari R-32, za spajanje do 3 unutarnje jedinice, namjenjena za vanjsku montažu - zaštićena od vremenskih utjecaja, s ugrađenim inverter kompresorom, zrakom hlađenim kondenzatorom i svim potrebnim elementima za zaštitu i kontrolu.  U cijenu uračunata dobava vanjske jedinice na ravni krov.</t>
  </si>
  <si>
    <t>Qh (maks.) = 5,2 kW</t>
  </si>
  <si>
    <t>SEER= 8,64/8,14</t>
  </si>
  <si>
    <t>Pdesign (maks./min.)= 5,2/3,00 kW</t>
  </si>
  <si>
    <t>Oznaka energetske učinkovitosti: A+++/A++</t>
  </si>
  <si>
    <t>Qg (maks./nom.) = 8,3/6,8 kW</t>
  </si>
  <si>
    <t>SCOP= 4,88/4,27</t>
  </si>
  <si>
    <t>Proizvod Daikin tip 3MXM52A ili jednakovrijedno</t>
  </si>
  <si>
    <t>2.2.</t>
  </si>
  <si>
    <t>Dobava i ugradnja unutarnjih jedinica za multi split sustava klimatizacije i dogrijavanja.</t>
  </si>
  <si>
    <t>Profesionalna unutarnja zidna jedinica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"Heat Boost"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t>
  </si>
  <si>
    <t>2.2.1.</t>
  </si>
  <si>
    <t>Tehničke karakteristike uređaja:</t>
  </si>
  <si>
    <t>Qh = 2,0 kW (1,3-2,6)</t>
  </si>
  <si>
    <t>Qg = 2,5 kW (1,3-3,5)</t>
  </si>
  <si>
    <t>N = 0,023 / 0,029 kW - 230 V - 50 Hz</t>
  </si>
  <si>
    <t>Protok zraka hlađenje: 4,3 - 10,5 m3/min</t>
  </si>
  <si>
    <t>Protok zraka grijanje: 5,1 - 9,3 m3/min</t>
  </si>
  <si>
    <t>Nivo zvučnog tlaka: hlađenje: 19 - 41 dBA</t>
  </si>
  <si>
    <t>Nivo zvučnog tlaka: grijanje: 20 - 39 dBA</t>
  </si>
  <si>
    <t>Nivo zvučne snage: hlađenje: 57 dB(A)</t>
  </si>
  <si>
    <t>Nivo zvučne snage: grijanje: 54 dB(A)</t>
  </si>
  <si>
    <t>Dimenzije: (ŠxDxV)=(778x272x295) mm</t>
  </si>
  <si>
    <t>Težina: 10 kg</t>
  </si>
  <si>
    <t>Boja kućišta: bijela</t>
  </si>
  <si>
    <t>Priključak plinovita faza: 9,5 mm</t>
  </si>
  <si>
    <t>Radni medij: R-32</t>
  </si>
  <si>
    <t>Stavka uključuje bežični daljinski upravljač sa 7-dnevnim timerom i ugrađenim WiFi sučeljem.</t>
  </si>
  <si>
    <t>Proizvod Daikin tip FTXM20R+IR ili jednakovrijedno</t>
  </si>
  <si>
    <t>2.2.2.</t>
  </si>
  <si>
    <t>Qh = 2,5 kW (1,3-3,2)</t>
  </si>
  <si>
    <t>Qg = 2,8 kW (1,3-4,7)</t>
  </si>
  <si>
    <t>N = 0,022/ 0,025 kW - 230 V - 50 Hz</t>
  </si>
  <si>
    <t>Protok zraka hlađenje: 4,1 - 10,5 m3/min</t>
  </si>
  <si>
    <t>Protok zraka grijanje: 4,9 - 9,8 m3/min</t>
  </si>
  <si>
    <t>Proizvod Daikin tip FTXM25R+IR ili jednakovrijedno</t>
  </si>
  <si>
    <t>2.2.3.</t>
  </si>
  <si>
    <t>Qh = 3,4 kW (1,4-4,0)</t>
  </si>
  <si>
    <t>Qg = 4,0 kW (1,4-5,2)</t>
  </si>
  <si>
    <t>N = 0,027 / 0,030 kW - 230 V - 50 Hz</t>
  </si>
  <si>
    <t>Protok zraka hlađenje: 4,2 - 11,3 m3/min</t>
  </si>
  <si>
    <t>Nivo zvučnog tlaka: hlađenje: 19 - 45 dBA</t>
  </si>
  <si>
    <t>Nivo zvučne snage: hlađenje: 58 dB(A)</t>
  </si>
  <si>
    <t>Proizvod Daikin tip FTXM35R+IR ili jednakovrijedno</t>
  </si>
  <si>
    <t>2.3.</t>
  </si>
  <si>
    <t>Dobava i ugradnja predizolirane bakrene cijevi u kolutu za freonsku instalaciju plinske i tekuće faze namijenjene za R32 ili jednakovrijedan rashladni medij. U kompletu sa spojnicama i koljenima, spojnim i pričvrsnim materijalom. Cijevi moraju biti odmašćene, očišćene i osušene prije ugradnje.</t>
  </si>
  <si>
    <t>Φ 6,35 mm</t>
  </si>
  <si>
    <t>Φ 9,52 mm</t>
  </si>
  <si>
    <t>2.4.</t>
  </si>
  <si>
    <t>Dobava i ugradnja podžbukne predinstalacijske kutije za klima uređaje. Obračun po ugrađenoj podžbuknoj kutiji.</t>
  </si>
  <si>
    <t>2.5.</t>
  </si>
  <si>
    <t>Dobava i ugradnja ostalog sitnog i potrošnog materijala (beskonačni vijci, ovjesni pribor za kanalne jedinice, izolacijska traka, vezice, silikon, brzoekspandirajuća pjena, perforirana traka, vijci itd.), te ovjesni materijal za montažu cjevovoda radnog medija i cjevovoda kondenzata. Obračun po kompletu usluge.</t>
  </si>
  <si>
    <t>2.6.</t>
  </si>
  <si>
    <t>Dobava i ugradnja cijevi za odvod kondenzata, nazivne veličine DN 32, sa pripadajućim fazonskim komadima, uključivo izolacija zaštitnim termoizolacijskim plaštom, s parnom branom, debljine 4 mm, te s pripadajućim ljepilom i samoljepljivom trakom za cijevi. Obračun po metru. U cijenu uključiti izvedbu spoja odvodnje kondenzata na oborinsku vertikalu ili spoj na prethodno ugrađeni sifon za klime.</t>
  </si>
  <si>
    <t>2.7.</t>
  </si>
  <si>
    <t>Dobava i ugradnja ugradbenog sifona za klima uređaje DN32. Stavka obuhvaća nabavu, dopremu i ugradnju sifona s nepovratnom kuglicom za sifoniranje odvodnje kondenzata prilikom spajanja na internu kanalizaciju. Obračun po komadu ugrađenog sifona.</t>
  </si>
  <si>
    <t>2.8.</t>
  </si>
  <si>
    <t>Dobava i ugradnja podnih čeličnih nosača (min. visine 30 cm), predviđen za ugradnju vanjske jedinice, montaža predviđena na na betonskom postolju. Obračun po komadu ugrađenog nosača. U cijenu uračunat i set za montažu (vijak, matice, podložne pločice i ostali sitni materijal), te antivibracijske podloške.</t>
  </si>
  <si>
    <t>2.9.</t>
  </si>
  <si>
    <t>Građevinski radovi, izvedba prodora u zidu građevine i izrada šlica za vođenje freonske instalacije, instalacije odvoda kondenzata, te postavljanja podžbukne ugradbene kutije za klime . Stavka obuhvaća sav rad i materijal potreban za izvedbu prodora u zidu za vođenje freonske instalacije od vanjske prema unutarnjoj jedini. U stavku uključeno postavljanje PVC proture i gruba obrada prodora uz izradu nepropusnog spoja, te izrada šlica u fasadi za potrebe podžbuknog polaganja freonske instalacije i gruba obrada kanala nakon postavljanja cijevi. Obračun po kompletu izvršene usluge.</t>
  </si>
  <si>
    <t>2.10.</t>
  </si>
  <si>
    <t>2.11.</t>
  </si>
  <si>
    <t>Dopuna sustava klimatizacije rashladnim medijem R32. Obračun po kilogramu.</t>
  </si>
  <si>
    <t>2.12.</t>
  </si>
  <si>
    <t>Puštanje u pogon sustava grijanje i klimatizacije uključivo provjeru nepropusnosti freonske instalacije (ispitni medij dušik, ispitni tlak 38 bar), vakumiranje i dopunjavanje rashladnog sredstva od strane ovlaštenog servisa uz izdavanje potrebnih uputa za korištenje, atesta i garancija. Puštanje u pogon ne sadrži spajanje cijevi i struje kao niti radnu tvar. Obračun po komadu puštenog sustava.</t>
  </si>
  <si>
    <t>Multi split sustav 2:1, dizalica topline zrak/zrak</t>
  </si>
  <si>
    <t>Multi split sustav 3:1, dizalica topline zrak/zrak</t>
  </si>
  <si>
    <t>2.13.</t>
  </si>
  <si>
    <t>INSTALACIJA TOPLOVODNOG POVRŠINSKOG GRIJANJA</t>
  </si>
  <si>
    <t>3.1.</t>
  </si>
  <si>
    <t xml:space="preserve">Dobava i ugradnja cijevi za podno grijanje. Materijal: RAU-VPE (PE-Xa) Polietilen umrežen pod visokim tlakom sa zapornim slojem protiv difuzije kisika. (DIN16892/DIN 4726/DIN 4729).                                                    
Vanjski promjer cijevi 17 mm
Debljina stjenke cijevi 2,0 mm 
Težina: 0,1020 kg po m </t>
  </si>
  <si>
    <t>Proizvod Rehau RAUTHERM S 17x2,0 (500 m) ili jednakovrijedno</t>
  </si>
  <si>
    <t>3.2.</t>
  </si>
  <si>
    <t xml:space="preserve">Dobava i ugradnja ploča s toplinskom/zvučnom izolacijom. Sastoji se od ekspandiranog polistirola kontrolirane kvalitete prema EN 13163, sa nanešenom pokrivnom folijom od polistirola. Tehnika spajanja ploča sa preklapajućom pokrivnom folijom sa formiranim čepovima osiguravaju da ne dođe do prodiranja vode iz estriha.
Građevinska vrsta A prema DIN 18560 i DIN EN 13813.
Klasa gorivosti E prema DIN EN 13501. CE oznaka.
Dimenzija ploče: 1450x850 mm
Površina za polaganje: 1400x800 mm=1,12 m²
Boja pokrivne folije: crna
Max dozv. opterecenje: 5000 kg/m2 
Otpor toplinske provodljivosti: 0,55 (m2K)/W
Težina:1,326 kg po m2 </t>
  </si>
  <si>
    <t>Proizvod Rehau Stiropor ploca Varionova 40 mm ili jednakovrijedno</t>
  </si>
  <si>
    <t>3.3.</t>
  </si>
  <si>
    <t>Dobava i ugradnja aditiva za estrih. Dodatak za cementne estrihe prema DIN 18560, dio 2 za poboljšanje toplinske provodljivosti i povecanje otpornosti na pritisak i istezanje. Bez klorida.</t>
  </si>
  <si>
    <t>Proizvod Rehau aditiv za estrih P ili jednakovrijedno</t>
  </si>
  <si>
    <t>3.4.</t>
  </si>
  <si>
    <t xml:space="preserve">Dobava i ugradnja rubne izolacijska traka, profilirana od ekstrudiranog PE-pjenastog materijala
za potrebno odvajanje estriha od rubnih gradevinskih dijelova kod konstrukcija podnih površina prema DIN 18560 i DIN EN 1264 kao i za odvajanje gradevinskih dijelova pri zidnom grijanju
Ponašanje pri požaru prema DIN 4102: B2. Samoljepljiva radi pricvršcena na zid
profilirana, radi fleksibilnog prilagodavanja kutovima u prostoriji 
integrirana folija sa nanešenom ljepljivom trakom sa donje strane.
Boja: siva
Debljina: 10 mm 
Visina: 180 mm
</t>
  </si>
  <si>
    <t>Proizvod Rehau rubna izolacijska traka, profilirana ili jednakovrijedno</t>
  </si>
  <si>
    <t>3.5.</t>
  </si>
  <si>
    <t>Dobava i ugradnja profila za fuge, za formiranje trajno elastičnih fuga kod grijanih estriha i ograničavanje grijanih polja. PE-LD pjena, zatvorene ćelijske strukture sa nanešenom tvrdom folijom radi ukrućenja. Profil sa samoljepljivom trakom sa donje strane stope.</t>
  </si>
  <si>
    <t>Proizvod Rehau profil za fuge ili jednakovrijedno</t>
  </si>
  <si>
    <t>3.6.</t>
  </si>
  <si>
    <t>Dobava i ugradnja razdjelnika/sabirnika. Komplet se sastoji od razdjelnika i sabirnika od plemenitog čelika. Razdjelnik proizveden od nehrđajučeg materijala za sustava površinskog grijanja, s integriranim ventilima, priključak je s lijeve ili desne strane s ravnom brtvom i maticom DN25(1"). Polaz krugova je s indikatorom protoka za balansiranje i zatvaranje, a povrat s ventilima i kapama, priprema za termopogon, integrirana odzraka i slavina za punjenje/pražnjenje, spojnice za krugove  su  G3/4" eurokonus; udaljenost između spojeva krugova je 50 mm; udaljenost razdjelnika i sabirnika je 200 mm, max. tlak: 6 bar. Obračun po ugrađenom razdjelniku.</t>
  </si>
  <si>
    <t>Proizvod Rehau razdjelnik HKV-D 08 inox ili jednakovrijedno</t>
  </si>
  <si>
    <t>Proizvod Rehau razdjelnik HKV-D 09 inox ili jednakovrijedno</t>
  </si>
  <si>
    <t>Proizvod Rehau razdjelnik HKV-D 13 inox ili jednakovrijedno</t>
  </si>
  <si>
    <t>Proizvod Rehau razdjelnik HKV-D 15 inox ili jednakovrijedno</t>
  </si>
  <si>
    <t>3.7.</t>
  </si>
  <si>
    <t>Dobava i ugradnja razdjelnog ormarića za ugradnju u zid. Materijal: čelični lim, lakiran u bijeloj boji sl. RAL 9016. Podesiv po visini od 705 do 885 mm. Ugradna dubina podesiva od 110 do 160 mm preko nalježućeg okvira širine 30 mm. Horizontalno i vertikalno podesivo pričvršćenje razdjelnika, tvornički
perforirani otvori za mogućnost obostranog priključenja razdjelnika i uvođenje kabela u ormarić, skretna cijev, završna maska za estrih i okvir podesivi po dubini i demontažni, vrata sa bravicom. U isporuci sadržani i formulari za hidraulički ispitni protokol i protokol o funkcijskom zagrijavanju estriha, kao i oznake za grijaće krugove.</t>
  </si>
  <si>
    <t>Proizvod Rehau UP 110/950 ili jednakovrijedno</t>
  </si>
  <si>
    <t>Proizvod Rehau UP 110/1150 ili jednakovrijedno</t>
  </si>
  <si>
    <t>3.8.</t>
  </si>
  <si>
    <t>Dobava i ugradnja vodilica za grijanje, 90° 16/17. Primjenljiva u instalaciji grijanja za izvodenje cijevnih lukova i vodenje cijevi. Materijal:poliamid.</t>
  </si>
  <si>
    <t>3.9.</t>
  </si>
  <si>
    <t>Dobava i ugradnja Holender spoj s steznim prstenom 17 x 2,0.
Cijevni priključak za cijevi RAUTHERM S na REHAU program razdjelnika
Materijal: mesing, svijetlo vucen, O-Ring EPDM
Svojstva: spajanje prema VOB (DIN 18380)</t>
  </si>
  <si>
    <t>Proizvod Rehau holender spoj s steznim prstenom 17x2,0 ili jednakovrijedno</t>
  </si>
  <si>
    <t>3.10.</t>
  </si>
  <si>
    <t xml:space="preserve">Dobava i ugradnja set kugla slavina G1, vanjski navoj sa holenderom i dihtungom za razdjelnik HKV-D, materijal niklovani mesing. </t>
  </si>
  <si>
    <t>Proizvod Rehau set kugla slavina DN25 ili jednakovrijedno</t>
  </si>
  <si>
    <t>3.11.</t>
  </si>
  <si>
    <t xml:space="preserve">Dobava i ugradnja bus sobnog regulatora NEA SMART 2.0  sa senzorom za temperaturu.                                                             Karakteristike:
- verzija sa žičanim povezivanjem
- integrirani senzor temperature
- postavljen za grijanje i hlađenje
- sa opcijom montaže na ugradnom kućištu direktno na zidu
- LED matrix display
- integriran svijetleći okvir
- prikaz sobne temperature, zadane sobne vrijednosti i režima rada
- jednostavan način rukovanja preko pritisnog tastera i dva kapacitivna tastera
- naponsko napajanje: pomoću 2-žičanog Bus voda, siguran od zamijene polariteta
- vrsta zaštite: IP20
- klasa zaštite: III
- dimenzije: 86 x 86 x 21 mm
- opcija priključivanja NEA SMART 2.0 eksternog senzora za kontrolu temperaturepoda </t>
  </si>
  <si>
    <t>Proizvod Rehau tip NEA SMART 2.0 tip ili jednakovrijedno</t>
  </si>
  <si>
    <t>3.12.</t>
  </si>
  <si>
    <t xml:space="preserve">Dobava i ugradnja regulacijske baze NEA SMART 2.0, za regulaciju površinskog grijanja i hlađenja. Karakteristike:
- funkcije regulacije za energetski štedljiv rad površinskog
  grijanja /hlađenja u vezi sa prethodnom regulacijom temperature i  
  odvlaživačima
- podesno za sve NEA SMART 2.0 sobne regulatore senzore sa bus i  
  radio-tehnikom
- mogućnost rada i upravljanja pomoću REHAU aplikacije i konekcije  
  računarskog oblaka (Cloud)
- dodjeljivanje sobnog regulatora pomoću tri tastera
- prikaz statusa preko LED display
- za montažu na zidu ili nosećoj šini
- regulacija sobne temperature za do 8 prostorija i 12 servo pogona
- mogućnost proširenja pomoću proširenog modula za dodatne 4 prostorije
- proširenje sustava sa ukupno do 5 baza preko sistemskog Bus-a  
  omogućava regulaciju do 60 prostorija
- moguće su i dodatne funkcije za prethodnu regulaciju temperature i  
  regulaciju odvlaživača pomoću univerzalnog modula za proširenje
- 4 relejna izlaza (kontakti bez potencijala) za cirkulacijsku pumpu,  
  odvlaživače, izvore grijanja i hlađenja
- 4 digitalna izlaza za funkciju "Change-Over-Signal", kontrolu točke rošenja, prebacivanje režima rada
- integrirani LAN/WLAN interfejs
- ZOBUS (2-žični bus) za NEA SMART 2.0 sobni regulator / senzor u  
  žičnoj verziji i 869 MHz radio za sobni regulator / senzor u radio-verziji
- domet: 25 m u objektima
- opcija: mogućnost priključenja eksterne antene
- sistemska Bus veza za priključivanje dodatnih baznih jedinica i modula
- napajanje: 24 V ± 15 % / 50 Hz
- maksimalna snaga: 3 W (bez izvršnih mehanizama i modula za proširivanje)
- vrsta zaštite: IP20
Montaža na šinu ili zidna montaža na ormariću.
</t>
  </si>
  <si>
    <t>Proizvod Rehau baza NEA SMART 2.0 ili jednakovrijedno</t>
  </si>
  <si>
    <t>3.13.</t>
  </si>
  <si>
    <t xml:space="preserve">Dobava i ugradnja transformatora za napajanje za NEA SMART 2.0 bazu i module za proširenje  karakteristike:
- SELV transformator za NEA SMART 2.0 bazu i module
za proširenje
- za montažu na zidu ili DIN šini
- primarno: 230 V 50/60 Hz
- sekundarno 24 V, 60 VA
- vrsta zaštite: IP20
- dužina kabla: primarno 1 m, sekundarno 0,3 m
- oblik isporuke: kartonska ambalaža, Montaža na šinu ili zidna montaža na ormariću.
</t>
  </si>
  <si>
    <t>Proizvod Rehau tip NEA 2.0 transformator za napajanje ili jednakovrijedno</t>
  </si>
  <si>
    <t>3.14.</t>
  </si>
  <si>
    <t xml:space="preserve">Dobava i ugradnja pogonske jedinice. Termičke pogonske jedinice za ugradnju na regulacijske ventile REHAU razdjelnika, kao i upravljanje termostatskim ventilima industrijskih razdjelnika.
Bez struje zatvoren - NC. Indikator položaja sa gornje strane. Jednostavna montaža i demontaža zahvaljujući ventilskom adapteru i pritisnim tipkama. „First-Open-Funktion“ za grijanje u građevinskoj fazi (prije montaže sobnih termostata).
Moguća montaža na različite ventile preko adaptera.
</t>
  </si>
  <si>
    <t>Proizvod Rehau tip pogonske jedinice UNI ili jednakovrijedno</t>
  </si>
  <si>
    <t>3.15.</t>
  </si>
  <si>
    <t>Dobava i ugradnja polimernih cijevi. Cijevi izrađene od peroksidom umreženog polietilena (PE-X) ili jednakovrijednog polimera, sukladno EN ISO 15875 ili jednakovrijedno. Cijevi namijenjene za hidraulički sustav grijanja radnog pritiska do 6 bar-a. U cijenu uračunati prijelazne komade, spojnice. Obračun po m cijevi.</t>
  </si>
  <si>
    <t>Predizolirane PE-Xb Ø16x2,0 mm</t>
  </si>
  <si>
    <t>3.16.</t>
  </si>
  <si>
    <t>Dobava i ugradnja kupaonskog radijatora. U cijenu uključen set za montažu i priključni pribor. Obračun po komadu ugrađenog radijatora.</t>
  </si>
  <si>
    <t>Kupaonski radijator - 1800 x 500</t>
  </si>
  <si>
    <t>Kupaonski radijator - 715 x 750</t>
  </si>
  <si>
    <t>3.17.</t>
  </si>
  <si>
    <t>Dobava i ugradnja ventila za kupaonske radijatore, donji dio s kontinuiranim pokrivenim prednamještanjem od mesinga, poniklan, s crvenom navojnom kapom: Brtvljenje vretena pomoću O-prstena. O-prsten komora zamjenjiva bez pražnjenja instalacije. Torusni sustav brtvljenja s ograničenjem momenta zatezanja. Univerzalni kolčak za navojnu cijev. Pomoću steznog seta za kalibrirane cijevi od mekog čelika, bakra i višeslojne cijevi. Priključak ogrjevnog tijela s koničnim brtvljenjem. Kutna izvedba: DN 15. Priključak na ogrjevno tijelo s koničnim brtvljenjem, na cijev vanjski navoj G ¾. Obračun po ugrađenom komadu.</t>
  </si>
  <si>
    <t>Radijatorski ventil - set (ventil, glava, prigušnica)</t>
  </si>
  <si>
    <t>3.18.</t>
  </si>
  <si>
    <t>Ispitivanje instalacije podnog grijanja na nepropusnost tlakom vode min. 5 bar, u trajanju 6 sati. Pripremu tlačnog ispitivanja vodom, završetak tlačnog ispitivanja vodom, provjeru nepropusnosti instalacije površinskog grijanja, te ispiranje instalacije izvesti prema preporukama proizvođača. Obračun po komadu izvršenog ispitivanja za sustav podnog grijanja.</t>
  </si>
  <si>
    <t>3.19.</t>
  </si>
  <si>
    <t>Spajanje kompletne automatike sustava podnog grijanja, povezivanje na centralnu automatiku, te povezivanje sekundarnih cirkulacijskih crpka s radom automatike podnog grijanja. U cijenu uključiti toplu i funkcionalnu probu, te balansiranje sustava podnog grijanja. Obračun po kompletu izvršene usluge od strane ovlaštenog servisera.</t>
  </si>
  <si>
    <t>3.20.</t>
  </si>
  <si>
    <t>Pripremno - završno vrijeme i radovi. U cijenu uključiti čišćenje i uređenje gradilišta nakon izvedenih radova.</t>
  </si>
  <si>
    <t>VENTILACIJA</t>
  </si>
  <si>
    <t>4.1.</t>
  </si>
  <si>
    <t>Dobava i ugradnja kupaonskih ventilatora. Model uključuje standardnu opremu: nepovratna zaklopka, sigurnosni termo-prekidač, indikator, jednofazne motore 230V/50 HZ. Tehničke specifikacije:
- Timer: DA / produženi rad
- Odgođeno uključenje (0 i 45)
- Protok zraka: 75/90 m3/h
- Napajanje: 230 V
- Razina buke: 25 / 30 dB(A)
- Stupanj zaštite IP XD (montaža u zoni 1) 
Obračun po komadu ugrađenog ventilatora.</t>
  </si>
  <si>
    <t>Proizvod Helios miniVent M1 100 F ili jednakovrijedno</t>
  </si>
  <si>
    <t>4.2.</t>
  </si>
  <si>
    <t>Dobava i ugradnja prestrujne "dozračne" rešetke u donjoj zoni ulaznih vrata sanitarnog prostora u kojem je izvedena mehanička ventilacija. U cijenu uključena izrada prodora na vratima, te ugradnja prestrujne rešetke. Obračun po komadu ugrađene rešetke.</t>
  </si>
  <si>
    <t>Dimenzija 325 x 125 mm</t>
  </si>
  <si>
    <t>4.3.</t>
  </si>
  <si>
    <t>Dobava i ugradnja bešumnih polipropilenskih cijevi za potrebe izrade odsisnih ventilacijskih kanala, vođeni u servisnim kanalima. U cijenu uključene redukcije, T komadi, račve, spojnice, te ovjesni materijal, gumene obujmice, vijci i sl. Obračun po metru.
Napomena:
Kraj ventilacijske cijevi obavezno spojiti na interni dio odvodnje radi skupljanja kondenzata unutar cijevi. Sifonski priključak na odvodnju.</t>
  </si>
  <si>
    <t>Bešumne PP cijevi Ø 110</t>
  </si>
  <si>
    <t>Bešumne PP cijevi Ø 125</t>
  </si>
  <si>
    <t>Bešumne PP cijevi Ø 160</t>
  </si>
  <si>
    <t>4.4.</t>
  </si>
  <si>
    <t>Dobava materijala i izrada toplinske izolacije kanala svježeg zraka i dobavnog zraka. Kanali se izoliraju samoljepljivom, paronepropusnom tipskom izolacijom od ekspandirane gume, koeficijent toplinske vodljivosti λ=0,036 W/mK, faktor otpora difuziji pare μ&gt;7000 uključivo spojni materijal. U cijenu uključiti i lijepljenje spojeva samoljepljivim trakama iz istog materijala</t>
  </si>
  <si>
    <t>4.5.</t>
  </si>
  <si>
    <t>Dobava i ugradnja izolirane aluminijske fleksibilne cijevi za potrebe odsisa kuhinjske nape. Visokoelastične cijevi, nominalna debljina 70 mikrona, sastoje se od 3 sloja aluminija i 2 sloja poliestera, izolirana slojem staklene vune gustoće 24 kg/m3. Vanjski omot nominalne debljine 45 mikrona sačinjavaju jedan sloj aluminija i 2 poliestera. Proizvod zadovoljava razred gorivosti EN 13501-1 - B – s1, d0. U slučaju požara, proizvod ne oslobađa toksične ili otrovne plinove. Maksimalna radna temperatura iznosi 150 °C, maksimalni pretlak 3000 Pa, maksimalna brzina strujanja zraka iznosi 30 m/s. Obračun po metru ugrađene cijevi u cijenu uračunat ovjesni materijal.</t>
  </si>
  <si>
    <t>Proizvod ISO-ALU 125 mm</t>
  </si>
  <si>
    <t>4.6.</t>
  </si>
  <si>
    <t>Dobava i ugradnja materijala za brtvljenje prodora instalacija na granicama požarnih sektora. Prodori strojarskih instalacija brtvit sredstvima klase vatrootpornosti "R". Za veće otvore koristit protupožarni mort, protupožarne jastuke ili sistemske čepove. Prodore gorivih cijevi, promjera većeg od 30 mm brtviti protupožarnim obujmicama. Radove obavezno izvodi ovlašteno poduzeće ili ovlaštena osoba. Obračun po kompletu izvršene usluge.</t>
  </si>
  <si>
    <t>4.7.</t>
  </si>
  <si>
    <t>Dobava i ugradnja završne protukišne kape za ventilacijske cijevi na ravnom krovu zgrade. Završna PVC kapa, dodatno zaštićena od vanjskih utjecaja (padalina), te posjeduje mrežicu za sprječavanje ulazaka insekata. Obračun po komadu ugrađene kape.</t>
  </si>
  <si>
    <t>Ventilacijska kapa za ravni krov Ø 110</t>
  </si>
  <si>
    <t>Ventilacijska kapa za ravni krov Ø 125</t>
  </si>
  <si>
    <t>Ventilacijska kapa za ravni krov Ø 160</t>
  </si>
  <si>
    <t>4.8.</t>
  </si>
  <si>
    <t>Dobava i ugradnja okruge protukišne ventilacijske rešetke za potrebe odsisne ventilacije. Rešetka dodatno s mrežicom za sprječavanje ulazaka insekata. Obračun po komadu ugrađene rešetke.</t>
  </si>
  <si>
    <t>Okruga protukišna ventilacijska rešetka Ø 125</t>
  </si>
  <si>
    <t>4.9.</t>
  </si>
  <si>
    <t>SVEUKUPAN IZNOS:</t>
  </si>
  <si>
    <t>Sve navedene cijene su bez PDV-a 25%.</t>
  </si>
  <si>
    <t>Nudimo: STO THERM MINERAL sustav</t>
  </si>
  <si>
    <t xml:space="preserve">Napomena: fasadna skela nije u cijeni </t>
  </si>
  <si>
    <t>vtr.1.</t>
  </si>
  <si>
    <t>Dobava, montaža i najam fasadne skele za period izvedbe fasaderskih radova</t>
  </si>
  <si>
    <t>Nudimo: STO TERM MINERAL sustav bez završnog sloja, priprema za ljepljenje kamena n fasadu-postava pričvrsnica preko armaturnog sloja. Kamena vuna Knauf insulation FKD-N debljine 12 cm</t>
  </si>
  <si>
    <t>_________________________________________</t>
  </si>
  <si>
    <t>_________</t>
  </si>
  <si>
    <t>___________________</t>
  </si>
  <si>
    <t>ŽBUKA ČAKARIĆ d.o.o.</t>
  </si>
  <si>
    <t>Ilica 506, Zagreb</t>
  </si>
  <si>
    <t>OIB:46540647857</t>
  </si>
  <si>
    <t xml:space="preserve"> -fasada -SVJETLI boja (balkoni)</t>
  </si>
  <si>
    <t xml:space="preserve"> -fasada -SVJETLA boja (balkoni) -podgled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</si>
</sst>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mmm/dd"/>
    <numFmt numFmtId="165" formatCode="_-* #,##0.00\ _k_n_-;\-* #,##0.00\ _k_n_-;_-* &quot;-&quot;??\ _k_n_-;_-@"/>
    <numFmt numFmtId="166" formatCode="#,##0.00;;;"/>
    <numFmt numFmtId="167" formatCode="00000"/>
    <numFmt numFmtId="168" formatCode="_-* #,##0\ _k_n_-;\-* #,##0\ _k_n_-;_-* &quot;-&quot;??\ _k_n_-;_-@"/>
    <numFmt numFmtId="169" formatCode="#,##0.0_ ;\-#,##0.0\ "/>
    <numFmt numFmtId="170" formatCode="#,##0.00\ _k_n"/>
    <numFmt numFmtId="171" formatCode="#,##0.00&quot; kn&quot;"/>
    <numFmt numFmtId="172" formatCode="#,##0.00&quot; kn&quot;;[Red]\-#,##0.00&quot; kn&quot;"/>
    <numFmt numFmtId="173" formatCode="#,##0.00_ ;[Red]\-#,##0.00\ "/>
    <numFmt numFmtId="174" formatCode="_-* #,##0.00\ [$kn-41A]_-;\-* #,##0.00\ [$kn-41A]_-;_-* &quot;-&quot;??\ [$kn-41A]_-;_-@"/>
    <numFmt numFmtId="175" formatCode="_-* #,##0.00_-;\-* #,##0.00_-;_-* &quot;-&quot;??_-;_-@"/>
  </numFmts>
  <fonts count="79">
    <font>
      <sz val="9"/>
      <color rgb="FF000000"/>
      <name val="Calibri"/>
      <scheme val="minor"/>
    </font>
    <font>
      <sz val="10"/>
      <color theme="1"/>
      <name val="Arial"/>
    </font>
    <font>
      <sz val="10"/>
      <color theme="1"/>
      <name val="Calibri"/>
    </font>
    <font>
      <b/>
      <sz val="12"/>
      <color theme="1"/>
      <name val="Arial"/>
    </font>
    <font>
      <b/>
      <sz val="10"/>
      <color theme="1"/>
      <name val="Arial"/>
    </font>
    <font>
      <sz val="10"/>
      <color rgb="FFFF0000"/>
      <name val="Arial"/>
    </font>
    <font>
      <b/>
      <sz val="10"/>
      <color rgb="FF000000"/>
      <name val="Arial"/>
    </font>
    <font>
      <sz val="10"/>
      <color rgb="FF000000"/>
      <name val="Arial"/>
    </font>
    <font>
      <b/>
      <sz val="10"/>
      <color theme="1"/>
      <name val="Calibri"/>
    </font>
    <font>
      <b/>
      <sz val="12"/>
      <color rgb="FF000000"/>
      <name val="Calibri"/>
    </font>
    <font>
      <sz val="11"/>
      <color rgb="FF000000"/>
      <name val="Calibri"/>
    </font>
    <font>
      <b/>
      <sz val="12"/>
      <color theme="1"/>
      <name val="Calibri"/>
    </font>
    <font>
      <i/>
      <sz val="10"/>
      <color rgb="FF000000"/>
      <name val="Calibri"/>
    </font>
    <font>
      <i/>
      <sz val="11"/>
      <color rgb="FF000000"/>
      <name val="Calibri"/>
    </font>
    <font>
      <i/>
      <sz val="10"/>
      <color theme="1"/>
      <name val="Calibri"/>
    </font>
    <font>
      <sz val="10"/>
      <color rgb="FFFF0000"/>
      <name val="Calibri"/>
    </font>
    <font>
      <b/>
      <sz val="10"/>
      <color rgb="FFFF0000"/>
      <name val="Calibri"/>
    </font>
    <font>
      <b/>
      <sz val="12"/>
      <color rgb="FFFF0000"/>
      <name val="Calibri"/>
    </font>
    <font>
      <sz val="11"/>
      <color rgb="FFFF0000"/>
      <name val="Calibri"/>
    </font>
    <font>
      <b/>
      <sz val="12"/>
      <color rgb="FFFFFFFF"/>
      <name val="Arial"/>
    </font>
    <font>
      <b/>
      <i/>
      <sz val="10"/>
      <color theme="1"/>
      <name val="Arial"/>
    </font>
    <font>
      <sz val="9"/>
      <name val="Calibri"/>
    </font>
    <font>
      <b/>
      <sz val="12"/>
      <color theme="0"/>
      <name val="Arial"/>
    </font>
    <font>
      <b/>
      <sz val="11"/>
      <color rgb="FFFFFFFF"/>
      <name val="Arial"/>
    </font>
    <font>
      <sz val="10"/>
      <color theme="1"/>
      <name val="Times New Roman"/>
    </font>
    <font>
      <b/>
      <u/>
      <sz val="10"/>
      <color theme="1"/>
      <name val="Arial"/>
    </font>
    <font>
      <b/>
      <u/>
      <sz val="10"/>
      <color theme="1"/>
      <name val="Arial"/>
    </font>
    <font>
      <u/>
      <sz val="10"/>
      <color theme="1"/>
      <name val="Arial"/>
    </font>
    <font>
      <sz val="11"/>
      <color rgb="FF000000"/>
      <name val="Arial"/>
    </font>
    <font>
      <sz val="11"/>
      <color theme="1"/>
      <name val="Arial"/>
    </font>
    <font>
      <sz val="11"/>
      <color rgb="FFFF0000"/>
      <name val="Arial"/>
    </font>
    <font>
      <sz val="10"/>
      <color rgb="FF008000"/>
      <name val="Arial"/>
    </font>
    <font>
      <sz val="9"/>
      <color theme="1"/>
      <name val="Arial"/>
    </font>
    <font>
      <b/>
      <sz val="10"/>
      <color rgb="FFFF0000"/>
      <name val="Arial"/>
    </font>
    <font>
      <b/>
      <sz val="10"/>
      <color theme="1"/>
      <name val="Arial Narrow"/>
    </font>
    <font>
      <i/>
      <sz val="10"/>
      <color theme="1"/>
      <name val="Arial"/>
    </font>
    <font>
      <u/>
      <sz val="10"/>
      <color theme="1"/>
      <name val="Arial"/>
    </font>
    <font>
      <b/>
      <sz val="10"/>
      <color rgb="FF00B050"/>
      <name val="Arial"/>
    </font>
    <font>
      <sz val="10"/>
      <color rgb="FF00B050"/>
      <name val="Arial"/>
    </font>
    <font>
      <b/>
      <u/>
      <sz val="10"/>
      <color theme="1"/>
      <name val="Arial"/>
    </font>
    <font>
      <sz val="9"/>
      <color theme="1"/>
      <name val="Arial"/>
    </font>
    <font>
      <b/>
      <sz val="9"/>
      <color theme="1"/>
      <name val="Arial"/>
    </font>
    <font>
      <sz val="12"/>
      <color theme="1"/>
      <name val="Arial"/>
    </font>
    <font>
      <b/>
      <sz val="28"/>
      <color rgb="FF000000"/>
      <name val="Serpentinedbol"/>
    </font>
    <font>
      <b/>
      <sz val="11"/>
      <color rgb="FF000000"/>
      <name val="Arial"/>
    </font>
    <font>
      <b/>
      <sz val="11"/>
      <color theme="1"/>
      <name val="Arial"/>
    </font>
    <font>
      <b/>
      <sz val="11"/>
      <color theme="1"/>
      <name val="Calibri"/>
    </font>
    <font>
      <b/>
      <sz val="10"/>
      <color rgb="FF000000"/>
      <name val="Bankgothic md bt"/>
    </font>
    <font>
      <b/>
      <u/>
      <sz val="11"/>
      <color theme="1"/>
      <name val="Arial"/>
    </font>
    <font>
      <b/>
      <u/>
      <sz val="11"/>
      <color theme="1"/>
      <name val="Arial"/>
    </font>
    <font>
      <b/>
      <u/>
      <sz val="11"/>
      <color theme="1"/>
      <name val="Arial"/>
    </font>
    <font>
      <b/>
      <u/>
      <sz val="11"/>
      <color theme="1"/>
      <name val="Arial"/>
    </font>
    <font>
      <b/>
      <u/>
      <sz val="11"/>
      <color theme="1"/>
      <name val="Arial"/>
    </font>
    <font>
      <b/>
      <u/>
      <sz val="12"/>
      <color theme="1"/>
      <name val="Arial"/>
    </font>
    <font>
      <b/>
      <u/>
      <sz val="12"/>
      <color theme="1"/>
      <name val="Arial"/>
    </font>
    <font>
      <b/>
      <u/>
      <sz val="12"/>
      <color theme="1"/>
      <name val="Arial"/>
    </font>
    <font>
      <sz val="8"/>
      <color theme="1"/>
      <name val="Arial"/>
    </font>
    <font>
      <b/>
      <sz val="14"/>
      <color theme="1"/>
      <name val="Arial"/>
    </font>
    <font>
      <b/>
      <i/>
      <sz val="9"/>
      <color theme="1"/>
      <name val="Arial"/>
    </font>
    <font>
      <sz val="10"/>
      <color theme="1"/>
      <name val="Helvetica Neue"/>
    </font>
    <font>
      <sz val="12"/>
      <color theme="1"/>
      <name val="Calibri"/>
    </font>
    <font>
      <b/>
      <sz val="8"/>
      <color theme="1"/>
      <name val="Arial"/>
    </font>
    <font>
      <sz val="9"/>
      <color rgb="FF000000"/>
      <name val="Arial"/>
    </font>
    <font>
      <b/>
      <sz val="9"/>
      <color rgb="FF000000"/>
      <name val="Arial"/>
    </font>
    <font>
      <sz val="12"/>
      <color rgb="FF000000"/>
      <name val="Arial"/>
    </font>
    <font>
      <b/>
      <sz val="14"/>
      <color rgb="FF000000"/>
      <name val="Arial"/>
    </font>
    <font>
      <b/>
      <sz val="12"/>
      <color rgb="FF000000"/>
      <name val="Arial"/>
    </font>
    <font>
      <b/>
      <sz val="13"/>
      <color rgb="FF000000"/>
      <name val="Arial"/>
    </font>
    <font>
      <sz val="12"/>
      <color rgb="FFFF0000"/>
      <name val="Arial"/>
    </font>
    <font>
      <i/>
      <sz val="10"/>
      <color theme="1"/>
      <name val="Times New Roman"/>
    </font>
    <font>
      <i/>
      <vertAlign val="superscript"/>
      <sz val="10"/>
      <color theme="1"/>
      <name val="Arial"/>
    </font>
    <font>
      <i/>
      <u/>
      <sz val="10"/>
      <color theme="1"/>
      <name val="Arial"/>
    </font>
    <font>
      <vertAlign val="superscript"/>
      <sz val="10"/>
      <color theme="1"/>
      <name val="Arial"/>
    </font>
    <font>
      <sz val="7"/>
      <color theme="1"/>
      <name val="Arial"/>
    </font>
    <font>
      <sz val="9"/>
      <color theme="1"/>
      <name val="Arial CE"/>
    </font>
    <font>
      <vertAlign val="superscript"/>
      <sz val="9"/>
      <color theme="1"/>
      <name val="Arial"/>
    </font>
    <font>
      <sz val="10"/>
      <color rgb="FFFF0000"/>
      <name val="Arial"/>
      <family val="2"/>
      <charset val="238"/>
    </font>
    <font>
      <sz val="10"/>
      <color theme="1"/>
      <name val="Arial"/>
      <family val="2"/>
      <charset val="238"/>
    </font>
    <font>
      <b/>
      <sz val="10"/>
      <color theme="1"/>
      <name val="Arial"/>
      <family val="2"/>
      <charset val="238"/>
    </font>
  </fonts>
  <fills count="10">
    <fill>
      <patternFill patternType="none"/>
    </fill>
    <fill>
      <patternFill patternType="gray125"/>
    </fill>
    <fill>
      <patternFill patternType="solid">
        <fgColor rgb="FFD8D8D8"/>
        <bgColor rgb="FFD8D8D8"/>
      </patternFill>
    </fill>
    <fill>
      <patternFill patternType="solid">
        <fgColor rgb="FF808000"/>
        <bgColor rgb="FF808000"/>
      </patternFill>
    </fill>
    <fill>
      <patternFill patternType="solid">
        <fgColor rgb="FFC0C0C0"/>
        <bgColor rgb="FFC0C0C0"/>
      </patternFill>
    </fill>
    <fill>
      <patternFill patternType="solid">
        <fgColor rgb="FFFFFFFF"/>
        <bgColor rgb="FFFFFFFF"/>
      </patternFill>
    </fill>
    <fill>
      <patternFill patternType="solid">
        <fgColor rgb="FFF2F2F2"/>
        <bgColor rgb="FFF2F2F2"/>
      </patternFill>
    </fill>
    <fill>
      <patternFill patternType="solid">
        <fgColor rgb="FFA5A5A5"/>
        <bgColor rgb="FFA5A5A5"/>
      </patternFill>
    </fill>
    <fill>
      <patternFill patternType="solid">
        <fgColor theme="0"/>
        <bgColor theme="0"/>
      </patternFill>
    </fill>
    <fill>
      <patternFill patternType="solid">
        <fgColor rgb="FFFFFFCC"/>
        <bgColor rgb="FFFFFFCC"/>
      </patternFill>
    </fill>
  </fills>
  <borders count="38">
    <border>
      <left/>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style="hair">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bottom/>
      <diagonal/>
    </border>
    <border>
      <left style="hair">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dotted">
        <color rgb="FF000000"/>
      </bottom>
      <diagonal/>
    </border>
    <border>
      <left style="hair">
        <color rgb="FF000000"/>
      </left>
      <right style="hair">
        <color rgb="FF000000"/>
      </right>
      <top style="dotted">
        <color rgb="FF000000"/>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s>
  <cellStyleXfs count="1">
    <xf numFmtId="2" fontId="0" fillId="0" borderId="0"/>
  </cellStyleXfs>
  <cellXfs count="621">
    <xf numFmtId="2" fontId="0" fillId="0" borderId="0" xfId="0" applyAlignment="1">
      <alignment horizontal="left" vertical="top"/>
    </xf>
    <xf numFmtId="0" fontId="1" fillId="0" borderId="0" xfId="0" applyNumberFormat="1" applyFont="1" applyAlignment="1">
      <alignment horizontal="left" vertical="top"/>
    </xf>
    <xf numFmtId="0" fontId="2" fillId="0" borderId="0" xfId="0" applyNumberFormat="1" applyFont="1" applyAlignment="1">
      <alignment horizontal="left" vertical="top"/>
    </xf>
    <xf numFmtId="2" fontId="1" fillId="0" borderId="0" xfId="0" applyFont="1" applyAlignment="1">
      <alignment horizontal="left" vertical="center"/>
    </xf>
    <xf numFmtId="2" fontId="3" fillId="0" borderId="0" xfId="0" applyFont="1" applyAlignment="1">
      <alignment horizontal="left" vertical="center"/>
    </xf>
    <xf numFmtId="2" fontId="1" fillId="0" borderId="0" xfId="0" applyFont="1" applyAlignment="1">
      <alignment horizontal="left" vertical="top"/>
    </xf>
    <xf numFmtId="2" fontId="1" fillId="0" borderId="0" xfId="0" applyFont="1" applyAlignment="1">
      <alignment horizontal="left" vertical="center" wrapText="1"/>
    </xf>
    <xf numFmtId="2" fontId="1" fillId="0" borderId="0" xfId="0" applyFont="1" applyAlignment="1">
      <alignment horizontal="left" vertical="top" wrapText="1"/>
    </xf>
    <xf numFmtId="2" fontId="1" fillId="0" borderId="0" xfId="0" applyFont="1" applyAlignment="1">
      <alignment horizontal="left"/>
    </xf>
    <xf numFmtId="0" fontId="4" fillId="0" borderId="0" xfId="0" applyNumberFormat="1" applyFont="1" applyAlignment="1">
      <alignment horizontal="left" vertical="center" wrapText="1"/>
    </xf>
    <xf numFmtId="0" fontId="5" fillId="0" borderId="0" xfId="0" applyNumberFormat="1" applyFont="1" applyAlignment="1">
      <alignment horizontal="left" vertical="center"/>
    </xf>
    <xf numFmtId="0" fontId="2" fillId="0" borderId="0" xfId="0" applyNumberFormat="1" applyFont="1" applyAlignment="1">
      <alignment horizontal="left" vertical="center"/>
    </xf>
    <xf numFmtId="0" fontId="1" fillId="0" borderId="0" xfId="0" applyNumberFormat="1" applyFont="1" applyAlignment="1">
      <alignment horizontal="left" vertical="center"/>
    </xf>
    <xf numFmtId="0" fontId="4" fillId="0" borderId="0" xfId="0" applyNumberFormat="1" applyFont="1" applyAlignment="1">
      <alignment horizontal="left" vertical="center"/>
    </xf>
    <xf numFmtId="0" fontId="1" fillId="0" borderId="0" xfId="0" applyNumberFormat="1" applyFont="1" applyAlignment="1">
      <alignment horizontal="left" vertical="center" wrapText="1"/>
    </xf>
    <xf numFmtId="0" fontId="6" fillId="0" borderId="0" xfId="0" applyNumberFormat="1" applyFont="1" applyAlignment="1">
      <alignment horizontal="left" vertical="center"/>
    </xf>
    <xf numFmtId="2" fontId="1" fillId="2" borderId="1" xfId="0" applyFont="1" applyFill="1" applyBorder="1" applyAlignment="1">
      <alignment horizontal="left" vertical="center"/>
    </xf>
    <xf numFmtId="0" fontId="6" fillId="2" borderId="1" xfId="0" applyNumberFormat="1" applyFont="1" applyFill="1" applyBorder="1" applyAlignment="1">
      <alignment horizontal="left" vertical="center"/>
    </xf>
    <xf numFmtId="2" fontId="3" fillId="2" borderId="1" xfId="0" applyFont="1" applyFill="1" applyBorder="1" applyAlignment="1">
      <alignment horizontal="left" vertical="center"/>
    </xf>
    <xf numFmtId="2" fontId="4" fillId="2" borderId="1" xfId="0" applyFont="1" applyFill="1" applyBorder="1" applyAlignment="1">
      <alignment horizontal="left" vertical="center"/>
    </xf>
    <xf numFmtId="0" fontId="7" fillId="0" borderId="0" xfId="0" applyNumberFormat="1" applyFont="1" applyAlignment="1">
      <alignment horizontal="left" vertical="center"/>
    </xf>
    <xf numFmtId="2" fontId="4" fillId="0" borderId="0" xfId="0" applyFont="1" applyAlignment="1">
      <alignment horizontal="left"/>
    </xf>
    <xf numFmtId="2" fontId="8" fillId="0" borderId="0" xfId="0" applyFont="1" applyAlignment="1">
      <alignment horizontal="left"/>
    </xf>
    <xf numFmtId="2" fontId="2" fillId="0" borderId="0" xfId="0" applyFont="1" applyAlignment="1">
      <alignment horizontal="left" vertical="top"/>
    </xf>
    <xf numFmtId="0" fontId="9" fillId="0" borderId="0" xfId="0" applyNumberFormat="1" applyFont="1" applyAlignment="1">
      <alignment horizontal="left" vertical="center"/>
    </xf>
    <xf numFmtId="0" fontId="10" fillId="0" borderId="0" xfId="0" applyNumberFormat="1" applyFont="1" applyAlignment="1">
      <alignment horizontal="left" vertical="top"/>
    </xf>
    <xf numFmtId="0" fontId="11" fillId="0" borderId="0" xfId="0" applyNumberFormat="1" applyFont="1" applyAlignment="1">
      <alignment horizontal="left" vertical="center"/>
    </xf>
    <xf numFmtId="0" fontId="12" fillId="0" borderId="0" xfId="0" applyNumberFormat="1" applyFont="1" applyAlignment="1">
      <alignment horizontal="center" vertical="top" wrapText="1"/>
    </xf>
    <xf numFmtId="0" fontId="12" fillId="0" borderId="0" xfId="0" applyNumberFormat="1" applyFont="1" applyAlignment="1">
      <alignment horizontal="left" vertical="top" wrapText="1"/>
    </xf>
    <xf numFmtId="0" fontId="13" fillId="0" borderId="0" xfId="0" applyNumberFormat="1" applyFont="1" applyAlignment="1">
      <alignment horizontal="left"/>
    </xf>
    <xf numFmtId="2" fontId="14" fillId="0" borderId="0" xfId="0" applyFont="1" applyAlignment="1">
      <alignment horizontal="left" vertical="top" wrapText="1"/>
    </xf>
    <xf numFmtId="2" fontId="15" fillId="0" borderId="0" xfId="0" applyFont="1" applyAlignment="1">
      <alignment horizontal="left"/>
    </xf>
    <xf numFmtId="0" fontId="16" fillId="0" borderId="0" xfId="0" applyNumberFormat="1" applyFont="1" applyAlignment="1">
      <alignment horizontal="left"/>
    </xf>
    <xf numFmtId="2" fontId="2" fillId="0" borderId="0" xfId="0" applyFont="1" applyAlignment="1">
      <alignment horizontal="left"/>
    </xf>
    <xf numFmtId="2" fontId="8" fillId="0" borderId="0" xfId="0" applyFont="1" applyAlignment="1">
      <alignment horizontal="left" vertical="top"/>
    </xf>
    <xf numFmtId="49" fontId="2" fillId="0" borderId="0" xfId="0" applyNumberFormat="1" applyFont="1" applyAlignment="1">
      <alignment horizontal="left" vertical="top"/>
    </xf>
    <xf numFmtId="0" fontId="9" fillId="0" borderId="0" xfId="0" applyNumberFormat="1" applyFont="1" applyAlignment="1">
      <alignment horizontal="left" vertical="top"/>
    </xf>
    <xf numFmtId="2" fontId="11" fillId="0" borderId="0" xfId="0" applyFont="1" applyAlignment="1">
      <alignment horizontal="left" vertical="top"/>
    </xf>
    <xf numFmtId="2" fontId="8" fillId="0" borderId="0" xfId="0" applyFont="1" applyAlignment="1">
      <alignment horizontal="right"/>
    </xf>
    <xf numFmtId="2" fontId="15" fillId="0" borderId="0" xfId="0" applyFont="1" applyAlignment="1">
      <alignment horizontal="left" vertical="top"/>
    </xf>
    <xf numFmtId="2" fontId="16" fillId="0" borderId="0" xfId="0" applyFont="1" applyAlignment="1">
      <alignment horizontal="left"/>
    </xf>
    <xf numFmtId="0" fontId="17" fillId="0" borderId="0" xfId="0" applyNumberFormat="1" applyFont="1" applyAlignment="1">
      <alignment horizontal="left" vertical="top"/>
    </xf>
    <xf numFmtId="0" fontId="18" fillId="0" borderId="0" xfId="0" applyNumberFormat="1" applyFont="1" applyAlignment="1">
      <alignment horizontal="left" vertical="top"/>
    </xf>
    <xf numFmtId="0" fontId="3" fillId="3" borderId="2" xfId="0" applyNumberFormat="1" applyFont="1" applyFill="1" applyBorder="1" applyAlignment="1">
      <alignment horizontal="left" vertical="center"/>
    </xf>
    <xf numFmtId="0" fontId="19" fillId="3" borderId="2" xfId="0" applyNumberFormat="1" applyFont="1" applyFill="1" applyBorder="1" applyAlignment="1">
      <alignment horizontal="left" vertical="center"/>
    </xf>
    <xf numFmtId="0" fontId="3" fillId="3" borderId="2" xfId="0" applyNumberFormat="1" applyFont="1" applyFill="1" applyBorder="1" applyAlignment="1">
      <alignment horizontal="right" vertical="center"/>
    </xf>
    <xf numFmtId="2" fontId="20" fillId="0" borderId="0" xfId="0" applyFont="1" applyAlignment="1">
      <alignment horizontal="right" vertical="top"/>
    </xf>
    <xf numFmtId="0" fontId="4" fillId="4" borderId="2" xfId="0" applyNumberFormat="1" applyFont="1" applyFill="1" applyBorder="1" applyAlignment="1">
      <alignment horizontal="left" vertical="center" wrapText="1"/>
    </xf>
    <xf numFmtId="0" fontId="4" fillId="4" borderId="2" xfId="0" applyNumberFormat="1" applyFont="1" applyFill="1" applyBorder="1" applyAlignment="1">
      <alignment horizontal="left" vertical="center"/>
    </xf>
    <xf numFmtId="4" fontId="4" fillId="4" borderId="2" xfId="0" applyNumberFormat="1" applyFont="1" applyFill="1" applyBorder="1" applyAlignment="1">
      <alignment horizontal="right" vertical="center"/>
    </xf>
    <xf numFmtId="0" fontId="20" fillId="0" borderId="0" xfId="0" applyNumberFormat="1" applyFont="1" applyAlignment="1">
      <alignment horizontal="left"/>
    </xf>
    <xf numFmtId="4" fontId="20" fillId="0" borderId="0" xfId="0" applyNumberFormat="1" applyFont="1" applyAlignment="1">
      <alignment horizontal="right"/>
    </xf>
    <xf numFmtId="4" fontId="4" fillId="0" borderId="0" xfId="0" applyNumberFormat="1" applyFont="1" applyAlignment="1">
      <alignment horizontal="left"/>
    </xf>
    <xf numFmtId="0" fontId="20" fillId="0" borderId="0" xfId="0" applyNumberFormat="1" applyFont="1" applyAlignment="1">
      <alignment horizontal="right"/>
    </xf>
    <xf numFmtId="0" fontId="3" fillId="3" borderId="2" xfId="0" applyNumberFormat="1" applyFont="1" applyFill="1" applyBorder="1" applyAlignment="1">
      <alignment horizontal="left" vertical="center" wrapText="1"/>
    </xf>
    <xf numFmtId="0" fontId="19" fillId="3" borderId="2" xfId="0" applyNumberFormat="1" applyFont="1" applyFill="1" applyBorder="1" applyAlignment="1">
      <alignment horizontal="left" vertical="center" wrapText="1"/>
    </xf>
    <xf numFmtId="4" fontId="22" fillId="3" borderId="2" xfId="0" applyNumberFormat="1" applyFont="1" applyFill="1" applyBorder="1" applyAlignment="1">
      <alignment horizontal="right" vertical="center" wrapText="1"/>
    </xf>
    <xf numFmtId="4" fontId="23" fillId="3" borderId="2" xfId="0" applyNumberFormat="1" applyFont="1" applyFill="1" applyBorder="1" applyAlignment="1">
      <alignment horizontal="left" vertical="top" wrapText="1"/>
    </xf>
    <xf numFmtId="0" fontId="1" fillId="0" borderId="0" xfId="0" applyNumberFormat="1" applyFont="1" applyAlignment="1">
      <alignment horizontal="left" vertical="top" wrapText="1"/>
    </xf>
    <xf numFmtId="0" fontId="4" fillId="0" borderId="0" xfId="0" applyNumberFormat="1" applyFont="1" applyAlignment="1">
      <alignment horizontal="left" vertical="top" wrapText="1"/>
    </xf>
    <xf numFmtId="0" fontId="24" fillId="0" borderId="0" xfId="0" applyNumberFormat="1" applyFont="1" applyAlignment="1">
      <alignment horizontal="left"/>
    </xf>
    <xf numFmtId="0" fontId="4" fillId="0" borderId="0" xfId="0" applyNumberFormat="1" applyFont="1" applyAlignment="1">
      <alignment horizontal="left" vertical="top"/>
    </xf>
    <xf numFmtId="0" fontId="25" fillId="0" borderId="0" xfId="0" applyNumberFormat="1" applyFont="1" applyAlignment="1">
      <alignment horizontal="left" vertical="top" wrapText="1"/>
    </xf>
    <xf numFmtId="0" fontId="26" fillId="0" borderId="0" xfId="0" applyNumberFormat="1" applyFont="1" applyAlignment="1">
      <alignment horizontal="left" vertical="top"/>
    </xf>
    <xf numFmtId="0" fontId="27" fillId="0" borderId="0" xfId="0" applyNumberFormat="1" applyFont="1" applyAlignment="1">
      <alignment horizontal="left" vertical="top" wrapText="1"/>
    </xf>
    <xf numFmtId="49" fontId="23" fillId="3" borderId="5" xfId="0" applyNumberFormat="1" applyFont="1" applyFill="1" applyBorder="1" applyAlignment="1">
      <alignment horizontal="center" vertical="top" wrapText="1"/>
    </xf>
    <xf numFmtId="4" fontId="23" fillId="3" borderId="2" xfId="0" applyNumberFormat="1" applyFont="1" applyFill="1" applyBorder="1" applyAlignment="1">
      <alignment horizontal="left" vertical="top"/>
    </xf>
    <xf numFmtId="4" fontId="28" fillId="3" borderId="2" xfId="0" applyNumberFormat="1" applyFont="1" applyFill="1" applyBorder="1" applyAlignment="1">
      <alignment horizontal="left" vertical="center" wrapText="1"/>
    </xf>
    <xf numFmtId="4" fontId="29" fillId="3" borderId="2" xfId="0" applyNumberFormat="1" applyFont="1" applyFill="1" applyBorder="1" applyAlignment="1">
      <alignment horizontal="right" vertical="center"/>
    </xf>
    <xf numFmtId="4" fontId="28" fillId="3" borderId="6" xfId="0" applyNumberFormat="1" applyFont="1" applyFill="1" applyBorder="1" applyAlignment="1">
      <alignment horizontal="left" vertical="center" wrapText="1"/>
    </xf>
    <xf numFmtId="2" fontId="30" fillId="0" borderId="0" xfId="0" applyFont="1" applyAlignment="1">
      <alignment horizontal="left" vertical="top"/>
    </xf>
    <xf numFmtId="49" fontId="4" fillId="0" borderId="7" xfId="0" applyNumberFormat="1" applyFont="1" applyBorder="1" applyAlignment="1">
      <alignment horizontal="center" vertical="center" wrapText="1"/>
    </xf>
    <xf numFmtId="0" fontId="4" fillId="0" borderId="7" xfId="0" applyNumberFormat="1" applyFont="1" applyBorder="1" applyAlignment="1">
      <alignment horizontal="center" vertical="center" wrapText="1"/>
    </xf>
    <xf numFmtId="0" fontId="1" fillId="0" borderId="7" xfId="0" applyNumberFormat="1" applyFont="1" applyBorder="1" applyAlignment="1">
      <alignment horizontal="center" vertical="center"/>
    </xf>
    <xf numFmtId="4" fontId="6" fillId="0" borderId="7" xfId="0" applyNumberFormat="1" applyFont="1" applyBorder="1" applyAlignment="1">
      <alignment horizontal="center" vertical="center"/>
    </xf>
    <xf numFmtId="4" fontId="1" fillId="0" borderId="7" xfId="0" applyNumberFormat="1" applyFont="1" applyBorder="1" applyAlignment="1">
      <alignment horizontal="center" vertical="center"/>
    </xf>
    <xf numFmtId="49" fontId="4" fillId="0" borderId="0" xfId="0" applyNumberFormat="1" applyFont="1" applyAlignment="1">
      <alignment horizontal="center" vertical="center" wrapText="1"/>
    </xf>
    <xf numFmtId="0" fontId="4" fillId="0" borderId="0" xfId="0" applyNumberFormat="1" applyFont="1" applyAlignment="1">
      <alignment horizontal="center" vertical="center" wrapText="1"/>
    </xf>
    <xf numFmtId="0" fontId="1" fillId="0" borderId="0" xfId="0" applyNumberFormat="1" applyFont="1" applyAlignment="1">
      <alignment horizontal="center" vertical="center"/>
    </xf>
    <xf numFmtId="4" fontId="6" fillId="0" borderId="0" xfId="0" applyNumberFormat="1" applyFont="1" applyAlignment="1">
      <alignment horizontal="center" vertical="center"/>
    </xf>
    <xf numFmtId="4" fontId="1" fillId="0" borderId="0" xfId="0" applyNumberFormat="1" applyFont="1" applyAlignment="1">
      <alignment horizontal="center" vertical="center"/>
    </xf>
    <xf numFmtId="0" fontId="4" fillId="4" borderId="2" xfId="0" applyNumberFormat="1" applyFont="1" applyFill="1" applyBorder="1" applyAlignment="1">
      <alignment horizontal="left"/>
    </xf>
    <xf numFmtId="4" fontId="4" fillId="4" borderId="2" xfId="0" applyNumberFormat="1" applyFont="1" applyFill="1" applyBorder="1" applyAlignment="1">
      <alignment horizontal="left"/>
    </xf>
    <xf numFmtId="4" fontId="1" fillId="0" borderId="0" xfId="0" applyNumberFormat="1" applyFont="1" applyAlignment="1">
      <alignment horizontal="left"/>
    </xf>
    <xf numFmtId="0" fontId="1" fillId="0" borderId="0" xfId="0" applyNumberFormat="1" applyFont="1" applyAlignment="1">
      <alignment horizontal="center" wrapText="1"/>
    </xf>
    <xf numFmtId="2" fontId="1" fillId="0" borderId="0" xfId="0" applyFont="1" applyAlignment="1">
      <alignment horizontal="right"/>
    </xf>
    <xf numFmtId="4" fontId="1" fillId="0" borderId="0" xfId="0" applyNumberFormat="1" applyFont="1" applyAlignment="1">
      <alignment horizontal="right"/>
    </xf>
    <xf numFmtId="2" fontId="4" fillId="0" borderId="0" xfId="0" applyFont="1" applyAlignment="1">
      <alignment horizontal="left" vertical="center"/>
    </xf>
    <xf numFmtId="0" fontId="7" fillId="0" borderId="0" xfId="0" applyNumberFormat="1" applyFont="1" applyAlignment="1">
      <alignment horizontal="center"/>
    </xf>
    <xf numFmtId="0" fontId="4" fillId="0" borderId="0" xfId="0" applyNumberFormat="1" applyFont="1" applyAlignment="1">
      <alignment horizontal="center" vertical="top" wrapText="1"/>
    </xf>
    <xf numFmtId="9" fontId="1" fillId="0" borderId="0" xfId="0" applyNumberFormat="1" applyFont="1" applyAlignment="1">
      <alignment horizontal="center" wrapText="1"/>
    </xf>
    <xf numFmtId="0" fontId="7" fillId="0" borderId="0" xfId="0" applyNumberFormat="1" applyFont="1" applyAlignment="1">
      <alignment horizontal="center" vertical="center" wrapText="1"/>
    </xf>
    <xf numFmtId="0" fontId="31" fillId="0" borderId="0" xfId="0" applyNumberFormat="1" applyFont="1" applyAlignment="1">
      <alignment horizontal="left" vertical="top"/>
    </xf>
    <xf numFmtId="0" fontId="32" fillId="0" borderId="0" xfId="0" applyNumberFormat="1" applyFont="1" applyAlignment="1">
      <alignment horizontal="left" vertical="center" wrapText="1"/>
    </xf>
    <xf numFmtId="2" fontId="29" fillId="0" borderId="0" xfId="0" applyFont="1" applyAlignment="1">
      <alignment horizontal="left" vertical="top"/>
    </xf>
    <xf numFmtId="2" fontId="33" fillId="0" borderId="0" xfId="0" applyFont="1" applyAlignment="1">
      <alignment horizontal="left" vertical="top"/>
    </xf>
    <xf numFmtId="2" fontId="5" fillId="0" borderId="0" xfId="0" applyFont="1" applyAlignment="1">
      <alignment horizontal="left"/>
    </xf>
    <xf numFmtId="4" fontId="5" fillId="0" borderId="0" xfId="0" applyNumberFormat="1" applyFont="1" applyAlignment="1">
      <alignment horizontal="right"/>
    </xf>
    <xf numFmtId="2" fontId="5" fillId="0" borderId="0" xfId="0" applyFont="1" applyAlignment="1">
      <alignment horizontal="right"/>
    </xf>
    <xf numFmtId="2" fontId="5" fillId="0" borderId="0" xfId="0" applyFont="1" applyAlignment="1">
      <alignment horizontal="left" vertical="top"/>
    </xf>
    <xf numFmtId="2" fontId="4" fillId="0" borderId="0" xfId="0" applyFont="1" applyAlignment="1">
      <alignment horizontal="left" vertical="top"/>
    </xf>
    <xf numFmtId="0" fontId="1" fillId="0" borderId="0" xfId="0" applyNumberFormat="1" applyFont="1" applyAlignment="1">
      <alignment horizontal="left" wrapText="1"/>
    </xf>
    <xf numFmtId="4" fontId="1" fillId="0" borderId="0" xfId="0" applyNumberFormat="1" applyFont="1" applyAlignment="1">
      <alignment horizontal="right" vertical="top" wrapText="1"/>
    </xf>
    <xf numFmtId="4" fontId="1" fillId="0" borderId="0" xfId="0" applyNumberFormat="1" applyFont="1" applyAlignment="1">
      <alignment horizontal="right" wrapText="1"/>
    </xf>
    <xf numFmtId="0" fontId="1" fillId="0" borderId="0" xfId="0" applyNumberFormat="1" applyFont="1" applyAlignment="1">
      <alignment horizontal="left"/>
    </xf>
    <xf numFmtId="2" fontId="1" fillId="0" borderId="0" xfId="0" applyFont="1" applyAlignment="1">
      <alignment horizontal="center"/>
    </xf>
    <xf numFmtId="4" fontId="1" fillId="0" borderId="0" xfId="0" applyNumberFormat="1" applyFont="1" applyAlignment="1">
      <alignment horizontal="center"/>
    </xf>
    <xf numFmtId="2" fontId="1" fillId="0" borderId="0" xfId="0" applyFont="1" applyAlignment="1">
      <alignment horizontal="center" wrapText="1"/>
    </xf>
    <xf numFmtId="4" fontId="1" fillId="0" borderId="0" xfId="0" applyNumberFormat="1" applyFont="1" applyAlignment="1">
      <alignment horizontal="center" wrapText="1"/>
    </xf>
    <xf numFmtId="2" fontId="4" fillId="0" borderId="0" xfId="0" applyFont="1" applyAlignment="1">
      <alignment horizontal="left" vertical="top" wrapText="1"/>
    </xf>
    <xf numFmtId="2" fontId="1" fillId="0" borderId="0" xfId="0" applyFont="1" applyAlignment="1">
      <alignment horizontal="right" wrapText="1"/>
    </xf>
    <xf numFmtId="0" fontId="34" fillId="0" borderId="0" xfId="0" applyNumberFormat="1" applyFont="1" applyAlignment="1">
      <alignment horizontal="left" vertical="top" wrapText="1"/>
    </xf>
    <xf numFmtId="0" fontId="35" fillId="0" borderId="0" xfId="0" applyNumberFormat="1" applyFont="1" applyAlignment="1">
      <alignment horizontal="left" vertical="top" wrapText="1"/>
    </xf>
    <xf numFmtId="2" fontId="36" fillId="0" borderId="0" xfId="0" applyFont="1" applyAlignment="1">
      <alignment horizontal="left" vertical="top" wrapText="1"/>
    </xf>
    <xf numFmtId="0" fontId="4" fillId="4" borderId="2" xfId="0" applyNumberFormat="1" applyFont="1" applyFill="1" applyBorder="1" applyAlignment="1">
      <alignment horizontal="center"/>
    </xf>
    <xf numFmtId="2" fontId="4" fillId="0" borderId="0" xfId="0" applyFont="1" applyAlignment="1">
      <alignment horizontal="center" vertical="center"/>
    </xf>
    <xf numFmtId="0" fontId="4" fillId="0" borderId="0" xfId="0" applyNumberFormat="1" applyFont="1" applyAlignment="1">
      <alignment horizontal="left"/>
    </xf>
    <xf numFmtId="49" fontId="4" fillId="0" borderId="0" xfId="0" applyNumberFormat="1" applyFont="1" applyAlignment="1">
      <alignment horizontal="left" vertical="center" wrapText="1"/>
    </xf>
    <xf numFmtId="0" fontId="4" fillId="0" borderId="0" xfId="0" applyNumberFormat="1" applyFont="1" applyAlignment="1">
      <alignment horizontal="center" vertical="center"/>
    </xf>
    <xf numFmtId="4" fontId="4" fillId="0" borderId="0" xfId="0" applyNumberFormat="1" applyFont="1" applyAlignment="1">
      <alignment horizontal="center" vertical="center"/>
    </xf>
    <xf numFmtId="0" fontId="1" fillId="0" borderId="0" xfId="0" applyNumberFormat="1" applyFont="1" applyAlignment="1">
      <alignment horizontal="center"/>
    </xf>
    <xf numFmtId="0" fontId="4" fillId="0" borderId="0" xfId="0" applyNumberFormat="1" applyFont="1" applyAlignment="1">
      <alignment horizontal="center" wrapText="1"/>
    </xf>
    <xf numFmtId="2" fontId="4" fillId="0" borderId="0" xfId="0" applyFont="1" applyAlignment="1">
      <alignment horizontal="right"/>
    </xf>
    <xf numFmtId="4" fontId="4" fillId="0" borderId="0" xfId="0" applyNumberFormat="1" applyFont="1" applyAlignment="1">
      <alignment horizontal="right"/>
    </xf>
    <xf numFmtId="49" fontId="1" fillId="0" borderId="0" xfId="0" applyNumberFormat="1" applyFont="1" applyAlignment="1">
      <alignment horizontal="left" vertical="top" wrapText="1"/>
    </xf>
    <xf numFmtId="9" fontId="37" fillId="0" borderId="0" xfId="0" applyNumberFormat="1" applyFont="1" applyAlignment="1">
      <alignment horizontal="center"/>
    </xf>
    <xf numFmtId="2" fontId="37" fillId="0" borderId="0" xfId="0" applyFont="1" applyAlignment="1">
      <alignment horizontal="right"/>
    </xf>
    <xf numFmtId="4" fontId="37" fillId="0" borderId="0" xfId="0" applyNumberFormat="1" applyFont="1" applyAlignment="1">
      <alignment horizontal="right"/>
    </xf>
    <xf numFmtId="0" fontId="38" fillId="0" borderId="0" xfId="0" applyNumberFormat="1" applyFont="1" applyAlignment="1">
      <alignment horizontal="left" vertical="top"/>
    </xf>
    <xf numFmtId="0" fontId="38" fillId="0" borderId="0" xfId="0" applyNumberFormat="1" applyFont="1" applyAlignment="1">
      <alignment horizontal="left" vertical="top" wrapText="1"/>
    </xf>
    <xf numFmtId="9" fontId="38" fillId="0" borderId="0" xfId="0" applyNumberFormat="1" applyFont="1" applyAlignment="1">
      <alignment horizontal="center"/>
    </xf>
    <xf numFmtId="2" fontId="38" fillId="0" borderId="0" xfId="0" applyFont="1" applyAlignment="1">
      <alignment horizontal="right"/>
    </xf>
    <xf numFmtId="4" fontId="38" fillId="0" borderId="0" xfId="0" applyNumberFormat="1" applyFont="1" applyAlignment="1">
      <alignment horizontal="right"/>
    </xf>
    <xf numFmtId="0" fontId="4" fillId="0" borderId="0" xfId="0" applyNumberFormat="1" applyFont="1" applyAlignment="1">
      <alignment horizontal="center" vertical="top"/>
    </xf>
    <xf numFmtId="0" fontId="1" fillId="0" borderId="0" xfId="0" applyNumberFormat="1" applyFont="1" applyAlignment="1">
      <alignment horizontal="right"/>
    </xf>
    <xf numFmtId="2" fontId="1" fillId="0" borderId="0" xfId="0" applyFont="1" applyAlignment="1">
      <alignment horizontal="right" vertical="top"/>
    </xf>
    <xf numFmtId="0" fontId="5" fillId="0" borderId="0" xfId="0" applyNumberFormat="1" applyFont="1" applyAlignment="1">
      <alignment horizontal="left" vertical="top" wrapText="1"/>
    </xf>
    <xf numFmtId="0" fontId="5" fillId="0" borderId="0" xfId="0" applyNumberFormat="1" applyFont="1" applyAlignment="1">
      <alignment horizontal="left"/>
    </xf>
    <xf numFmtId="0" fontId="5" fillId="0" borderId="0" xfId="0" applyNumberFormat="1" applyFont="1" applyAlignment="1">
      <alignment horizontal="center"/>
    </xf>
    <xf numFmtId="0" fontId="5" fillId="0" borderId="0" xfId="0" applyNumberFormat="1" applyFont="1" applyAlignment="1">
      <alignment horizontal="left" wrapText="1"/>
    </xf>
    <xf numFmtId="0" fontId="5" fillId="0" borderId="0" xfId="0" applyNumberFormat="1" applyFont="1" applyAlignment="1">
      <alignment horizontal="right" vertical="top" wrapText="1"/>
    </xf>
    <xf numFmtId="0" fontId="1" fillId="0" borderId="0" xfId="0" applyNumberFormat="1" applyFont="1" applyAlignment="1">
      <alignment horizontal="center" vertical="top" wrapText="1"/>
    </xf>
    <xf numFmtId="0" fontId="4" fillId="0" borderId="0" xfId="0" applyNumberFormat="1" applyFont="1" applyAlignment="1">
      <alignment horizontal="left" wrapText="1"/>
    </xf>
    <xf numFmtId="0" fontId="1" fillId="0" borderId="0" xfId="0" applyNumberFormat="1" applyFont="1" applyAlignment="1">
      <alignment horizontal="right" vertical="top" wrapText="1"/>
    </xf>
    <xf numFmtId="2" fontId="1" fillId="0" borderId="0" xfId="0" applyFont="1" applyAlignment="1">
      <alignment horizontal="left" wrapText="1"/>
    </xf>
    <xf numFmtId="4" fontId="1" fillId="0" borderId="0" xfId="0" applyNumberFormat="1" applyFont="1" applyAlignment="1">
      <alignment horizontal="left" wrapText="1"/>
    </xf>
    <xf numFmtId="4" fontId="23" fillId="3" borderId="2" xfId="0" applyNumberFormat="1" applyFont="1" applyFill="1" applyBorder="1" applyAlignment="1">
      <alignment horizontal="center" vertical="top" wrapText="1"/>
    </xf>
    <xf numFmtId="0" fontId="5" fillId="0" borderId="0" xfId="0" applyNumberFormat="1" applyFont="1" applyAlignment="1">
      <alignment horizontal="left" vertical="top"/>
    </xf>
    <xf numFmtId="0" fontId="20" fillId="0" borderId="0" xfId="0" applyNumberFormat="1" applyFont="1" applyAlignment="1">
      <alignment horizontal="left" vertical="top" wrapText="1"/>
    </xf>
    <xf numFmtId="0" fontId="39" fillId="0" borderId="0" xfId="0" applyNumberFormat="1" applyFont="1" applyAlignment="1">
      <alignment horizontal="left" vertical="top"/>
    </xf>
    <xf numFmtId="0" fontId="2" fillId="0" borderId="0" xfId="0" applyNumberFormat="1" applyFont="1" applyAlignment="1">
      <alignment horizontal="left" vertical="top" wrapText="1"/>
    </xf>
    <xf numFmtId="0" fontId="33" fillId="0" borderId="0" xfId="0" applyNumberFormat="1" applyFont="1" applyAlignment="1">
      <alignment horizontal="left" vertical="top" wrapText="1"/>
    </xf>
    <xf numFmtId="4" fontId="1" fillId="0" borderId="0" xfId="0" applyNumberFormat="1" applyFont="1" applyAlignment="1">
      <alignment horizontal="right" vertical="top"/>
    </xf>
    <xf numFmtId="0" fontId="33" fillId="0" borderId="0" xfId="0" applyNumberFormat="1" applyFont="1" applyAlignment="1">
      <alignment horizontal="left" wrapText="1"/>
    </xf>
    <xf numFmtId="0" fontId="1" fillId="0" borderId="0" xfId="0" applyNumberFormat="1" applyFont="1" applyAlignment="1">
      <alignment horizontal="center" vertical="top"/>
    </xf>
    <xf numFmtId="0" fontId="20" fillId="4" borderId="2" xfId="0" applyNumberFormat="1" applyFont="1" applyFill="1" applyBorder="1" applyAlignment="1">
      <alignment horizontal="left" vertical="top" wrapText="1"/>
    </xf>
    <xf numFmtId="0" fontId="20" fillId="4" borderId="2" xfId="0" applyNumberFormat="1" applyFont="1" applyFill="1" applyBorder="1" applyAlignment="1">
      <alignment horizontal="left" vertical="top"/>
    </xf>
    <xf numFmtId="4" fontId="20" fillId="4" borderId="2" xfId="0" applyNumberFormat="1" applyFont="1" applyFill="1" applyBorder="1" applyAlignment="1">
      <alignment horizontal="right" vertical="top" wrapText="1"/>
    </xf>
    <xf numFmtId="4" fontId="20" fillId="0" borderId="0" xfId="0" applyNumberFormat="1" applyFont="1" applyAlignment="1">
      <alignment horizontal="left"/>
    </xf>
    <xf numFmtId="4" fontId="20" fillId="0" borderId="0" xfId="0" applyNumberFormat="1" applyFont="1" applyAlignment="1">
      <alignment horizontal="center"/>
    </xf>
    <xf numFmtId="4" fontId="40" fillId="0" borderId="0" xfId="0" applyNumberFormat="1" applyFont="1" applyAlignment="1">
      <alignment horizontal="right"/>
    </xf>
    <xf numFmtId="49" fontId="4" fillId="0" borderId="0" xfId="0" applyNumberFormat="1" applyFont="1" applyAlignment="1">
      <alignment horizontal="left" vertical="top"/>
    </xf>
    <xf numFmtId="4" fontId="5" fillId="0" borderId="0" xfId="0" applyNumberFormat="1" applyFont="1" applyAlignment="1">
      <alignment horizontal="center" wrapText="1"/>
    </xf>
    <xf numFmtId="0" fontId="1" fillId="5" borderId="0" xfId="0" applyNumberFormat="1" applyFont="1" applyFill="1" applyAlignment="1">
      <alignment horizontal="center"/>
    </xf>
    <xf numFmtId="0" fontId="4" fillId="5" borderId="0" xfId="0" applyNumberFormat="1" applyFont="1" applyFill="1" applyAlignment="1">
      <alignment horizontal="right"/>
    </xf>
    <xf numFmtId="4" fontId="1" fillId="5" borderId="0" xfId="0" applyNumberFormat="1" applyFont="1" applyFill="1" applyAlignment="1">
      <alignment horizontal="center" wrapText="1"/>
    </xf>
    <xf numFmtId="4" fontId="1" fillId="5" borderId="0" xfId="0" applyNumberFormat="1" applyFont="1" applyFill="1" applyAlignment="1">
      <alignment horizontal="right"/>
    </xf>
    <xf numFmtId="2" fontId="1" fillId="5" borderId="0" xfId="0" applyFont="1" applyFill="1" applyAlignment="1">
      <alignment horizontal="left" vertical="top"/>
    </xf>
    <xf numFmtId="0" fontId="4" fillId="5" borderId="0" xfId="0" applyNumberFormat="1" applyFont="1" applyFill="1" applyAlignment="1">
      <alignment horizontal="left"/>
    </xf>
    <xf numFmtId="4" fontId="4" fillId="4" borderId="2" xfId="0" applyNumberFormat="1" applyFont="1" applyFill="1" applyBorder="1" applyAlignment="1">
      <alignment horizontal="right"/>
    </xf>
    <xf numFmtId="0" fontId="33" fillId="0" borderId="0" xfId="0" applyNumberFormat="1" applyFont="1" applyAlignment="1">
      <alignment horizontal="left"/>
    </xf>
    <xf numFmtId="4" fontId="5" fillId="0" borderId="0" xfId="0" applyNumberFormat="1" applyFont="1" applyAlignment="1">
      <alignment horizontal="left"/>
    </xf>
    <xf numFmtId="49" fontId="1" fillId="0" borderId="0" xfId="0" applyNumberFormat="1" applyFont="1" applyAlignment="1">
      <alignment horizontal="left" vertical="top"/>
    </xf>
    <xf numFmtId="4" fontId="6" fillId="0" borderId="0" xfId="0" applyNumberFormat="1" applyFont="1" applyAlignment="1">
      <alignment horizontal="left" vertical="center"/>
    </xf>
    <xf numFmtId="4" fontId="1" fillId="0" borderId="0" xfId="0" applyNumberFormat="1" applyFont="1" applyAlignment="1">
      <alignment horizontal="right" vertical="center"/>
    </xf>
    <xf numFmtId="4" fontId="4" fillId="0" borderId="0" xfId="0" applyNumberFormat="1" applyFont="1" applyAlignment="1">
      <alignment horizontal="right" vertical="center"/>
    </xf>
    <xf numFmtId="0" fontId="7" fillId="0" borderId="0" xfId="0" applyNumberFormat="1" applyFont="1" applyAlignment="1">
      <alignment horizontal="left" wrapText="1"/>
    </xf>
    <xf numFmtId="164" fontId="4" fillId="0" borderId="0" xfId="0" applyNumberFormat="1" applyFont="1" applyAlignment="1">
      <alignment horizontal="left" vertical="top"/>
    </xf>
    <xf numFmtId="0" fontId="7" fillId="0" borderId="0" xfId="0" applyNumberFormat="1" applyFont="1" applyAlignment="1">
      <alignment horizontal="center" wrapText="1"/>
    </xf>
    <xf numFmtId="4" fontId="7" fillId="0" borderId="0" xfId="0" applyNumberFormat="1" applyFont="1" applyAlignment="1">
      <alignment horizontal="right" wrapText="1"/>
    </xf>
    <xf numFmtId="164" fontId="1" fillId="0" borderId="0" xfId="0" applyNumberFormat="1" applyFont="1" applyAlignment="1">
      <alignment horizontal="left" vertical="top"/>
    </xf>
    <xf numFmtId="16" fontId="4" fillId="0" borderId="0" xfId="0" applyNumberFormat="1" applyFont="1" applyAlignment="1">
      <alignment horizontal="left" vertical="top"/>
    </xf>
    <xf numFmtId="0" fontId="7" fillId="0" borderId="0" xfId="0" applyNumberFormat="1" applyFont="1" applyAlignment="1">
      <alignment horizontal="left" vertical="center" wrapText="1"/>
    </xf>
    <xf numFmtId="49" fontId="41" fillId="0" borderId="0" xfId="0" applyNumberFormat="1" applyFont="1" applyAlignment="1">
      <alignment horizontal="left" vertical="top" wrapText="1"/>
    </xf>
    <xf numFmtId="9" fontId="1" fillId="0" borderId="0" xfId="0" applyNumberFormat="1" applyFont="1" applyAlignment="1">
      <alignment horizontal="center"/>
    </xf>
    <xf numFmtId="2" fontId="1" fillId="0" borderId="0" xfId="0" applyFont="1" applyAlignment="1">
      <alignment horizontal="center" vertical="top"/>
    </xf>
    <xf numFmtId="0" fontId="31" fillId="0" borderId="0" xfId="0" applyNumberFormat="1" applyFont="1" applyAlignment="1">
      <alignment horizontal="left" vertical="center" wrapText="1"/>
    </xf>
    <xf numFmtId="165" fontId="1" fillId="0" borderId="0" xfId="0" applyNumberFormat="1" applyFont="1" applyAlignment="1">
      <alignment horizontal="left" vertical="top"/>
    </xf>
    <xf numFmtId="2" fontId="42" fillId="0" borderId="0" xfId="0" applyFont="1" applyAlignment="1">
      <alignment horizontal="left"/>
    </xf>
    <xf numFmtId="4" fontId="42" fillId="0" borderId="0" xfId="0" applyNumberFormat="1" applyFont="1" applyAlignment="1">
      <alignment horizontal="right"/>
    </xf>
    <xf numFmtId="0" fontId="6" fillId="0" borderId="0" xfId="0" applyNumberFormat="1" applyFont="1" applyAlignment="1">
      <alignment horizontal="left" vertical="top"/>
    </xf>
    <xf numFmtId="0" fontId="7" fillId="0" borderId="0" xfId="0" applyNumberFormat="1" applyFont="1" applyAlignment="1">
      <alignment horizontal="left" vertical="top"/>
    </xf>
    <xf numFmtId="0" fontId="43" fillId="0" borderId="8" xfId="0" applyNumberFormat="1" applyFont="1" applyBorder="1" applyAlignment="1">
      <alignment horizontal="left" vertical="center"/>
    </xf>
    <xf numFmtId="0" fontId="44" fillId="0" borderId="8" xfId="0" applyNumberFormat="1" applyFont="1" applyBorder="1" applyAlignment="1">
      <alignment horizontal="left" vertical="center"/>
    </xf>
    <xf numFmtId="0" fontId="45" fillId="0" borderId="0" xfId="0" applyNumberFormat="1" applyFont="1" applyAlignment="1">
      <alignment horizontal="left" vertical="center"/>
    </xf>
    <xf numFmtId="0" fontId="43" fillId="0" borderId="0" xfId="0" applyNumberFormat="1" applyFont="1" applyAlignment="1">
      <alignment horizontal="left" vertical="center"/>
    </xf>
    <xf numFmtId="0" fontId="46" fillId="0" borderId="0" xfId="0" applyNumberFormat="1" applyFont="1" applyAlignment="1">
      <alignment horizontal="left" vertical="center"/>
    </xf>
    <xf numFmtId="0" fontId="47" fillId="0" borderId="0" xfId="0" applyNumberFormat="1" applyFont="1" applyAlignment="1">
      <alignment horizontal="left" vertical="center"/>
    </xf>
    <xf numFmtId="0" fontId="45" fillId="0" borderId="9" xfId="0" applyNumberFormat="1" applyFont="1" applyBorder="1" applyAlignment="1">
      <alignment horizontal="left" vertical="center"/>
    </xf>
    <xf numFmtId="49" fontId="48" fillId="0" borderId="0" xfId="0" applyNumberFormat="1" applyFont="1" applyAlignment="1">
      <alignment horizontal="center" vertical="center"/>
    </xf>
    <xf numFmtId="0" fontId="49" fillId="0" borderId="0" xfId="0" applyNumberFormat="1" applyFont="1" applyAlignment="1">
      <alignment horizontal="center" vertical="center"/>
    </xf>
    <xf numFmtId="1" fontId="50" fillId="0" borderId="0" xfId="0" applyNumberFormat="1" applyFont="1" applyAlignment="1">
      <alignment horizontal="center" vertical="center"/>
    </xf>
    <xf numFmtId="2" fontId="51" fillId="0" borderId="0" xfId="0" applyFont="1" applyAlignment="1">
      <alignment horizontal="center" vertical="center"/>
    </xf>
    <xf numFmtId="4" fontId="52" fillId="0" borderId="0" xfId="0" applyNumberFormat="1" applyFont="1" applyAlignment="1">
      <alignment horizontal="center" vertical="center"/>
    </xf>
    <xf numFmtId="49" fontId="42" fillId="0" borderId="0" xfId="0" applyNumberFormat="1" applyFont="1" applyAlignment="1">
      <alignment horizontal="left" vertical="center"/>
    </xf>
    <xf numFmtId="0" fontId="29" fillId="0" borderId="0" xfId="0" applyNumberFormat="1" applyFont="1" applyAlignment="1">
      <alignment horizontal="left" vertical="center"/>
    </xf>
    <xf numFmtId="0" fontId="42" fillId="0" borderId="0" xfId="0" applyNumberFormat="1" applyFont="1" applyAlignment="1">
      <alignment horizontal="left" vertical="center"/>
    </xf>
    <xf numFmtId="1" fontId="42" fillId="0" borderId="0" xfId="0" applyNumberFormat="1" applyFont="1" applyAlignment="1">
      <alignment horizontal="left" vertical="center"/>
    </xf>
    <xf numFmtId="2" fontId="42" fillId="0" borderId="0" xfId="0" applyFont="1" applyAlignment="1">
      <alignment horizontal="left" vertical="center"/>
    </xf>
    <xf numFmtId="4" fontId="42" fillId="0" borderId="0" xfId="0" applyNumberFormat="1" applyFont="1" applyAlignment="1">
      <alignment horizontal="left" vertical="center"/>
    </xf>
    <xf numFmtId="49" fontId="3" fillId="0" borderId="0" xfId="0" applyNumberFormat="1" applyFont="1" applyAlignment="1">
      <alignment horizontal="left" vertical="center" wrapText="1"/>
    </xf>
    <xf numFmtId="49" fontId="42" fillId="0" borderId="0" xfId="0" applyNumberFormat="1" applyFont="1" applyAlignment="1">
      <alignment horizontal="left" vertical="center" wrapText="1"/>
    </xf>
    <xf numFmtId="0" fontId="53" fillId="0" borderId="0" xfId="0" applyNumberFormat="1" applyFont="1" applyAlignment="1">
      <alignment horizontal="left" vertical="center"/>
    </xf>
    <xf numFmtId="4" fontId="54" fillId="0" borderId="0" xfId="0" applyNumberFormat="1" applyFont="1" applyAlignment="1">
      <alignment horizontal="left" vertical="center"/>
    </xf>
    <xf numFmtId="0" fontId="45" fillId="0" borderId="0" xfId="0" applyNumberFormat="1" applyFont="1" applyAlignment="1">
      <alignment horizontal="left"/>
    </xf>
    <xf numFmtId="4" fontId="3" fillId="0" borderId="0" xfId="0" applyNumberFormat="1" applyFont="1" applyAlignment="1">
      <alignment horizontal="right" vertical="center"/>
    </xf>
    <xf numFmtId="49" fontId="29" fillId="0" borderId="0" xfId="0" applyNumberFormat="1" applyFont="1" applyAlignment="1">
      <alignment horizontal="left" vertical="top"/>
    </xf>
    <xf numFmtId="1" fontId="29" fillId="0" borderId="0" xfId="0" applyNumberFormat="1" applyFont="1" applyAlignment="1">
      <alignment horizontal="right" vertical="center"/>
    </xf>
    <xf numFmtId="2" fontId="29" fillId="0" borderId="0" xfId="0" applyFont="1" applyAlignment="1">
      <alignment horizontal="right" vertical="center"/>
    </xf>
    <xf numFmtId="4" fontId="29" fillId="0" borderId="0" xfId="0" applyNumberFormat="1" applyFont="1" applyAlignment="1">
      <alignment horizontal="left" vertical="center"/>
    </xf>
    <xf numFmtId="49" fontId="45" fillId="6" borderId="10" xfId="0" applyNumberFormat="1" applyFont="1" applyFill="1" applyBorder="1" applyAlignment="1">
      <alignment horizontal="left"/>
    </xf>
    <xf numFmtId="0" fontId="45" fillId="6" borderId="10" xfId="0" applyNumberFormat="1" applyFont="1" applyFill="1" applyBorder="1" applyAlignment="1">
      <alignment horizontal="left"/>
    </xf>
    <xf numFmtId="166" fontId="3" fillId="6" borderId="10" xfId="0" applyNumberFormat="1" applyFont="1" applyFill="1" applyBorder="1" applyAlignment="1">
      <alignment horizontal="right" vertical="center"/>
    </xf>
    <xf numFmtId="49" fontId="45" fillId="0" borderId="0" xfId="0" applyNumberFormat="1" applyFont="1" applyAlignment="1">
      <alignment horizontal="left" vertical="top"/>
    </xf>
    <xf numFmtId="166" fontId="3" fillId="0" borderId="0" xfId="0" applyNumberFormat="1" applyFont="1" applyAlignment="1">
      <alignment horizontal="right" vertical="center"/>
    </xf>
    <xf numFmtId="0" fontId="45" fillId="0" borderId="0" xfId="0" applyNumberFormat="1" applyFont="1" applyAlignment="1">
      <alignment horizontal="left" vertical="top"/>
    </xf>
    <xf numFmtId="166" fontId="45" fillId="0" borderId="0" xfId="0" applyNumberFormat="1" applyFont="1" applyAlignment="1">
      <alignment horizontal="left"/>
    </xf>
    <xf numFmtId="0" fontId="29" fillId="0" borderId="0" xfId="0" applyNumberFormat="1" applyFont="1" applyAlignment="1">
      <alignment horizontal="right" vertical="center"/>
    </xf>
    <xf numFmtId="49" fontId="29" fillId="2" borderId="1" xfId="0" applyNumberFormat="1" applyFont="1" applyFill="1" applyBorder="1" applyAlignment="1">
      <alignment horizontal="left" vertical="top"/>
    </xf>
    <xf numFmtId="0" fontId="3" fillId="2" borderId="1" xfId="0" applyNumberFormat="1" applyFont="1" applyFill="1" applyBorder="1" applyAlignment="1">
      <alignment horizontal="right"/>
    </xf>
    <xf numFmtId="0" fontId="3" fillId="2" borderId="10" xfId="0" applyNumberFormat="1" applyFont="1" applyFill="1" applyBorder="1" applyAlignment="1">
      <alignment horizontal="center"/>
    </xf>
    <xf numFmtId="0" fontId="42" fillId="2" borderId="10" xfId="0" applyNumberFormat="1" applyFont="1" applyFill="1" applyBorder="1" applyAlignment="1">
      <alignment horizontal="left"/>
    </xf>
    <xf numFmtId="166" fontId="3" fillId="2" borderId="10" xfId="0" applyNumberFormat="1" applyFont="1" applyFill="1" applyBorder="1" applyAlignment="1">
      <alignment horizontal="right" vertical="center"/>
    </xf>
    <xf numFmtId="0" fontId="42" fillId="0" borderId="0" xfId="0" applyNumberFormat="1" applyFont="1" applyAlignment="1">
      <alignment horizontal="left"/>
    </xf>
    <xf numFmtId="0" fontId="42" fillId="0" borderId="0" xfId="0" applyNumberFormat="1" applyFont="1" applyAlignment="1">
      <alignment horizontal="right" vertical="center"/>
    </xf>
    <xf numFmtId="1" fontId="42" fillId="0" borderId="0" xfId="0" applyNumberFormat="1" applyFont="1" applyAlignment="1">
      <alignment horizontal="right" vertical="center"/>
    </xf>
    <xf numFmtId="2" fontId="42" fillId="0" borderId="0" xfId="0" applyFont="1" applyAlignment="1">
      <alignment horizontal="right" vertical="center"/>
    </xf>
    <xf numFmtId="0" fontId="42" fillId="0" borderId="0" xfId="0" applyNumberFormat="1" applyFont="1" applyAlignment="1">
      <alignment horizontal="left" vertical="top" wrapText="1"/>
    </xf>
    <xf numFmtId="0" fontId="3" fillId="2" borderId="11" xfId="0" applyNumberFormat="1" applyFont="1" applyFill="1" applyBorder="1" applyAlignment="1">
      <alignment horizontal="left"/>
    </xf>
    <xf numFmtId="166" fontId="3" fillId="2" borderId="11" xfId="0" applyNumberFormat="1" applyFont="1" applyFill="1" applyBorder="1" applyAlignment="1">
      <alignment horizontal="right" vertical="center"/>
    </xf>
    <xf numFmtId="0" fontId="3" fillId="0" borderId="0" xfId="0" applyNumberFormat="1" applyFont="1" applyAlignment="1">
      <alignment horizontal="left"/>
    </xf>
    <xf numFmtId="1" fontId="1" fillId="0" borderId="0" xfId="0" applyNumberFormat="1" applyFont="1" applyAlignment="1">
      <alignment horizontal="right" vertical="center"/>
    </xf>
    <xf numFmtId="2" fontId="1" fillId="0" borderId="0" xfId="0" applyFont="1" applyAlignment="1">
      <alignment horizontal="right" vertical="center"/>
    </xf>
    <xf numFmtId="4" fontId="1" fillId="0" borderId="0" xfId="0" applyNumberFormat="1" applyFont="1" applyAlignment="1">
      <alignment horizontal="left" vertical="center"/>
    </xf>
    <xf numFmtId="49" fontId="1" fillId="0" borderId="12" xfId="0" applyNumberFormat="1" applyFont="1" applyBorder="1" applyAlignment="1">
      <alignment horizontal="left" vertical="top"/>
    </xf>
    <xf numFmtId="0" fontId="1" fillId="0" borderId="8" xfId="0" applyNumberFormat="1" applyFont="1" applyBorder="1" applyAlignment="1">
      <alignment horizontal="left" vertical="center"/>
    </xf>
    <xf numFmtId="0" fontId="1" fillId="0" borderId="8" xfId="0" applyNumberFormat="1" applyFont="1" applyBorder="1" applyAlignment="1">
      <alignment horizontal="center" vertical="center"/>
    </xf>
    <xf numFmtId="1" fontId="1" fillId="0" borderId="8" xfId="0" applyNumberFormat="1" applyFont="1" applyBorder="1" applyAlignment="1">
      <alignment horizontal="center" vertical="center"/>
    </xf>
    <xf numFmtId="4" fontId="1" fillId="0" borderId="8" xfId="0" applyNumberFormat="1" applyFont="1" applyBorder="1" applyAlignment="1">
      <alignment horizontal="center" vertical="center"/>
    </xf>
    <xf numFmtId="167" fontId="1" fillId="0" borderId="13" xfId="0" applyNumberFormat="1" applyFont="1" applyBorder="1" applyAlignment="1">
      <alignment horizontal="left" vertical="center"/>
    </xf>
    <xf numFmtId="167" fontId="1" fillId="0" borderId="0" xfId="0" applyNumberFormat="1" applyFont="1" applyAlignment="1">
      <alignment horizontal="left" vertical="center"/>
    </xf>
    <xf numFmtId="49" fontId="1" fillId="0" borderId="14" xfId="0" applyNumberFormat="1" applyFont="1" applyBorder="1" applyAlignment="1">
      <alignment horizontal="left" vertical="top"/>
    </xf>
    <xf numFmtId="0" fontId="41" fillId="0" borderId="0" xfId="0" applyNumberFormat="1" applyFont="1" applyAlignment="1">
      <alignment horizontal="left" vertical="center"/>
    </xf>
    <xf numFmtId="2" fontId="32" fillId="0" borderId="15" xfId="0" applyFont="1" applyBorder="1" applyAlignment="1">
      <alignment horizontal="right" vertical="center"/>
    </xf>
    <xf numFmtId="0" fontId="1" fillId="0" borderId="9" xfId="0" applyNumberFormat="1" applyFont="1" applyBorder="1" applyAlignment="1">
      <alignment horizontal="center" vertical="center"/>
    </xf>
    <xf numFmtId="1" fontId="1" fillId="0" borderId="9" xfId="0" applyNumberFormat="1" applyFont="1" applyBorder="1" applyAlignment="1">
      <alignment horizontal="center" vertical="center"/>
    </xf>
    <xf numFmtId="2" fontId="32" fillId="0" borderId="9" xfId="0" applyFont="1" applyBorder="1" applyAlignment="1">
      <alignment horizontal="right" vertical="center" wrapText="1"/>
    </xf>
    <xf numFmtId="2" fontId="32" fillId="0" borderId="17" xfId="0" applyFont="1" applyBorder="1" applyAlignment="1">
      <alignment horizontal="right" vertical="center" wrapText="1"/>
    </xf>
    <xf numFmtId="49" fontId="32" fillId="0" borderId="18" xfId="0" applyNumberFormat="1" applyFont="1" applyBorder="1" applyAlignment="1">
      <alignment horizontal="left" vertical="top"/>
    </xf>
    <xf numFmtId="0" fontId="1" fillId="0" borderId="18" xfId="0" applyNumberFormat="1" applyFont="1" applyBorder="1" applyAlignment="1">
      <alignment horizontal="center" vertical="center"/>
    </xf>
    <xf numFmtId="1" fontId="1" fillId="0" borderId="18" xfId="0" applyNumberFormat="1" applyFont="1" applyBorder="1" applyAlignment="1">
      <alignment horizontal="center" vertical="center"/>
    </xf>
    <xf numFmtId="2" fontId="32" fillId="0" borderId="18" xfId="0" applyFont="1" applyBorder="1" applyAlignment="1">
      <alignment horizontal="right" vertical="center" wrapText="1"/>
    </xf>
    <xf numFmtId="0" fontId="56" fillId="0" borderId="7" xfId="0" applyNumberFormat="1" applyFont="1" applyBorder="1" applyAlignment="1">
      <alignment horizontal="center" vertical="center"/>
    </xf>
    <xf numFmtId="165" fontId="56" fillId="0" borderId="7" xfId="0" applyNumberFormat="1" applyFont="1" applyBorder="1" applyAlignment="1">
      <alignment horizontal="center" vertical="center" wrapText="1"/>
    </xf>
    <xf numFmtId="0" fontId="56" fillId="0" borderId="0" xfId="0" applyNumberFormat="1" applyFont="1" applyAlignment="1">
      <alignment horizontal="center" vertical="center"/>
    </xf>
    <xf numFmtId="4" fontId="56" fillId="0" borderId="0" xfId="0" applyNumberFormat="1" applyFont="1" applyAlignment="1">
      <alignment horizontal="center" vertical="top" wrapText="1"/>
    </xf>
    <xf numFmtId="0" fontId="1" fillId="0" borderId="0" xfId="0" applyNumberFormat="1" applyFont="1" applyAlignment="1">
      <alignment horizontal="center" vertical="center" wrapText="1"/>
    </xf>
    <xf numFmtId="168" fontId="1" fillId="0" borderId="0" xfId="0" applyNumberFormat="1" applyFont="1" applyAlignment="1">
      <alignment horizontal="center" vertical="center" wrapText="1"/>
    </xf>
    <xf numFmtId="165" fontId="56" fillId="0" borderId="0" xfId="0" applyNumberFormat="1" applyFont="1" applyAlignment="1">
      <alignment horizontal="center" vertical="center" wrapText="1"/>
    </xf>
    <xf numFmtId="165" fontId="56" fillId="0" borderId="0" xfId="0" applyNumberFormat="1" applyFont="1" applyAlignment="1">
      <alignment horizontal="left" vertical="center" wrapText="1"/>
    </xf>
    <xf numFmtId="0" fontId="57" fillId="0" borderId="0" xfId="0" applyNumberFormat="1" applyFont="1" applyAlignment="1">
      <alignment horizontal="center" vertical="top"/>
    </xf>
    <xf numFmtId="165" fontId="4" fillId="0" borderId="0" xfId="0" applyNumberFormat="1" applyFont="1" applyAlignment="1">
      <alignment horizontal="left" wrapText="1"/>
    </xf>
    <xf numFmtId="0" fontId="57" fillId="0" borderId="0" xfId="0" applyNumberFormat="1" applyFont="1" applyAlignment="1">
      <alignment horizontal="left" vertical="center"/>
    </xf>
    <xf numFmtId="165" fontId="1" fillId="0" borderId="0" xfId="0" applyNumberFormat="1" applyFont="1" applyAlignment="1">
      <alignment horizontal="center" vertical="center" wrapText="1"/>
    </xf>
    <xf numFmtId="4" fontId="1" fillId="0" borderId="0" xfId="0" applyNumberFormat="1" applyFont="1" applyAlignment="1">
      <alignment horizontal="left" vertical="center" wrapText="1"/>
    </xf>
    <xf numFmtId="4" fontId="4" fillId="0" borderId="0" xfId="0" applyNumberFormat="1" applyFont="1" applyAlignment="1">
      <alignment horizontal="left" vertical="top" wrapText="1"/>
    </xf>
    <xf numFmtId="0" fontId="4" fillId="2" borderId="1" xfId="0" applyNumberFormat="1" applyFont="1" applyFill="1" applyBorder="1" applyAlignment="1">
      <alignment horizontal="center" vertical="center"/>
    </xf>
    <xf numFmtId="0" fontId="4" fillId="2" borderId="1" xfId="0" applyNumberFormat="1" applyFont="1" applyFill="1" applyBorder="1" applyAlignment="1">
      <alignment horizontal="left" vertical="center"/>
    </xf>
    <xf numFmtId="0" fontId="4" fillId="2" borderId="1" xfId="0" applyNumberFormat="1" applyFont="1" applyFill="1" applyBorder="1" applyAlignment="1">
      <alignment horizontal="center"/>
    </xf>
    <xf numFmtId="168" fontId="4" fillId="2" borderId="1" xfId="0" applyNumberFormat="1" applyFont="1" applyFill="1" applyBorder="1" applyAlignment="1">
      <alignment horizontal="center"/>
    </xf>
    <xf numFmtId="165" fontId="4" fillId="2" borderId="1" xfId="0" applyNumberFormat="1" applyFont="1" applyFill="1" applyBorder="1" applyAlignment="1">
      <alignment horizontal="center"/>
    </xf>
    <xf numFmtId="165" fontId="1" fillId="2" borderId="1" xfId="0" applyNumberFormat="1" applyFont="1" applyFill="1" applyBorder="1" applyAlignment="1">
      <alignment horizontal="left"/>
    </xf>
    <xf numFmtId="4" fontId="32" fillId="0" borderId="0" xfId="0" applyNumberFormat="1" applyFont="1" applyAlignment="1">
      <alignment horizontal="center" vertical="top"/>
    </xf>
    <xf numFmtId="168" fontId="1" fillId="0" borderId="0" xfId="0" applyNumberFormat="1" applyFont="1" applyAlignment="1">
      <alignment horizontal="center"/>
    </xf>
    <xf numFmtId="166" fontId="1" fillId="0" borderId="0" xfId="0" applyNumberFormat="1" applyFont="1" applyAlignment="1">
      <alignment horizontal="center"/>
    </xf>
    <xf numFmtId="166" fontId="1" fillId="0" borderId="0" xfId="0" applyNumberFormat="1" applyFont="1" applyAlignment="1">
      <alignment horizontal="left"/>
    </xf>
    <xf numFmtId="165" fontId="1" fillId="0" borderId="0" xfId="0" applyNumberFormat="1" applyFont="1" applyAlignment="1">
      <alignment horizontal="center"/>
    </xf>
    <xf numFmtId="165" fontId="1" fillId="0" borderId="0" xfId="0" applyNumberFormat="1" applyFont="1" applyAlignment="1">
      <alignment horizontal="left"/>
    </xf>
    <xf numFmtId="168" fontId="1" fillId="0" borderId="0" xfId="0" applyNumberFormat="1" applyFont="1" applyAlignment="1">
      <alignment horizontal="left"/>
    </xf>
    <xf numFmtId="4" fontId="1" fillId="0" borderId="0" xfId="0" applyNumberFormat="1" applyFont="1" applyAlignment="1">
      <alignment horizontal="left" vertical="top" wrapText="1"/>
    </xf>
    <xf numFmtId="166" fontId="1" fillId="6" borderId="7" xfId="0" applyNumberFormat="1" applyFont="1" applyFill="1" applyBorder="1" applyAlignment="1">
      <alignment horizontal="center"/>
    </xf>
    <xf numFmtId="165" fontId="1" fillId="0" borderId="7" xfId="0" applyNumberFormat="1" applyFont="1" applyBorder="1" applyAlignment="1">
      <alignment horizontal="left"/>
    </xf>
    <xf numFmtId="0" fontId="56" fillId="0" borderId="0" xfId="0" applyNumberFormat="1" applyFont="1" applyAlignment="1">
      <alignment horizontal="right" vertical="top"/>
    </xf>
    <xf numFmtId="3" fontId="1" fillId="0" borderId="0" xfId="0" applyNumberFormat="1" applyFont="1" applyAlignment="1">
      <alignment horizontal="center" vertical="top"/>
    </xf>
    <xf numFmtId="166" fontId="58" fillId="0" borderId="0" xfId="0" applyNumberFormat="1" applyFont="1" applyAlignment="1">
      <alignment horizontal="left" vertical="top"/>
    </xf>
    <xf numFmtId="166" fontId="4" fillId="0" borderId="0" xfId="0" applyNumberFormat="1" applyFont="1" applyAlignment="1">
      <alignment horizontal="right" vertical="top"/>
    </xf>
    <xf numFmtId="0" fontId="59" fillId="0" borderId="0" xfId="0" applyNumberFormat="1" applyFont="1" applyAlignment="1">
      <alignment horizontal="left"/>
    </xf>
    <xf numFmtId="4" fontId="4" fillId="2" borderId="5" xfId="0" applyNumberFormat="1" applyFont="1" applyFill="1" applyBorder="1" applyAlignment="1">
      <alignment horizontal="center" vertical="top"/>
    </xf>
    <xf numFmtId="4" fontId="4" fillId="2" borderId="2" xfId="0" applyNumberFormat="1" applyFont="1" applyFill="1" applyBorder="1" applyAlignment="1">
      <alignment horizontal="left" vertical="center" wrapText="1"/>
    </xf>
    <xf numFmtId="4" fontId="4" fillId="2" borderId="2" xfId="0" applyNumberFormat="1" applyFont="1" applyFill="1" applyBorder="1" applyAlignment="1">
      <alignment horizontal="center"/>
    </xf>
    <xf numFmtId="168" fontId="4" fillId="2" borderId="2" xfId="0" applyNumberFormat="1" applyFont="1" applyFill="1" applyBorder="1" applyAlignment="1">
      <alignment horizontal="center"/>
    </xf>
    <xf numFmtId="166" fontId="4" fillId="2" borderId="2" xfId="0" applyNumberFormat="1" applyFont="1" applyFill="1" applyBorder="1" applyAlignment="1">
      <alignment horizontal="center"/>
    </xf>
    <xf numFmtId="165" fontId="4" fillId="2" borderId="6" xfId="0" applyNumberFormat="1" applyFont="1" applyFill="1" applyBorder="1" applyAlignment="1">
      <alignment horizontal="left"/>
    </xf>
    <xf numFmtId="166" fontId="4" fillId="2" borderId="1" xfId="0" applyNumberFormat="1" applyFont="1" applyFill="1" applyBorder="1" applyAlignment="1">
      <alignment horizontal="center"/>
    </xf>
    <xf numFmtId="166" fontId="1" fillId="2" borderId="1" xfId="0" applyNumberFormat="1" applyFont="1" applyFill="1" applyBorder="1" applyAlignment="1">
      <alignment horizontal="left"/>
    </xf>
    <xf numFmtId="0" fontId="20" fillId="0" borderId="0" xfId="0" applyNumberFormat="1" applyFont="1" applyAlignment="1">
      <alignment horizontal="left" vertical="top"/>
    </xf>
    <xf numFmtId="4" fontId="4" fillId="2" borderId="2" xfId="0" applyNumberFormat="1" applyFont="1" applyFill="1" applyBorder="1" applyAlignment="1">
      <alignment horizontal="center" vertical="center" wrapText="1"/>
    </xf>
    <xf numFmtId="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6" fontId="1" fillId="2" borderId="2" xfId="0" applyNumberFormat="1" applyFont="1" applyFill="1" applyBorder="1" applyAlignment="1">
      <alignment horizontal="center"/>
    </xf>
    <xf numFmtId="165" fontId="1" fillId="2" borderId="6" xfId="0" applyNumberFormat="1" applyFont="1" applyFill="1" applyBorder="1" applyAlignment="1">
      <alignment horizontal="left"/>
    </xf>
    <xf numFmtId="4" fontId="3" fillId="0" borderId="0" xfId="0" applyNumberFormat="1" applyFont="1" applyAlignment="1">
      <alignment horizontal="left"/>
    </xf>
    <xf numFmtId="0" fontId="4" fillId="0" borderId="0" xfId="0" applyNumberFormat="1" applyFont="1" applyAlignment="1">
      <alignment horizontal="center"/>
    </xf>
    <xf numFmtId="166" fontId="3" fillId="0" borderId="0" xfId="0" applyNumberFormat="1" applyFont="1" applyAlignment="1">
      <alignment horizontal="center"/>
    </xf>
    <xf numFmtId="166" fontId="3" fillId="0" borderId="0" xfId="0" applyNumberFormat="1" applyFont="1" applyAlignment="1">
      <alignment horizontal="left"/>
    </xf>
    <xf numFmtId="165" fontId="1" fillId="6" borderId="7" xfId="0" applyNumberFormat="1" applyFont="1" applyFill="1" applyBorder="1" applyAlignment="1">
      <alignment horizontal="center"/>
    </xf>
    <xf numFmtId="4" fontId="32" fillId="0" borderId="0" xfId="0" applyNumberFormat="1" applyFont="1" applyAlignment="1">
      <alignment horizontal="center"/>
    </xf>
    <xf numFmtId="4" fontId="4" fillId="2" borderId="5" xfId="0" applyNumberFormat="1" applyFont="1" applyFill="1" applyBorder="1" applyAlignment="1">
      <alignment horizontal="center"/>
    </xf>
    <xf numFmtId="4" fontId="4" fillId="2" borderId="2" xfId="0" applyNumberFormat="1" applyFont="1" applyFill="1" applyBorder="1" applyAlignment="1">
      <alignment horizontal="left" vertical="center"/>
    </xf>
    <xf numFmtId="4" fontId="4" fillId="0" borderId="0" xfId="0" applyNumberFormat="1" applyFont="1" applyAlignment="1">
      <alignment horizontal="center"/>
    </xf>
    <xf numFmtId="166" fontId="4" fillId="0" borderId="0" xfId="0" applyNumberFormat="1" applyFont="1" applyAlignment="1">
      <alignment horizontal="center"/>
    </xf>
    <xf numFmtId="166" fontId="4" fillId="0" borderId="0" xfId="0" applyNumberFormat="1" applyFont="1" applyAlignment="1">
      <alignment horizontal="left"/>
    </xf>
    <xf numFmtId="4" fontId="4" fillId="2" borderId="1" xfId="0" applyNumberFormat="1" applyFont="1" applyFill="1" applyBorder="1" applyAlignment="1">
      <alignment horizontal="center" vertical="center"/>
    </xf>
    <xf numFmtId="168" fontId="1" fillId="2" borderId="1" xfId="0" applyNumberFormat="1" applyFont="1" applyFill="1" applyBorder="1" applyAlignment="1">
      <alignment horizontal="center"/>
    </xf>
    <xf numFmtId="166" fontId="3" fillId="2" borderId="1" xfId="0" applyNumberFormat="1" applyFont="1" applyFill="1" applyBorder="1" applyAlignment="1">
      <alignment horizontal="center"/>
    </xf>
    <xf numFmtId="166" fontId="3" fillId="2" borderId="1" xfId="0" applyNumberFormat="1" applyFont="1" applyFill="1" applyBorder="1" applyAlignment="1">
      <alignment horizontal="left"/>
    </xf>
    <xf numFmtId="169" fontId="1" fillId="0" borderId="0" xfId="0" applyNumberFormat="1" applyFont="1" applyAlignment="1">
      <alignment horizontal="center"/>
    </xf>
    <xf numFmtId="49" fontId="1" fillId="0" borderId="0" xfId="0" applyNumberFormat="1" applyFont="1" applyAlignment="1">
      <alignment horizontal="left" vertical="center"/>
    </xf>
    <xf numFmtId="4" fontId="35" fillId="0" borderId="0" xfId="0" applyNumberFormat="1" applyFont="1" applyAlignment="1">
      <alignment horizontal="left" vertical="top" wrapText="1"/>
    </xf>
    <xf numFmtId="0" fontId="7" fillId="0" borderId="0" xfId="0" applyNumberFormat="1" applyFont="1" applyAlignment="1">
      <alignment horizontal="left" vertical="top" wrapText="1"/>
    </xf>
    <xf numFmtId="166" fontId="4" fillId="2" borderId="1" xfId="0" applyNumberFormat="1" applyFont="1" applyFill="1" applyBorder="1" applyAlignment="1">
      <alignment horizontal="left"/>
    </xf>
    <xf numFmtId="4" fontId="1" fillId="0" borderId="0" xfId="0" applyNumberFormat="1" applyFont="1" applyAlignment="1">
      <alignment horizontal="center" vertical="center" wrapText="1"/>
    </xf>
    <xf numFmtId="4" fontId="1" fillId="0" borderId="0" xfId="0" applyNumberFormat="1" applyFont="1" applyAlignment="1">
      <alignment horizontal="center" vertical="top" wrapText="1"/>
    </xf>
    <xf numFmtId="166" fontId="1" fillId="0" borderId="0" xfId="0" applyNumberFormat="1" applyFont="1" applyAlignment="1">
      <alignment horizontal="center" vertical="center" wrapText="1"/>
    </xf>
    <xf numFmtId="166" fontId="1" fillId="0" borderId="0" xfId="0" applyNumberFormat="1" applyFont="1" applyAlignment="1">
      <alignment horizontal="left" vertical="center" wrapText="1"/>
    </xf>
    <xf numFmtId="165" fontId="1" fillId="0" borderId="0" xfId="0" applyNumberFormat="1" applyFont="1" applyAlignment="1">
      <alignment horizontal="right"/>
    </xf>
    <xf numFmtId="1" fontId="1" fillId="0" borderId="0" xfId="0" applyNumberFormat="1" applyFont="1" applyAlignment="1">
      <alignment horizontal="center" vertical="center"/>
    </xf>
    <xf numFmtId="2" fontId="1" fillId="0" borderId="0" xfId="0" applyFont="1" applyAlignment="1">
      <alignment horizontal="center" vertical="center"/>
    </xf>
    <xf numFmtId="4" fontId="4" fillId="2" borderId="2" xfId="0" applyNumberFormat="1" applyFont="1" applyFill="1" applyBorder="1" applyAlignment="1">
      <alignment horizontal="left" vertical="top" wrapText="1"/>
    </xf>
    <xf numFmtId="0" fontId="4" fillId="2" borderId="1" xfId="0" applyNumberFormat="1" applyFont="1" applyFill="1" applyBorder="1" applyAlignment="1">
      <alignment horizontal="left" vertical="top"/>
    </xf>
    <xf numFmtId="165" fontId="1" fillId="0" borderId="0" xfId="0" applyNumberFormat="1" applyFont="1" applyAlignment="1">
      <alignment horizontal="left" vertical="center" wrapText="1"/>
    </xf>
    <xf numFmtId="4" fontId="32" fillId="0" borderId="0" xfId="0" applyNumberFormat="1" applyFont="1" applyAlignment="1">
      <alignment horizontal="right" vertical="top"/>
    </xf>
    <xf numFmtId="166" fontId="1" fillId="0" borderId="0" xfId="0" applyNumberFormat="1" applyFont="1" applyAlignment="1">
      <alignment horizontal="right"/>
    </xf>
    <xf numFmtId="165" fontId="1" fillId="6" borderId="7" xfId="0" applyNumberFormat="1" applyFont="1" applyFill="1" applyBorder="1" applyAlignment="1">
      <alignment horizontal="right"/>
    </xf>
    <xf numFmtId="170" fontId="1" fillId="0" borderId="0" xfId="0" applyNumberFormat="1" applyFont="1" applyAlignment="1">
      <alignment horizontal="left"/>
    </xf>
    <xf numFmtId="0" fontId="1" fillId="0" borderId="19" xfId="0" applyNumberFormat="1" applyFont="1" applyBorder="1" applyAlignment="1">
      <alignment horizontal="center" vertical="top"/>
    </xf>
    <xf numFmtId="0" fontId="3" fillId="2" borderId="1" xfId="0" applyNumberFormat="1" applyFont="1" applyFill="1" applyBorder="1" applyAlignment="1">
      <alignment horizontal="center"/>
    </xf>
    <xf numFmtId="168" fontId="3" fillId="2" borderId="1" xfId="0" applyNumberFormat="1" applyFont="1" applyFill="1" applyBorder="1" applyAlignment="1">
      <alignment horizontal="center"/>
    </xf>
    <xf numFmtId="0" fontId="59" fillId="0" borderId="0" xfId="0" applyNumberFormat="1" applyFont="1" applyAlignment="1">
      <alignment horizontal="center"/>
    </xf>
    <xf numFmtId="4" fontId="59" fillId="0" borderId="0" xfId="0" applyNumberFormat="1" applyFont="1" applyAlignment="1">
      <alignment horizontal="left"/>
    </xf>
    <xf numFmtId="166" fontId="59" fillId="0" borderId="0" xfId="0" applyNumberFormat="1" applyFont="1" applyAlignment="1">
      <alignment horizontal="left"/>
    </xf>
    <xf numFmtId="4" fontId="32" fillId="0" borderId="0" xfId="0" applyNumberFormat="1" applyFont="1" applyAlignment="1">
      <alignment horizontal="center" vertical="center" wrapText="1"/>
    </xf>
    <xf numFmtId="4" fontId="1" fillId="0" borderId="0" xfId="0" applyNumberFormat="1" applyFont="1" applyAlignment="1">
      <alignment horizontal="left" vertical="top"/>
    </xf>
    <xf numFmtId="0" fontId="60" fillId="0" borderId="0" xfId="0" applyNumberFormat="1" applyFont="1" applyAlignment="1">
      <alignment horizontal="left"/>
    </xf>
    <xf numFmtId="0" fontId="61" fillId="6" borderId="7" xfId="0" applyNumberFormat="1" applyFont="1" applyFill="1" applyBorder="1" applyAlignment="1">
      <alignment horizontal="center" vertical="top" wrapText="1"/>
    </xf>
    <xf numFmtId="0" fontId="61" fillId="6" borderId="7" xfId="0" applyNumberFormat="1" applyFont="1" applyFill="1" applyBorder="1" applyAlignment="1">
      <alignment horizontal="center" vertical="center" wrapText="1"/>
    </xf>
    <xf numFmtId="0" fontId="61" fillId="6" borderId="7" xfId="0" applyNumberFormat="1" applyFont="1" applyFill="1" applyBorder="1" applyAlignment="1">
      <alignment horizontal="center" wrapText="1"/>
    </xf>
    <xf numFmtId="4" fontId="61" fillId="6" borderId="7" xfId="0" applyNumberFormat="1" applyFont="1" applyFill="1" applyBorder="1" applyAlignment="1">
      <alignment horizontal="right" wrapText="1"/>
    </xf>
    <xf numFmtId="4" fontId="61" fillId="6" borderId="7" xfId="0" applyNumberFormat="1" applyFont="1" applyFill="1" applyBorder="1" applyAlignment="1">
      <alignment horizontal="left" wrapText="1"/>
    </xf>
    <xf numFmtId="0" fontId="32" fillId="5" borderId="22" xfId="0" applyNumberFormat="1" applyFont="1" applyFill="1" applyBorder="1" applyAlignment="1">
      <alignment horizontal="center" vertical="top"/>
    </xf>
    <xf numFmtId="0" fontId="62" fillId="0" borderId="22" xfId="0" applyNumberFormat="1" applyFont="1" applyBorder="1" applyAlignment="1">
      <alignment horizontal="left" vertical="top" shrinkToFit="1"/>
    </xf>
    <xf numFmtId="0" fontId="32" fillId="0" borderId="22" xfId="0" applyNumberFormat="1" applyFont="1" applyBorder="1" applyAlignment="1">
      <alignment horizontal="center"/>
    </xf>
    <xf numFmtId="4" fontId="32" fillId="0" borderId="22" xfId="0" applyNumberFormat="1" applyFont="1" applyBorder="1" applyAlignment="1">
      <alignment horizontal="right"/>
    </xf>
    <xf numFmtId="4" fontId="32" fillId="0" borderId="22" xfId="0" applyNumberFormat="1" applyFont="1" applyBorder="1" applyAlignment="1">
      <alignment horizontal="right" wrapText="1"/>
    </xf>
    <xf numFmtId="49" fontId="32" fillId="0" borderId="12" xfId="0" applyNumberFormat="1" applyFont="1" applyBorder="1" applyAlignment="1">
      <alignment horizontal="center" vertical="top"/>
    </xf>
    <xf numFmtId="49" fontId="32" fillId="0" borderId="8" xfId="0" applyNumberFormat="1" applyFont="1" applyBorder="1" applyAlignment="1">
      <alignment horizontal="center" vertical="center"/>
    </xf>
    <xf numFmtId="49" fontId="32" fillId="0" borderId="8" xfId="0" applyNumberFormat="1" applyFont="1" applyBorder="1" applyAlignment="1">
      <alignment horizontal="center"/>
    </xf>
    <xf numFmtId="49" fontId="32" fillId="0" borderId="13" xfId="0" applyNumberFormat="1" applyFont="1" applyBorder="1" applyAlignment="1">
      <alignment horizontal="center" vertical="center"/>
    </xf>
    <xf numFmtId="49" fontId="41" fillId="0" borderId="12" xfId="0" applyNumberFormat="1" applyFont="1" applyBorder="1" applyAlignment="1">
      <alignment horizontal="center" vertical="top"/>
    </xf>
    <xf numFmtId="49" fontId="41" fillId="0" borderId="8" xfId="0" applyNumberFormat="1" applyFont="1" applyBorder="1" applyAlignment="1">
      <alignment horizontal="left" vertical="center"/>
    </xf>
    <xf numFmtId="49" fontId="32" fillId="0" borderId="8" xfId="0" applyNumberFormat="1" applyFont="1" applyBorder="1" applyAlignment="1">
      <alignment horizontal="left" vertical="top" wrapText="1"/>
    </xf>
    <xf numFmtId="49" fontId="32" fillId="0" borderId="14" xfId="0" applyNumberFormat="1" applyFont="1" applyBorder="1" applyAlignment="1">
      <alignment horizontal="center" vertical="top"/>
    </xf>
    <xf numFmtId="49" fontId="32" fillId="0" borderId="0" xfId="0" applyNumberFormat="1" applyFont="1" applyAlignment="1">
      <alignment horizontal="left" vertical="top" wrapText="1"/>
    </xf>
    <xf numFmtId="49" fontId="32" fillId="0" borderId="0" xfId="0" applyNumberFormat="1" applyFont="1" applyAlignment="1">
      <alignment horizontal="center"/>
    </xf>
    <xf numFmtId="49" fontId="32" fillId="0" borderId="15" xfId="0" applyNumberFormat="1" applyFont="1" applyBorder="1" applyAlignment="1">
      <alignment horizontal="center"/>
    </xf>
    <xf numFmtId="4" fontId="32" fillId="0" borderId="0" xfId="0" applyNumberFormat="1" applyFont="1" applyAlignment="1">
      <alignment horizontal="right"/>
    </xf>
    <xf numFmtId="4" fontId="32" fillId="0" borderId="23" xfId="0" applyNumberFormat="1" applyFont="1" applyBorder="1" applyAlignment="1">
      <alignment horizontal="left"/>
    </xf>
    <xf numFmtId="4" fontId="32" fillId="0" borderId="24" xfId="0" applyNumberFormat="1" applyFont="1" applyBorder="1" applyAlignment="1">
      <alignment horizontal="left"/>
    </xf>
    <xf numFmtId="0" fontId="32" fillId="0" borderId="22" xfId="0" applyNumberFormat="1" applyFont="1" applyBorder="1" applyAlignment="1">
      <alignment horizontal="left" vertical="top" shrinkToFit="1"/>
    </xf>
    <xf numFmtId="0" fontId="32" fillId="0" borderId="22" xfId="0" quotePrefix="1" applyNumberFormat="1" applyFont="1" applyBorder="1" applyAlignment="1">
      <alignment horizontal="left" vertical="top" shrinkToFit="1"/>
    </xf>
    <xf numFmtId="0" fontId="63" fillId="0" borderId="22" xfId="0" applyNumberFormat="1" applyFont="1" applyBorder="1" applyAlignment="1">
      <alignment horizontal="left" vertical="top" shrinkToFit="1"/>
    </xf>
    <xf numFmtId="0" fontId="41" fillId="0" borderId="22" xfId="0" applyNumberFormat="1" applyFont="1" applyBorder="1" applyAlignment="1">
      <alignment horizontal="center"/>
    </xf>
    <xf numFmtId="4" fontId="41" fillId="0" borderId="22" xfId="0" applyNumberFormat="1" applyFont="1" applyBorder="1" applyAlignment="1">
      <alignment horizontal="right"/>
    </xf>
    <xf numFmtId="0" fontId="41" fillId="5" borderId="22" xfId="0" applyNumberFormat="1" applyFont="1" applyFill="1" applyBorder="1" applyAlignment="1">
      <alignment horizontal="center" vertical="top"/>
    </xf>
    <xf numFmtId="0" fontId="63" fillId="0" borderId="22" xfId="0" applyNumberFormat="1" applyFont="1" applyBorder="1" applyAlignment="1">
      <alignment horizontal="left" vertical="center" shrinkToFit="1"/>
    </xf>
    <xf numFmtId="0" fontId="62" fillId="0" borderId="22" xfId="0" applyNumberFormat="1" applyFont="1" applyBorder="1" applyAlignment="1">
      <alignment horizontal="center" shrinkToFit="1"/>
    </xf>
    <xf numFmtId="4" fontId="62" fillId="0" borderId="22" xfId="0" applyNumberFormat="1" applyFont="1" applyBorder="1" applyAlignment="1">
      <alignment horizontal="right"/>
    </xf>
    <xf numFmtId="0" fontId="32" fillId="0" borderId="22" xfId="0" applyNumberFormat="1" applyFont="1" applyBorder="1" applyAlignment="1">
      <alignment horizontal="center" vertical="top"/>
    </xf>
    <xf numFmtId="0" fontId="62" fillId="0" borderId="22" xfId="0" quotePrefix="1" applyNumberFormat="1" applyFont="1" applyBorder="1" applyAlignment="1">
      <alignment horizontal="left" vertical="top" shrinkToFit="1"/>
    </xf>
    <xf numFmtId="0" fontId="63" fillId="0" borderId="22" xfId="0" applyNumberFormat="1" applyFont="1" applyBorder="1" applyAlignment="1">
      <alignment horizontal="center" shrinkToFit="1"/>
    </xf>
    <xf numFmtId="4" fontId="63" fillId="0" borderId="22" xfId="0" applyNumberFormat="1" applyFont="1" applyBorder="1" applyAlignment="1">
      <alignment horizontal="right"/>
    </xf>
    <xf numFmtId="4" fontId="41" fillId="0" borderId="22" xfId="0" applyNumberFormat="1" applyFont="1" applyBorder="1" applyAlignment="1">
      <alignment horizontal="right" wrapText="1"/>
    </xf>
    <xf numFmtId="0" fontId="41" fillId="0" borderId="14" xfId="0" applyNumberFormat="1" applyFont="1" applyBorder="1" applyAlignment="1">
      <alignment horizontal="center" vertical="top"/>
    </xf>
    <xf numFmtId="0" fontId="41" fillId="0" borderId="0" xfId="0" applyNumberFormat="1" applyFont="1" applyAlignment="1">
      <alignment horizontal="left" vertical="center" wrapText="1"/>
    </xf>
    <xf numFmtId="0" fontId="41" fillId="0" borderId="0" xfId="0" applyNumberFormat="1" applyFont="1" applyAlignment="1">
      <alignment horizontal="center"/>
    </xf>
    <xf numFmtId="4" fontId="32" fillId="0" borderId="15" xfId="0" applyNumberFormat="1" applyFont="1" applyBorder="1" applyAlignment="1">
      <alignment horizontal="right"/>
    </xf>
    <xf numFmtId="0" fontId="60" fillId="0" borderId="0" xfId="0" applyNumberFormat="1" applyFont="1" applyAlignment="1">
      <alignment horizontal="center" vertical="top"/>
    </xf>
    <xf numFmtId="0" fontId="32" fillId="0" borderId="0" xfId="0" applyNumberFormat="1" applyFont="1" applyAlignment="1">
      <alignment horizontal="left" vertical="top" wrapText="1"/>
    </xf>
    <xf numFmtId="0" fontId="32" fillId="0" borderId="0" xfId="0" applyNumberFormat="1" applyFont="1" applyAlignment="1">
      <alignment horizontal="center" wrapText="1"/>
    </xf>
    <xf numFmtId="4" fontId="62" fillId="0" borderId="0" xfId="0" applyNumberFormat="1" applyFont="1" applyAlignment="1">
      <alignment horizontal="right"/>
    </xf>
    <xf numFmtId="4" fontId="32" fillId="0" borderId="26" xfId="0" applyNumberFormat="1" applyFont="1" applyBorder="1" applyAlignment="1">
      <alignment horizontal="right"/>
    </xf>
    <xf numFmtId="0" fontId="32" fillId="5" borderId="27" xfId="0" applyNumberFormat="1" applyFont="1" applyFill="1" applyBorder="1" applyAlignment="1">
      <alignment horizontal="center" vertical="top"/>
    </xf>
    <xf numFmtId="0" fontId="32" fillId="0" borderId="28" xfId="0" applyNumberFormat="1" applyFont="1" applyBorder="1" applyAlignment="1">
      <alignment horizontal="left" vertical="top" wrapText="1"/>
    </xf>
    <xf numFmtId="0" fontId="32" fillId="0" borderId="28" xfId="0" applyNumberFormat="1" applyFont="1" applyBorder="1" applyAlignment="1">
      <alignment horizontal="center" wrapText="1"/>
    </xf>
    <xf numFmtId="4" fontId="62" fillId="0" borderId="28" xfId="0" applyNumberFormat="1" applyFont="1" applyBorder="1" applyAlignment="1">
      <alignment horizontal="right"/>
    </xf>
    <xf numFmtId="4" fontId="32" fillId="0" borderId="28" xfId="0" applyNumberFormat="1" applyFont="1" applyBorder="1" applyAlignment="1">
      <alignment horizontal="right"/>
    </xf>
    <xf numFmtId="0" fontId="32" fillId="0" borderId="22" xfId="0" applyNumberFormat="1" applyFont="1" applyBorder="1" applyAlignment="1">
      <alignment horizontal="left" vertical="top" wrapText="1"/>
    </xf>
    <xf numFmtId="0" fontId="32" fillId="0" borderId="22" xfId="0" applyNumberFormat="1" applyFont="1" applyBorder="1" applyAlignment="1">
      <alignment horizontal="center" wrapText="1"/>
    </xf>
    <xf numFmtId="4" fontId="32" fillId="0" borderId="22" xfId="0" applyNumberFormat="1" applyFont="1" applyBorder="1" applyAlignment="1">
      <alignment horizontal="right" shrinkToFit="1"/>
    </xf>
    <xf numFmtId="0" fontId="62" fillId="0" borderId="22" xfId="0" applyNumberFormat="1" applyFont="1" applyBorder="1" applyAlignment="1">
      <alignment horizontal="center" vertical="top" shrinkToFit="1"/>
    </xf>
    <xf numFmtId="0" fontId="62" fillId="0" borderId="22" xfId="0" quotePrefix="1" applyNumberFormat="1" applyFont="1" applyBorder="1" applyAlignment="1">
      <alignment horizontal="left" vertical="center" shrinkToFit="1"/>
    </xf>
    <xf numFmtId="0" fontId="62" fillId="0" borderId="22" xfId="0" applyNumberFormat="1" applyFont="1" applyBorder="1" applyAlignment="1">
      <alignment horizontal="left" vertical="center" shrinkToFit="1"/>
    </xf>
    <xf numFmtId="0" fontId="62" fillId="0" borderId="0" xfId="0" applyNumberFormat="1" applyFont="1" applyAlignment="1">
      <alignment horizontal="center" vertical="top" shrinkToFit="1"/>
    </xf>
    <xf numFmtId="0" fontId="62" fillId="0" borderId="0" xfId="0" applyNumberFormat="1" applyFont="1" applyAlignment="1">
      <alignment horizontal="left" vertical="center" shrinkToFit="1"/>
    </xf>
    <xf numFmtId="0" fontId="62" fillId="0" borderId="0" xfId="0" applyNumberFormat="1" applyFont="1" applyAlignment="1">
      <alignment horizontal="center" shrinkToFit="1"/>
    </xf>
    <xf numFmtId="0" fontId="32" fillId="0" borderId="0" xfId="0" applyNumberFormat="1" applyFont="1" applyAlignment="1">
      <alignment horizontal="center" vertical="top"/>
    </xf>
    <xf numFmtId="0" fontId="41" fillId="0" borderId="0" xfId="0" applyNumberFormat="1" applyFont="1" applyAlignment="1">
      <alignment horizontal="left" vertical="top" wrapText="1"/>
    </xf>
    <xf numFmtId="4" fontId="41" fillId="0" borderId="0" xfId="0" applyNumberFormat="1" applyFont="1" applyAlignment="1">
      <alignment horizontal="right"/>
    </xf>
    <xf numFmtId="0" fontId="41" fillId="0" borderId="0" xfId="0" applyNumberFormat="1" applyFont="1" applyAlignment="1">
      <alignment horizontal="center" vertical="top"/>
    </xf>
    <xf numFmtId="0" fontId="41" fillId="0" borderId="0" xfId="0" applyNumberFormat="1" applyFont="1" applyAlignment="1">
      <alignment horizontal="center" wrapText="1"/>
    </xf>
    <xf numFmtId="0" fontId="62" fillId="0" borderId="28" xfId="0" applyNumberFormat="1" applyFont="1" applyBorder="1" applyAlignment="1">
      <alignment horizontal="left" vertical="center" shrinkToFit="1"/>
    </xf>
    <xf numFmtId="0" fontId="32" fillId="0" borderId="28" xfId="0" applyNumberFormat="1" applyFont="1" applyBorder="1" applyAlignment="1">
      <alignment horizontal="center"/>
    </xf>
    <xf numFmtId="0" fontId="62" fillId="0" borderId="28" xfId="0" applyNumberFormat="1" applyFont="1" applyBorder="1" applyAlignment="1">
      <alignment horizontal="center" vertical="top" shrinkToFit="1"/>
    </xf>
    <xf numFmtId="0" fontId="32" fillId="0" borderId="0" xfId="0" applyNumberFormat="1" applyFont="1" applyAlignment="1">
      <alignment horizontal="left"/>
    </xf>
    <xf numFmtId="0" fontId="32" fillId="0" borderId="0" xfId="0" applyNumberFormat="1" applyFont="1" applyAlignment="1">
      <alignment horizontal="left" wrapText="1"/>
    </xf>
    <xf numFmtId="0" fontId="32" fillId="0" borderId="0" xfId="0" applyNumberFormat="1" applyFont="1" applyAlignment="1">
      <alignment horizontal="left" vertical="center"/>
    </xf>
    <xf numFmtId="4" fontId="32" fillId="0" borderId="0" xfId="0" applyNumberFormat="1" applyFont="1" applyAlignment="1">
      <alignment horizontal="left" vertical="center"/>
    </xf>
    <xf numFmtId="4" fontId="41" fillId="0" borderId="0" xfId="0" applyNumberFormat="1" applyFont="1" applyAlignment="1">
      <alignment horizontal="right" vertical="center"/>
    </xf>
    <xf numFmtId="0" fontId="62" fillId="0" borderId="29" xfId="0" applyNumberFormat="1" applyFont="1" applyBorder="1" applyAlignment="1">
      <alignment horizontal="center" vertical="top" shrinkToFit="1"/>
    </xf>
    <xf numFmtId="0" fontId="62" fillId="0" borderId="29" xfId="0" applyNumberFormat="1" applyFont="1" applyBorder="1" applyAlignment="1">
      <alignment horizontal="left" vertical="center" shrinkToFit="1"/>
    </xf>
    <xf numFmtId="0" fontId="62" fillId="0" borderId="29" xfId="0" applyNumberFormat="1" applyFont="1" applyBorder="1" applyAlignment="1">
      <alignment horizontal="center" shrinkToFit="1"/>
    </xf>
    <xf numFmtId="4" fontId="62" fillId="0" borderId="29" xfId="0" applyNumberFormat="1" applyFont="1" applyBorder="1" applyAlignment="1">
      <alignment horizontal="right"/>
    </xf>
    <xf numFmtId="4" fontId="32" fillId="0" borderId="29" xfId="0" applyNumberFormat="1" applyFont="1" applyBorder="1" applyAlignment="1">
      <alignment horizontal="right"/>
    </xf>
    <xf numFmtId="0" fontId="32" fillId="0" borderId="28" xfId="0" applyNumberFormat="1" applyFont="1" applyBorder="1" applyAlignment="1">
      <alignment horizontal="left" vertical="center" shrinkToFit="1"/>
    </xf>
    <xf numFmtId="0" fontId="62" fillId="0" borderId="28" xfId="0" applyNumberFormat="1" applyFont="1" applyBorder="1" applyAlignment="1">
      <alignment horizontal="center" shrinkToFit="1"/>
    </xf>
    <xf numFmtId="4" fontId="32" fillId="0" borderId="0" xfId="0" applyNumberFormat="1" applyFont="1" applyAlignment="1">
      <alignment horizontal="right" shrinkToFit="1"/>
    </xf>
    <xf numFmtId="0" fontId="41" fillId="0" borderId="20" xfId="0" applyNumberFormat="1" applyFont="1" applyBorder="1" applyAlignment="1">
      <alignment horizontal="center" vertical="top"/>
    </xf>
    <xf numFmtId="0" fontId="41" fillId="0" borderId="18" xfId="0" applyNumberFormat="1" applyFont="1" applyBorder="1" applyAlignment="1">
      <alignment horizontal="left" vertical="center" wrapText="1"/>
    </xf>
    <xf numFmtId="0" fontId="41" fillId="0" borderId="18" xfId="0" applyNumberFormat="1" applyFont="1" applyBorder="1" applyAlignment="1">
      <alignment horizontal="center" wrapText="1"/>
    </xf>
    <xf numFmtId="0" fontId="41" fillId="0" borderId="21" xfId="0" applyNumberFormat="1" applyFont="1" applyBorder="1" applyAlignment="1">
      <alignment horizontal="left" vertical="center" wrapText="1"/>
    </xf>
    <xf numFmtId="0" fontId="32" fillId="0" borderId="0" xfId="0" applyNumberFormat="1" applyFont="1" applyAlignment="1">
      <alignment horizontal="center" vertical="center"/>
    </xf>
    <xf numFmtId="0" fontId="41" fillId="0" borderId="0" xfId="0" applyNumberFormat="1" applyFont="1" applyAlignment="1">
      <alignment horizontal="center" vertical="center"/>
    </xf>
    <xf numFmtId="4" fontId="32" fillId="0" borderId="0" xfId="0" applyNumberFormat="1" applyFont="1" applyAlignment="1">
      <alignment horizontal="right" vertical="center"/>
    </xf>
    <xf numFmtId="4" fontId="32" fillId="0" borderId="30" xfId="0" applyNumberFormat="1" applyFont="1" applyBorder="1" applyAlignment="1">
      <alignment horizontal="right"/>
    </xf>
    <xf numFmtId="4" fontId="32" fillId="0" borderId="31" xfId="0" applyNumberFormat="1" applyFont="1" applyBorder="1" applyAlignment="1">
      <alignment horizontal="right"/>
    </xf>
    <xf numFmtId="0" fontId="62" fillId="0" borderId="30" xfId="0" applyNumberFormat="1" applyFont="1" applyBorder="1" applyAlignment="1">
      <alignment horizontal="center" vertical="top" shrinkToFit="1"/>
    </xf>
    <xf numFmtId="0" fontId="62" fillId="0" borderId="30" xfId="0" applyNumberFormat="1" applyFont="1" applyBorder="1" applyAlignment="1">
      <alignment horizontal="left" vertical="center" shrinkToFit="1"/>
    </xf>
    <xf numFmtId="0" fontId="62" fillId="0" borderId="30" xfId="0" applyNumberFormat="1" applyFont="1" applyBorder="1" applyAlignment="1">
      <alignment horizontal="center" shrinkToFit="1"/>
    </xf>
    <xf numFmtId="4" fontId="62" fillId="0" borderId="30" xfId="0" applyNumberFormat="1" applyFont="1" applyBorder="1" applyAlignment="1">
      <alignment horizontal="right"/>
    </xf>
    <xf numFmtId="4" fontId="32" fillId="0" borderId="32" xfId="0" applyNumberFormat="1" applyFont="1" applyBorder="1" applyAlignment="1">
      <alignment horizontal="right"/>
    </xf>
    <xf numFmtId="0" fontId="32" fillId="0" borderId="0" xfId="0" applyNumberFormat="1" applyFont="1" applyAlignment="1">
      <alignment horizontal="center" vertical="top" wrapText="1"/>
    </xf>
    <xf numFmtId="4" fontId="32" fillId="0" borderId="0" xfId="0" applyNumberFormat="1" applyFont="1" applyAlignment="1">
      <alignment horizontal="right" wrapText="1"/>
    </xf>
    <xf numFmtId="0" fontId="32" fillId="0" borderId="33" xfId="0" applyNumberFormat="1" applyFont="1" applyBorder="1" applyAlignment="1">
      <alignment horizontal="center" vertical="top"/>
    </xf>
    <xf numFmtId="0" fontId="32" fillId="0" borderId="34" xfId="0" applyNumberFormat="1" applyFont="1" applyBorder="1" applyAlignment="1">
      <alignment horizontal="left"/>
    </xf>
    <xf numFmtId="0" fontId="32" fillId="0" borderId="34" xfId="0" applyNumberFormat="1" applyFont="1" applyBorder="1" applyAlignment="1">
      <alignment horizontal="center"/>
    </xf>
    <xf numFmtId="4" fontId="32" fillId="0" borderId="34" xfId="0" applyNumberFormat="1" applyFont="1" applyBorder="1" applyAlignment="1">
      <alignment horizontal="right"/>
    </xf>
    <xf numFmtId="4" fontId="32" fillId="0" borderId="35" xfId="0" applyNumberFormat="1" applyFont="1" applyBorder="1" applyAlignment="1">
      <alignment horizontal="right"/>
    </xf>
    <xf numFmtId="0" fontId="41" fillId="0" borderId="36" xfId="0" applyNumberFormat="1" applyFont="1" applyBorder="1" applyAlignment="1">
      <alignment horizontal="center" vertical="top"/>
    </xf>
    <xf numFmtId="49" fontId="41" fillId="0" borderId="22" xfId="0" applyNumberFormat="1" applyFont="1" applyBorder="1" applyAlignment="1">
      <alignment horizontal="left" vertical="center"/>
    </xf>
    <xf numFmtId="4" fontId="32" fillId="0" borderId="37" xfId="0" applyNumberFormat="1" applyFont="1" applyBorder="1" applyAlignment="1">
      <alignment horizontal="right"/>
    </xf>
    <xf numFmtId="0" fontId="41" fillId="0" borderId="22" xfId="0" applyNumberFormat="1" applyFont="1" applyBorder="1" applyAlignment="1">
      <alignment horizontal="left" vertical="center"/>
    </xf>
    <xf numFmtId="0" fontId="41" fillId="0" borderId="22" xfId="0" applyNumberFormat="1" applyFont="1" applyBorder="1" applyAlignment="1">
      <alignment horizontal="left" vertical="center" wrapText="1"/>
    </xf>
    <xf numFmtId="0" fontId="41" fillId="0" borderId="22" xfId="0" applyNumberFormat="1" applyFont="1" applyBorder="1" applyAlignment="1">
      <alignment horizontal="left" vertical="top"/>
    </xf>
    <xf numFmtId="0" fontId="32" fillId="6" borderId="5" xfId="0" applyNumberFormat="1" applyFont="1" applyFill="1" applyBorder="1" applyAlignment="1">
      <alignment horizontal="center" vertical="top"/>
    </xf>
    <xf numFmtId="0" fontId="41" fillId="6" borderId="2" xfId="0" applyNumberFormat="1" applyFont="1" applyFill="1" applyBorder="1" applyAlignment="1">
      <alignment horizontal="left"/>
    </xf>
    <xf numFmtId="0" fontId="41" fillId="6" borderId="2" xfId="0" applyNumberFormat="1" applyFont="1" applyFill="1" applyBorder="1" applyAlignment="1">
      <alignment horizontal="center"/>
    </xf>
    <xf numFmtId="4" fontId="32" fillId="6" borderId="2" xfId="0" applyNumberFormat="1" applyFont="1" applyFill="1" applyBorder="1" applyAlignment="1">
      <alignment horizontal="right"/>
    </xf>
    <xf numFmtId="4" fontId="32" fillId="6" borderId="6" xfId="0" applyNumberFormat="1" applyFont="1" applyFill="1" applyBorder="1" applyAlignment="1">
      <alignment horizontal="right"/>
    </xf>
    <xf numFmtId="0" fontId="60" fillId="0" borderId="0" xfId="0" applyNumberFormat="1" applyFont="1" applyAlignment="1">
      <alignment horizontal="center"/>
    </xf>
    <xf numFmtId="4" fontId="60" fillId="0" borderId="0" xfId="0" applyNumberFormat="1" applyFont="1" applyAlignment="1">
      <alignment horizontal="right"/>
    </xf>
    <xf numFmtId="0" fontId="64" fillId="7" borderId="5" xfId="0" applyNumberFormat="1" applyFont="1" applyFill="1" applyBorder="1" applyAlignment="1">
      <alignment horizontal="left" vertical="top" wrapText="1"/>
    </xf>
    <xf numFmtId="0" fontId="65" fillId="7" borderId="2" xfId="0" applyNumberFormat="1" applyFont="1" applyFill="1" applyBorder="1" applyAlignment="1">
      <alignment horizontal="left" vertical="top" wrapText="1"/>
    </xf>
    <xf numFmtId="0" fontId="66" fillId="7" borderId="2" xfId="0" applyNumberFormat="1" applyFont="1" applyFill="1" applyBorder="1" applyAlignment="1">
      <alignment horizontal="center" vertical="top" wrapText="1"/>
    </xf>
    <xf numFmtId="0" fontId="64" fillId="7" borderId="2" xfId="0" applyNumberFormat="1" applyFont="1" applyFill="1" applyBorder="1" applyAlignment="1">
      <alignment horizontal="center" vertical="top" wrapText="1"/>
    </xf>
    <xf numFmtId="0" fontId="66" fillId="7" borderId="2" xfId="0" applyNumberFormat="1" applyFont="1" applyFill="1" applyBorder="1" applyAlignment="1">
      <alignment horizontal="center" vertical="center" wrapText="1"/>
    </xf>
    <xf numFmtId="171" fontId="66" fillId="7" borderId="6" xfId="0" applyNumberFormat="1" applyFont="1" applyFill="1" applyBorder="1" applyAlignment="1">
      <alignment horizontal="center" vertical="center" wrapText="1"/>
    </xf>
    <xf numFmtId="0" fontId="64" fillId="0" borderId="0" xfId="0" applyNumberFormat="1" applyFont="1" applyAlignment="1">
      <alignment horizontal="left"/>
    </xf>
    <xf numFmtId="0" fontId="64" fillId="8" borderId="5" xfId="0" applyNumberFormat="1" applyFont="1" applyFill="1" applyBorder="1" applyAlignment="1">
      <alignment horizontal="left"/>
    </xf>
    <xf numFmtId="0" fontId="64" fillId="8" borderId="1" xfId="0" applyNumberFormat="1" applyFont="1" applyFill="1" applyBorder="1" applyAlignment="1">
      <alignment horizontal="left"/>
    </xf>
    <xf numFmtId="0" fontId="64" fillId="8" borderId="1" xfId="0" applyNumberFormat="1" applyFont="1" applyFill="1" applyBorder="1" applyAlignment="1">
      <alignment horizontal="center"/>
    </xf>
    <xf numFmtId="0" fontId="66" fillId="8" borderId="1" xfId="0" applyNumberFormat="1" applyFont="1" applyFill="1" applyBorder="1" applyAlignment="1">
      <alignment horizontal="center" vertical="center"/>
    </xf>
    <xf numFmtId="171" fontId="66" fillId="8" borderId="6" xfId="0" applyNumberFormat="1" applyFont="1" applyFill="1" applyBorder="1" applyAlignment="1">
      <alignment horizontal="center" vertical="center"/>
    </xf>
    <xf numFmtId="49" fontId="66" fillId="9" borderId="5" xfId="0" applyNumberFormat="1" applyFont="1" applyFill="1" applyBorder="1" applyAlignment="1">
      <alignment horizontal="center" vertical="center" wrapText="1"/>
    </xf>
    <xf numFmtId="0" fontId="66" fillId="9" borderId="2" xfId="0" applyNumberFormat="1" applyFont="1" applyFill="1" applyBorder="1" applyAlignment="1">
      <alignment horizontal="left" vertical="top" wrapText="1"/>
    </xf>
    <xf numFmtId="0" fontId="64" fillId="9" borderId="2" xfId="0" applyNumberFormat="1" applyFont="1" applyFill="1" applyBorder="1" applyAlignment="1">
      <alignment horizontal="center" vertical="top" wrapText="1"/>
    </xf>
    <xf numFmtId="171" fontId="64" fillId="9" borderId="2" xfId="0" applyNumberFormat="1" applyFont="1" applyFill="1" applyBorder="1" applyAlignment="1">
      <alignment horizontal="left" vertical="center"/>
    </xf>
    <xf numFmtId="172" fontId="64" fillId="9" borderId="2" xfId="0" applyNumberFormat="1" applyFont="1" applyFill="1" applyBorder="1" applyAlignment="1">
      <alignment horizontal="left" vertical="center" wrapText="1"/>
    </xf>
    <xf numFmtId="171" fontId="66" fillId="9" borderId="6" xfId="0" applyNumberFormat="1" applyFont="1" applyFill="1" applyBorder="1" applyAlignment="1">
      <alignment horizontal="left" vertical="center"/>
    </xf>
    <xf numFmtId="0" fontId="66" fillId="4" borderId="5" xfId="0" applyNumberFormat="1" applyFont="1" applyFill="1" applyBorder="1" applyAlignment="1">
      <alignment horizontal="left" vertical="top" wrapText="1"/>
    </xf>
    <xf numFmtId="172" fontId="64" fillId="4" borderId="2" xfId="0" applyNumberFormat="1" applyFont="1" applyFill="1" applyBorder="1" applyAlignment="1">
      <alignment horizontal="right" vertical="center" wrapText="1"/>
    </xf>
    <xf numFmtId="172" fontId="66" fillId="4" borderId="2" xfId="0" applyNumberFormat="1" applyFont="1" applyFill="1" applyBorder="1" applyAlignment="1">
      <alignment horizontal="right" vertical="center" wrapText="1"/>
    </xf>
    <xf numFmtId="173" fontId="64" fillId="0" borderId="0" xfId="0" applyNumberFormat="1" applyFont="1" applyAlignment="1">
      <alignment horizontal="left"/>
    </xf>
    <xf numFmtId="0" fontId="66" fillId="0" borderId="0" xfId="0" applyNumberFormat="1" applyFont="1" applyAlignment="1">
      <alignment horizontal="left" vertical="top" wrapText="1"/>
    </xf>
    <xf numFmtId="0" fontId="66" fillId="0" borderId="0" xfId="0" applyNumberFormat="1" applyFont="1" applyAlignment="1">
      <alignment horizontal="right" vertical="top" wrapText="1"/>
    </xf>
    <xf numFmtId="0" fontId="64" fillId="0" borderId="0" xfId="0" applyNumberFormat="1" applyFont="1" applyAlignment="1">
      <alignment horizontal="center" vertical="top" wrapText="1"/>
    </xf>
    <xf numFmtId="172" fontId="66" fillId="0" borderId="0" xfId="0" applyNumberFormat="1" applyFont="1" applyAlignment="1">
      <alignment horizontal="center" vertical="top" wrapText="1"/>
    </xf>
    <xf numFmtId="0" fontId="64" fillId="0" borderId="0" xfId="0" applyNumberFormat="1" applyFont="1" applyAlignment="1">
      <alignment horizontal="left" vertical="center"/>
    </xf>
    <xf numFmtId="171" fontId="64" fillId="0" borderId="0" xfId="0" applyNumberFormat="1" applyFont="1" applyAlignment="1">
      <alignment horizontal="left" vertical="center"/>
    </xf>
    <xf numFmtId="3" fontId="42" fillId="0" borderId="0" xfId="0" applyNumberFormat="1" applyFont="1" applyAlignment="1">
      <alignment horizontal="left" vertical="top" wrapText="1"/>
    </xf>
    <xf numFmtId="0" fontId="42" fillId="0" borderId="0" xfId="0" applyNumberFormat="1" applyFont="1" applyAlignment="1">
      <alignment horizontal="center" vertical="center" wrapText="1"/>
    </xf>
    <xf numFmtId="2" fontId="42" fillId="0" borderId="0" xfId="0" applyFont="1" applyAlignment="1">
      <alignment horizontal="right" vertical="center" wrapText="1"/>
    </xf>
    <xf numFmtId="0" fontId="42" fillId="0" borderId="0" xfId="0" applyNumberFormat="1" applyFont="1" applyAlignment="1">
      <alignment horizontal="left" vertical="center" wrapText="1"/>
    </xf>
    <xf numFmtId="3" fontId="64" fillId="0" borderId="0" xfId="0" applyNumberFormat="1" applyFont="1" applyAlignment="1">
      <alignment horizontal="left" vertical="top" wrapText="1"/>
    </xf>
    <xf numFmtId="0" fontId="64" fillId="0" borderId="0" xfId="0" applyNumberFormat="1" applyFont="1" applyAlignment="1">
      <alignment horizontal="left" vertical="top" wrapText="1"/>
    </xf>
    <xf numFmtId="0" fontId="66" fillId="0" borderId="22" xfId="0" applyNumberFormat="1" applyFont="1" applyBorder="1" applyAlignment="1">
      <alignment horizontal="left" vertical="top" wrapText="1"/>
    </xf>
    <xf numFmtId="0" fontId="66" fillId="0" borderId="22" xfId="0" applyNumberFormat="1" applyFont="1" applyBorder="1" applyAlignment="1">
      <alignment horizontal="center" vertical="top" wrapText="1"/>
    </xf>
    <xf numFmtId="0" fontId="66" fillId="0" borderId="22" xfId="0" applyNumberFormat="1" applyFont="1" applyBorder="1" applyAlignment="1">
      <alignment horizontal="center" vertical="center" wrapText="1"/>
    </xf>
    <xf numFmtId="171" fontId="66" fillId="0" borderId="22" xfId="0" applyNumberFormat="1" applyFont="1" applyBorder="1" applyAlignment="1">
      <alignment horizontal="center" vertical="center" wrapText="1"/>
    </xf>
    <xf numFmtId="0" fontId="64" fillId="0" borderId="22" xfId="0" applyNumberFormat="1" applyFont="1" applyBorder="1" applyAlignment="1">
      <alignment horizontal="left" vertical="top" wrapText="1"/>
    </xf>
    <xf numFmtId="0" fontId="64" fillId="0" borderId="22" xfId="0" applyNumberFormat="1" applyFont="1" applyBorder="1" applyAlignment="1">
      <alignment horizontal="center" vertical="top" wrapText="1"/>
    </xf>
    <xf numFmtId="0" fontId="67" fillId="4" borderId="5" xfId="0" applyNumberFormat="1" applyFont="1" applyFill="1" applyBorder="1" applyAlignment="1">
      <alignment horizontal="center" vertical="top" wrapText="1"/>
    </xf>
    <xf numFmtId="0" fontId="67" fillId="4" borderId="2" xfId="0" applyNumberFormat="1" applyFont="1" applyFill="1" applyBorder="1" applyAlignment="1">
      <alignment horizontal="left" vertical="top" wrapText="1"/>
    </xf>
    <xf numFmtId="0" fontId="66" fillId="4" borderId="2" xfId="0" applyNumberFormat="1" applyFont="1" applyFill="1" applyBorder="1" applyAlignment="1">
      <alignment horizontal="center" vertical="top" wrapText="1"/>
    </xf>
    <xf numFmtId="0" fontId="66" fillId="4" borderId="2" xfId="0" applyNumberFormat="1" applyFont="1" applyFill="1" applyBorder="1" applyAlignment="1">
      <alignment horizontal="left" vertical="center" wrapText="1"/>
    </xf>
    <xf numFmtId="171" fontId="66" fillId="4" borderId="6" xfId="0" applyNumberFormat="1" applyFont="1" applyFill="1" applyBorder="1" applyAlignment="1">
      <alignment horizontal="left" vertical="center" wrapText="1"/>
    </xf>
    <xf numFmtId="0" fontId="64" fillId="0" borderId="0" xfId="0" applyNumberFormat="1" applyFont="1" applyAlignment="1">
      <alignment horizontal="center"/>
    </xf>
    <xf numFmtId="2" fontId="64" fillId="0" borderId="0" xfId="0" applyFont="1" applyAlignment="1">
      <alignment horizontal="center" vertical="top" wrapText="1"/>
    </xf>
    <xf numFmtId="171" fontId="64" fillId="0" borderId="0" xfId="0" applyNumberFormat="1" applyFont="1" applyAlignment="1">
      <alignment horizontal="right" wrapText="1"/>
    </xf>
    <xf numFmtId="171" fontId="64" fillId="0" borderId="0" xfId="0" applyNumberFormat="1" applyFont="1" applyAlignment="1">
      <alignment horizontal="left" wrapText="1"/>
    </xf>
    <xf numFmtId="0" fontId="66" fillId="9" borderId="6" xfId="0" applyNumberFormat="1" applyFont="1" applyFill="1" applyBorder="1" applyAlignment="1">
      <alignment horizontal="left" vertical="top" wrapText="1"/>
    </xf>
    <xf numFmtId="0" fontId="64" fillId="0" borderId="0" xfId="0" applyNumberFormat="1" applyFont="1" applyAlignment="1">
      <alignment horizontal="center" vertical="center" wrapText="1"/>
    </xf>
    <xf numFmtId="49" fontId="42" fillId="0" borderId="0" xfId="0" applyNumberFormat="1" applyFont="1" applyAlignment="1">
      <alignment horizontal="left" vertical="top"/>
    </xf>
    <xf numFmtId="0" fontId="64" fillId="0" borderId="0" xfId="0" applyNumberFormat="1" applyFont="1" applyAlignment="1">
      <alignment horizontal="center" wrapText="1"/>
    </xf>
    <xf numFmtId="2" fontId="64" fillId="0" borderId="0" xfId="0" applyFont="1" applyAlignment="1">
      <alignment horizontal="center" wrapText="1"/>
    </xf>
    <xf numFmtId="174" fontId="42" fillId="0" borderId="0" xfId="0" applyNumberFormat="1" applyFont="1" applyAlignment="1">
      <alignment horizontal="right" wrapText="1"/>
    </xf>
    <xf numFmtId="0" fontId="64" fillId="0" borderId="0" xfId="0" applyNumberFormat="1" applyFont="1" applyAlignment="1">
      <alignment horizontal="left" vertical="top"/>
    </xf>
    <xf numFmtId="0" fontId="66" fillId="0" borderId="0" xfId="0" applyNumberFormat="1" applyFont="1" applyAlignment="1">
      <alignment horizontal="left" vertical="top"/>
    </xf>
    <xf numFmtId="0" fontId="42" fillId="0" borderId="0" xfId="0" applyNumberFormat="1" applyFont="1" applyAlignment="1">
      <alignment horizontal="center"/>
    </xf>
    <xf numFmtId="174" fontId="42" fillId="0" borderId="0" xfId="0" applyNumberFormat="1" applyFont="1" applyAlignment="1">
      <alignment horizontal="right"/>
    </xf>
    <xf numFmtId="174" fontId="42" fillId="0" borderId="0" xfId="0" applyNumberFormat="1" applyFont="1" applyAlignment="1">
      <alignment horizontal="center"/>
    </xf>
    <xf numFmtId="174" fontId="64" fillId="0" borderId="0" xfId="0" applyNumberFormat="1" applyFont="1" applyAlignment="1">
      <alignment horizontal="right" wrapText="1"/>
    </xf>
    <xf numFmtId="174" fontId="68" fillId="0" borderId="0" xfId="0" applyNumberFormat="1" applyFont="1" applyAlignment="1">
      <alignment horizontal="right" wrapText="1"/>
    </xf>
    <xf numFmtId="174" fontId="64" fillId="0" borderId="0" xfId="0" applyNumberFormat="1" applyFont="1" applyAlignment="1">
      <alignment horizontal="left" wrapText="1"/>
    </xf>
    <xf numFmtId="0" fontId="42" fillId="0" borderId="0" xfId="0" applyNumberFormat="1" applyFont="1" applyAlignment="1">
      <alignment horizontal="left" vertical="top"/>
    </xf>
    <xf numFmtId="2" fontId="64" fillId="0" borderId="0" xfId="0" applyFont="1" applyAlignment="1">
      <alignment horizontal="left"/>
    </xf>
    <xf numFmtId="0" fontId="68" fillId="0" borderId="0" xfId="0" applyNumberFormat="1" applyFont="1" applyAlignment="1">
      <alignment horizontal="right"/>
    </xf>
    <xf numFmtId="0" fontId="42" fillId="0" borderId="0" xfId="0" quotePrefix="1" applyNumberFormat="1" applyFont="1" applyAlignment="1">
      <alignment horizontal="left" vertical="top" wrapText="1"/>
    </xf>
    <xf numFmtId="2" fontId="42" fillId="0" borderId="0" xfId="0" applyFont="1" applyAlignment="1">
      <alignment horizontal="center" vertical="center" wrapText="1"/>
    </xf>
    <xf numFmtId="174" fontId="42" fillId="0" borderId="0" xfId="0" applyNumberFormat="1" applyFont="1" applyAlignment="1">
      <alignment horizontal="right" vertical="center" wrapText="1"/>
    </xf>
    <xf numFmtId="171" fontId="64" fillId="0" borderId="0" xfId="0" applyNumberFormat="1" applyFont="1" applyAlignment="1">
      <alignment horizontal="right" vertical="center" wrapText="1"/>
    </xf>
    <xf numFmtId="2" fontId="64" fillId="0" borderId="0" xfId="0" applyFont="1" applyAlignment="1">
      <alignment horizontal="center" vertical="center" wrapText="1"/>
    </xf>
    <xf numFmtId="4" fontId="64" fillId="0" borderId="0" xfId="0" applyNumberFormat="1" applyFont="1" applyAlignment="1">
      <alignment horizontal="left"/>
    </xf>
    <xf numFmtId="0" fontId="64" fillId="0" borderId="0" xfId="0" quotePrefix="1" applyNumberFormat="1" applyFont="1" applyAlignment="1">
      <alignment horizontal="left" vertical="top" wrapText="1"/>
    </xf>
    <xf numFmtId="174" fontId="68" fillId="0" borderId="0" xfId="0" applyNumberFormat="1" applyFont="1" applyAlignment="1">
      <alignment horizontal="right" vertical="center" wrapText="1"/>
    </xf>
    <xf numFmtId="16" fontId="64" fillId="0" borderId="0" xfId="0" applyNumberFormat="1" applyFont="1" applyAlignment="1">
      <alignment horizontal="center" vertical="center" wrapText="1"/>
    </xf>
    <xf numFmtId="0" fontId="64" fillId="0" borderId="0" xfId="0" applyNumberFormat="1" applyFont="1" applyAlignment="1">
      <alignment horizontal="right"/>
    </xf>
    <xf numFmtId="174" fontId="42" fillId="0" borderId="0" xfId="0" applyNumberFormat="1" applyFont="1" applyAlignment="1">
      <alignment horizontal="center" vertical="center"/>
    </xf>
    <xf numFmtId="0" fontId="64" fillId="0" borderId="0" xfId="0" applyNumberFormat="1" applyFont="1" applyAlignment="1">
      <alignment horizontal="right" vertical="center"/>
    </xf>
    <xf numFmtId="14" fontId="64" fillId="0" borderId="0" xfId="0" applyNumberFormat="1" applyFont="1" applyAlignment="1">
      <alignment horizontal="center" vertical="center" wrapText="1"/>
    </xf>
    <xf numFmtId="14" fontId="64" fillId="0" borderId="0" xfId="0" applyNumberFormat="1" applyFont="1" applyAlignment="1">
      <alignment horizontal="center" vertical="center"/>
    </xf>
    <xf numFmtId="0" fontId="64" fillId="0" borderId="0" xfId="0" applyNumberFormat="1" applyFont="1" applyAlignment="1">
      <alignment horizontal="center" vertical="center"/>
    </xf>
    <xf numFmtId="17" fontId="64" fillId="0" borderId="0" xfId="0" applyNumberFormat="1" applyFont="1" applyAlignment="1">
      <alignment horizontal="center" vertical="center" wrapText="1"/>
    </xf>
    <xf numFmtId="0" fontId="64" fillId="9" borderId="5" xfId="0" applyNumberFormat="1" applyFont="1" applyFill="1" applyBorder="1" applyAlignment="1">
      <alignment horizontal="center" vertical="center" wrapText="1"/>
    </xf>
    <xf numFmtId="0" fontId="66" fillId="9" borderId="2" xfId="0" applyNumberFormat="1" applyFont="1" applyFill="1" applyBorder="1" applyAlignment="1">
      <alignment horizontal="right" vertical="center" wrapText="1"/>
    </xf>
    <xf numFmtId="171" fontId="66" fillId="9" borderId="6" xfId="0" applyNumberFormat="1" applyFont="1" applyFill="1" applyBorder="1" applyAlignment="1">
      <alignment horizontal="left" vertical="center" wrapText="1"/>
    </xf>
    <xf numFmtId="0" fontId="66" fillId="9" borderId="2" xfId="0" applyNumberFormat="1" applyFont="1" applyFill="1" applyBorder="1" applyAlignment="1">
      <alignment horizontal="right" vertical="top" wrapText="1"/>
    </xf>
    <xf numFmtId="0" fontId="64" fillId="9" borderId="2" xfId="0" applyNumberFormat="1" applyFont="1" applyFill="1" applyBorder="1" applyAlignment="1">
      <alignment horizontal="right" vertical="top" wrapText="1"/>
    </xf>
    <xf numFmtId="0" fontId="64" fillId="9" borderId="6" xfId="0" applyNumberFormat="1" applyFont="1" applyFill="1" applyBorder="1" applyAlignment="1">
      <alignment horizontal="center" vertical="top" wrapText="1"/>
    </xf>
    <xf numFmtId="49" fontId="42" fillId="0" borderId="0" xfId="0" applyNumberFormat="1" applyFont="1" applyAlignment="1">
      <alignment horizontal="left" vertical="top" wrapText="1"/>
    </xf>
    <xf numFmtId="175" fontId="42" fillId="0" borderId="0" xfId="0" applyNumberFormat="1" applyFont="1" applyAlignment="1">
      <alignment horizontal="center"/>
    </xf>
    <xf numFmtId="0" fontId="42" fillId="0" borderId="0" xfId="0" applyNumberFormat="1" applyFont="1" applyAlignment="1">
      <alignment horizontal="center" vertical="center"/>
    </xf>
    <xf numFmtId="49" fontId="3" fillId="0" borderId="0" xfId="0" applyNumberFormat="1" applyFont="1" applyAlignment="1">
      <alignment horizontal="left" vertical="top" wrapText="1"/>
    </xf>
    <xf numFmtId="49" fontId="3" fillId="0" borderId="0" xfId="0" applyNumberFormat="1" applyFont="1" applyAlignment="1">
      <alignment horizontal="left" vertical="top"/>
    </xf>
    <xf numFmtId="174" fontId="64" fillId="0" borderId="0" xfId="0" applyNumberFormat="1" applyFont="1" applyAlignment="1">
      <alignment horizontal="right" vertical="center"/>
    </xf>
    <xf numFmtId="174" fontId="42" fillId="0" borderId="0" xfId="0" applyNumberFormat="1" applyFont="1" applyAlignment="1">
      <alignment horizontal="right" vertical="center"/>
    </xf>
    <xf numFmtId="0" fontId="3" fillId="0" borderId="0" xfId="0" applyNumberFormat="1" applyFont="1" applyAlignment="1">
      <alignment horizontal="left" vertical="top" wrapText="1"/>
    </xf>
    <xf numFmtId="174" fontId="42" fillId="0" borderId="0" xfId="0" applyNumberFormat="1" applyFont="1" applyAlignment="1">
      <alignment horizontal="left" vertical="center"/>
    </xf>
    <xf numFmtId="0" fontId="66" fillId="0" borderId="0" xfId="0" applyNumberFormat="1" applyFont="1" applyAlignment="1">
      <alignment horizontal="right" vertical="center" wrapText="1"/>
    </xf>
    <xf numFmtId="171" fontId="66" fillId="0" borderId="0" xfId="0" applyNumberFormat="1" applyFont="1" applyAlignment="1">
      <alignment horizontal="left" vertical="center" wrapText="1"/>
    </xf>
    <xf numFmtId="49" fontId="64" fillId="0" borderId="0" xfId="0" applyNumberFormat="1" applyFont="1" applyAlignment="1">
      <alignment horizontal="center" vertical="center"/>
    </xf>
    <xf numFmtId="2" fontId="64" fillId="0" borderId="0" xfId="0" applyFont="1" applyAlignment="1">
      <alignment horizontal="center"/>
    </xf>
    <xf numFmtId="174" fontId="64" fillId="0" borderId="0" xfId="0" applyNumberFormat="1" applyFont="1" applyAlignment="1">
      <alignment horizontal="right"/>
    </xf>
    <xf numFmtId="171" fontId="64" fillId="0" borderId="0" xfId="0" applyNumberFormat="1" applyFont="1" applyAlignment="1">
      <alignment horizontal="right"/>
    </xf>
    <xf numFmtId="171" fontId="64" fillId="0" borderId="0" xfId="0" applyNumberFormat="1" applyFont="1" applyAlignment="1">
      <alignment horizontal="left" vertical="center" wrapText="1"/>
    </xf>
    <xf numFmtId="171" fontId="42" fillId="0" borderId="0" xfId="0" applyNumberFormat="1" applyFont="1" applyAlignment="1">
      <alignment horizontal="right" wrapText="1"/>
    </xf>
    <xf numFmtId="174" fontId="66" fillId="0" borderId="0" xfId="0" applyNumberFormat="1" applyFont="1" applyAlignment="1">
      <alignment horizontal="right" wrapText="1"/>
    </xf>
    <xf numFmtId="171" fontId="66" fillId="0" borderId="0" xfId="0" applyNumberFormat="1" applyFont="1" applyAlignment="1">
      <alignment horizontal="left" wrapText="1"/>
    </xf>
    <xf numFmtId="2" fontId="42" fillId="0" borderId="0" xfId="0" applyFont="1" applyAlignment="1">
      <alignment horizontal="center" wrapText="1"/>
    </xf>
    <xf numFmtId="49" fontId="42" fillId="0" borderId="0" xfId="0" applyNumberFormat="1" applyFont="1" applyAlignment="1">
      <alignment horizontal="center" vertical="center" wrapText="1"/>
    </xf>
    <xf numFmtId="2" fontId="42" fillId="0" borderId="0" xfId="0" applyFont="1" applyAlignment="1">
      <alignment horizontal="center"/>
    </xf>
    <xf numFmtId="0" fontId="66" fillId="9" borderId="2" xfId="0" applyNumberFormat="1" applyFont="1" applyFill="1" applyBorder="1" applyAlignment="1">
      <alignment horizontal="left" vertical="center" wrapText="1"/>
    </xf>
    <xf numFmtId="0" fontId="66" fillId="0" borderId="0" xfId="0" applyNumberFormat="1" applyFont="1" applyAlignment="1">
      <alignment horizontal="left" vertical="center" wrapText="1"/>
    </xf>
    <xf numFmtId="0" fontId="64" fillId="9" borderId="5" xfId="0" applyNumberFormat="1" applyFont="1" applyFill="1" applyBorder="1" applyAlignment="1">
      <alignment horizontal="left" vertical="top" wrapText="1"/>
    </xf>
    <xf numFmtId="0" fontId="66" fillId="0" borderId="0" xfId="0" applyNumberFormat="1" applyFont="1" applyAlignment="1">
      <alignment horizontal="left"/>
    </xf>
    <xf numFmtId="0" fontId="76" fillId="0" borderId="0" xfId="0" applyNumberFormat="1" applyFont="1" applyAlignment="1">
      <alignment horizontal="left" vertical="top" wrapText="1"/>
    </xf>
    <xf numFmtId="0" fontId="77" fillId="0" borderId="0" xfId="0" applyNumberFormat="1" applyFont="1" applyAlignment="1">
      <alignment horizontal="left" vertical="top" wrapText="1"/>
    </xf>
    <xf numFmtId="0" fontId="77" fillId="0" borderId="0" xfId="0" applyNumberFormat="1" applyFont="1" applyAlignment="1">
      <alignment horizontal="left" wrapText="1"/>
    </xf>
    <xf numFmtId="4" fontId="77" fillId="0" borderId="0" xfId="0" applyNumberFormat="1" applyFont="1" applyAlignment="1">
      <alignment horizontal="left"/>
    </xf>
    <xf numFmtId="0" fontId="78" fillId="0" borderId="0" xfId="0" applyNumberFormat="1" applyFont="1" applyAlignment="1">
      <alignment horizontal="left" vertical="top" wrapText="1"/>
    </xf>
    <xf numFmtId="4" fontId="78" fillId="0" borderId="0" xfId="0" applyNumberFormat="1" applyFont="1" applyAlignment="1">
      <alignment horizontal="left"/>
    </xf>
    <xf numFmtId="0" fontId="3" fillId="3" borderId="3" xfId="0" applyNumberFormat="1" applyFont="1" applyFill="1" applyBorder="1" applyAlignment="1">
      <alignment horizontal="left" vertical="center" wrapText="1"/>
    </xf>
    <xf numFmtId="0" fontId="21" fillId="0" borderId="4" xfId="0" applyNumberFormat="1" applyFont="1" applyBorder="1" applyAlignment="1">
      <alignment horizontal="left" vertical="top"/>
    </xf>
    <xf numFmtId="0" fontId="46" fillId="0" borderId="0" xfId="0" applyNumberFormat="1" applyFont="1" applyAlignment="1">
      <alignment horizontal="right" vertical="center"/>
    </xf>
    <xf numFmtId="2" fontId="0" fillId="0" borderId="0" xfId="0" applyAlignment="1">
      <alignment horizontal="left" vertical="top"/>
    </xf>
    <xf numFmtId="0" fontId="6" fillId="0" borderId="9" xfId="0" applyNumberFormat="1" applyFont="1" applyBorder="1" applyAlignment="1">
      <alignment horizontal="left" vertical="center"/>
    </xf>
    <xf numFmtId="0" fontId="21" fillId="0" borderId="9" xfId="0" applyNumberFormat="1" applyFont="1" applyBorder="1" applyAlignment="1">
      <alignment horizontal="left" vertical="top"/>
    </xf>
    <xf numFmtId="49" fontId="3" fillId="0" borderId="0" xfId="0" applyNumberFormat="1" applyFont="1" applyAlignment="1">
      <alignment horizontal="left" vertical="center" wrapText="1"/>
    </xf>
    <xf numFmtId="0" fontId="1" fillId="0" borderId="0" xfId="0" applyNumberFormat="1" applyFont="1" applyAlignment="1">
      <alignment horizontal="left" vertical="top" wrapText="1"/>
    </xf>
    <xf numFmtId="0" fontId="41" fillId="0" borderId="0" xfId="0" applyNumberFormat="1" applyFont="1" applyAlignment="1">
      <alignment horizontal="left" vertical="center"/>
    </xf>
    <xf numFmtId="49" fontId="56" fillId="0" borderId="16" xfId="0" applyNumberFormat="1" applyFont="1" applyBorder="1" applyAlignment="1">
      <alignment horizontal="left" vertical="top"/>
    </xf>
    <xf numFmtId="0" fontId="57" fillId="0" borderId="0" xfId="0" applyNumberFormat="1" applyFont="1" applyAlignment="1">
      <alignment horizontal="center" vertical="center"/>
    </xf>
    <xf numFmtId="4" fontId="1" fillId="0" borderId="0" xfId="0" applyNumberFormat="1" applyFont="1" applyAlignment="1">
      <alignment horizontal="left" vertical="center" wrapText="1"/>
    </xf>
    <xf numFmtId="0" fontId="55" fillId="0" borderId="0" xfId="0" applyNumberFormat="1" applyFont="1" applyAlignment="1">
      <alignment horizontal="center" vertical="center"/>
    </xf>
    <xf numFmtId="4" fontId="29" fillId="0" borderId="0" xfId="0" applyNumberFormat="1" applyFont="1" applyAlignment="1">
      <alignment horizontal="center" vertical="center"/>
    </xf>
    <xf numFmtId="0" fontId="32" fillId="0" borderId="20" xfId="0" applyNumberFormat="1" applyFont="1" applyBorder="1" applyAlignment="1">
      <alignment horizontal="center"/>
    </xf>
    <xf numFmtId="0" fontId="21" fillId="0" borderId="18" xfId="0" applyNumberFormat="1" applyFont="1" applyBorder="1" applyAlignment="1">
      <alignment horizontal="left" vertical="top"/>
    </xf>
    <xf numFmtId="0" fontId="21" fillId="0" borderId="21" xfId="0" applyNumberFormat="1" applyFont="1" applyBorder="1" applyAlignment="1">
      <alignment horizontal="left" vertical="top"/>
    </xf>
    <xf numFmtId="0" fontId="4" fillId="6" borderId="20" xfId="0" applyNumberFormat="1" applyFont="1" applyFill="1" applyBorder="1" applyAlignment="1">
      <alignment horizontal="left" vertical="center"/>
    </xf>
    <xf numFmtId="0" fontId="4" fillId="0" borderId="20" xfId="0" applyNumberFormat="1" applyFont="1" applyBorder="1" applyAlignment="1">
      <alignment horizontal="left" vertical="center" wrapText="1"/>
    </xf>
    <xf numFmtId="49" fontId="32" fillId="0" borderId="12" xfId="0" applyNumberFormat="1" applyFont="1" applyBorder="1" applyAlignment="1">
      <alignment horizontal="center" vertical="center"/>
    </xf>
    <xf numFmtId="0" fontId="21" fillId="0" borderId="8" xfId="0" applyNumberFormat="1" applyFont="1" applyBorder="1" applyAlignment="1">
      <alignment horizontal="left" vertical="top"/>
    </xf>
    <xf numFmtId="0" fontId="21" fillId="0" borderId="13" xfId="0" applyNumberFormat="1" applyFont="1" applyBorder="1" applyAlignment="1">
      <alignment horizontal="left" vertical="top"/>
    </xf>
    <xf numFmtId="49" fontId="32" fillId="0" borderId="8" xfId="0" applyNumberFormat="1" applyFont="1" applyBorder="1" applyAlignment="1">
      <alignment horizontal="center"/>
    </xf>
    <xf numFmtId="4" fontId="32" fillId="0" borderId="23" xfId="0" applyNumberFormat="1" applyFont="1" applyBorder="1" applyAlignment="1">
      <alignment horizontal="left" wrapText="1"/>
    </xf>
    <xf numFmtId="0" fontId="21" fillId="0" borderId="25" xfId="0" applyNumberFormat="1" applyFont="1" applyBorder="1" applyAlignment="1">
      <alignment horizontal="left" vertical="top"/>
    </xf>
    <xf numFmtId="49" fontId="32" fillId="0" borderId="0" xfId="0" applyNumberFormat="1" applyFont="1" applyAlignment="1">
      <alignment horizontal="center" vertical="center"/>
    </xf>
    <xf numFmtId="49" fontId="32" fillId="0" borderId="16" xfId="0" applyNumberFormat="1" applyFont="1" applyBorder="1" applyAlignment="1">
      <alignment horizontal="center" vertical="center"/>
    </xf>
    <xf numFmtId="0" fontId="21" fillId="0" borderId="17" xfId="0" applyNumberFormat="1" applyFont="1" applyBorder="1" applyAlignment="1">
      <alignment horizontal="left" vertical="top"/>
    </xf>
    <xf numFmtId="0" fontId="41" fillId="6" borderId="20" xfId="0" applyNumberFormat="1" applyFont="1" applyFill="1" applyBorder="1" applyAlignment="1">
      <alignment horizontal="center" vertical="center"/>
    </xf>
    <xf numFmtId="0" fontId="64" fillId="0" borderId="0" xfId="0" applyNumberFormat="1" applyFont="1" applyAlignment="1">
      <alignment horizontal="left" vertical="top" wrapText="1"/>
    </xf>
    <xf numFmtId="0" fontId="66" fillId="4" borderId="3" xfId="0" applyNumberFormat="1" applyFont="1" applyFill="1" applyBorder="1" applyAlignment="1">
      <alignment horizontal="right" vertical="center" wrapText="1"/>
    </xf>
  </cellXfs>
  <cellStyles count="1">
    <cellStyle name="Normal" xfId="0" builtinId="0"/>
  </cellStyles>
  <dxfs count="1">
    <dxf>
      <font>
        <color rgb="FFFFFFF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0</xdr:colOff>
      <xdr:row>87</xdr:row>
      <xdr:rowOff>0</xdr:rowOff>
    </xdr:from>
    <xdr:ext cx="114300" cy="238125"/>
    <xdr:sp macro="" textlink="">
      <xdr:nvSpPr>
        <xdr:cNvPr id="3" name="Shape 3">
          <a:extLst>
            <a:ext uri="{FF2B5EF4-FFF2-40B4-BE49-F238E27FC236}">
              <a16:creationId xmlns:a16="http://schemas.microsoft.com/office/drawing/2014/main" id="{00000000-0008-0000-0D00-000003000000}"/>
            </a:ext>
          </a:extLst>
        </xdr:cNvPr>
        <xdr:cNvSpPr txBox="1"/>
      </xdr:nvSpPr>
      <xdr:spPr>
        <a:xfrm>
          <a:off x="5293613" y="3660938"/>
          <a:ext cx="1047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84</xdr:row>
      <xdr:rowOff>0</xdr:rowOff>
    </xdr:from>
    <xdr:ext cx="114300" cy="171450"/>
    <xdr:sp macro="" textlink="">
      <xdr:nvSpPr>
        <xdr:cNvPr id="4" name="Shape 4">
          <a:extLst>
            <a:ext uri="{FF2B5EF4-FFF2-40B4-BE49-F238E27FC236}">
              <a16:creationId xmlns:a16="http://schemas.microsoft.com/office/drawing/2014/main" id="{00000000-0008-0000-0D00-000004000000}"/>
            </a:ext>
          </a:extLst>
        </xdr:cNvPr>
        <xdr:cNvSpPr txBox="1"/>
      </xdr:nvSpPr>
      <xdr:spPr>
        <a:xfrm>
          <a:off x="5293613" y="3699038"/>
          <a:ext cx="10477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404</xdr:row>
      <xdr:rowOff>0</xdr:rowOff>
    </xdr:from>
    <xdr:ext cx="114300" cy="247650"/>
    <xdr:sp macro="" textlink="">
      <xdr:nvSpPr>
        <xdr:cNvPr id="5" name="Shape 5">
          <a:extLst>
            <a:ext uri="{FF2B5EF4-FFF2-40B4-BE49-F238E27FC236}">
              <a16:creationId xmlns:a16="http://schemas.microsoft.com/office/drawing/2014/main" id="{00000000-0008-0000-0D00-000005000000}"/>
            </a:ext>
          </a:extLst>
        </xdr:cNvPr>
        <xdr:cNvSpPr txBox="1"/>
      </xdr:nvSpPr>
      <xdr:spPr>
        <a:xfrm>
          <a:off x="5293613" y="3660938"/>
          <a:ext cx="1047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404</xdr:row>
      <xdr:rowOff>0</xdr:rowOff>
    </xdr:from>
    <xdr:ext cx="114300" cy="171450"/>
    <xdr:sp macro="" textlink="">
      <xdr:nvSpPr>
        <xdr:cNvPr id="6" name="Shape 6">
          <a:extLst>
            <a:ext uri="{FF2B5EF4-FFF2-40B4-BE49-F238E27FC236}">
              <a16:creationId xmlns:a16="http://schemas.microsoft.com/office/drawing/2014/main" id="{00000000-0008-0000-0D00-000006000000}"/>
            </a:ext>
          </a:extLst>
        </xdr:cNvPr>
        <xdr:cNvSpPr txBox="1"/>
      </xdr:nvSpPr>
      <xdr:spPr>
        <a:xfrm>
          <a:off x="5293613" y="3699038"/>
          <a:ext cx="10477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430</xdr:row>
      <xdr:rowOff>0</xdr:rowOff>
    </xdr:from>
    <xdr:ext cx="114300" cy="238125"/>
    <xdr:sp macro="" textlink="">
      <xdr:nvSpPr>
        <xdr:cNvPr id="2" name="Shape 5">
          <a:extLst>
            <a:ext uri="{FF2B5EF4-FFF2-40B4-BE49-F238E27FC236}">
              <a16:creationId xmlns:a16="http://schemas.microsoft.com/office/drawing/2014/main" id="{00000000-0008-0000-0D00-000002000000}"/>
            </a:ext>
          </a:extLst>
        </xdr:cNvPr>
        <xdr:cNvSpPr txBox="1"/>
      </xdr:nvSpPr>
      <xdr:spPr>
        <a:xfrm>
          <a:off x="5293613" y="3660938"/>
          <a:ext cx="1047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430</xdr:row>
      <xdr:rowOff>0</xdr:rowOff>
    </xdr:from>
    <xdr:ext cx="114300" cy="171450"/>
    <xdr:sp macro="" textlink="">
      <xdr:nvSpPr>
        <xdr:cNvPr id="7" name="Shape 6">
          <a:extLst>
            <a:ext uri="{FF2B5EF4-FFF2-40B4-BE49-F238E27FC236}">
              <a16:creationId xmlns:a16="http://schemas.microsoft.com/office/drawing/2014/main" id="{00000000-0008-0000-0D00-000007000000}"/>
            </a:ext>
          </a:extLst>
        </xdr:cNvPr>
        <xdr:cNvSpPr txBox="1"/>
      </xdr:nvSpPr>
      <xdr:spPr>
        <a:xfrm>
          <a:off x="5293613" y="3699038"/>
          <a:ext cx="10477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404</xdr:row>
      <xdr:rowOff>0</xdr:rowOff>
    </xdr:from>
    <xdr:ext cx="114300" cy="247650"/>
    <xdr:sp macro="" textlink="">
      <xdr:nvSpPr>
        <xdr:cNvPr id="8" name="Shape 5">
          <a:extLst>
            <a:ext uri="{FF2B5EF4-FFF2-40B4-BE49-F238E27FC236}">
              <a16:creationId xmlns:a16="http://schemas.microsoft.com/office/drawing/2014/main" id="{00000000-0008-0000-0D00-000008000000}"/>
            </a:ext>
          </a:extLst>
        </xdr:cNvPr>
        <xdr:cNvSpPr txBox="1"/>
      </xdr:nvSpPr>
      <xdr:spPr>
        <a:xfrm>
          <a:off x="5293613" y="3660938"/>
          <a:ext cx="1047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404</xdr:row>
      <xdr:rowOff>0</xdr:rowOff>
    </xdr:from>
    <xdr:ext cx="114300" cy="171450"/>
    <xdr:sp macro="" textlink="">
      <xdr:nvSpPr>
        <xdr:cNvPr id="9" name="Shape 6">
          <a:extLst>
            <a:ext uri="{FF2B5EF4-FFF2-40B4-BE49-F238E27FC236}">
              <a16:creationId xmlns:a16="http://schemas.microsoft.com/office/drawing/2014/main" id="{00000000-0008-0000-0D00-000009000000}"/>
            </a:ext>
          </a:extLst>
        </xdr:cNvPr>
        <xdr:cNvSpPr txBox="1"/>
      </xdr:nvSpPr>
      <xdr:spPr>
        <a:xfrm>
          <a:off x="5293613" y="3699038"/>
          <a:ext cx="10477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353</xdr:row>
      <xdr:rowOff>0</xdr:rowOff>
    </xdr:from>
    <xdr:ext cx="114300" cy="238125"/>
    <xdr:sp macro="" textlink="">
      <xdr:nvSpPr>
        <xdr:cNvPr id="10" name="Shape 5">
          <a:extLst>
            <a:ext uri="{FF2B5EF4-FFF2-40B4-BE49-F238E27FC236}">
              <a16:creationId xmlns:a16="http://schemas.microsoft.com/office/drawing/2014/main" id="{00000000-0008-0000-0D00-00000A000000}"/>
            </a:ext>
          </a:extLst>
        </xdr:cNvPr>
        <xdr:cNvSpPr txBox="1"/>
      </xdr:nvSpPr>
      <xdr:spPr>
        <a:xfrm>
          <a:off x="5293613" y="3660938"/>
          <a:ext cx="1047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353</xdr:row>
      <xdr:rowOff>0</xdr:rowOff>
    </xdr:from>
    <xdr:ext cx="114300" cy="171450"/>
    <xdr:sp macro="" textlink="">
      <xdr:nvSpPr>
        <xdr:cNvPr id="11" name="Shape 6">
          <a:extLst>
            <a:ext uri="{FF2B5EF4-FFF2-40B4-BE49-F238E27FC236}">
              <a16:creationId xmlns:a16="http://schemas.microsoft.com/office/drawing/2014/main" id="{00000000-0008-0000-0D00-00000B000000}"/>
            </a:ext>
          </a:extLst>
        </xdr:cNvPr>
        <xdr:cNvSpPr txBox="1"/>
      </xdr:nvSpPr>
      <xdr:spPr>
        <a:xfrm>
          <a:off x="5293613" y="3699038"/>
          <a:ext cx="10477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353</xdr:row>
      <xdr:rowOff>0</xdr:rowOff>
    </xdr:from>
    <xdr:ext cx="114300" cy="238125"/>
    <xdr:sp macro="" textlink="">
      <xdr:nvSpPr>
        <xdr:cNvPr id="12" name="Shape 5">
          <a:extLst>
            <a:ext uri="{FF2B5EF4-FFF2-40B4-BE49-F238E27FC236}">
              <a16:creationId xmlns:a16="http://schemas.microsoft.com/office/drawing/2014/main" id="{00000000-0008-0000-0D00-00000C000000}"/>
            </a:ext>
          </a:extLst>
        </xdr:cNvPr>
        <xdr:cNvSpPr txBox="1"/>
      </xdr:nvSpPr>
      <xdr:spPr>
        <a:xfrm>
          <a:off x="5293613" y="3660938"/>
          <a:ext cx="1047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353</xdr:row>
      <xdr:rowOff>0</xdr:rowOff>
    </xdr:from>
    <xdr:ext cx="114300" cy="171450"/>
    <xdr:sp macro="" textlink="">
      <xdr:nvSpPr>
        <xdr:cNvPr id="13" name="Shape 6">
          <a:extLst>
            <a:ext uri="{FF2B5EF4-FFF2-40B4-BE49-F238E27FC236}">
              <a16:creationId xmlns:a16="http://schemas.microsoft.com/office/drawing/2014/main" id="{00000000-0008-0000-0D00-00000D000000}"/>
            </a:ext>
          </a:extLst>
        </xdr:cNvPr>
        <xdr:cNvSpPr txBox="1"/>
      </xdr:nvSpPr>
      <xdr:spPr>
        <a:xfrm>
          <a:off x="5293613" y="3699038"/>
          <a:ext cx="10477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414</xdr:row>
      <xdr:rowOff>0</xdr:rowOff>
    </xdr:from>
    <xdr:ext cx="285750" cy="323850"/>
    <xdr:sp macro="" textlink="">
      <xdr:nvSpPr>
        <xdr:cNvPr id="14" name="Shape 7">
          <a:extLst>
            <a:ext uri="{FF2B5EF4-FFF2-40B4-BE49-F238E27FC236}">
              <a16:creationId xmlns:a16="http://schemas.microsoft.com/office/drawing/2014/main" id="{00000000-0008-0000-0D00-00000E000000}"/>
            </a:ext>
          </a:extLst>
        </xdr:cNvPr>
        <xdr:cNvSpPr txBox="1"/>
      </xdr:nvSpPr>
      <xdr:spPr>
        <a:xfrm>
          <a:off x="5207888" y="3622838"/>
          <a:ext cx="2762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414</xdr:row>
      <xdr:rowOff>0</xdr:rowOff>
    </xdr:from>
    <xdr:ext cx="285750" cy="171450"/>
    <xdr:sp macro="" textlink="">
      <xdr:nvSpPr>
        <xdr:cNvPr id="15" name="Shape 8">
          <a:extLst>
            <a:ext uri="{FF2B5EF4-FFF2-40B4-BE49-F238E27FC236}">
              <a16:creationId xmlns:a16="http://schemas.microsoft.com/office/drawing/2014/main" id="{00000000-0008-0000-0D00-00000F000000}"/>
            </a:ext>
          </a:extLst>
        </xdr:cNvPr>
        <xdr:cNvSpPr txBox="1"/>
      </xdr:nvSpPr>
      <xdr:spPr>
        <a:xfrm>
          <a:off x="5207888" y="3699038"/>
          <a:ext cx="27622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414</xdr:row>
      <xdr:rowOff>0</xdr:rowOff>
    </xdr:from>
    <xdr:ext cx="285750" cy="323850"/>
    <xdr:sp macro="" textlink="">
      <xdr:nvSpPr>
        <xdr:cNvPr id="16" name="Shape 7">
          <a:extLst>
            <a:ext uri="{FF2B5EF4-FFF2-40B4-BE49-F238E27FC236}">
              <a16:creationId xmlns:a16="http://schemas.microsoft.com/office/drawing/2014/main" id="{00000000-0008-0000-0D00-000010000000}"/>
            </a:ext>
          </a:extLst>
        </xdr:cNvPr>
        <xdr:cNvSpPr txBox="1"/>
      </xdr:nvSpPr>
      <xdr:spPr>
        <a:xfrm>
          <a:off x="5207888" y="3622838"/>
          <a:ext cx="2762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414</xdr:row>
      <xdr:rowOff>0</xdr:rowOff>
    </xdr:from>
    <xdr:ext cx="285750" cy="171450"/>
    <xdr:sp macro="" textlink="">
      <xdr:nvSpPr>
        <xdr:cNvPr id="17" name="Shape 8">
          <a:extLst>
            <a:ext uri="{FF2B5EF4-FFF2-40B4-BE49-F238E27FC236}">
              <a16:creationId xmlns:a16="http://schemas.microsoft.com/office/drawing/2014/main" id="{00000000-0008-0000-0D00-000011000000}"/>
            </a:ext>
          </a:extLst>
        </xdr:cNvPr>
        <xdr:cNvSpPr txBox="1"/>
      </xdr:nvSpPr>
      <xdr:spPr>
        <a:xfrm>
          <a:off x="5207888" y="3699038"/>
          <a:ext cx="27622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414</xdr:row>
      <xdr:rowOff>0</xdr:rowOff>
    </xdr:from>
    <xdr:ext cx="114300" cy="400050"/>
    <xdr:sp macro="" textlink="">
      <xdr:nvSpPr>
        <xdr:cNvPr id="18" name="Shape 9">
          <a:extLst>
            <a:ext uri="{FF2B5EF4-FFF2-40B4-BE49-F238E27FC236}">
              <a16:creationId xmlns:a16="http://schemas.microsoft.com/office/drawing/2014/main" id="{00000000-0008-0000-0D00-000012000000}"/>
            </a:ext>
          </a:extLst>
        </xdr:cNvPr>
        <xdr:cNvSpPr txBox="1"/>
      </xdr:nvSpPr>
      <xdr:spPr>
        <a:xfrm>
          <a:off x="5293613" y="3579975"/>
          <a:ext cx="104775" cy="400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414</xdr:row>
      <xdr:rowOff>0</xdr:rowOff>
    </xdr:from>
    <xdr:ext cx="114300" cy="333375"/>
    <xdr:sp macro="" textlink="">
      <xdr:nvSpPr>
        <xdr:cNvPr id="19" name="Shape 10">
          <a:extLst>
            <a:ext uri="{FF2B5EF4-FFF2-40B4-BE49-F238E27FC236}">
              <a16:creationId xmlns:a16="http://schemas.microsoft.com/office/drawing/2014/main" id="{00000000-0008-0000-0D00-000013000000}"/>
            </a:ext>
          </a:extLst>
        </xdr:cNvPr>
        <xdr:cNvSpPr txBox="1"/>
      </xdr:nvSpPr>
      <xdr:spPr>
        <a:xfrm>
          <a:off x="5293613" y="3618075"/>
          <a:ext cx="104775"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419</xdr:row>
      <xdr:rowOff>0</xdr:rowOff>
    </xdr:from>
    <xdr:ext cx="114300" cy="238125"/>
    <xdr:sp macro="" textlink="">
      <xdr:nvSpPr>
        <xdr:cNvPr id="20" name="Shape 11">
          <a:extLst>
            <a:ext uri="{FF2B5EF4-FFF2-40B4-BE49-F238E27FC236}">
              <a16:creationId xmlns:a16="http://schemas.microsoft.com/office/drawing/2014/main" id="{00000000-0008-0000-0D00-000014000000}"/>
            </a:ext>
          </a:extLst>
        </xdr:cNvPr>
        <xdr:cNvSpPr txBox="1"/>
      </xdr:nvSpPr>
      <xdr:spPr>
        <a:xfrm>
          <a:off x="5293613" y="3665700"/>
          <a:ext cx="10477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419</xdr:row>
      <xdr:rowOff>0</xdr:rowOff>
    </xdr:from>
    <xdr:ext cx="114300" cy="171450"/>
    <xdr:sp macro="" textlink="">
      <xdr:nvSpPr>
        <xdr:cNvPr id="21" name="Shape 6">
          <a:extLst>
            <a:ext uri="{FF2B5EF4-FFF2-40B4-BE49-F238E27FC236}">
              <a16:creationId xmlns:a16="http://schemas.microsoft.com/office/drawing/2014/main" id="{00000000-0008-0000-0D00-000015000000}"/>
            </a:ext>
          </a:extLst>
        </xdr:cNvPr>
        <xdr:cNvSpPr txBox="1"/>
      </xdr:nvSpPr>
      <xdr:spPr>
        <a:xfrm>
          <a:off x="5293613" y="3699038"/>
          <a:ext cx="10477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419</xdr:row>
      <xdr:rowOff>0</xdr:rowOff>
    </xdr:from>
    <xdr:ext cx="285750" cy="323850"/>
    <xdr:sp macro="" textlink="">
      <xdr:nvSpPr>
        <xdr:cNvPr id="22" name="Shape 12">
          <a:extLst>
            <a:ext uri="{FF2B5EF4-FFF2-40B4-BE49-F238E27FC236}">
              <a16:creationId xmlns:a16="http://schemas.microsoft.com/office/drawing/2014/main" id="{00000000-0008-0000-0D00-000016000000}"/>
            </a:ext>
          </a:extLst>
        </xdr:cNvPr>
        <xdr:cNvSpPr txBox="1"/>
      </xdr:nvSpPr>
      <xdr:spPr>
        <a:xfrm>
          <a:off x="5207888" y="3622838"/>
          <a:ext cx="2762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419</xdr:row>
      <xdr:rowOff>0</xdr:rowOff>
    </xdr:from>
    <xdr:ext cx="285750" cy="171450"/>
    <xdr:sp macro="" textlink="">
      <xdr:nvSpPr>
        <xdr:cNvPr id="23" name="Shape 13">
          <a:extLst>
            <a:ext uri="{FF2B5EF4-FFF2-40B4-BE49-F238E27FC236}">
              <a16:creationId xmlns:a16="http://schemas.microsoft.com/office/drawing/2014/main" id="{00000000-0008-0000-0D00-000017000000}"/>
            </a:ext>
          </a:extLst>
        </xdr:cNvPr>
        <xdr:cNvSpPr txBox="1"/>
      </xdr:nvSpPr>
      <xdr:spPr>
        <a:xfrm>
          <a:off x="5207888" y="3699038"/>
          <a:ext cx="27622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397</xdr:row>
      <xdr:rowOff>0</xdr:rowOff>
    </xdr:from>
    <xdr:ext cx="114300" cy="228600"/>
    <xdr:sp macro="" textlink="">
      <xdr:nvSpPr>
        <xdr:cNvPr id="24" name="Shape 14">
          <a:extLst>
            <a:ext uri="{FF2B5EF4-FFF2-40B4-BE49-F238E27FC236}">
              <a16:creationId xmlns:a16="http://schemas.microsoft.com/office/drawing/2014/main" id="{00000000-0008-0000-0D00-000018000000}"/>
            </a:ext>
          </a:extLst>
        </xdr:cNvPr>
        <xdr:cNvSpPr txBox="1"/>
      </xdr:nvSpPr>
      <xdr:spPr>
        <a:xfrm>
          <a:off x="5293613" y="3670463"/>
          <a:ext cx="10477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397</xdr:row>
      <xdr:rowOff>0</xdr:rowOff>
    </xdr:from>
    <xdr:ext cx="114300" cy="171450"/>
    <xdr:sp macro="" textlink="">
      <xdr:nvSpPr>
        <xdr:cNvPr id="25" name="Shape 6">
          <a:extLst>
            <a:ext uri="{FF2B5EF4-FFF2-40B4-BE49-F238E27FC236}">
              <a16:creationId xmlns:a16="http://schemas.microsoft.com/office/drawing/2014/main" id="{00000000-0008-0000-0D00-000019000000}"/>
            </a:ext>
          </a:extLst>
        </xdr:cNvPr>
        <xdr:cNvSpPr txBox="1"/>
      </xdr:nvSpPr>
      <xdr:spPr>
        <a:xfrm>
          <a:off x="5293613" y="3699038"/>
          <a:ext cx="104775"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228600</xdr:colOff>
      <xdr:row>0</xdr:row>
      <xdr:rowOff>228600</xdr:rowOff>
    </xdr:from>
    <xdr:ext cx="4657725" cy="514350"/>
    <xdr:pic>
      <xdr:nvPicPr>
        <xdr:cNvPr id="26" name="image1.jpg" descr="KEOPS-PROJEKT_SIVO">
          <a:extLst>
            <a:ext uri="{FF2B5EF4-FFF2-40B4-BE49-F238E27FC236}">
              <a16:creationId xmlns:a16="http://schemas.microsoft.com/office/drawing/2014/main" id="{00000000-0008-0000-0D00-00001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heetViews>
  <sheetFormatPr defaultColWidth="14.5" defaultRowHeight="15" customHeight="1"/>
  <cols>
    <col min="1" max="1" width="22.5" customWidth="1"/>
    <col min="2" max="2" width="67" customWidth="1"/>
    <col min="3" max="26" width="10.5" customWidth="1"/>
  </cols>
  <sheetData>
    <row r="1" spans="1:26" ht="12.75" customHeight="1">
      <c r="A1" s="1"/>
      <c r="B1" s="1"/>
      <c r="C1" s="2"/>
      <c r="D1" s="2"/>
      <c r="E1" s="2"/>
      <c r="F1" s="2"/>
      <c r="G1" s="2"/>
      <c r="H1" s="2"/>
      <c r="I1" s="2"/>
      <c r="J1" s="2"/>
      <c r="K1" s="2"/>
      <c r="L1" s="2"/>
      <c r="M1" s="2"/>
      <c r="N1" s="2"/>
      <c r="O1" s="2"/>
      <c r="P1" s="2"/>
      <c r="Q1" s="2"/>
      <c r="R1" s="2"/>
      <c r="S1" s="2"/>
      <c r="T1" s="2"/>
      <c r="U1" s="2"/>
      <c r="V1" s="2"/>
      <c r="W1" s="2"/>
      <c r="X1" s="2"/>
      <c r="Y1" s="2"/>
      <c r="Z1" s="2"/>
    </row>
    <row r="2" spans="1:26" ht="12.75" customHeight="1">
      <c r="A2" s="1"/>
      <c r="B2" s="1"/>
      <c r="C2" s="2"/>
      <c r="D2" s="2"/>
      <c r="E2" s="2"/>
      <c r="F2" s="2"/>
      <c r="G2" s="2"/>
      <c r="H2" s="2"/>
      <c r="I2" s="2"/>
      <c r="J2" s="2"/>
      <c r="K2" s="2"/>
      <c r="L2" s="2"/>
      <c r="M2" s="2"/>
      <c r="N2" s="2"/>
      <c r="O2" s="2"/>
      <c r="P2" s="2"/>
      <c r="Q2" s="2"/>
      <c r="R2" s="2"/>
      <c r="S2" s="2"/>
      <c r="T2" s="2"/>
      <c r="U2" s="2"/>
      <c r="V2" s="2"/>
      <c r="W2" s="2"/>
      <c r="X2" s="2"/>
      <c r="Y2" s="2"/>
      <c r="Z2" s="2"/>
    </row>
    <row r="3" spans="1:26" ht="12.75" customHeight="1">
      <c r="A3" s="3" t="s">
        <v>0</v>
      </c>
      <c r="B3" s="4" t="s">
        <v>1</v>
      </c>
      <c r="C3" s="2"/>
      <c r="D3" s="2"/>
      <c r="E3" s="2"/>
      <c r="F3" s="2"/>
      <c r="G3" s="2"/>
      <c r="H3" s="2"/>
      <c r="I3" s="2"/>
      <c r="J3" s="2"/>
      <c r="K3" s="2"/>
      <c r="L3" s="2"/>
      <c r="M3" s="2"/>
      <c r="N3" s="2"/>
      <c r="O3" s="2"/>
      <c r="P3" s="2"/>
      <c r="Q3" s="2"/>
      <c r="R3" s="2"/>
      <c r="S3" s="2"/>
      <c r="T3" s="2"/>
      <c r="U3" s="2"/>
      <c r="V3" s="2"/>
      <c r="W3" s="2"/>
      <c r="X3" s="2"/>
      <c r="Y3" s="2"/>
      <c r="Z3" s="2"/>
    </row>
    <row r="4" spans="1:26" ht="12.75" customHeight="1">
      <c r="A4" s="5"/>
      <c r="B4" s="6" t="s">
        <v>2</v>
      </c>
      <c r="C4" s="2"/>
      <c r="D4" s="2"/>
      <c r="E4" s="2"/>
      <c r="F4" s="2"/>
      <c r="G4" s="2"/>
      <c r="H4" s="2"/>
      <c r="I4" s="2"/>
      <c r="J4" s="2"/>
      <c r="K4" s="2"/>
      <c r="L4" s="2"/>
      <c r="M4" s="2"/>
      <c r="N4" s="2"/>
      <c r="O4" s="2"/>
      <c r="P4" s="2"/>
      <c r="Q4" s="2"/>
      <c r="R4" s="2"/>
      <c r="S4" s="2"/>
      <c r="T4" s="2"/>
      <c r="U4" s="2"/>
      <c r="V4" s="2"/>
      <c r="W4" s="2"/>
      <c r="X4" s="2"/>
      <c r="Y4" s="2"/>
      <c r="Z4" s="2"/>
    </row>
    <row r="5" spans="1:26" ht="12.75" customHeight="1">
      <c r="A5" s="5"/>
      <c r="B5" s="7" t="s">
        <v>3</v>
      </c>
      <c r="C5" s="2"/>
      <c r="D5" s="2"/>
      <c r="E5" s="2"/>
      <c r="F5" s="2"/>
      <c r="G5" s="2"/>
      <c r="H5" s="2"/>
      <c r="I5" s="2"/>
      <c r="J5" s="2"/>
      <c r="K5" s="2"/>
      <c r="L5" s="2"/>
      <c r="M5" s="2"/>
      <c r="N5" s="2"/>
      <c r="O5" s="2"/>
      <c r="P5" s="2"/>
      <c r="Q5" s="2"/>
      <c r="R5" s="2"/>
      <c r="S5" s="2"/>
      <c r="T5" s="2"/>
      <c r="U5" s="2"/>
      <c r="V5" s="2"/>
      <c r="W5" s="2"/>
      <c r="X5" s="2"/>
      <c r="Y5" s="2"/>
      <c r="Z5" s="2"/>
    </row>
    <row r="6" spans="1:26" ht="12.75" customHeight="1">
      <c r="A6" s="5"/>
      <c r="B6" s="5" t="s">
        <v>4</v>
      </c>
      <c r="C6" s="2"/>
      <c r="D6" s="2"/>
      <c r="E6" s="2"/>
      <c r="F6" s="2"/>
      <c r="G6" s="2"/>
      <c r="H6" s="2"/>
      <c r="I6" s="2"/>
      <c r="J6" s="2"/>
      <c r="K6" s="2"/>
      <c r="L6" s="2"/>
      <c r="M6" s="2"/>
      <c r="N6" s="2"/>
      <c r="O6" s="2"/>
      <c r="P6" s="2"/>
      <c r="Q6" s="2"/>
      <c r="R6" s="2"/>
      <c r="S6" s="2"/>
      <c r="T6" s="2"/>
      <c r="U6" s="2"/>
      <c r="V6" s="2"/>
      <c r="W6" s="2"/>
      <c r="X6" s="2"/>
      <c r="Y6" s="2"/>
      <c r="Z6" s="2"/>
    </row>
    <row r="7" spans="1:26" ht="12.75" customHeight="1">
      <c r="A7" s="5"/>
      <c r="B7" s="5"/>
      <c r="C7" s="2"/>
      <c r="D7" s="2"/>
      <c r="E7" s="2"/>
      <c r="F7" s="2"/>
      <c r="G7" s="2"/>
      <c r="H7" s="2"/>
      <c r="I7" s="2"/>
      <c r="J7" s="2"/>
      <c r="K7" s="2"/>
      <c r="L7" s="2"/>
      <c r="M7" s="2"/>
      <c r="N7" s="2"/>
      <c r="O7" s="2"/>
      <c r="P7" s="2"/>
      <c r="Q7" s="2"/>
      <c r="R7" s="2"/>
      <c r="S7" s="2"/>
      <c r="T7" s="2"/>
      <c r="U7" s="2"/>
      <c r="V7" s="2"/>
      <c r="W7" s="2"/>
      <c r="X7" s="2"/>
      <c r="Y7" s="2"/>
      <c r="Z7" s="2"/>
    </row>
    <row r="8" spans="1:26" ht="12.75" customHeight="1">
      <c r="A8" s="5"/>
      <c r="B8" s="5"/>
      <c r="C8" s="2"/>
      <c r="D8" s="2"/>
      <c r="E8" s="2"/>
      <c r="F8" s="2"/>
      <c r="G8" s="2"/>
      <c r="H8" s="2"/>
      <c r="I8" s="2"/>
      <c r="J8" s="2"/>
      <c r="K8" s="2"/>
      <c r="L8" s="2"/>
      <c r="M8" s="2"/>
      <c r="N8" s="2"/>
      <c r="O8" s="2"/>
      <c r="P8" s="2"/>
      <c r="Q8" s="2"/>
      <c r="R8" s="2"/>
      <c r="S8" s="2"/>
      <c r="T8" s="2"/>
      <c r="U8" s="2"/>
      <c r="V8" s="2"/>
      <c r="W8" s="2"/>
      <c r="X8" s="2"/>
      <c r="Y8" s="2"/>
      <c r="Z8" s="2"/>
    </row>
    <row r="9" spans="1:26" ht="12.75" customHeight="1">
      <c r="A9" s="5"/>
      <c r="B9" s="5"/>
      <c r="C9" s="2"/>
      <c r="D9" s="2"/>
      <c r="E9" s="2"/>
      <c r="F9" s="2"/>
      <c r="G9" s="2"/>
      <c r="H9" s="2"/>
      <c r="I9" s="2"/>
      <c r="J9" s="2"/>
      <c r="K9" s="2"/>
      <c r="L9" s="2"/>
      <c r="M9" s="2"/>
      <c r="N9" s="2"/>
      <c r="O9" s="2"/>
      <c r="P9" s="2"/>
      <c r="Q9" s="2"/>
      <c r="R9" s="2"/>
      <c r="S9" s="2"/>
      <c r="T9" s="2"/>
      <c r="U9" s="2"/>
      <c r="V9" s="2"/>
      <c r="W9" s="2"/>
      <c r="X9" s="2"/>
      <c r="Y9" s="2"/>
      <c r="Z9" s="2"/>
    </row>
    <row r="10" spans="1:26" ht="12.75" customHeight="1">
      <c r="A10" s="5"/>
      <c r="B10" s="5"/>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c r="A11" s="5"/>
      <c r="B11" s="5"/>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c r="A12" s="8"/>
      <c r="B12" s="5"/>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c r="A13" s="3" t="s">
        <v>5</v>
      </c>
      <c r="B13" s="9" t="s">
        <v>6</v>
      </c>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c r="A14" s="3"/>
      <c r="B14" s="10"/>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2.75" customHeight="1">
      <c r="A15" s="3"/>
      <c r="B15" s="12"/>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2.75" customHeight="1">
      <c r="A16" s="3" t="s">
        <v>7</v>
      </c>
      <c r="B16" s="13" t="s">
        <v>8</v>
      </c>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2.75" customHeight="1">
      <c r="A17" s="3"/>
      <c r="B17" s="14"/>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2.75" customHeight="1">
      <c r="A18" s="3"/>
      <c r="B18" s="12"/>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2.75" customHeight="1">
      <c r="A19" s="3" t="s">
        <v>9</v>
      </c>
      <c r="B19" s="9" t="s">
        <v>10</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2.75" customHeight="1">
      <c r="A20" s="3"/>
      <c r="B20" s="9"/>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2.75" customHeight="1">
      <c r="A21" s="3"/>
      <c r="B21" s="15"/>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2.75" customHeight="1">
      <c r="A22" s="16"/>
      <c r="B22" s="17"/>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2.75" customHeight="1">
      <c r="A23" s="16" t="s">
        <v>11</v>
      </c>
      <c r="B23" s="18" t="s">
        <v>12</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2.75" customHeight="1">
      <c r="A24" s="16"/>
      <c r="B24" s="19"/>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2.75" customHeight="1">
      <c r="A25" s="3"/>
      <c r="B25" s="15"/>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2.75" customHeight="1">
      <c r="A26" s="3"/>
      <c r="B26" s="15"/>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2.75" customHeight="1">
      <c r="A27" s="3" t="s">
        <v>13</v>
      </c>
      <c r="B27" s="12" t="s">
        <v>14</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2.75" customHeight="1">
      <c r="A28" s="3"/>
      <c r="B28" s="20"/>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2.75" customHeight="1">
      <c r="A29" s="3"/>
      <c r="B29" s="20"/>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2.75" customHeight="1">
      <c r="A30" s="3" t="s">
        <v>15</v>
      </c>
      <c r="B30" s="12" t="s">
        <v>16</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2.75" customHeight="1">
      <c r="A31" s="3"/>
      <c r="B31" s="20"/>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2.75" customHeight="1">
      <c r="A32" s="3"/>
      <c r="B32" s="3"/>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2.75" customHeight="1">
      <c r="A33" s="3" t="s">
        <v>17</v>
      </c>
      <c r="B33" s="3" t="s">
        <v>18</v>
      </c>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2.75" customHeight="1">
      <c r="A34" s="3"/>
      <c r="B34" s="12"/>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2.75" customHeight="1">
      <c r="A35" s="3"/>
      <c r="B35" s="3"/>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2.75" customHeight="1">
      <c r="A36" s="3" t="s">
        <v>19</v>
      </c>
      <c r="B36" s="3" t="s">
        <v>18</v>
      </c>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2.75" customHeight="1">
      <c r="A37" s="3"/>
      <c r="B37" s="3"/>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2.75" customHeight="1">
      <c r="A38" s="3"/>
      <c r="B38" s="3"/>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2.75" customHeight="1">
      <c r="A39" s="3" t="s">
        <v>20</v>
      </c>
      <c r="B39" s="3" t="s">
        <v>18</v>
      </c>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2.75" customHeight="1">
      <c r="A40" s="3"/>
      <c r="B40" s="6"/>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2.75" customHeight="1">
      <c r="A41" s="3"/>
      <c r="B41" s="7"/>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2.75" customHeight="1">
      <c r="A42" s="3"/>
      <c r="B42" s="7"/>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2.75" customHeight="1">
      <c r="A43" s="1"/>
      <c r="B43" s="3"/>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2.75" customHeight="1">
      <c r="A44" s="3" t="s">
        <v>21</v>
      </c>
      <c r="B44" s="3" t="s">
        <v>22</v>
      </c>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2.75" customHeight="1">
      <c r="A45" s="3"/>
      <c r="B45" s="3"/>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2.75" customHeight="1">
      <c r="A46" s="3"/>
      <c r="B46" s="3"/>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2.75" customHeight="1">
      <c r="A47" s="3"/>
      <c r="B47" s="3"/>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2.75" customHeight="1">
      <c r="A48" s="3"/>
      <c r="B48" s="3"/>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2.75" customHeight="1">
      <c r="A49" s="3"/>
      <c r="B49" s="3"/>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2.75" customHeight="1">
      <c r="A50" s="21"/>
      <c r="B50" s="5"/>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1"/>
      <c r="B51" s="5"/>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2"/>
      <c r="B52" s="23"/>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2"/>
      <c r="B53" s="23"/>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2"/>
      <c r="B54" s="23"/>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2"/>
      <c r="B55" s="23"/>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2"/>
      <c r="B56" s="23"/>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2"/>
      <c r="B57" s="23"/>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2"/>
      <c r="B58" s="23"/>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2"/>
      <c r="B59" s="23"/>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2"/>
      <c r="B60" s="23"/>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2"/>
      <c r="B61" s="23"/>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2"/>
      <c r="B62" s="23"/>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2"/>
      <c r="B63" s="23"/>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2"/>
      <c r="B64" s="23"/>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2"/>
      <c r="B65" s="23"/>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2"/>
      <c r="B66" s="23"/>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2"/>
      <c r="B67" s="23"/>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2"/>
      <c r="B68" s="23"/>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2"/>
      <c r="B69" s="23"/>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2"/>
      <c r="B70" s="23"/>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2"/>
      <c r="B71" s="23"/>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2"/>
      <c r="B72" s="23"/>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2"/>
      <c r="B73" s="23"/>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2"/>
      <c r="B74" s="23"/>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4"/>
      <c r="B75" s="25"/>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4"/>
      <c r="B76" s="25"/>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4"/>
      <c r="B77" s="25"/>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6"/>
      <c r="B78" s="23"/>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6"/>
      <c r="B79" s="23"/>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7"/>
      <c r="B80" s="28"/>
      <c r="C80" s="2"/>
      <c r="D80" s="2"/>
      <c r="E80" s="2"/>
      <c r="F80" s="2"/>
      <c r="G80" s="2"/>
      <c r="H80" s="2"/>
      <c r="I80" s="2"/>
      <c r="J80" s="2"/>
      <c r="K80" s="2"/>
      <c r="L80" s="2"/>
      <c r="M80" s="2"/>
      <c r="N80" s="2"/>
      <c r="O80" s="2"/>
      <c r="P80" s="2"/>
      <c r="Q80" s="2"/>
      <c r="R80" s="2"/>
      <c r="S80" s="2"/>
      <c r="T80" s="2"/>
      <c r="U80" s="2"/>
      <c r="V80" s="2"/>
      <c r="W80" s="2"/>
      <c r="X80" s="2"/>
      <c r="Y80" s="2"/>
      <c r="Z80" s="2"/>
    </row>
    <row r="81" spans="1:26" ht="42" customHeight="1">
      <c r="A81" s="29"/>
      <c r="B81" s="30"/>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9"/>
      <c r="B82" s="30"/>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31"/>
      <c r="B83" s="30"/>
      <c r="C83" s="2"/>
      <c r="D83" s="2"/>
      <c r="E83" s="2"/>
      <c r="F83" s="2"/>
      <c r="G83" s="2"/>
      <c r="H83" s="2"/>
      <c r="I83" s="2"/>
      <c r="J83" s="2"/>
      <c r="K83" s="2"/>
      <c r="L83" s="2"/>
      <c r="M83" s="2"/>
      <c r="N83" s="2"/>
      <c r="O83" s="2"/>
      <c r="P83" s="2"/>
      <c r="Q83" s="2"/>
      <c r="R83" s="2"/>
      <c r="S83" s="2"/>
      <c r="T83" s="2"/>
      <c r="U83" s="2"/>
      <c r="V83" s="2"/>
      <c r="W83" s="2"/>
      <c r="X83" s="2"/>
      <c r="Y83" s="2"/>
      <c r="Z83" s="2"/>
    </row>
    <row r="84" spans="1:26" ht="55.5" customHeight="1">
      <c r="A84" s="31"/>
      <c r="B84" s="30"/>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c r="A85" s="31"/>
      <c r="B85" s="30"/>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31"/>
      <c r="B86" s="30"/>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31"/>
      <c r="B87" s="30"/>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31"/>
      <c r="B88" s="3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31"/>
      <c r="B89" s="3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31"/>
      <c r="B90" s="3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33"/>
      <c r="B91" s="34"/>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33"/>
      <c r="B92" s="34"/>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33"/>
      <c r="B93" s="34"/>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33"/>
      <c r="B94" s="23"/>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33"/>
      <c r="B95" s="34"/>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33"/>
      <c r="B96" s="23"/>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33"/>
      <c r="B97" s="23"/>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33"/>
      <c r="B98" s="23"/>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33"/>
      <c r="B99" s="34"/>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33"/>
      <c r="B100" s="34"/>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33"/>
      <c r="B101" s="34"/>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33"/>
      <c r="B102" s="23"/>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33"/>
      <c r="B103" s="23"/>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33"/>
      <c r="B104" s="34"/>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33"/>
      <c r="B105" s="35"/>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3"/>
      <c r="B106" s="34"/>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3"/>
      <c r="B107" s="23"/>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3"/>
      <c r="B108" s="23"/>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3"/>
      <c r="B109" s="23"/>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3"/>
      <c r="B110" s="23"/>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33"/>
      <c r="B111" s="2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33"/>
      <c r="B112" s="33"/>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33"/>
      <c r="B113" s="23"/>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33"/>
      <c r="B114" s="23"/>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33"/>
      <c r="B115" s="23"/>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33"/>
      <c r="B116" s="33"/>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33"/>
      <c r="B117" s="2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33"/>
      <c r="B118" s="33"/>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33"/>
      <c r="B119" s="23"/>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33"/>
      <c r="B120" s="23"/>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33"/>
      <c r="B121" s="36"/>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33"/>
      <c r="B122" s="33"/>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33"/>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3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33"/>
      <c r="B125" s="23"/>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33"/>
      <c r="B126" s="23"/>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33"/>
      <c r="B127" s="34"/>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33"/>
      <c r="B128" s="37"/>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33"/>
      <c r="B129" s="37"/>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33"/>
      <c r="B130" s="34"/>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33"/>
      <c r="B131" s="34"/>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33"/>
      <c r="B132" s="34"/>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33"/>
      <c r="B133" s="34"/>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33"/>
      <c r="B134" s="23"/>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33"/>
      <c r="B135" s="23"/>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33"/>
      <c r="B136" s="23"/>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33"/>
      <c r="B137" s="23"/>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33"/>
      <c r="B138" s="23"/>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33"/>
      <c r="B139" s="23"/>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33"/>
      <c r="B140" s="23"/>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33"/>
      <c r="B141" s="23"/>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33"/>
      <c r="B142" s="23"/>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33"/>
      <c r="B143" s="23"/>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33"/>
      <c r="B144" s="23"/>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33"/>
      <c r="B145" s="23"/>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33"/>
      <c r="B146" s="23"/>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33"/>
      <c r="B147" s="23"/>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33"/>
      <c r="B148" s="35"/>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3"/>
      <c r="B149" s="23"/>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34"/>
      <c r="B150" s="23"/>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2"/>
      <c r="B151" s="23"/>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2"/>
      <c r="B152" s="23"/>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2"/>
      <c r="B153" s="23"/>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38"/>
      <c r="B155" s="23"/>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38"/>
      <c r="B156" s="23"/>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3"/>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3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3"/>
      <c r="B160" s="23"/>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3"/>
      <c r="B161" s="23"/>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3"/>
      <c r="B162" s="23"/>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39"/>
      <c r="B163" s="39"/>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31"/>
      <c r="B164" s="40"/>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31"/>
      <c r="B165" s="31"/>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31"/>
      <c r="B166" s="39"/>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31"/>
      <c r="B167" s="39"/>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31"/>
      <c r="B168" s="39"/>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31"/>
      <c r="B169" s="31"/>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31"/>
      <c r="B170" s="40"/>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31"/>
      <c r="B171" s="31"/>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31"/>
      <c r="B172" s="39"/>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31"/>
      <c r="B173" s="39"/>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31"/>
      <c r="B174" s="41"/>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31"/>
      <c r="B175" s="31"/>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42"/>
      <c r="B176" s="31"/>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3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3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3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3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3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3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33"/>
      <c r="B183" s="23"/>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31"/>
      <c r="B184" s="3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31"/>
      <c r="B185" s="3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31"/>
      <c r="B186" s="3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31"/>
      <c r="B187" s="3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31"/>
      <c r="B188" s="3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31"/>
      <c r="B189" s="3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31"/>
      <c r="B190" s="3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31"/>
      <c r="B191" s="3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33"/>
      <c r="B192" s="34"/>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33"/>
      <c r="B193" s="34"/>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33"/>
      <c r="B194" s="34"/>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33"/>
      <c r="B195" s="23"/>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33"/>
      <c r="B196" s="34"/>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33"/>
      <c r="B197" s="23"/>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33"/>
      <c r="B198" s="23"/>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33"/>
      <c r="B199" s="23"/>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33"/>
      <c r="B200" s="34"/>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33"/>
      <c r="B201" s="34"/>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33"/>
      <c r="B202" s="34"/>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33"/>
      <c r="B203" s="23"/>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33"/>
      <c r="B204" s="23"/>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33"/>
      <c r="B205" s="34"/>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33"/>
      <c r="B206" s="35"/>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3"/>
      <c r="B207" s="34"/>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3"/>
      <c r="B208" s="23"/>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98425196850393704" right="0.39370078740157483" top="0.78740157480314965" bottom="0.78740157480314965" header="0" footer="0"/>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defaultColWidth="14.5" defaultRowHeight="15" customHeight="1"/>
  <cols>
    <col min="1" max="1" width="9.1640625" customWidth="1"/>
    <col min="2" max="2" width="40.5" customWidth="1"/>
    <col min="3" max="5" width="9.1640625" customWidth="1"/>
    <col min="6" max="7" width="20.5" customWidth="1"/>
    <col min="8" max="26" width="9.1640625" customWidth="1"/>
  </cols>
  <sheetData>
    <row r="1" spans="1:26" ht="12.75" customHeight="1">
      <c r="A1" s="43"/>
      <c r="B1" s="44" t="s">
        <v>23</v>
      </c>
      <c r="C1" s="43"/>
      <c r="D1" s="43"/>
      <c r="E1" s="43"/>
      <c r="F1" s="45"/>
      <c r="G1" s="45"/>
      <c r="H1" s="5"/>
      <c r="I1" s="5"/>
      <c r="J1" s="5"/>
      <c r="K1" s="5"/>
      <c r="L1" s="5"/>
      <c r="M1" s="5"/>
      <c r="N1" s="5"/>
      <c r="O1" s="5"/>
      <c r="P1" s="5"/>
      <c r="Q1" s="5"/>
      <c r="R1" s="5"/>
      <c r="S1" s="5"/>
      <c r="T1" s="5"/>
      <c r="U1" s="5"/>
      <c r="V1" s="5"/>
      <c r="W1" s="5"/>
      <c r="X1" s="5"/>
      <c r="Y1" s="5"/>
      <c r="Z1" s="5"/>
    </row>
    <row r="2" spans="1:26" ht="12.75" customHeight="1">
      <c r="A2" s="5"/>
      <c r="B2" s="5"/>
      <c r="C2" s="5"/>
      <c r="D2" s="5"/>
      <c r="E2" s="5"/>
      <c r="F2" s="5"/>
      <c r="G2" s="5"/>
      <c r="H2" s="5"/>
      <c r="I2" s="5"/>
      <c r="J2" s="5"/>
      <c r="K2" s="5"/>
      <c r="L2" s="5"/>
      <c r="M2" s="5"/>
      <c r="N2" s="5"/>
      <c r="O2" s="5"/>
      <c r="P2" s="5"/>
      <c r="Q2" s="5"/>
      <c r="R2" s="5"/>
      <c r="S2" s="5"/>
      <c r="T2" s="5"/>
      <c r="U2" s="5"/>
      <c r="V2" s="5"/>
      <c r="W2" s="5"/>
      <c r="X2" s="5"/>
      <c r="Y2" s="5"/>
      <c r="Z2" s="5"/>
    </row>
    <row r="3" spans="1:26" ht="12.75" customHeight="1">
      <c r="A3" s="5"/>
      <c r="B3" s="5"/>
      <c r="C3" s="5"/>
      <c r="D3" s="5"/>
      <c r="E3" s="5"/>
      <c r="F3" s="46" t="s">
        <v>24</v>
      </c>
      <c r="G3" s="46" t="s">
        <v>25</v>
      </c>
      <c r="H3" s="5"/>
      <c r="I3" s="5"/>
      <c r="J3" s="5"/>
      <c r="K3" s="5"/>
      <c r="L3" s="5"/>
      <c r="M3" s="5"/>
      <c r="N3" s="5"/>
      <c r="O3" s="5"/>
      <c r="P3" s="5"/>
      <c r="Q3" s="5"/>
      <c r="R3" s="5"/>
      <c r="S3" s="5"/>
      <c r="T3" s="5"/>
      <c r="U3" s="5"/>
      <c r="V3" s="5"/>
      <c r="W3" s="5"/>
      <c r="X3" s="5"/>
      <c r="Y3" s="5"/>
      <c r="Z3" s="5"/>
    </row>
    <row r="4" spans="1:26" ht="12.75" customHeight="1">
      <c r="A4" s="47" t="s">
        <v>26</v>
      </c>
      <c r="B4" s="48" t="s">
        <v>27</v>
      </c>
      <c r="C4" s="47"/>
      <c r="D4" s="47"/>
      <c r="E4" s="47"/>
      <c r="F4" s="49">
        <f>SUM(F5:F15)</f>
        <v>305602.27999999997</v>
      </c>
      <c r="G4" s="49">
        <f t="shared" ref="G4:G13" si="0">F4/7.5345</f>
        <v>40560.392859512904</v>
      </c>
      <c r="H4" s="5"/>
      <c r="I4" s="5"/>
      <c r="J4" s="5"/>
      <c r="K4" s="5"/>
      <c r="L4" s="5"/>
      <c r="M4" s="5"/>
      <c r="N4" s="5"/>
      <c r="O4" s="5"/>
      <c r="P4" s="5"/>
      <c r="Q4" s="5"/>
      <c r="R4" s="5"/>
      <c r="S4" s="5"/>
      <c r="T4" s="5"/>
      <c r="U4" s="5"/>
      <c r="V4" s="5"/>
      <c r="W4" s="5"/>
      <c r="X4" s="5"/>
      <c r="Y4" s="5"/>
      <c r="Z4" s="5"/>
    </row>
    <row r="5" spans="1:26" ht="12.75" customHeight="1">
      <c r="A5" s="50" t="str">
        <f>'A.1.ZEMLJANI'!A88</f>
        <v>A.1.</v>
      </c>
      <c r="B5" s="50" t="str">
        <f>'A.1.ZEMLJANI'!B88</f>
        <v>ZEMLJANI RADOVI UKUPNO</v>
      </c>
      <c r="C5" s="50"/>
      <c r="D5" s="50"/>
      <c r="E5" s="50"/>
      <c r="F5" s="51">
        <f>'A.1.ZEMLJANI'!F88</f>
        <v>36409.75</v>
      </c>
      <c r="G5" s="51">
        <f t="shared" si="0"/>
        <v>4832.4042736744304</v>
      </c>
      <c r="H5" s="5"/>
      <c r="I5" s="5"/>
      <c r="J5" s="5"/>
      <c r="K5" s="5"/>
      <c r="L5" s="5"/>
      <c r="M5" s="5"/>
      <c r="N5" s="5"/>
      <c r="O5" s="5"/>
      <c r="P5" s="5"/>
      <c r="Q5" s="5"/>
      <c r="R5" s="5"/>
      <c r="S5" s="5"/>
      <c r="T5" s="5"/>
      <c r="U5" s="5"/>
      <c r="V5" s="5"/>
      <c r="W5" s="5"/>
      <c r="X5" s="5"/>
      <c r="Y5" s="5"/>
      <c r="Z5" s="5"/>
    </row>
    <row r="6" spans="1:26" ht="12.75" customHeight="1">
      <c r="A6" s="50" t="str">
        <f>'A.2.BETONSKI I AB'!A178</f>
        <v>A.2.</v>
      </c>
      <c r="B6" s="50" t="str">
        <f>'A.2.BETONSKI I AB'!B178</f>
        <v>BETONSKI I AB RADOVI UKUPNO</v>
      </c>
      <c r="C6" s="50"/>
      <c r="D6" s="50"/>
      <c r="E6" s="50"/>
      <c r="F6" s="51">
        <f>'A.2.BETONSKI I AB'!F178</f>
        <v>204652.65499999997</v>
      </c>
      <c r="G6" s="51">
        <f t="shared" si="0"/>
        <v>27162.075121109556</v>
      </c>
      <c r="H6" s="5"/>
      <c r="I6" s="5"/>
      <c r="J6" s="5"/>
      <c r="K6" s="5"/>
      <c r="L6" s="5"/>
      <c r="M6" s="5"/>
      <c r="N6" s="5"/>
      <c r="O6" s="5"/>
      <c r="P6" s="5"/>
      <c r="Q6" s="5"/>
      <c r="R6" s="5"/>
      <c r="S6" s="5"/>
      <c r="T6" s="5"/>
      <c r="U6" s="5"/>
      <c r="V6" s="5"/>
      <c r="W6" s="5"/>
      <c r="X6" s="5"/>
      <c r="Y6" s="5"/>
      <c r="Z6" s="5"/>
    </row>
    <row r="7" spans="1:26" ht="12.75" customHeight="1">
      <c r="A7" s="50" t="str">
        <f>'A.3.ZIDARSKI'!A106</f>
        <v>A.3.</v>
      </c>
      <c r="B7" s="50" t="str">
        <f>'A.3.ZIDARSKI'!B106</f>
        <v>ZIDARSKI RADOVI UKUPNO</v>
      </c>
      <c r="C7" s="50"/>
      <c r="D7" s="50"/>
      <c r="E7" s="50"/>
      <c r="F7" s="51">
        <f>'A.3.ZIDARSKI'!F106</f>
        <v>15816.875</v>
      </c>
      <c r="G7" s="51">
        <f t="shared" si="0"/>
        <v>2099.2600703430885</v>
      </c>
      <c r="H7" s="5"/>
      <c r="I7" s="5"/>
      <c r="J7" s="5"/>
      <c r="K7" s="5"/>
      <c r="L7" s="5"/>
      <c r="M7" s="5"/>
      <c r="N7" s="5"/>
      <c r="O7" s="5"/>
      <c r="P7" s="5"/>
      <c r="Q7" s="5"/>
      <c r="R7" s="5"/>
      <c r="S7" s="5"/>
      <c r="T7" s="5"/>
      <c r="U7" s="5"/>
      <c r="V7" s="5"/>
      <c r="W7" s="5"/>
      <c r="X7" s="5"/>
      <c r="Y7" s="5"/>
      <c r="Z7" s="5"/>
    </row>
    <row r="8" spans="1:26" ht="12.75" customHeight="1">
      <c r="A8" s="50" t="str">
        <f>'A.4.IZOLATERSKI'!A140</f>
        <v>A.4.</v>
      </c>
      <c r="B8" s="50" t="str">
        <f>'A.4.IZOLATERSKI'!B140</f>
        <v>IZOLATERSKI RADOVI UKUPNO</v>
      </c>
      <c r="C8" s="50"/>
      <c r="D8" s="50"/>
      <c r="E8" s="50"/>
      <c r="F8" s="51">
        <f>'A.4.IZOLATERSKI'!F140</f>
        <v>0</v>
      </c>
      <c r="G8" s="51">
        <f t="shared" si="0"/>
        <v>0</v>
      </c>
      <c r="H8" s="5"/>
      <c r="I8" s="5"/>
      <c r="J8" s="5"/>
      <c r="K8" s="5"/>
      <c r="L8" s="5"/>
      <c r="M8" s="5"/>
      <c r="N8" s="5"/>
      <c r="O8" s="5"/>
      <c r="P8" s="5"/>
      <c r="Q8" s="5"/>
      <c r="R8" s="5"/>
      <c r="S8" s="5"/>
      <c r="T8" s="5"/>
      <c r="U8" s="5"/>
      <c r="V8" s="5"/>
      <c r="W8" s="5"/>
      <c r="X8" s="5"/>
      <c r="Y8" s="5"/>
      <c r="Z8" s="5"/>
    </row>
    <row r="9" spans="1:26" ht="12.75" customHeight="1">
      <c r="A9" s="50" t="str">
        <f>'A.5.FASADERSKI'!A62</f>
        <v>A.5.</v>
      </c>
      <c r="B9" s="50" t="str">
        <f>'A.5.FASADERSKI'!B62</f>
        <v>FASADERSKI RADOVI UKUPNO</v>
      </c>
      <c r="C9" s="50"/>
      <c r="D9" s="50"/>
      <c r="E9" s="50"/>
      <c r="F9" s="51">
        <f>'A.5.FASADERSKI'!F62</f>
        <v>48723</v>
      </c>
      <c r="G9" s="51">
        <f t="shared" si="0"/>
        <v>6466.6533943858249</v>
      </c>
      <c r="H9" s="5"/>
      <c r="I9" s="5"/>
      <c r="J9" s="5"/>
      <c r="K9" s="5"/>
      <c r="L9" s="5"/>
      <c r="M9" s="5"/>
      <c r="N9" s="5"/>
      <c r="O9" s="5"/>
      <c r="P9" s="5"/>
      <c r="Q9" s="5"/>
      <c r="R9" s="5"/>
      <c r="S9" s="5"/>
      <c r="T9" s="5"/>
      <c r="U9" s="5"/>
      <c r="V9" s="5"/>
      <c r="W9" s="5"/>
      <c r="X9" s="5"/>
      <c r="Y9" s="5"/>
      <c r="Z9" s="5"/>
    </row>
    <row r="10" spans="1:26" ht="12.75" customHeight="1">
      <c r="A10" s="50" t="str">
        <f>'A.6.LIMARSKI'!A34</f>
        <v>A.6.</v>
      </c>
      <c r="B10" s="50" t="str">
        <f>'A.6.LIMARSKI'!B34</f>
        <v>LIMARSKI RADOVI UKUPNO</v>
      </c>
      <c r="C10" s="50"/>
      <c r="D10" s="50"/>
      <c r="E10" s="50"/>
      <c r="F10" s="51">
        <f>'A.6.LIMARSKI'!F34</f>
        <v>0</v>
      </c>
      <c r="G10" s="51">
        <f t="shared" si="0"/>
        <v>0</v>
      </c>
      <c r="H10" s="5"/>
      <c r="I10" s="5"/>
      <c r="J10" s="5"/>
      <c r="K10" s="5"/>
      <c r="L10" s="5"/>
      <c r="M10" s="5"/>
      <c r="N10" s="5"/>
      <c r="O10" s="5"/>
      <c r="P10" s="5"/>
      <c r="Q10" s="5"/>
      <c r="R10" s="5"/>
      <c r="S10" s="5"/>
      <c r="T10" s="5"/>
      <c r="U10" s="5"/>
      <c r="V10" s="5"/>
      <c r="W10" s="5"/>
      <c r="X10" s="5"/>
      <c r="Y10" s="5"/>
      <c r="Z10" s="5"/>
    </row>
    <row r="11" spans="1:26" ht="12.75" customHeight="1">
      <c r="A11" s="50" t="str">
        <f>'A.7.BRAVARSKI I STOLARSKI'!A313</f>
        <v>A.7.</v>
      </c>
      <c r="B11" s="50" t="str">
        <f>'A.7.BRAVARSKI I STOLARSKI'!B313</f>
        <v>BRAVARSKI I STOLARSKI RADOVI UKUPNO</v>
      </c>
      <c r="C11" s="50"/>
      <c r="D11" s="50"/>
      <c r="E11" s="50"/>
      <c r="F11" s="51">
        <f>'A.7.BRAVARSKI I STOLARSKI'!F313</f>
        <v>0</v>
      </c>
      <c r="G11" s="51">
        <f t="shared" si="0"/>
        <v>0</v>
      </c>
      <c r="H11" s="5"/>
      <c r="I11" s="5"/>
      <c r="J11" s="5"/>
      <c r="K11" s="5"/>
      <c r="L11" s="5"/>
      <c r="M11" s="5"/>
      <c r="N11" s="5"/>
      <c r="O11" s="5"/>
      <c r="P11" s="5"/>
      <c r="Q11" s="5"/>
      <c r="R11" s="5"/>
      <c r="S11" s="5"/>
      <c r="T11" s="5"/>
      <c r="U11" s="5"/>
      <c r="V11" s="5"/>
      <c r="W11" s="5"/>
      <c r="X11" s="5"/>
      <c r="Y11" s="5"/>
      <c r="Z11" s="5"/>
    </row>
    <row r="12" spans="1:26" ht="12.75" customHeight="1">
      <c r="A12" s="50" t="str">
        <f>'A.8.GIPSKART. I SOBOSL.'!A169</f>
        <v>A.8.</v>
      </c>
      <c r="B12" s="50" t="str">
        <f>'A.8.GIPSKART. I SOBOSL.'!B169</f>
        <v>GIPSKARTONSKI I SOBOSLIKARSKI RADOVI UKUPNO</v>
      </c>
      <c r="C12" s="50"/>
      <c r="D12" s="50"/>
      <c r="E12" s="50"/>
      <c r="F12" s="51" t="str">
        <f>'A.8.GIPSKART. I SOBOSL.'!F169</f>
        <v>56.931,90</v>
      </c>
      <c r="G12" s="51">
        <f t="shared" si="0"/>
        <v>7556.1616563806492</v>
      </c>
      <c r="H12" s="5"/>
      <c r="I12" s="5"/>
      <c r="J12" s="5"/>
      <c r="K12" s="5"/>
      <c r="L12" s="5"/>
      <c r="M12" s="5"/>
      <c r="N12" s="5"/>
      <c r="O12" s="5"/>
      <c r="P12" s="5"/>
      <c r="Q12" s="5"/>
      <c r="R12" s="5"/>
      <c r="S12" s="5"/>
      <c r="T12" s="5"/>
      <c r="U12" s="5"/>
      <c r="V12" s="5"/>
      <c r="W12" s="5"/>
      <c r="X12" s="5"/>
      <c r="Y12" s="5"/>
      <c r="Z12" s="5"/>
    </row>
    <row r="13" spans="1:26" ht="12.75" customHeight="1">
      <c r="A13" s="50" t="str">
        <f>'A.9.PODOPOLAGAČKI'!A173</f>
        <v>A.9.</v>
      </c>
      <c r="B13" s="50" t="str">
        <f>'A.9.PODOPOLAGAČKI'!B173</f>
        <v>PODOPOLAGAČKI RADOVI UKUPNO</v>
      </c>
      <c r="C13" s="50"/>
      <c r="D13" s="50"/>
      <c r="E13" s="50"/>
      <c r="F13" s="51">
        <f>'A.9.PODOPOLAGAČKI'!F173</f>
        <v>0</v>
      </c>
      <c r="G13" s="51">
        <f t="shared" si="0"/>
        <v>0</v>
      </c>
      <c r="H13" s="5"/>
      <c r="I13" s="5"/>
      <c r="J13" s="5"/>
      <c r="K13" s="5"/>
      <c r="L13" s="5"/>
      <c r="M13" s="5"/>
      <c r="N13" s="5"/>
      <c r="O13" s="5"/>
      <c r="P13" s="5"/>
      <c r="Q13" s="5"/>
      <c r="R13" s="5"/>
      <c r="S13" s="5"/>
      <c r="T13" s="5"/>
      <c r="U13" s="5"/>
      <c r="V13" s="5"/>
      <c r="W13" s="5"/>
      <c r="X13" s="5"/>
      <c r="Y13" s="5"/>
      <c r="Z13" s="5"/>
    </row>
    <row r="14" spans="1:26" ht="12.75" customHeight="1">
      <c r="A14" s="50"/>
      <c r="B14" s="50"/>
      <c r="C14" s="50"/>
      <c r="D14" s="50"/>
      <c r="E14" s="50"/>
      <c r="F14" s="51"/>
      <c r="G14" s="5"/>
      <c r="H14" s="5"/>
      <c r="I14" s="5"/>
      <c r="J14" s="5"/>
      <c r="K14" s="5"/>
      <c r="L14" s="5"/>
      <c r="M14" s="5"/>
      <c r="N14" s="5"/>
      <c r="O14" s="5"/>
      <c r="P14" s="5"/>
      <c r="Q14" s="5"/>
      <c r="R14" s="5"/>
      <c r="S14" s="5"/>
      <c r="T14" s="5"/>
      <c r="U14" s="5"/>
      <c r="V14" s="5"/>
      <c r="W14" s="5"/>
      <c r="X14" s="5"/>
      <c r="Y14" s="5"/>
      <c r="Z14" s="5"/>
    </row>
    <row r="15" spans="1:26" ht="12.75" customHeight="1">
      <c r="A15" s="50"/>
      <c r="B15" s="50"/>
      <c r="C15" s="50"/>
      <c r="D15" s="50"/>
      <c r="E15" s="50"/>
      <c r="F15" s="51"/>
      <c r="G15" s="5"/>
      <c r="H15" s="5"/>
      <c r="I15" s="5"/>
      <c r="J15" s="5"/>
      <c r="K15" s="5"/>
      <c r="L15" s="5"/>
      <c r="M15" s="5"/>
      <c r="N15" s="5"/>
      <c r="O15" s="5"/>
      <c r="P15" s="5"/>
      <c r="Q15" s="5"/>
      <c r="R15" s="5"/>
      <c r="S15" s="5"/>
      <c r="T15" s="5"/>
      <c r="U15" s="5"/>
      <c r="V15" s="5"/>
      <c r="W15" s="5"/>
      <c r="X15" s="5"/>
      <c r="Y15" s="5"/>
      <c r="Z15" s="5"/>
    </row>
    <row r="16" spans="1:26" ht="12.75" customHeight="1">
      <c r="A16" s="48" t="str">
        <f>B.GRAĐ.OBRT.VANJSKI!A754</f>
        <v>B.</v>
      </c>
      <c r="B16" s="48" t="str">
        <f>B.GRAĐ.OBRT.VANJSKI!B754</f>
        <v>GRAĐEVINSKO-OBRTNIČKI RADOVI - VANJSKI UKUPNO</v>
      </c>
      <c r="C16" s="48"/>
      <c r="D16" s="48"/>
      <c r="E16" s="48"/>
      <c r="F16" s="49">
        <f>B.GRAĐ.OBRT.VANJSKI!F754</f>
        <v>0</v>
      </c>
      <c r="G16" s="49">
        <f>F16/7.5345</f>
        <v>0</v>
      </c>
      <c r="H16" s="5"/>
      <c r="I16" s="5"/>
      <c r="J16" s="5"/>
      <c r="K16" s="5"/>
      <c r="L16" s="5"/>
      <c r="M16" s="5"/>
      <c r="N16" s="5"/>
      <c r="O16" s="5"/>
      <c r="P16" s="5"/>
      <c r="Q16" s="5"/>
      <c r="R16" s="5"/>
      <c r="S16" s="5"/>
      <c r="T16" s="5"/>
      <c r="U16" s="5"/>
      <c r="V16" s="5"/>
      <c r="W16" s="5"/>
      <c r="X16" s="5"/>
      <c r="Y16" s="5"/>
      <c r="Z16" s="5"/>
    </row>
    <row r="17" spans="1:26" ht="12.75" customHeight="1">
      <c r="A17" s="52"/>
      <c r="B17" s="52"/>
      <c r="C17" s="52"/>
      <c r="D17" s="52"/>
      <c r="E17" s="52"/>
      <c r="F17" s="53"/>
      <c r="G17" s="5"/>
      <c r="H17" s="5"/>
      <c r="I17" s="5"/>
      <c r="J17" s="5"/>
      <c r="K17" s="5"/>
      <c r="L17" s="5"/>
      <c r="M17" s="5"/>
      <c r="N17" s="5"/>
      <c r="O17" s="5"/>
      <c r="P17" s="5"/>
      <c r="Q17" s="5"/>
      <c r="R17" s="5"/>
      <c r="S17" s="5"/>
      <c r="T17" s="5"/>
      <c r="U17" s="5"/>
      <c r="V17" s="5"/>
      <c r="W17" s="5"/>
      <c r="X17" s="5"/>
      <c r="Y17" s="5"/>
      <c r="Z17" s="5"/>
    </row>
    <row r="18" spans="1:26" ht="12.75" customHeight="1">
      <c r="A18" s="50"/>
      <c r="B18" s="50"/>
      <c r="C18" s="50"/>
      <c r="D18" s="50"/>
      <c r="E18" s="50"/>
      <c r="F18" s="53"/>
      <c r="G18" s="5"/>
      <c r="H18" s="5"/>
      <c r="I18" s="5"/>
      <c r="J18" s="5"/>
      <c r="K18" s="5"/>
      <c r="L18" s="5"/>
      <c r="M18" s="5"/>
      <c r="N18" s="5"/>
      <c r="O18" s="5"/>
      <c r="P18" s="5"/>
      <c r="Q18" s="5"/>
      <c r="R18" s="5"/>
      <c r="S18" s="5"/>
      <c r="T18" s="5"/>
      <c r="U18" s="5"/>
      <c r="V18" s="5"/>
      <c r="W18" s="5"/>
      <c r="X18" s="5"/>
      <c r="Y18" s="5"/>
      <c r="Z18" s="5"/>
    </row>
    <row r="19" spans="1:26" ht="12.75" customHeight="1">
      <c r="A19" s="48" t="s">
        <v>28</v>
      </c>
      <c r="B19" s="48" t="s">
        <v>29</v>
      </c>
      <c r="C19" s="48"/>
      <c r="D19" s="48"/>
      <c r="E19" s="48"/>
      <c r="F19" s="49">
        <f>'C.VODOVOD I KANALIZACIJA'!F44</f>
        <v>0</v>
      </c>
      <c r="G19" s="49">
        <f>F19/7.5345</f>
        <v>0</v>
      </c>
      <c r="H19" s="5"/>
      <c r="I19" s="5"/>
      <c r="J19" s="5"/>
      <c r="K19" s="5"/>
      <c r="L19" s="5"/>
      <c r="M19" s="5"/>
      <c r="N19" s="5"/>
      <c r="O19" s="5"/>
      <c r="P19" s="5"/>
      <c r="Q19" s="5"/>
      <c r="R19" s="5"/>
      <c r="S19" s="5"/>
      <c r="T19" s="5"/>
      <c r="U19" s="5"/>
      <c r="V19" s="5"/>
      <c r="W19" s="5"/>
      <c r="X19" s="5"/>
      <c r="Y19" s="5"/>
      <c r="Z19" s="5"/>
    </row>
    <row r="20" spans="1:26" ht="12.75" customHeight="1">
      <c r="A20" s="50"/>
      <c r="B20" s="50"/>
      <c r="C20" s="50"/>
      <c r="D20" s="50"/>
      <c r="E20" s="50"/>
      <c r="F20" s="53"/>
      <c r="G20" s="5"/>
      <c r="H20" s="5"/>
      <c r="I20" s="5"/>
      <c r="J20" s="5"/>
      <c r="K20" s="5"/>
      <c r="L20" s="5"/>
      <c r="M20" s="5"/>
      <c r="N20" s="5"/>
      <c r="O20" s="5"/>
      <c r="P20" s="5"/>
      <c r="Q20" s="5"/>
      <c r="R20" s="5"/>
      <c r="S20" s="5"/>
      <c r="T20" s="5"/>
      <c r="U20" s="5"/>
      <c r="V20" s="5"/>
      <c r="W20" s="5"/>
      <c r="X20" s="5"/>
      <c r="Y20" s="5"/>
      <c r="Z20" s="5"/>
    </row>
    <row r="21" spans="1:26" ht="12.75" customHeight="1">
      <c r="A21" s="50"/>
      <c r="B21" s="50"/>
      <c r="C21" s="50"/>
      <c r="D21" s="50"/>
      <c r="E21" s="50"/>
      <c r="F21" s="53"/>
      <c r="G21" s="5"/>
      <c r="H21" s="5"/>
      <c r="I21" s="5"/>
      <c r="J21" s="5"/>
      <c r="K21" s="5"/>
      <c r="L21" s="5"/>
      <c r="M21" s="5"/>
      <c r="N21" s="5"/>
      <c r="O21" s="5"/>
      <c r="P21" s="5"/>
      <c r="Q21" s="5"/>
      <c r="R21" s="5"/>
      <c r="S21" s="5"/>
      <c r="T21" s="5"/>
      <c r="U21" s="5"/>
      <c r="V21" s="5"/>
      <c r="W21" s="5"/>
      <c r="X21" s="5"/>
      <c r="Y21" s="5"/>
      <c r="Z21" s="5"/>
    </row>
    <row r="22" spans="1:26" ht="12.75" customHeight="1">
      <c r="A22" s="48" t="s">
        <v>30</v>
      </c>
      <c r="B22" s="48" t="s">
        <v>31</v>
      </c>
      <c r="C22" s="48"/>
      <c r="D22" s="48"/>
      <c r="E22" s="48"/>
      <c r="F22" s="49">
        <f>D.ELEKTROINST.RADOVI!F252</f>
        <v>0</v>
      </c>
      <c r="G22" s="49">
        <f>F22/7.5345</f>
        <v>0</v>
      </c>
      <c r="H22" s="5"/>
      <c r="I22" s="5"/>
      <c r="J22" s="5"/>
      <c r="K22" s="5"/>
      <c r="L22" s="5"/>
      <c r="M22" s="5"/>
      <c r="N22" s="5"/>
      <c r="O22" s="5"/>
      <c r="P22" s="5"/>
      <c r="Q22" s="5"/>
      <c r="R22" s="5"/>
      <c r="S22" s="5"/>
      <c r="T22" s="5"/>
      <c r="U22" s="5"/>
      <c r="V22" s="5"/>
      <c r="W22" s="5"/>
      <c r="X22" s="5"/>
      <c r="Y22" s="5"/>
      <c r="Z22" s="5"/>
    </row>
    <row r="23" spans="1:26" ht="12.75" customHeight="1">
      <c r="A23" s="50"/>
      <c r="B23" s="50"/>
      <c r="C23" s="50"/>
      <c r="D23" s="50"/>
      <c r="E23" s="50"/>
      <c r="F23" s="51"/>
      <c r="G23" s="5"/>
      <c r="H23" s="5"/>
      <c r="I23" s="5"/>
      <c r="J23" s="5"/>
      <c r="K23" s="5"/>
      <c r="L23" s="5"/>
      <c r="M23" s="5"/>
      <c r="N23" s="5"/>
      <c r="O23" s="5"/>
      <c r="P23" s="5"/>
      <c r="Q23" s="5"/>
      <c r="R23" s="5"/>
      <c r="S23" s="5"/>
      <c r="T23" s="5"/>
      <c r="U23" s="5"/>
      <c r="V23" s="5"/>
      <c r="W23" s="5"/>
      <c r="X23" s="5"/>
      <c r="Y23" s="5"/>
      <c r="Z23" s="5"/>
    </row>
    <row r="24" spans="1:26" ht="12.75" customHeight="1">
      <c r="A24" s="50"/>
      <c r="B24" s="50"/>
      <c r="C24" s="50"/>
      <c r="D24" s="50"/>
      <c r="E24" s="50"/>
      <c r="F24" s="53"/>
      <c r="G24" s="5"/>
      <c r="H24" s="5"/>
      <c r="I24" s="5"/>
      <c r="J24" s="5"/>
      <c r="K24" s="5"/>
      <c r="L24" s="5"/>
      <c r="M24" s="5"/>
      <c r="N24" s="5"/>
      <c r="O24" s="5"/>
      <c r="P24" s="5"/>
      <c r="Q24" s="5"/>
      <c r="R24" s="5"/>
      <c r="S24" s="5"/>
      <c r="T24" s="5"/>
      <c r="U24" s="5"/>
      <c r="V24" s="5"/>
      <c r="W24" s="5"/>
      <c r="X24" s="5"/>
      <c r="Y24" s="5"/>
      <c r="Z24" s="5"/>
    </row>
    <row r="25" spans="1:26" ht="12.75" customHeight="1">
      <c r="A25" s="48" t="s">
        <v>32</v>
      </c>
      <c r="B25" s="48" t="s">
        <v>33</v>
      </c>
      <c r="C25" s="48"/>
      <c r="D25" s="48"/>
      <c r="E25" s="48"/>
      <c r="F25" s="49">
        <f>'E.STROJARSKI RADOVI'!F495</f>
        <v>0</v>
      </c>
      <c r="G25" s="49">
        <f>F25/7.5345</f>
        <v>0</v>
      </c>
      <c r="H25" s="5"/>
      <c r="I25" s="5"/>
      <c r="J25" s="5"/>
      <c r="K25" s="5"/>
      <c r="L25" s="5"/>
      <c r="M25" s="5"/>
      <c r="N25" s="5"/>
      <c r="O25" s="5"/>
      <c r="P25" s="5"/>
      <c r="Q25" s="5"/>
      <c r="R25" s="5"/>
      <c r="S25" s="5"/>
      <c r="T25" s="5"/>
      <c r="U25" s="5"/>
      <c r="V25" s="5"/>
      <c r="W25" s="5"/>
      <c r="X25" s="5"/>
      <c r="Y25" s="5"/>
      <c r="Z25" s="5"/>
    </row>
    <row r="26" spans="1:26" ht="12.75" customHeight="1">
      <c r="A26" s="50"/>
      <c r="B26" s="50"/>
      <c r="C26" s="50"/>
      <c r="D26" s="50"/>
      <c r="E26" s="50"/>
      <c r="F26" s="53"/>
      <c r="G26" s="5"/>
      <c r="H26" s="5"/>
      <c r="I26" s="5"/>
      <c r="J26" s="5"/>
      <c r="K26" s="5"/>
      <c r="L26" s="5"/>
      <c r="M26" s="5"/>
      <c r="N26" s="5"/>
      <c r="O26" s="5"/>
      <c r="P26" s="5"/>
      <c r="Q26" s="5"/>
      <c r="R26" s="5"/>
      <c r="S26" s="5"/>
      <c r="T26" s="5"/>
      <c r="U26" s="5"/>
      <c r="V26" s="5"/>
      <c r="W26" s="5"/>
      <c r="X26" s="5"/>
      <c r="Y26" s="5"/>
      <c r="Z26" s="5"/>
    </row>
    <row r="27" spans="1:26" ht="12.75" customHeight="1">
      <c r="A27" s="50"/>
      <c r="B27" s="50"/>
      <c r="C27" s="50"/>
      <c r="D27" s="50"/>
      <c r="E27" s="50"/>
      <c r="F27" s="53"/>
      <c r="G27" s="5"/>
      <c r="H27" s="5"/>
      <c r="I27" s="5"/>
      <c r="J27" s="5"/>
      <c r="K27" s="5"/>
      <c r="L27" s="5"/>
      <c r="M27" s="5"/>
      <c r="N27" s="5"/>
      <c r="O27" s="5"/>
      <c r="P27" s="5"/>
      <c r="Q27" s="5"/>
      <c r="R27" s="5"/>
      <c r="S27" s="5"/>
      <c r="T27" s="5"/>
      <c r="U27" s="5"/>
      <c r="V27" s="5"/>
      <c r="W27" s="5"/>
      <c r="X27" s="5"/>
      <c r="Y27" s="5"/>
      <c r="Z27" s="5"/>
    </row>
    <row r="28" spans="1:26" ht="12.75" customHeight="1">
      <c r="A28" s="54"/>
      <c r="B28" s="55" t="s">
        <v>34</v>
      </c>
      <c r="C28" s="590"/>
      <c r="D28" s="591"/>
      <c r="E28" s="54"/>
      <c r="F28" s="56">
        <f>SUM(F4+F19+F22+F16+F25)</f>
        <v>305602.27999999997</v>
      </c>
      <c r="G28" s="56"/>
      <c r="H28" s="5"/>
      <c r="I28" s="5"/>
      <c r="J28" s="5"/>
      <c r="K28" s="5"/>
      <c r="L28" s="5"/>
      <c r="M28" s="5"/>
      <c r="N28" s="5"/>
      <c r="O28" s="5"/>
      <c r="P28" s="5"/>
      <c r="Q28" s="5"/>
      <c r="R28" s="5"/>
      <c r="S28" s="5"/>
      <c r="T28" s="5"/>
      <c r="U28" s="5"/>
      <c r="V28" s="5"/>
      <c r="W28" s="5"/>
      <c r="X28" s="5"/>
      <c r="Y28" s="5"/>
      <c r="Z28" s="5"/>
    </row>
    <row r="29" spans="1:26" ht="12.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c r="A31" s="54"/>
      <c r="B31" s="55" t="s">
        <v>35</v>
      </c>
      <c r="C31" s="590"/>
      <c r="D31" s="591"/>
      <c r="E31" s="54"/>
      <c r="F31" s="56">
        <f>F28*1.25</f>
        <v>382002.85</v>
      </c>
      <c r="G31" s="56"/>
      <c r="H31" s="5"/>
      <c r="I31" s="5"/>
      <c r="J31" s="5"/>
      <c r="K31" s="5"/>
      <c r="L31" s="5"/>
      <c r="M31" s="5"/>
      <c r="N31" s="5"/>
      <c r="O31" s="5"/>
      <c r="P31" s="5"/>
      <c r="Q31" s="5"/>
      <c r="R31" s="5"/>
      <c r="S31" s="5"/>
      <c r="T31" s="5"/>
      <c r="U31" s="5"/>
      <c r="V31" s="5"/>
      <c r="W31" s="5"/>
      <c r="X31" s="5"/>
      <c r="Y31" s="5"/>
      <c r="Z31" s="5"/>
    </row>
    <row r="32" spans="1:26" ht="12.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C28:D28"/>
    <mergeCell ref="C31:D31"/>
  </mergeCells>
  <pageMargins left="0.98425196850393704" right="0.39370078740157483" top="0.78740157480314965" bottom="0.78740157480314965" header="0" footer="0"/>
  <pageSetup paperSize="9" fitToHeight="0" orientation="portrait"/>
  <headerFooter>
    <oddHeader>&amp;R</oddHeader>
    <oddFooter>&amp;CREKAPITULACIJA   str.&amp;P/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defaultColWidth="14.5" defaultRowHeight="15" customHeight="1"/>
  <cols>
    <col min="1" max="1" width="8.5" customWidth="1"/>
    <col min="2" max="2" width="91" customWidth="1"/>
    <col min="3" max="26" width="10.1640625" customWidth="1"/>
  </cols>
  <sheetData>
    <row r="1" spans="1:26" ht="19.5" customHeight="1">
      <c r="A1" s="57"/>
      <c r="B1" s="57" t="s">
        <v>36</v>
      </c>
      <c r="C1" s="1"/>
      <c r="D1" s="1"/>
      <c r="E1" s="1"/>
      <c r="F1" s="1"/>
      <c r="G1" s="1"/>
      <c r="H1" s="1"/>
      <c r="I1" s="1"/>
      <c r="J1" s="1"/>
      <c r="K1" s="1"/>
      <c r="L1" s="1"/>
      <c r="M1" s="1"/>
      <c r="N1" s="1"/>
      <c r="O1" s="1"/>
      <c r="P1" s="1"/>
      <c r="Q1" s="1"/>
      <c r="R1" s="1"/>
      <c r="S1" s="1"/>
      <c r="T1" s="1"/>
      <c r="U1" s="1"/>
      <c r="V1" s="1"/>
      <c r="W1" s="1"/>
      <c r="X1" s="1"/>
      <c r="Y1" s="1"/>
      <c r="Z1" s="1"/>
    </row>
    <row r="2" spans="1:26" ht="19.5" customHeight="1">
      <c r="A2" s="1"/>
      <c r="B2" s="58"/>
      <c r="C2" s="1"/>
      <c r="D2" s="1"/>
      <c r="E2" s="1"/>
      <c r="F2" s="1"/>
      <c r="G2" s="1"/>
      <c r="H2" s="1"/>
      <c r="I2" s="1"/>
      <c r="J2" s="1"/>
      <c r="K2" s="1"/>
      <c r="L2" s="1"/>
      <c r="M2" s="1"/>
      <c r="N2" s="1"/>
      <c r="O2" s="1"/>
      <c r="P2" s="1"/>
      <c r="Q2" s="1"/>
      <c r="R2" s="1"/>
      <c r="S2" s="1"/>
      <c r="T2" s="1"/>
      <c r="U2" s="1"/>
      <c r="V2" s="1"/>
      <c r="W2" s="1"/>
      <c r="X2" s="1"/>
      <c r="Y2" s="1"/>
      <c r="Z2" s="1"/>
    </row>
    <row r="3" spans="1:26" ht="19.5" customHeight="1">
      <c r="A3" s="1"/>
      <c r="B3" s="58"/>
      <c r="C3" s="1"/>
      <c r="D3" s="1"/>
      <c r="E3" s="1"/>
      <c r="F3" s="1"/>
      <c r="G3" s="1"/>
      <c r="H3" s="1"/>
      <c r="I3" s="1"/>
      <c r="J3" s="1"/>
      <c r="K3" s="1"/>
      <c r="L3" s="1"/>
      <c r="M3" s="1"/>
      <c r="N3" s="1"/>
      <c r="O3" s="1"/>
      <c r="P3" s="1"/>
      <c r="Q3" s="1"/>
      <c r="R3" s="1"/>
      <c r="S3" s="1"/>
      <c r="T3" s="1"/>
      <c r="U3" s="1"/>
      <c r="V3" s="1"/>
      <c r="W3" s="1"/>
      <c r="X3" s="1"/>
      <c r="Y3" s="1"/>
      <c r="Z3" s="1"/>
    </row>
    <row r="4" spans="1:26" ht="19.5" customHeight="1">
      <c r="A4" s="1"/>
      <c r="B4" s="59" t="s">
        <v>37</v>
      </c>
      <c r="C4" s="1"/>
      <c r="D4" s="1"/>
      <c r="E4" s="1"/>
      <c r="F4" s="1"/>
      <c r="G4" s="1"/>
      <c r="H4" s="1"/>
      <c r="I4" s="1"/>
      <c r="J4" s="1"/>
      <c r="K4" s="1"/>
      <c r="L4" s="1"/>
      <c r="M4" s="1"/>
      <c r="N4" s="1"/>
      <c r="O4" s="1"/>
      <c r="P4" s="1"/>
      <c r="Q4" s="1"/>
      <c r="R4" s="1"/>
      <c r="S4" s="1"/>
      <c r="T4" s="1"/>
      <c r="U4" s="1"/>
      <c r="V4" s="1"/>
      <c r="W4" s="1"/>
      <c r="X4" s="1"/>
      <c r="Y4" s="1"/>
      <c r="Z4" s="1"/>
    </row>
    <row r="5" spans="1:26" ht="19.5" customHeight="1">
      <c r="A5" s="1"/>
      <c r="B5" s="58"/>
      <c r="C5" s="1"/>
      <c r="D5" s="1"/>
      <c r="E5" s="1"/>
      <c r="F5" s="1"/>
      <c r="G5" s="1"/>
      <c r="H5" s="1"/>
      <c r="I5" s="1"/>
      <c r="J5" s="1"/>
      <c r="K5" s="1"/>
      <c r="L5" s="1"/>
      <c r="M5" s="1"/>
      <c r="N5" s="1"/>
      <c r="O5" s="1"/>
      <c r="P5" s="1"/>
      <c r="Q5" s="1"/>
      <c r="R5" s="1"/>
      <c r="S5" s="1"/>
      <c r="T5" s="1"/>
      <c r="U5" s="1"/>
      <c r="V5" s="1"/>
      <c r="W5" s="1"/>
      <c r="X5" s="1"/>
      <c r="Y5" s="1"/>
      <c r="Z5" s="1"/>
    </row>
    <row r="6" spans="1:26" ht="19.5" customHeight="1">
      <c r="A6" s="1"/>
      <c r="B6" s="58" t="s">
        <v>38</v>
      </c>
      <c r="C6" s="1"/>
      <c r="D6" s="1"/>
      <c r="E6" s="1"/>
      <c r="F6" s="1"/>
      <c r="G6" s="1"/>
      <c r="H6" s="1"/>
      <c r="I6" s="1"/>
      <c r="J6" s="1"/>
      <c r="K6" s="1"/>
      <c r="L6" s="1"/>
      <c r="M6" s="1"/>
      <c r="N6" s="1"/>
      <c r="O6" s="1"/>
      <c r="P6" s="1"/>
      <c r="Q6" s="1"/>
      <c r="R6" s="1"/>
      <c r="S6" s="1"/>
      <c r="T6" s="1"/>
      <c r="U6" s="1"/>
      <c r="V6" s="1"/>
      <c r="W6" s="1"/>
      <c r="X6" s="1"/>
      <c r="Y6" s="1"/>
      <c r="Z6" s="1"/>
    </row>
    <row r="7" spans="1:26" ht="19.5" customHeight="1">
      <c r="A7" s="1"/>
      <c r="B7" s="60"/>
      <c r="C7" s="1"/>
      <c r="D7" s="1"/>
      <c r="E7" s="1"/>
      <c r="F7" s="1"/>
      <c r="G7" s="1"/>
      <c r="H7" s="1"/>
      <c r="I7" s="1"/>
      <c r="J7" s="1"/>
      <c r="K7" s="1"/>
      <c r="L7" s="1"/>
      <c r="M7" s="1"/>
      <c r="N7" s="1"/>
      <c r="O7" s="1"/>
      <c r="P7" s="1"/>
      <c r="Q7" s="1"/>
      <c r="R7" s="1"/>
      <c r="S7" s="1"/>
      <c r="T7" s="1"/>
      <c r="U7" s="1"/>
      <c r="V7" s="1"/>
      <c r="W7" s="1"/>
      <c r="X7" s="1"/>
      <c r="Y7" s="1"/>
      <c r="Z7" s="1"/>
    </row>
    <row r="8" spans="1:26" ht="19.5" customHeight="1">
      <c r="A8" s="1"/>
      <c r="B8" s="60"/>
      <c r="C8" s="1"/>
      <c r="D8" s="1"/>
      <c r="E8" s="1"/>
      <c r="F8" s="1"/>
      <c r="G8" s="1"/>
      <c r="H8" s="1"/>
      <c r="I8" s="1"/>
      <c r="J8" s="1"/>
      <c r="K8" s="1"/>
      <c r="L8" s="1"/>
      <c r="M8" s="1"/>
      <c r="N8" s="1"/>
      <c r="O8" s="1"/>
      <c r="P8" s="1"/>
      <c r="Q8" s="1"/>
      <c r="R8" s="1"/>
      <c r="S8" s="1"/>
      <c r="T8" s="1"/>
      <c r="U8" s="1"/>
      <c r="V8" s="1"/>
      <c r="W8" s="1"/>
      <c r="X8" s="1"/>
      <c r="Y8" s="1"/>
      <c r="Z8" s="1"/>
    </row>
    <row r="9" spans="1:26" ht="19.5" customHeight="1">
      <c r="A9" s="1"/>
      <c r="B9" s="59" t="s">
        <v>39</v>
      </c>
      <c r="C9" s="1"/>
      <c r="D9" s="1"/>
      <c r="E9" s="1"/>
      <c r="F9" s="1"/>
      <c r="G9" s="1"/>
      <c r="H9" s="1"/>
      <c r="I9" s="1"/>
      <c r="J9" s="1"/>
      <c r="K9" s="1"/>
      <c r="L9" s="1"/>
      <c r="M9" s="1"/>
      <c r="N9" s="1"/>
      <c r="O9" s="1"/>
      <c r="P9" s="1"/>
      <c r="Q9" s="1"/>
      <c r="R9" s="1"/>
      <c r="S9" s="1"/>
      <c r="T9" s="1"/>
      <c r="U9" s="1"/>
      <c r="V9" s="1"/>
      <c r="W9" s="1"/>
      <c r="X9" s="1"/>
      <c r="Y9" s="1"/>
      <c r="Z9" s="1"/>
    </row>
    <row r="10" spans="1:26" ht="19.5" customHeight="1">
      <c r="A10" s="1"/>
      <c r="B10" s="60"/>
      <c r="C10" s="1"/>
      <c r="D10" s="1"/>
      <c r="E10" s="1"/>
      <c r="F10" s="1"/>
      <c r="G10" s="1"/>
      <c r="H10" s="1"/>
      <c r="I10" s="1"/>
      <c r="J10" s="1"/>
      <c r="K10" s="1"/>
      <c r="L10" s="1"/>
      <c r="M10" s="1"/>
      <c r="N10" s="1"/>
      <c r="O10" s="1"/>
      <c r="P10" s="1"/>
      <c r="Q10" s="1"/>
      <c r="R10" s="1"/>
      <c r="S10" s="1"/>
      <c r="T10" s="1"/>
      <c r="U10" s="1"/>
      <c r="V10" s="1"/>
      <c r="W10" s="1"/>
      <c r="X10" s="1"/>
      <c r="Y10" s="1"/>
      <c r="Z10" s="1"/>
    </row>
    <row r="11" spans="1:26" ht="19.5" customHeight="1">
      <c r="A11" s="1"/>
      <c r="B11" s="59" t="s">
        <v>40</v>
      </c>
      <c r="C11" s="1"/>
      <c r="D11" s="1"/>
      <c r="E11" s="1"/>
      <c r="F11" s="1"/>
      <c r="G11" s="1"/>
      <c r="H11" s="1"/>
      <c r="I11" s="1"/>
      <c r="J11" s="1"/>
      <c r="K11" s="1"/>
      <c r="L11" s="1"/>
      <c r="M11" s="1"/>
      <c r="N11" s="1"/>
      <c r="O11" s="1"/>
      <c r="P11" s="1"/>
      <c r="Q11" s="1"/>
      <c r="R11" s="1"/>
      <c r="S11" s="1"/>
      <c r="T11" s="1"/>
      <c r="U11" s="1"/>
      <c r="V11" s="1"/>
      <c r="W11" s="1"/>
      <c r="X11" s="1"/>
      <c r="Y11" s="1"/>
      <c r="Z11" s="1"/>
    </row>
    <row r="12" spans="1:26" ht="19.5" customHeight="1">
      <c r="A12" s="1"/>
      <c r="B12" s="58"/>
      <c r="C12" s="1"/>
      <c r="D12" s="1"/>
      <c r="E12" s="1"/>
      <c r="F12" s="1"/>
      <c r="G12" s="1"/>
      <c r="H12" s="1"/>
      <c r="I12" s="1"/>
      <c r="J12" s="1"/>
      <c r="K12" s="1"/>
      <c r="L12" s="1"/>
      <c r="M12" s="1"/>
      <c r="N12" s="1"/>
      <c r="O12" s="1"/>
      <c r="P12" s="1"/>
      <c r="Q12" s="1"/>
      <c r="R12" s="1"/>
      <c r="S12" s="1"/>
      <c r="T12" s="1"/>
      <c r="U12" s="1"/>
      <c r="V12" s="1"/>
      <c r="W12" s="1"/>
      <c r="X12" s="1"/>
      <c r="Y12" s="1"/>
      <c r="Z12" s="1"/>
    </row>
    <row r="13" spans="1:26" ht="19.5" customHeight="1">
      <c r="A13" s="1"/>
      <c r="B13" s="58" t="s">
        <v>41</v>
      </c>
      <c r="C13" s="1"/>
      <c r="D13" s="1"/>
      <c r="E13" s="1"/>
      <c r="F13" s="1"/>
      <c r="G13" s="1"/>
      <c r="H13" s="1"/>
      <c r="I13" s="1"/>
      <c r="J13" s="1"/>
      <c r="K13" s="1"/>
      <c r="L13" s="1"/>
      <c r="M13" s="1"/>
      <c r="N13" s="1"/>
      <c r="O13" s="1"/>
      <c r="P13" s="1"/>
      <c r="Q13" s="1"/>
      <c r="R13" s="1"/>
      <c r="S13" s="1"/>
      <c r="T13" s="1"/>
      <c r="U13" s="1"/>
      <c r="V13" s="1"/>
      <c r="W13" s="1"/>
      <c r="X13" s="1"/>
      <c r="Y13" s="1"/>
      <c r="Z13" s="1"/>
    </row>
    <row r="14" spans="1:26" ht="19.5" customHeight="1">
      <c r="A14" s="1"/>
      <c r="B14" s="58"/>
      <c r="C14" s="1"/>
      <c r="D14" s="1"/>
      <c r="E14" s="1"/>
      <c r="F14" s="1"/>
      <c r="G14" s="1"/>
      <c r="H14" s="1"/>
      <c r="I14" s="1"/>
      <c r="J14" s="1"/>
      <c r="K14" s="1"/>
      <c r="L14" s="1"/>
      <c r="M14" s="1"/>
      <c r="N14" s="1"/>
      <c r="O14" s="1"/>
      <c r="P14" s="1"/>
      <c r="Q14" s="1"/>
      <c r="R14" s="1"/>
      <c r="S14" s="1"/>
      <c r="T14" s="1"/>
      <c r="U14" s="1"/>
      <c r="V14" s="1"/>
      <c r="W14" s="1"/>
      <c r="X14" s="1"/>
      <c r="Y14" s="1"/>
      <c r="Z14" s="1"/>
    </row>
    <row r="15" spans="1:26" ht="19.5" customHeight="1">
      <c r="A15" s="1"/>
      <c r="B15" s="58" t="s">
        <v>42</v>
      </c>
      <c r="C15" s="1"/>
      <c r="D15" s="1"/>
      <c r="E15" s="1"/>
      <c r="F15" s="1"/>
      <c r="G15" s="1"/>
      <c r="H15" s="1"/>
      <c r="I15" s="1"/>
      <c r="J15" s="1"/>
      <c r="K15" s="1"/>
      <c r="L15" s="1"/>
      <c r="M15" s="1"/>
      <c r="N15" s="1"/>
      <c r="O15" s="1"/>
      <c r="P15" s="1"/>
      <c r="Q15" s="1"/>
      <c r="R15" s="1"/>
      <c r="S15" s="1"/>
      <c r="T15" s="1"/>
      <c r="U15" s="1"/>
      <c r="V15" s="1"/>
      <c r="W15" s="1"/>
      <c r="X15" s="1"/>
      <c r="Y15" s="1"/>
      <c r="Z15" s="1"/>
    </row>
    <row r="16" spans="1:26" ht="19.5" customHeight="1">
      <c r="A16" s="1"/>
      <c r="B16" s="58"/>
      <c r="C16" s="1"/>
      <c r="D16" s="1"/>
      <c r="E16" s="1"/>
      <c r="F16" s="1"/>
      <c r="G16" s="1"/>
      <c r="H16" s="1"/>
      <c r="I16" s="1"/>
      <c r="J16" s="1"/>
      <c r="K16" s="1"/>
      <c r="L16" s="1"/>
      <c r="M16" s="1"/>
      <c r="N16" s="1"/>
      <c r="O16" s="1"/>
      <c r="P16" s="1"/>
      <c r="Q16" s="1"/>
      <c r="R16" s="1"/>
      <c r="S16" s="1"/>
      <c r="T16" s="1"/>
      <c r="U16" s="1"/>
      <c r="V16" s="1"/>
      <c r="W16" s="1"/>
      <c r="X16" s="1"/>
      <c r="Y16" s="1"/>
      <c r="Z16" s="1"/>
    </row>
    <row r="17" spans="1:26" ht="19.5" customHeight="1">
      <c r="A17" s="1"/>
      <c r="B17" s="58" t="s">
        <v>43</v>
      </c>
      <c r="C17" s="1"/>
      <c r="D17" s="1"/>
      <c r="E17" s="1"/>
      <c r="F17" s="1"/>
      <c r="G17" s="1"/>
      <c r="H17" s="1"/>
      <c r="I17" s="1"/>
      <c r="J17" s="1"/>
      <c r="K17" s="1"/>
      <c r="L17" s="1"/>
      <c r="M17" s="1"/>
      <c r="N17" s="1"/>
      <c r="O17" s="1"/>
      <c r="P17" s="1"/>
      <c r="Q17" s="1"/>
      <c r="R17" s="1"/>
      <c r="S17" s="1"/>
      <c r="T17" s="1"/>
      <c r="U17" s="1"/>
      <c r="V17" s="1"/>
      <c r="W17" s="1"/>
      <c r="X17" s="1"/>
      <c r="Y17" s="1"/>
      <c r="Z17" s="1"/>
    </row>
    <row r="18" spans="1:26" ht="19.5" customHeight="1">
      <c r="A18" s="1"/>
      <c r="B18" s="58"/>
      <c r="C18" s="1"/>
      <c r="D18" s="1"/>
      <c r="E18" s="1"/>
      <c r="F18" s="1"/>
      <c r="G18" s="1"/>
      <c r="H18" s="1"/>
      <c r="I18" s="1"/>
      <c r="J18" s="1"/>
      <c r="K18" s="1"/>
      <c r="L18" s="1"/>
      <c r="M18" s="1"/>
      <c r="N18" s="1"/>
      <c r="O18" s="1"/>
      <c r="P18" s="1"/>
      <c r="Q18" s="1"/>
      <c r="R18" s="1"/>
      <c r="S18" s="1"/>
      <c r="T18" s="1"/>
      <c r="U18" s="1"/>
      <c r="V18" s="1"/>
      <c r="W18" s="1"/>
      <c r="X18" s="1"/>
      <c r="Y18" s="1"/>
      <c r="Z18" s="1"/>
    </row>
    <row r="19" spans="1:26" ht="19.5" customHeight="1">
      <c r="A19" s="1"/>
      <c r="B19" s="58" t="s">
        <v>44</v>
      </c>
      <c r="C19" s="1"/>
      <c r="D19" s="1"/>
      <c r="E19" s="1"/>
      <c r="F19" s="1"/>
      <c r="G19" s="1"/>
      <c r="H19" s="1"/>
      <c r="I19" s="1"/>
      <c r="J19" s="1"/>
      <c r="K19" s="1"/>
      <c r="L19" s="1"/>
      <c r="M19" s="1"/>
      <c r="N19" s="1"/>
      <c r="O19" s="1"/>
      <c r="P19" s="1"/>
      <c r="Q19" s="1"/>
      <c r="R19" s="1"/>
      <c r="S19" s="1"/>
      <c r="T19" s="1"/>
      <c r="U19" s="1"/>
      <c r="V19" s="1"/>
      <c r="W19" s="1"/>
      <c r="X19" s="1"/>
      <c r="Y19" s="1"/>
      <c r="Z19" s="1"/>
    </row>
    <row r="20" spans="1:26" ht="19.5" customHeight="1">
      <c r="A20" s="1"/>
      <c r="B20" s="58"/>
      <c r="C20" s="1"/>
      <c r="D20" s="1"/>
      <c r="E20" s="1"/>
      <c r="F20" s="1"/>
      <c r="G20" s="1"/>
      <c r="H20" s="1"/>
      <c r="I20" s="1"/>
      <c r="J20" s="1"/>
      <c r="K20" s="1"/>
      <c r="L20" s="1"/>
      <c r="M20" s="1"/>
      <c r="N20" s="1"/>
      <c r="O20" s="1"/>
      <c r="P20" s="1"/>
      <c r="Q20" s="1"/>
      <c r="R20" s="1"/>
      <c r="S20" s="1"/>
      <c r="T20" s="1"/>
      <c r="U20" s="1"/>
      <c r="V20" s="1"/>
      <c r="W20" s="1"/>
      <c r="X20" s="1"/>
      <c r="Y20" s="1"/>
      <c r="Z20" s="1"/>
    </row>
    <row r="21" spans="1:26" ht="19.5" customHeight="1">
      <c r="A21" s="1"/>
      <c r="B21" s="58" t="s">
        <v>45</v>
      </c>
      <c r="C21" s="1"/>
      <c r="D21" s="1"/>
      <c r="E21" s="1"/>
      <c r="F21" s="1"/>
      <c r="G21" s="1"/>
      <c r="H21" s="1"/>
      <c r="I21" s="1"/>
      <c r="J21" s="1"/>
      <c r="K21" s="1"/>
      <c r="L21" s="1"/>
      <c r="M21" s="1"/>
      <c r="N21" s="1"/>
      <c r="O21" s="1"/>
      <c r="P21" s="1"/>
      <c r="Q21" s="1"/>
      <c r="R21" s="1"/>
      <c r="S21" s="1"/>
      <c r="T21" s="1"/>
      <c r="U21" s="1"/>
      <c r="V21" s="1"/>
      <c r="W21" s="1"/>
      <c r="X21" s="1"/>
      <c r="Y21" s="1"/>
      <c r="Z21" s="1"/>
    </row>
    <row r="22" spans="1:26" ht="19.5" customHeight="1">
      <c r="A22" s="1"/>
      <c r="B22" s="58"/>
      <c r="C22" s="1"/>
      <c r="D22" s="1"/>
      <c r="E22" s="1"/>
      <c r="F22" s="1"/>
      <c r="G22" s="1"/>
      <c r="H22" s="1"/>
      <c r="I22" s="1"/>
      <c r="J22" s="1"/>
      <c r="K22" s="1"/>
      <c r="L22" s="1"/>
      <c r="M22" s="1"/>
      <c r="N22" s="1"/>
      <c r="O22" s="1"/>
      <c r="P22" s="1"/>
      <c r="Q22" s="1"/>
      <c r="R22" s="1"/>
      <c r="S22" s="1"/>
      <c r="T22" s="1"/>
      <c r="U22" s="1"/>
      <c r="V22" s="1"/>
      <c r="W22" s="1"/>
      <c r="X22" s="1"/>
      <c r="Y22" s="1"/>
      <c r="Z22" s="1"/>
    </row>
    <row r="23" spans="1:26" ht="19.5" customHeight="1">
      <c r="A23" s="1"/>
      <c r="B23" s="58" t="s">
        <v>46</v>
      </c>
      <c r="C23" s="1"/>
      <c r="D23" s="1"/>
      <c r="E23" s="1"/>
      <c r="F23" s="1"/>
      <c r="G23" s="1"/>
      <c r="H23" s="1"/>
      <c r="I23" s="1"/>
      <c r="J23" s="1"/>
      <c r="K23" s="1"/>
      <c r="L23" s="1"/>
      <c r="M23" s="1"/>
      <c r="N23" s="1"/>
      <c r="O23" s="1"/>
      <c r="P23" s="1"/>
      <c r="Q23" s="1"/>
      <c r="R23" s="1"/>
      <c r="S23" s="1"/>
      <c r="T23" s="1"/>
      <c r="U23" s="1"/>
      <c r="V23" s="1"/>
      <c r="W23" s="1"/>
      <c r="X23" s="1"/>
      <c r="Y23" s="1"/>
      <c r="Z23" s="1"/>
    </row>
    <row r="24" spans="1:26" ht="19.5" customHeight="1">
      <c r="A24" s="1"/>
      <c r="B24" s="58"/>
      <c r="C24" s="1"/>
      <c r="D24" s="1"/>
      <c r="E24" s="1"/>
      <c r="F24" s="1"/>
      <c r="G24" s="1"/>
      <c r="H24" s="1"/>
      <c r="I24" s="1"/>
      <c r="J24" s="1"/>
      <c r="K24" s="1"/>
      <c r="L24" s="1"/>
      <c r="M24" s="1"/>
      <c r="N24" s="1"/>
      <c r="O24" s="1"/>
      <c r="P24" s="1"/>
      <c r="Q24" s="1"/>
      <c r="R24" s="1"/>
      <c r="S24" s="1"/>
      <c r="T24" s="1"/>
      <c r="U24" s="1"/>
      <c r="V24" s="1"/>
      <c r="W24" s="1"/>
      <c r="X24" s="1"/>
      <c r="Y24" s="1"/>
      <c r="Z24" s="1"/>
    </row>
    <row r="25" spans="1:26" ht="19.5" customHeight="1">
      <c r="A25" s="1"/>
      <c r="B25" s="58" t="s">
        <v>47</v>
      </c>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c r="A26" s="1"/>
      <c r="B26" s="58"/>
      <c r="C26" s="1"/>
      <c r="D26" s="1"/>
      <c r="E26" s="1"/>
      <c r="F26" s="1"/>
      <c r="G26" s="1"/>
      <c r="H26" s="1"/>
      <c r="I26" s="1"/>
      <c r="J26" s="1"/>
      <c r="K26" s="1"/>
      <c r="L26" s="1"/>
      <c r="M26" s="1"/>
      <c r="N26" s="1"/>
      <c r="O26" s="1"/>
      <c r="P26" s="1"/>
      <c r="Q26" s="1"/>
      <c r="R26" s="1"/>
      <c r="S26" s="1"/>
      <c r="T26" s="1"/>
      <c r="U26" s="1"/>
      <c r="V26" s="1"/>
      <c r="W26" s="1"/>
      <c r="X26" s="1"/>
      <c r="Y26" s="1"/>
      <c r="Z26" s="1"/>
    </row>
    <row r="27" spans="1:26" ht="19.5" customHeight="1">
      <c r="A27" s="1"/>
      <c r="B27" s="58"/>
      <c r="C27" s="1"/>
      <c r="D27" s="1"/>
      <c r="E27" s="1"/>
      <c r="F27" s="1"/>
      <c r="G27" s="1"/>
      <c r="H27" s="1"/>
      <c r="I27" s="1"/>
      <c r="J27" s="1"/>
      <c r="K27" s="1"/>
      <c r="L27" s="1"/>
      <c r="M27" s="1"/>
      <c r="N27" s="1"/>
      <c r="O27" s="1"/>
      <c r="P27" s="1"/>
      <c r="Q27" s="1"/>
      <c r="R27" s="1"/>
      <c r="S27" s="1"/>
      <c r="T27" s="1"/>
      <c r="U27" s="1"/>
      <c r="V27" s="1"/>
      <c r="W27" s="1"/>
      <c r="X27" s="1"/>
      <c r="Y27" s="1"/>
      <c r="Z27" s="1"/>
    </row>
    <row r="28" spans="1:26" ht="19.5" customHeight="1">
      <c r="A28" s="1"/>
      <c r="B28" s="59" t="s">
        <v>48</v>
      </c>
      <c r="C28" s="1"/>
      <c r="D28" s="1"/>
      <c r="E28" s="1"/>
      <c r="F28" s="1"/>
      <c r="G28" s="1"/>
      <c r="H28" s="1"/>
      <c r="I28" s="1"/>
      <c r="J28" s="1"/>
      <c r="K28" s="1"/>
      <c r="L28" s="1"/>
      <c r="M28" s="1"/>
      <c r="N28" s="1"/>
      <c r="O28" s="1"/>
      <c r="P28" s="1"/>
      <c r="Q28" s="1"/>
      <c r="R28" s="1"/>
      <c r="S28" s="1"/>
      <c r="T28" s="1"/>
      <c r="U28" s="1"/>
      <c r="V28" s="1"/>
      <c r="W28" s="1"/>
      <c r="X28" s="1"/>
      <c r="Y28" s="1"/>
      <c r="Z28" s="1"/>
    </row>
    <row r="29" spans="1:26" ht="19.5" customHeight="1">
      <c r="A29" s="1"/>
      <c r="B29" s="59"/>
      <c r="C29" s="1"/>
      <c r="D29" s="1"/>
      <c r="E29" s="1"/>
      <c r="F29" s="1"/>
      <c r="G29" s="1"/>
      <c r="H29" s="1"/>
      <c r="I29" s="1"/>
      <c r="J29" s="1"/>
      <c r="K29" s="1"/>
      <c r="L29" s="1"/>
      <c r="M29" s="1"/>
      <c r="N29" s="1"/>
      <c r="O29" s="1"/>
      <c r="P29" s="1"/>
      <c r="Q29" s="1"/>
      <c r="R29" s="1"/>
      <c r="S29" s="1"/>
      <c r="T29" s="1"/>
      <c r="U29" s="1"/>
      <c r="V29" s="1"/>
      <c r="W29" s="1"/>
      <c r="X29" s="1"/>
      <c r="Y29" s="1"/>
      <c r="Z29" s="1"/>
    </row>
    <row r="30" spans="1:26" ht="19.5" customHeight="1">
      <c r="A30" s="1"/>
      <c r="B30" s="58" t="s">
        <v>49</v>
      </c>
      <c r="C30" s="1"/>
      <c r="D30" s="1"/>
      <c r="E30" s="1"/>
      <c r="F30" s="1"/>
      <c r="G30" s="1"/>
      <c r="H30" s="1"/>
      <c r="I30" s="1"/>
      <c r="J30" s="1"/>
      <c r="K30" s="1"/>
      <c r="L30" s="1"/>
      <c r="M30" s="1"/>
      <c r="N30" s="1"/>
      <c r="O30" s="1"/>
      <c r="P30" s="1"/>
      <c r="Q30" s="1"/>
      <c r="R30" s="1"/>
      <c r="S30" s="1"/>
      <c r="T30" s="1"/>
      <c r="U30" s="1"/>
      <c r="V30" s="1"/>
      <c r="W30" s="1"/>
      <c r="X30" s="1"/>
      <c r="Y30" s="1"/>
      <c r="Z30" s="1"/>
    </row>
    <row r="31" spans="1:26" ht="19.5" customHeight="1">
      <c r="A31" s="1"/>
      <c r="B31" s="58" t="s">
        <v>50</v>
      </c>
      <c r="C31" s="1"/>
      <c r="D31" s="1"/>
      <c r="E31" s="1"/>
      <c r="F31" s="1"/>
      <c r="G31" s="1"/>
      <c r="H31" s="1"/>
      <c r="I31" s="1"/>
      <c r="J31" s="1"/>
      <c r="K31" s="1"/>
      <c r="L31" s="1"/>
      <c r="M31" s="1"/>
      <c r="N31" s="1"/>
      <c r="O31" s="1"/>
      <c r="P31" s="1"/>
      <c r="Q31" s="1"/>
      <c r="R31" s="1"/>
      <c r="S31" s="1"/>
      <c r="T31" s="1"/>
      <c r="U31" s="1"/>
      <c r="V31" s="1"/>
      <c r="W31" s="1"/>
      <c r="X31" s="1"/>
      <c r="Y31" s="1"/>
      <c r="Z31" s="1"/>
    </row>
    <row r="32" spans="1:26" ht="19.5" customHeight="1">
      <c r="A32" s="1"/>
      <c r="B32" s="58" t="s">
        <v>51</v>
      </c>
      <c r="C32" s="1"/>
      <c r="D32" s="1"/>
      <c r="E32" s="1"/>
      <c r="F32" s="1"/>
      <c r="G32" s="1"/>
      <c r="H32" s="1"/>
      <c r="I32" s="1"/>
      <c r="J32" s="1"/>
      <c r="K32" s="1"/>
      <c r="L32" s="1"/>
      <c r="M32" s="1"/>
      <c r="N32" s="1"/>
      <c r="O32" s="1"/>
      <c r="P32" s="1"/>
      <c r="Q32" s="1"/>
      <c r="R32" s="1"/>
      <c r="S32" s="1"/>
      <c r="T32" s="1"/>
      <c r="U32" s="1"/>
      <c r="V32" s="1"/>
      <c r="W32" s="1"/>
      <c r="X32" s="1"/>
      <c r="Y32" s="1"/>
      <c r="Z32" s="1"/>
    </row>
    <row r="33" spans="1:26" ht="19.5" customHeight="1">
      <c r="A33" s="1"/>
      <c r="B33" s="58" t="s">
        <v>52</v>
      </c>
      <c r="C33" s="1"/>
      <c r="D33" s="1"/>
      <c r="E33" s="1"/>
      <c r="F33" s="1"/>
      <c r="G33" s="1"/>
      <c r="H33" s="1"/>
      <c r="I33" s="1"/>
      <c r="J33" s="1"/>
      <c r="K33" s="1"/>
      <c r="L33" s="1"/>
      <c r="M33" s="1"/>
      <c r="N33" s="1"/>
      <c r="O33" s="1"/>
      <c r="P33" s="1"/>
      <c r="Q33" s="1"/>
      <c r="R33" s="1"/>
      <c r="S33" s="1"/>
      <c r="T33" s="1"/>
      <c r="U33" s="1"/>
      <c r="V33" s="1"/>
      <c r="W33" s="1"/>
      <c r="X33" s="1"/>
      <c r="Y33" s="1"/>
      <c r="Z33" s="1"/>
    </row>
    <row r="34" spans="1:26" ht="19.5" customHeight="1">
      <c r="A34" s="1"/>
      <c r="B34" s="58" t="s">
        <v>53</v>
      </c>
      <c r="C34" s="1"/>
      <c r="D34" s="1"/>
      <c r="E34" s="1"/>
      <c r="F34" s="1"/>
      <c r="G34" s="1"/>
      <c r="H34" s="1"/>
      <c r="I34" s="1"/>
      <c r="J34" s="1"/>
      <c r="K34" s="1"/>
      <c r="L34" s="1"/>
      <c r="M34" s="1"/>
      <c r="N34" s="1"/>
      <c r="O34" s="1"/>
      <c r="P34" s="1"/>
      <c r="Q34" s="1"/>
      <c r="R34" s="1"/>
      <c r="S34" s="1"/>
      <c r="T34" s="1"/>
      <c r="U34" s="1"/>
      <c r="V34" s="1"/>
      <c r="W34" s="1"/>
      <c r="X34" s="1"/>
      <c r="Y34" s="1"/>
      <c r="Z34" s="1"/>
    </row>
    <row r="35" spans="1:26" ht="19.5" customHeight="1">
      <c r="A35" s="1"/>
      <c r="B35" s="58" t="s">
        <v>54</v>
      </c>
      <c r="C35" s="1"/>
      <c r="D35" s="1"/>
      <c r="E35" s="1"/>
      <c r="F35" s="1"/>
      <c r="G35" s="1"/>
      <c r="H35" s="1"/>
      <c r="I35" s="1"/>
      <c r="J35" s="1"/>
      <c r="K35" s="1"/>
      <c r="L35" s="1"/>
      <c r="M35" s="1"/>
      <c r="N35" s="1"/>
      <c r="O35" s="1"/>
      <c r="P35" s="1"/>
      <c r="Q35" s="1"/>
      <c r="R35" s="1"/>
      <c r="S35" s="1"/>
      <c r="T35" s="1"/>
      <c r="U35" s="1"/>
      <c r="V35" s="1"/>
      <c r="W35" s="1"/>
      <c r="X35" s="1"/>
      <c r="Y35" s="1"/>
      <c r="Z35" s="1"/>
    </row>
    <row r="36" spans="1:26" ht="19.5" customHeight="1">
      <c r="A36" s="1"/>
      <c r="B36" s="58" t="s">
        <v>55</v>
      </c>
      <c r="C36" s="1"/>
      <c r="D36" s="1"/>
      <c r="E36" s="1"/>
      <c r="F36" s="1"/>
      <c r="G36" s="1"/>
      <c r="H36" s="1"/>
      <c r="I36" s="1"/>
      <c r="J36" s="1"/>
      <c r="K36" s="1"/>
      <c r="L36" s="1"/>
      <c r="M36" s="1"/>
      <c r="N36" s="1"/>
      <c r="O36" s="1"/>
      <c r="P36" s="1"/>
      <c r="Q36" s="1"/>
      <c r="R36" s="1"/>
      <c r="S36" s="1"/>
      <c r="T36" s="1"/>
      <c r="U36" s="1"/>
      <c r="V36" s="1"/>
      <c r="W36" s="1"/>
      <c r="X36" s="1"/>
      <c r="Y36" s="1"/>
      <c r="Z36" s="1"/>
    </row>
    <row r="37" spans="1:26" ht="19.5" customHeight="1">
      <c r="A37" s="1"/>
      <c r="B37" s="58" t="s">
        <v>56</v>
      </c>
      <c r="C37" s="1"/>
      <c r="D37" s="1"/>
      <c r="E37" s="1"/>
      <c r="F37" s="1"/>
      <c r="G37" s="1"/>
      <c r="H37" s="1"/>
      <c r="I37" s="1"/>
      <c r="J37" s="1"/>
      <c r="K37" s="1"/>
      <c r="L37" s="1"/>
      <c r="M37" s="1"/>
      <c r="N37" s="1"/>
      <c r="O37" s="1"/>
      <c r="P37" s="1"/>
      <c r="Q37" s="1"/>
      <c r="R37" s="1"/>
      <c r="S37" s="1"/>
      <c r="T37" s="1"/>
      <c r="U37" s="1"/>
      <c r="V37" s="1"/>
      <c r="W37" s="1"/>
      <c r="X37" s="1"/>
      <c r="Y37" s="1"/>
      <c r="Z37" s="1"/>
    </row>
    <row r="38" spans="1:26" ht="19.5" customHeight="1">
      <c r="A38" s="1"/>
      <c r="B38" s="58" t="s">
        <v>57</v>
      </c>
      <c r="C38" s="1"/>
      <c r="D38" s="1"/>
      <c r="E38" s="1"/>
      <c r="F38" s="1"/>
      <c r="G38" s="1"/>
      <c r="H38" s="1"/>
      <c r="I38" s="1"/>
      <c r="J38" s="1"/>
      <c r="K38" s="1"/>
      <c r="L38" s="1"/>
      <c r="M38" s="1"/>
      <c r="N38" s="1"/>
      <c r="O38" s="1"/>
      <c r="P38" s="1"/>
      <c r="Q38" s="1"/>
      <c r="R38" s="1"/>
      <c r="S38" s="1"/>
      <c r="T38" s="1"/>
      <c r="U38" s="1"/>
      <c r="V38" s="1"/>
      <c r="W38" s="1"/>
      <c r="X38" s="1"/>
      <c r="Y38" s="1"/>
      <c r="Z38" s="1"/>
    </row>
    <row r="39" spans="1:26" ht="19.5" customHeight="1">
      <c r="A39" s="1"/>
      <c r="B39" s="58" t="s">
        <v>58</v>
      </c>
      <c r="C39" s="1"/>
      <c r="D39" s="1"/>
      <c r="E39" s="1"/>
      <c r="F39" s="1"/>
      <c r="G39" s="1"/>
      <c r="H39" s="1"/>
      <c r="I39" s="1"/>
      <c r="J39" s="1"/>
      <c r="K39" s="1"/>
      <c r="L39" s="1"/>
      <c r="M39" s="1"/>
      <c r="N39" s="1"/>
      <c r="O39" s="1"/>
      <c r="P39" s="1"/>
      <c r="Q39" s="1"/>
      <c r="R39" s="1"/>
      <c r="S39" s="1"/>
      <c r="T39" s="1"/>
      <c r="U39" s="1"/>
      <c r="V39" s="1"/>
      <c r="W39" s="1"/>
      <c r="X39" s="1"/>
      <c r="Y39" s="1"/>
      <c r="Z39" s="1"/>
    </row>
    <row r="40" spans="1:26" ht="19.5" customHeight="1">
      <c r="A40" s="1"/>
      <c r="B40" s="58" t="s">
        <v>59</v>
      </c>
      <c r="C40" s="1"/>
      <c r="D40" s="1"/>
      <c r="E40" s="1"/>
      <c r="F40" s="1"/>
      <c r="G40" s="1"/>
      <c r="H40" s="1"/>
      <c r="I40" s="1"/>
      <c r="J40" s="1"/>
      <c r="K40" s="1"/>
      <c r="L40" s="1"/>
      <c r="M40" s="1"/>
      <c r="N40" s="1"/>
      <c r="O40" s="1"/>
      <c r="P40" s="1"/>
      <c r="Q40" s="1"/>
      <c r="R40" s="1"/>
      <c r="S40" s="1"/>
      <c r="T40" s="1"/>
      <c r="U40" s="1"/>
      <c r="V40" s="1"/>
      <c r="W40" s="1"/>
      <c r="X40" s="1"/>
      <c r="Y40" s="1"/>
      <c r="Z40" s="1"/>
    </row>
    <row r="41" spans="1:26" ht="19.5" customHeight="1">
      <c r="A41" s="1"/>
      <c r="B41" s="58" t="s">
        <v>60</v>
      </c>
      <c r="C41" s="1"/>
      <c r="D41" s="1"/>
      <c r="E41" s="1"/>
      <c r="F41" s="1"/>
      <c r="G41" s="1"/>
      <c r="H41" s="1"/>
      <c r="I41" s="1"/>
      <c r="J41" s="1"/>
      <c r="K41" s="1"/>
      <c r="L41" s="1"/>
      <c r="M41" s="1"/>
      <c r="N41" s="1"/>
      <c r="O41" s="1"/>
      <c r="P41" s="1"/>
      <c r="Q41" s="1"/>
      <c r="R41" s="1"/>
      <c r="S41" s="1"/>
      <c r="T41" s="1"/>
      <c r="U41" s="1"/>
      <c r="V41" s="1"/>
      <c r="W41" s="1"/>
      <c r="X41" s="1"/>
      <c r="Y41" s="1"/>
      <c r="Z41" s="1"/>
    </row>
    <row r="42" spans="1:26" ht="19.5" customHeight="1">
      <c r="A42" s="1"/>
      <c r="B42" s="58" t="s">
        <v>61</v>
      </c>
      <c r="C42" s="1"/>
      <c r="D42" s="1"/>
      <c r="E42" s="1"/>
      <c r="F42" s="1"/>
      <c r="G42" s="1"/>
      <c r="H42" s="1"/>
      <c r="I42" s="1"/>
      <c r="J42" s="1"/>
      <c r="K42" s="1"/>
      <c r="L42" s="1"/>
      <c r="M42" s="1"/>
      <c r="N42" s="1"/>
      <c r="O42" s="1"/>
      <c r="P42" s="1"/>
      <c r="Q42" s="1"/>
      <c r="R42" s="1"/>
      <c r="S42" s="1"/>
      <c r="T42" s="1"/>
      <c r="U42" s="1"/>
      <c r="V42" s="1"/>
      <c r="W42" s="1"/>
      <c r="X42" s="1"/>
      <c r="Y42" s="1"/>
      <c r="Z42" s="1"/>
    </row>
    <row r="43" spans="1:26" ht="19.5" customHeight="1">
      <c r="A43" s="1"/>
      <c r="B43" s="58" t="s">
        <v>62</v>
      </c>
      <c r="C43" s="1"/>
      <c r="D43" s="1"/>
      <c r="E43" s="1"/>
      <c r="F43" s="1"/>
      <c r="G43" s="1"/>
      <c r="H43" s="1"/>
      <c r="I43" s="1"/>
      <c r="J43" s="1"/>
      <c r="K43" s="1"/>
      <c r="L43" s="1"/>
      <c r="M43" s="1"/>
      <c r="N43" s="1"/>
      <c r="O43" s="1"/>
      <c r="P43" s="1"/>
      <c r="Q43" s="1"/>
      <c r="R43" s="1"/>
      <c r="S43" s="1"/>
      <c r="T43" s="1"/>
      <c r="U43" s="1"/>
      <c r="V43" s="1"/>
      <c r="W43" s="1"/>
      <c r="X43" s="1"/>
      <c r="Y43" s="1"/>
      <c r="Z43" s="1"/>
    </row>
    <row r="44" spans="1:26" ht="19.5" customHeight="1">
      <c r="A44" s="1"/>
      <c r="B44" s="58" t="s">
        <v>63</v>
      </c>
      <c r="C44" s="1"/>
      <c r="D44" s="1"/>
      <c r="E44" s="1"/>
      <c r="F44" s="1"/>
      <c r="G44" s="1"/>
      <c r="H44" s="1"/>
      <c r="I44" s="1"/>
      <c r="J44" s="1"/>
      <c r="K44" s="1"/>
      <c r="L44" s="1"/>
      <c r="M44" s="1"/>
      <c r="N44" s="1"/>
      <c r="O44" s="1"/>
      <c r="P44" s="1"/>
      <c r="Q44" s="1"/>
      <c r="R44" s="1"/>
      <c r="S44" s="1"/>
      <c r="T44" s="1"/>
      <c r="U44" s="1"/>
      <c r="V44" s="1"/>
      <c r="W44" s="1"/>
      <c r="X44" s="1"/>
      <c r="Y44" s="1"/>
      <c r="Z44" s="1"/>
    </row>
    <row r="45" spans="1:26" ht="19.5" customHeight="1">
      <c r="A45" s="1"/>
      <c r="B45" s="58" t="s">
        <v>64</v>
      </c>
      <c r="C45" s="1"/>
      <c r="D45" s="1"/>
      <c r="E45" s="1"/>
      <c r="F45" s="1"/>
      <c r="G45" s="1"/>
      <c r="H45" s="1"/>
      <c r="I45" s="1"/>
      <c r="J45" s="1"/>
      <c r="K45" s="1"/>
      <c r="L45" s="1"/>
      <c r="M45" s="1"/>
      <c r="N45" s="1"/>
      <c r="O45" s="1"/>
      <c r="P45" s="1"/>
      <c r="Q45" s="1"/>
      <c r="R45" s="1"/>
      <c r="S45" s="1"/>
      <c r="T45" s="1"/>
      <c r="U45" s="1"/>
      <c r="V45" s="1"/>
      <c r="W45" s="1"/>
      <c r="X45" s="1"/>
      <c r="Y45" s="1"/>
      <c r="Z45" s="1"/>
    </row>
    <row r="46" spans="1:26" ht="19.5" customHeight="1">
      <c r="A46" s="1"/>
      <c r="B46" s="58"/>
      <c r="C46" s="1"/>
      <c r="D46" s="1"/>
      <c r="E46" s="1"/>
      <c r="F46" s="1"/>
      <c r="G46" s="1"/>
      <c r="H46" s="1"/>
      <c r="I46" s="1"/>
      <c r="J46" s="1"/>
      <c r="K46" s="1"/>
      <c r="L46" s="1"/>
      <c r="M46" s="1"/>
      <c r="N46" s="1"/>
      <c r="O46" s="1"/>
      <c r="P46" s="1"/>
      <c r="Q46" s="1"/>
      <c r="R46" s="1"/>
      <c r="S46" s="1"/>
      <c r="T46" s="1"/>
      <c r="U46" s="1"/>
      <c r="V46" s="1"/>
      <c r="W46" s="1"/>
      <c r="X46" s="1"/>
      <c r="Y46" s="1"/>
      <c r="Z46" s="1"/>
    </row>
    <row r="47" spans="1:26" ht="19.5" customHeight="1">
      <c r="A47" s="1"/>
      <c r="B47" s="58" t="s">
        <v>65</v>
      </c>
      <c r="C47" s="1"/>
      <c r="D47" s="1"/>
      <c r="E47" s="1"/>
      <c r="F47" s="1"/>
      <c r="G47" s="1"/>
      <c r="H47" s="1"/>
      <c r="I47" s="1"/>
      <c r="J47" s="1"/>
      <c r="K47" s="1"/>
      <c r="L47" s="1"/>
      <c r="M47" s="1"/>
      <c r="N47" s="1"/>
      <c r="O47" s="1"/>
      <c r="P47" s="1"/>
      <c r="Q47" s="1"/>
      <c r="R47" s="1"/>
      <c r="S47" s="1"/>
      <c r="T47" s="1"/>
      <c r="U47" s="1"/>
      <c r="V47" s="1"/>
      <c r="W47" s="1"/>
      <c r="X47" s="1"/>
      <c r="Y47" s="1"/>
      <c r="Z47" s="1"/>
    </row>
    <row r="48" spans="1:26" ht="19.5" customHeight="1">
      <c r="A48" s="1"/>
      <c r="B48" s="58"/>
      <c r="C48" s="1"/>
      <c r="D48" s="1"/>
      <c r="E48" s="1"/>
      <c r="F48" s="1"/>
      <c r="G48" s="1"/>
      <c r="H48" s="1"/>
      <c r="I48" s="1"/>
      <c r="J48" s="1"/>
      <c r="K48" s="1"/>
      <c r="L48" s="1"/>
      <c r="M48" s="1"/>
      <c r="N48" s="1"/>
      <c r="O48" s="1"/>
      <c r="P48" s="1"/>
      <c r="Q48" s="1"/>
      <c r="R48" s="1"/>
      <c r="S48" s="1"/>
      <c r="T48" s="1"/>
      <c r="U48" s="1"/>
      <c r="V48" s="1"/>
      <c r="W48" s="1"/>
      <c r="X48" s="1"/>
      <c r="Y48" s="1"/>
      <c r="Z48" s="1"/>
    </row>
    <row r="49" spans="1:26" ht="19.5" customHeight="1">
      <c r="A49" s="1"/>
      <c r="B49" s="58" t="s">
        <v>66</v>
      </c>
      <c r="C49" s="1"/>
      <c r="D49" s="1"/>
      <c r="E49" s="1"/>
      <c r="F49" s="1"/>
      <c r="G49" s="1"/>
      <c r="H49" s="1"/>
      <c r="I49" s="1"/>
      <c r="J49" s="1"/>
      <c r="K49" s="1"/>
      <c r="L49" s="1"/>
      <c r="M49" s="1"/>
      <c r="N49" s="1"/>
      <c r="O49" s="1"/>
      <c r="P49" s="1"/>
      <c r="Q49" s="1"/>
      <c r="R49" s="1"/>
      <c r="S49" s="1"/>
      <c r="T49" s="1"/>
      <c r="U49" s="1"/>
      <c r="V49" s="1"/>
      <c r="W49" s="1"/>
      <c r="X49" s="1"/>
      <c r="Y49" s="1"/>
      <c r="Z49" s="1"/>
    </row>
    <row r="50" spans="1:26" ht="19.5" customHeight="1">
      <c r="A50" s="1"/>
      <c r="B50" s="58"/>
      <c r="C50" s="1"/>
      <c r="D50" s="1"/>
      <c r="E50" s="1"/>
      <c r="F50" s="1"/>
      <c r="G50" s="1"/>
      <c r="H50" s="1"/>
      <c r="I50" s="1"/>
      <c r="J50" s="1"/>
      <c r="K50" s="1"/>
      <c r="L50" s="1"/>
      <c r="M50" s="1"/>
      <c r="N50" s="1"/>
      <c r="O50" s="1"/>
      <c r="P50" s="1"/>
      <c r="Q50" s="1"/>
      <c r="R50" s="1"/>
      <c r="S50" s="1"/>
      <c r="T50" s="1"/>
      <c r="U50" s="1"/>
      <c r="V50" s="1"/>
      <c r="W50" s="1"/>
      <c r="X50" s="1"/>
      <c r="Y50" s="1"/>
      <c r="Z50" s="1"/>
    </row>
    <row r="51" spans="1:26" ht="19.5" customHeight="1">
      <c r="A51" s="1"/>
      <c r="B51" s="58" t="s">
        <v>67</v>
      </c>
      <c r="C51" s="1"/>
      <c r="D51" s="1"/>
      <c r="E51" s="1"/>
      <c r="F51" s="1"/>
      <c r="G51" s="1"/>
      <c r="H51" s="1"/>
      <c r="I51" s="1"/>
      <c r="J51" s="1"/>
      <c r="K51" s="1"/>
      <c r="L51" s="1"/>
      <c r="M51" s="1"/>
      <c r="N51" s="1"/>
      <c r="O51" s="1"/>
      <c r="P51" s="1"/>
      <c r="Q51" s="1"/>
      <c r="R51" s="1"/>
      <c r="S51" s="1"/>
      <c r="T51" s="1"/>
      <c r="U51" s="1"/>
      <c r="V51" s="1"/>
      <c r="W51" s="1"/>
      <c r="X51" s="1"/>
      <c r="Y51" s="1"/>
      <c r="Z51" s="1"/>
    </row>
    <row r="52" spans="1:26" ht="19.5" customHeight="1">
      <c r="A52" s="1"/>
      <c r="B52" s="58"/>
      <c r="C52" s="1"/>
      <c r="D52" s="1"/>
      <c r="E52" s="1"/>
      <c r="F52" s="1"/>
      <c r="G52" s="1"/>
      <c r="H52" s="1"/>
      <c r="I52" s="1"/>
      <c r="J52" s="1"/>
      <c r="K52" s="1"/>
      <c r="L52" s="1"/>
      <c r="M52" s="1"/>
      <c r="N52" s="1"/>
      <c r="O52" s="1"/>
      <c r="P52" s="1"/>
      <c r="Q52" s="1"/>
      <c r="R52" s="1"/>
      <c r="S52" s="1"/>
      <c r="T52" s="1"/>
      <c r="U52" s="1"/>
      <c r="V52" s="1"/>
      <c r="W52" s="1"/>
      <c r="X52" s="1"/>
      <c r="Y52" s="1"/>
      <c r="Z52" s="1"/>
    </row>
    <row r="53" spans="1:26" ht="19.5" customHeight="1">
      <c r="A53" s="1"/>
      <c r="B53" s="58" t="s">
        <v>68</v>
      </c>
      <c r="C53" s="1"/>
      <c r="D53" s="1"/>
      <c r="E53" s="1"/>
      <c r="F53" s="1"/>
      <c r="G53" s="1"/>
      <c r="H53" s="1"/>
      <c r="I53" s="1"/>
      <c r="J53" s="1"/>
      <c r="K53" s="1"/>
      <c r="L53" s="1"/>
      <c r="M53" s="1"/>
      <c r="N53" s="1"/>
      <c r="O53" s="1"/>
      <c r="P53" s="1"/>
      <c r="Q53" s="1"/>
      <c r="R53" s="1"/>
      <c r="S53" s="1"/>
      <c r="T53" s="1"/>
      <c r="U53" s="1"/>
      <c r="V53" s="1"/>
      <c r="W53" s="1"/>
      <c r="X53" s="1"/>
      <c r="Y53" s="1"/>
      <c r="Z53" s="1"/>
    </row>
    <row r="54" spans="1:26" ht="19.5" customHeight="1">
      <c r="A54" s="1"/>
      <c r="B54" s="58"/>
      <c r="C54" s="1"/>
      <c r="D54" s="1"/>
      <c r="E54" s="1"/>
      <c r="F54" s="1"/>
      <c r="G54" s="1"/>
      <c r="H54" s="1"/>
      <c r="I54" s="1"/>
      <c r="J54" s="1"/>
      <c r="K54" s="1"/>
      <c r="L54" s="1"/>
      <c r="M54" s="1"/>
      <c r="N54" s="1"/>
      <c r="O54" s="1"/>
      <c r="P54" s="1"/>
      <c r="Q54" s="1"/>
      <c r="R54" s="1"/>
      <c r="S54" s="1"/>
      <c r="T54" s="1"/>
      <c r="U54" s="1"/>
      <c r="V54" s="1"/>
      <c r="W54" s="1"/>
      <c r="X54" s="1"/>
      <c r="Y54" s="1"/>
      <c r="Z54" s="1"/>
    </row>
    <row r="55" spans="1:26" ht="19.5" customHeight="1">
      <c r="A55" s="1"/>
      <c r="B55" s="58" t="s">
        <v>69</v>
      </c>
      <c r="C55" s="1"/>
      <c r="D55" s="1"/>
      <c r="E55" s="1"/>
      <c r="F55" s="1"/>
      <c r="G55" s="1"/>
      <c r="H55" s="1"/>
      <c r="I55" s="1"/>
      <c r="J55" s="1"/>
      <c r="K55" s="1"/>
      <c r="L55" s="1"/>
      <c r="M55" s="1"/>
      <c r="N55" s="1"/>
      <c r="O55" s="1"/>
      <c r="P55" s="1"/>
      <c r="Q55" s="1"/>
      <c r="R55" s="1"/>
      <c r="S55" s="1"/>
      <c r="T55" s="1"/>
      <c r="U55" s="1"/>
      <c r="V55" s="1"/>
      <c r="W55" s="1"/>
      <c r="X55" s="1"/>
      <c r="Y55" s="1"/>
      <c r="Z55" s="1"/>
    </row>
    <row r="56" spans="1:26" ht="19.5" customHeight="1">
      <c r="A56" s="1"/>
      <c r="B56" s="58"/>
      <c r="C56" s="1"/>
      <c r="D56" s="1"/>
      <c r="E56" s="1"/>
      <c r="F56" s="1"/>
      <c r="G56" s="1"/>
      <c r="H56" s="1"/>
      <c r="I56" s="1"/>
      <c r="J56" s="1"/>
      <c r="K56" s="1"/>
      <c r="L56" s="1"/>
      <c r="M56" s="1"/>
      <c r="N56" s="1"/>
      <c r="O56" s="1"/>
      <c r="P56" s="1"/>
      <c r="Q56" s="1"/>
      <c r="R56" s="1"/>
      <c r="S56" s="1"/>
      <c r="T56" s="1"/>
      <c r="U56" s="1"/>
      <c r="V56" s="1"/>
      <c r="W56" s="1"/>
      <c r="X56" s="1"/>
      <c r="Y56" s="1"/>
      <c r="Z56" s="1"/>
    </row>
    <row r="57" spans="1:26" ht="19.5" customHeight="1">
      <c r="A57" s="1"/>
      <c r="B57" s="58" t="s">
        <v>70</v>
      </c>
      <c r="C57" s="1"/>
      <c r="D57" s="1"/>
      <c r="E57" s="1"/>
      <c r="F57" s="1"/>
      <c r="G57" s="1"/>
      <c r="H57" s="1"/>
      <c r="I57" s="1"/>
      <c r="J57" s="1"/>
      <c r="K57" s="1"/>
      <c r="L57" s="1"/>
      <c r="M57" s="1"/>
      <c r="N57" s="1"/>
      <c r="O57" s="1"/>
      <c r="P57" s="1"/>
      <c r="Q57" s="1"/>
      <c r="R57" s="1"/>
      <c r="S57" s="1"/>
      <c r="T57" s="1"/>
      <c r="U57" s="1"/>
      <c r="V57" s="1"/>
      <c r="W57" s="1"/>
      <c r="X57" s="1"/>
      <c r="Y57" s="1"/>
      <c r="Z57" s="1"/>
    </row>
    <row r="58" spans="1:26" ht="19.5" customHeight="1">
      <c r="A58" s="1"/>
      <c r="B58" s="58" t="s">
        <v>71</v>
      </c>
      <c r="C58" s="1"/>
      <c r="D58" s="1"/>
      <c r="E58" s="1"/>
      <c r="F58" s="1"/>
      <c r="G58" s="1"/>
      <c r="H58" s="1"/>
      <c r="I58" s="1"/>
      <c r="J58" s="1"/>
      <c r="K58" s="1"/>
      <c r="L58" s="1"/>
      <c r="M58" s="1"/>
      <c r="N58" s="1"/>
      <c r="O58" s="1"/>
      <c r="P58" s="1"/>
      <c r="Q58" s="1"/>
      <c r="R58" s="1"/>
      <c r="S58" s="1"/>
      <c r="T58" s="1"/>
      <c r="U58" s="1"/>
      <c r="V58" s="1"/>
      <c r="W58" s="1"/>
      <c r="X58" s="1"/>
      <c r="Y58" s="1"/>
      <c r="Z58" s="1"/>
    </row>
    <row r="59" spans="1:26" ht="19.5" customHeight="1">
      <c r="A59" s="1"/>
      <c r="B59" s="58" t="s">
        <v>72</v>
      </c>
      <c r="C59" s="1"/>
      <c r="D59" s="1"/>
      <c r="E59" s="1"/>
      <c r="F59" s="1"/>
      <c r="G59" s="1"/>
      <c r="H59" s="1"/>
      <c r="I59" s="1"/>
      <c r="J59" s="1"/>
      <c r="K59" s="1"/>
      <c r="L59" s="1"/>
      <c r="M59" s="1"/>
      <c r="N59" s="1"/>
      <c r="O59" s="1"/>
      <c r="P59" s="1"/>
      <c r="Q59" s="1"/>
      <c r="R59" s="1"/>
      <c r="S59" s="1"/>
      <c r="T59" s="1"/>
      <c r="U59" s="1"/>
      <c r="V59" s="1"/>
      <c r="W59" s="1"/>
      <c r="X59" s="1"/>
      <c r="Y59" s="1"/>
      <c r="Z59" s="1"/>
    </row>
    <row r="60" spans="1:26" ht="19.5" customHeight="1">
      <c r="A60" s="1"/>
      <c r="B60" s="58" t="s">
        <v>73</v>
      </c>
      <c r="C60" s="1"/>
      <c r="D60" s="1"/>
      <c r="E60" s="1"/>
      <c r="F60" s="1"/>
      <c r="G60" s="1"/>
      <c r="H60" s="1"/>
      <c r="I60" s="1"/>
      <c r="J60" s="1"/>
      <c r="K60" s="1"/>
      <c r="L60" s="1"/>
      <c r="M60" s="1"/>
      <c r="N60" s="1"/>
      <c r="O60" s="1"/>
      <c r="P60" s="1"/>
      <c r="Q60" s="1"/>
      <c r="R60" s="1"/>
      <c r="S60" s="1"/>
      <c r="T60" s="1"/>
      <c r="U60" s="1"/>
      <c r="V60" s="1"/>
      <c r="W60" s="1"/>
      <c r="X60" s="1"/>
      <c r="Y60" s="1"/>
      <c r="Z60" s="1"/>
    </row>
    <row r="61" spans="1:26" ht="19.5" customHeight="1">
      <c r="A61" s="1"/>
      <c r="B61" s="58" t="s">
        <v>74</v>
      </c>
      <c r="C61" s="1"/>
      <c r="D61" s="1"/>
      <c r="E61" s="1"/>
      <c r="F61" s="1"/>
      <c r="G61" s="1"/>
      <c r="H61" s="1"/>
      <c r="I61" s="1"/>
      <c r="J61" s="1"/>
      <c r="K61" s="1"/>
      <c r="L61" s="1"/>
      <c r="M61" s="1"/>
      <c r="N61" s="1"/>
      <c r="O61" s="1"/>
      <c r="P61" s="1"/>
      <c r="Q61" s="1"/>
      <c r="R61" s="1"/>
      <c r="S61" s="1"/>
      <c r="T61" s="1"/>
      <c r="U61" s="1"/>
      <c r="V61" s="1"/>
      <c r="W61" s="1"/>
      <c r="X61" s="1"/>
      <c r="Y61" s="1"/>
      <c r="Z61" s="1"/>
    </row>
    <row r="62" spans="1:26" ht="19.5" customHeight="1">
      <c r="A62" s="1"/>
      <c r="B62" s="58" t="s">
        <v>75</v>
      </c>
      <c r="C62" s="1"/>
      <c r="D62" s="1"/>
      <c r="E62" s="1"/>
      <c r="F62" s="1"/>
      <c r="G62" s="1"/>
      <c r="H62" s="1"/>
      <c r="I62" s="1"/>
      <c r="J62" s="1"/>
      <c r="K62" s="1"/>
      <c r="L62" s="1"/>
      <c r="M62" s="1"/>
      <c r="N62" s="1"/>
      <c r="O62" s="1"/>
      <c r="P62" s="1"/>
      <c r="Q62" s="1"/>
      <c r="R62" s="1"/>
      <c r="S62" s="1"/>
      <c r="T62" s="1"/>
      <c r="U62" s="1"/>
      <c r="V62" s="1"/>
      <c r="W62" s="1"/>
      <c r="X62" s="1"/>
      <c r="Y62" s="1"/>
      <c r="Z62" s="1"/>
    </row>
    <row r="63" spans="1:26" ht="19.5" customHeight="1">
      <c r="A63" s="1"/>
      <c r="B63" s="58" t="s">
        <v>76</v>
      </c>
      <c r="C63" s="1"/>
      <c r="D63" s="1"/>
      <c r="E63" s="1"/>
      <c r="F63" s="1"/>
      <c r="G63" s="1"/>
      <c r="H63" s="1"/>
      <c r="I63" s="1"/>
      <c r="J63" s="1"/>
      <c r="K63" s="1"/>
      <c r="L63" s="1"/>
      <c r="M63" s="1"/>
      <c r="N63" s="1"/>
      <c r="O63" s="1"/>
      <c r="P63" s="1"/>
      <c r="Q63" s="1"/>
      <c r="R63" s="1"/>
      <c r="S63" s="1"/>
      <c r="T63" s="1"/>
      <c r="U63" s="1"/>
      <c r="V63" s="1"/>
      <c r="W63" s="1"/>
      <c r="X63" s="1"/>
      <c r="Y63" s="1"/>
      <c r="Z63" s="1"/>
    </row>
    <row r="64" spans="1:26" ht="19.5" customHeight="1">
      <c r="A64" s="1"/>
      <c r="B64" s="58" t="s">
        <v>77</v>
      </c>
      <c r="C64" s="1"/>
      <c r="D64" s="1"/>
      <c r="E64" s="1"/>
      <c r="F64" s="1"/>
      <c r="G64" s="1"/>
      <c r="H64" s="1"/>
      <c r="I64" s="1"/>
      <c r="J64" s="1"/>
      <c r="K64" s="1"/>
      <c r="L64" s="1"/>
      <c r="M64" s="1"/>
      <c r="N64" s="1"/>
      <c r="O64" s="1"/>
      <c r="P64" s="1"/>
      <c r="Q64" s="1"/>
      <c r="R64" s="1"/>
      <c r="S64" s="1"/>
      <c r="T64" s="1"/>
      <c r="U64" s="1"/>
      <c r="V64" s="1"/>
      <c r="W64" s="1"/>
      <c r="X64" s="1"/>
      <c r="Y64" s="1"/>
      <c r="Z64" s="1"/>
    </row>
    <row r="65" spans="1:26" ht="19.5" customHeight="1">
      <c r="A65" s="1"/>
      <c r="B65" s="58" t="s">
        <v>78</v>
      </c>
      <c r="C65" s="1"/>
      <c r="D65" s="1"/>
      <c r="E65" s="1"/>
      <c r="F65" s="1"/>
      <c r="G65" s="1"/>
      <c r="H65" s="1"/>
      <c r="I65" s="1"/>
      <c r="J65" s="1"/>
      <c r="K65" s="1"/>
      <c r="L65" s="1"/>
      <c r="M65" s="1"/>
      <c r="N65" s="1"/>
      <c r="O65" s="1"/>
      <c r="P65" s="1"/>
      <c r="Q65" s="1"/>
      <c r="R65" s="1"/>
      <c r="S65" s="1"/>
      <c r="T65" s="1"/>
      <c r="U65" s="1"/>
      <c r="V65" s="1"/>
      <c r="W65" s="1"/>
      <c r="X65" s="1"/>
      <c r="Y65" s="1"/>
      <c r="Z65" s="1"/>
    </row>
    <row r="66" spans="1:26" ht="19.5" customHeight="1">
      <c r="A66" s="1"/>
      <c r="B66" s="58" t="s">
        <v>79</v>
      </c>
      <c r="C66" s="1"/>
      <c r="D66" s="1"/>
      <c r="E66" s="1"/>
      <c r="F66" s="1"/>
      <c r="G66" s="1"/>
      <c r="H66" s="1"/>
      <c r="I66" s="1"/>
      <c r="J66" s="1"/>
      <c r="K66" s="1"/>
      <c r="L66" s="1"/>
      <c r="M66" s="1"/>
      <c r="N66" s="1"/>
      <c r="O66" s="1"/>
      <c r="P66" s="1"/>
      <c r="Q66" s="1"/>
      <c r="R66" s="1"/>
      <c r="S66" s="1"/>
      <c r="T66" s="1"/>
      <c r="U66" s="1"/>
      <c r="V66" s="1"/>
      <c r="W66" s="1"/>
      <c r="X66" s="1"/>
      <c r="Y66" s="1"/>
      <c r="Z66" s="1"/>
    </row>
    <row r="67" spans="1:26" ht="19.5" customHeight="1">
      <c r="A67" s="1"/>
      <c r="B67" s="58" t="s">
        <v>80</v>
      </c>
      <c r="C67" s="1"/>
      <c r="D67" s="1"/>
      <c r="E67" s="1"/>
      <c r="F67" s="1"/>
      <c r="G67" s="1"/>
      <c r="H67" s="1"/>
      <c r="I67" s="1"/>
      <c r="J67" s="1"/>
      <c r="K67" s="1"/>
      <c r="L67" s="1"/>
      <c r="M67" s="1"/>
      <c r="N67" s="1"/>
      <c r="O67" s="1"/>
      <c r="P67" s="1"/>
      <c r="Q67" s="1"/>
      <c r="R67" s="1"/>
      <c r="S67" s="1"/>
      <c r="T67" s="1"/>
      <c r="U67" s="1"/>
      <c r="V67" s="1"/>
      <c r="W67" s="1"/>
      <c r="X67" s="1"/>
      <c r="Y67" s="1"/>
      <c r="Z67" s="1"/>
    </row>
    <row r="68" spans="1:26" ht="19.5" customHeight="1">
      <c r="A68" s="1"/>
      <c r="B68" s="58"/>
      <c r="C68" s="1"/>
      <c r="D68" s="1"/>
      <c r="E68" s="1"/>
      <c r="F68" s="1"/>
      <c r="G68" s="1"/>
      <c r="H68" s="1"/>
      <c r="I68" s="1"/>
      <c r="J68" s="1"/>
      <c r="K68" s="1"/>
      <c r="L68" s="1"/>
      <c r="M68" s="1"/>
      <c r="N68" s="1"/>
      <c r="O68" s="1"/>
      <c r="P68" s="1"/>
      <c r="Q68" s="1"/>
      <c r="R68" s="1"/>
      <c r="S68" s="1"/>
      <c r="T68" s="1"/>
      <c r="U68" s="1"/>
      <c r="V68" s="1"/>
      <c r="W68" s="1"/>
      <c r="X68" s="1"/>
      <c r="Y68" s="1"/>
      <c r="Z68" s="1"/>
    </row>
    <row r="69" spans="1:26"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9.5" customHeight="1">
      <c r="A70" s="1"/>
      <c r="B70" s="59" t="s">
        <v>81</v>
      </c>
      <c r="C70" s="1"/>
      <c r="D70" s="1"/>
      <c r="E70" s="1"/>
      <c r="F70" s="1"/>
      <c r="G70" s="1"/>
      <c r="H70" s="1"/>
      <c r="I70" s="1"/>
      <c r="J70" s="1"/>
      <c r="K70" s="1"/>
      <c r="L70" s="1"/>
      <c r="M70" s="1"/>
      <c r="N70" s="1"/>
      <c r="O70" s="1"/>
      <c r="P70" s="1"/>
      <c r="Q70" s="1"/>
      <c r="R70" s="1"/>
      <c r="S70" s="1"/>
      <c r="T70" s="1"/>
      <c r="U70" s="1"/>
      <c r="V70" s="1"/>
      <c r="W70" s="1"/>
      <c r="X70" s="1"/>
      <c r="Y70" s="1"/>
      <c r="Z70" s="1"/>
    </row>
    <row r="71" spans="1:26" ht="19.5" customHeight="1">
      <c r="A71" s="1"/>
      <c r="B71" s="58"/>
      <c r="C71" s="1"/>
      <c r="D71" s="1"/>
      <c r="E71" s="1"/>
      <c r="F71" s="1"/>
      <c r="G71" s="1"/>
      <c r="H71" s="1"/>
      <c r="I71" s="1"/>
      <c r="J71" s="1"/>
      <c r="K71" s="1"/>
      <c r="L71" s="1"/>
      <c r="M71" s="1"/>
      <c r="N71" s="1"/>
      <c r="O71" s="1"/>
      <c r="P71" s="1"/>
      <c r="Q71" s="1"/>
      <c r="R71" s="1"/>
      <c r="S71" s="1"/>
      <c r="T71" s="1"/>
      <c r="U71" s="1"/>
      <c r="V71" s="1"/>
      <c r="W71" s="1"/>
      <c r="X71" s="1"/>
      <c r="Y71" s="1"/>
      <c r="Z71" s="1"/>
    </row>
    <row r="72" spans="1:26" ht="19.5" customHeight="1">
      <c r="A72" s="1"/>
      <c r="B72" s="58" t="s">
        <v>82</v>
      </c>
      <c r="C72" s="1"/>
      <c r="D72" s="1"/>
      <c r="E72" s="1"/>
      <c r="F72" s="1"/>
      <c r="G72" s="1"/>
      <c r="H72" s="1"/>
      <c r="I72" s="1"/>
      <c r="J72" s="1"/>
      <c r="K72" s="1"/>
      <c r="L72" s="1"/>
      <c r="M72" s="1"/>
      <c r="N72" s="1"/>
      <c r="O72" s="1"/>
      <c r="P72" s="1"/>
      <c r="Q72" s="1"/>
      <c r="R72" s="1"/>
      <c r="S72" s="1"/>
      <c r="T72" s="1"/>
      <c r="U72" s="1"/>
      <c r="V72" s="1"/>
      <c r="W72" s="1"/>
      <c r="X72" s="1"/>
      <c r="Y72" s="1"/>
      <c r="Z72" s="1"/>
    </row>
    <row r="73" spans="1:26" ht="19.5" customHeight="1">
      <c r="A73" s="1"/>
      <c r="B73" s="58"/>
      <c r="C73" s="1"/>
      <c r="D73" s="1"/>
      <c r="E73" s="1"/>
      <c r="F73" s="1"/>
      <c r="G73" s="1"/>
      <c r="H73" s="1"/>
      <c r="I73" s="1"/>
      <c r="J73" s="1"/>
      <c r="K73" s="1"/>
      <c r="L73" s="1"/>
      <c r="M73" s="1"/>
      <c r="N73" s="1"/>
      <c r="O73" s="1"/>
      <c r="P73" s="1"/>
      <c r="Q73" s="1"/>
      <c r="R73" s="1"/>
      <c r="S73" s="1"/>
      <c r="T73" s="1"/>
      <c r="U73" s="1"/>
      <c r="V73" s="1"/>
      <c r="W73" s="1"/>
      <c r="X73" s="1"/>
      <c r="Y73" s="1"/>
      <c r="Z73" s="1"/>
    </row>
    <row r="74" spans="1:26" ht="19.5" customHeight="1">
      <c r="A74" s="1"/>
      <c r="B74" s="58" t="s">
        <v>83</v>
      </c>
      <c r="C74" s="1"/>
      <c r="D74" s="1"/>
      <c r="E74" s="1"/>
      <c r="F74" s="1"/>
      <c r="G74" s="1"/>
      <c r="H74" s="1"/>
      <c r="I74" s="1"/>
      <c r="J74" s="1"/>
      <c r="K74" s="1"/>
      <c r="L74" s="1"/>
      <c r="M74" s="1"/>
      <c r="N74" s="1"/>
      <c r="O74" s="1"/>
      <c r="P74" s="1"/>
      <c r="Q74" s="1"/>
      <c r="R74" s="1"/>
      <c r="S74" s="1"/>
      <c r="T74" s="1"/>
      <c r="U74" s="1"/>
      <c r="V74" s="1"/>
      <c r="W74" s="1"/>
      <c r="X74" s="1"/>
      <c r="Y74" s="1"/>
      <c r="Z74" s="1"/>
    </row>
    <row r="75" spans="1:26" ht="19.5" customHeight="1">
      <c r="A75" s="1"/>
      <c r="B75" s="58"/>
      <c r="C75" s="1"/>
      <c r="D75" s="1"/>
      <c r="E75" s="1"/>
      <c r="F75" s="1"/>
      <c r="G75" s="1"/>
      <c r="H75" s="1"/>
      <c r="I75" s="1"/>
      <c r="J75" s="1"/>
      <c r="K75" s="1"/>
      <c r="L75" s="1"/>
      <c r="M75" s="1"/>
      <c r="N75" s="1"/>
      <c r="O75" s="1"/>
      <c r="P75" s="1"/>
      <c r="Q75" s="1"/>
      <c r="R75" s="1"/>
      <c r="S75" s="1"/>
      <c r="T75" s="1"/>
      <c r="U75" s="1"/>
      <c r="V75" s="1"/>
      <c r="W75" s="1"/>
      <c r="X75" s="1"/>
      <c r="Y75" s="1"/>
      <c r="Z75" s="1"/>
    </row>
    <row r="76" spans="1:26" ht="19.5" customHeight="1">
      <c r="A76" s="1"/>
      <c r="B76" s="58"/>
      <c r="C76" s="1"/>
      <c r="D76" s="1"/>
      <c r="E76" s="1"/>
      <c r="F76" s="1"/>
      <c r="G76" s="1"/>
      <c r="H76" s="1"/>
      <c r="I76" s="1"/>
      <c r="J76" s="1"/>
      <c r="K76" s="1"/>
      <c r="L76" s="1"/>
      <c r="M76" s="1"/>
      <c r="N76" s="1"/>
      <c r="O76" s="1"/>
      <c r="P76" s="1"/>
      <c r="Q76" s="1"/>
      <c r="R76" s="1"/>
      <c r="S76" s="1"/>
      <c r="T76" s="1"/>
      <c r="U76" s="1"/>
      <c r="V76" s="1"/>
      <c r="W76" s="1"/>
      <c r="X76" s="1"/>
      <c r="Y76" s="1"/>
      <c r="Z76" s="1"/>
    </row>
    <row r="77" spans="1:26" ht="19.5" customHeight="1">
      <c r="A77" s="1"/>
      <c r="B77" s="59" t="s">
        <v>84</v>
      </c>
      <c r="C77" s="1"/>
      <c r="D77" s="1"/>
      <c r="E77" s="1"/>
      <c r="F77" s="1"/>
      <c r="G77" s="1"/>
      <c r="H77" s="1"/>
      <c r="I77" s="1"/>
      <c r="J77" s="1"/>
      <c r="K77" s="1"/>
      <c r="L77" s="1"/>
      <c r="M77" s="1"/>
      <c r="N77" s="1"/>
      <c r="O77" s="1"/>
      <c r="P77" s="1"/>
      <c r="Q77" s="1"/>
      <c r="R77" s="1"/>
      <c r="S77" s="1"/>
      <c r="T77" s="1"/>
      <c r="U77" s="1"/>
      <c r="V77" s="1"/>
      <c r="W77" s="1"/>
      <c r="X77" s="1"/>
      <c r="Y77" s="1"/>
      <c r="Z77" s="1"/>
    </row>
    <row r="78" spans="1:26" ht="19.5" customHeight="1">
      <c r="A78" s="1"/>
      <c r="B78" s="58"/>
      <c r="C78" s="1"/>
      <c r="D78" s="1"/>
      <c r="E78" s="1"/>
      <c r="F78" s="1"/>
      <c r="G78" s="1"/>
      <c r="H78" s="1"/>
      <c r="I78" s="1"/>
      <c r="J78" s="1"/>
      <c r="K78" s="1"/>
      <c r="L78" s="1"/>
      <c r="M78" s="1"/>
      <c r="N78" s="1"/>
      <c r="O78" s="1"/>
      <c r="P78" s="1"/>
      <c r="Q78" s="1"/>
      <c r="R78" s="1"/>
      <c r="S78" s="1"/>
      <c r="T78" s="1"/>
      <c r="U78" s="1"/>
      <c r="V78" s="1"/>
      <c r="W78" s="1"/>
      <c r="X78" s="1"/>
      <c r="Y78" s="1"/>
      <c r="Z78" s="1"/>
    </row>
    <row r="79" spans="1:26" ht="19.5" customHeight="1">
      <c r="A79" s="1"/>
      <c r="B79" s="58" t="s">
        <v>85</v>
      </c>
      <c r="C79" s="1"/>
      <c r="D79" s="1"/>
      <c r="E79" s="1"/>
      <c r="F79" s="1"/>
      <c r="G79" s="1"/>
      <c r="H79" s="1"/>
      <c r="I79" s="1"/>
      <c r="J79" s="1"/>
      <c r="K79" s="1"/>
      <c r="L79" s="1"/>
      <c r="M79" s="1"/>
      <c r="N79" s="1"/>
      <c r="O79" s="1"/>
      <c r="P79" s="1"/>
      <c r="Q79" s="1"/>
      <c r="R79" s="1"/>
      <c r="S79" s="1"/>
      <c r="T79" s="1"/>
      <c r="U79" s="1"/>
      <c r="V79" s="1"/>
      <c r="W79" s="1"/>
      <c r="X79" s="1"/>
      <c r="Y79" s="1"/>
      <c r="Z79" s="1"/>
    </row>
    <row r="80" spans="1:26" ht="19.5" customHeight="1">
      <c r="A80" s="1"/>
      <c r="B80" s="58" t="s">
        <v>86</v>
      </c>
      <c r="C80" s="1"/>
      <c r="D80" s="1"/>
      <c r="E80" s="1"/>
      <c r="F80" s="1"/>
      <c r="G80" s="1"/>
      <c r="H80" s="1"/>
      <c r="I80" s="1"/>
      <c r="J80" s="1"/>
      <c r="K80" s="1"/>
      <c r="L80" s="1"/>
      <c r="M80" s="1"/>
      <c r="N80" s="1"/>
      <c r="O80" s="1"/>
      <c r="P80" s="1"/>
      <c r="Q80" s="1"/>
      <c r="R80" s="1"/>
      <c r="S80" s="1"/>
      <c r="T80" s="1"/>
      <c r="U80" s="1"/>
      <c r="V80" s="1"/>
      <c r="W80" s="1"/>
      <c r="X80" s="1"/>
      <c r="Y80" s="1"/>
      <c r="Z80" s="1"/>
    </row>
    <row r="81" spans="1:26" ht="19.5" customHeight="1">
      <c r="A81" s="1"/>
      <c r="B81" s="58"/>
      <c r="C81" s="1"/>
      <c r="D81" s="1"/>
      <c r="E81" s="1"/>
      <c r="F81" s="1"/>
      <c r="G81" s="1"/>
      <c r="H81" s="1"/>
      <c r="I81" s="1"/>
      <c r="J81" s="1"/>
      <c r="K81" s="1"/>
      <c r="L81" s="1"/>
      <c r="M81" s="1"/>
      <c r="N81" s="1"/>
      <c r="O81" s="1"/>
      <c r="P81" s="1"/>
      <c r="Q81" s="1"/>
      <c r="R81" s="1"/>
      <c r="S81" s="1"/>
      <c r="T81" s="1"/>
      <c r="U81" s="1"/>
      <c r="V81" s="1"/>
      <c r="W81" s="1"/>
      <c r="X81" s="1"/>
      <c r="Y81" s="1"/>
      <c r="Z81" s="1"/>
    </row>
    <row r="82" spans="1:26"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9.5" customHeight="1">
      <c r="A83" s="1"/>
      <c r="B83" s="61" t="s">
        <v>87</v>
      </c>
      <c r="C83" s="1"/>
      <c r="D83" s="1"/>
      <c r="E83" s="1"/>
      <c r="F83" s="1"/>
      <c r="G83" s="1"/>
      <c r="H83" s="1"/>
      <c r="I83" s="1"/>
      <c r="J83" s="1"/>
      <c r="K83" s="1"/>
      <c r="L83" s="1"/>
      <c r="M83" s="1"/>
      <c r="N83" s="1"/>
      <c r="O83" s="1"/>
      <c r="P83" s="1"/>
      <c r="Q83" s="1"/>
      <c r="R83" s="1"/>
      <c r="S83" s="1"/>
      <c r="T83" s="1"/>
      <c r="U83" s="1"/>
      <c r="V83" s="1"/>
      <c r="W83" s="1"/>
      <c r="X83" s="1"/>
      <c r="Y83" s="1"/>
      <c r="Z83" s="1"/>
    </row>
    <row r="84" spans="1:26" ht="19.5" customHeight="1">
      <c r="A84" s="1"/>
      <c r="B84" s="58"/>
      <c r="C84" s="1"/>
      <c r="D84" s="1"/>
      <c r="E84" s="1"/>
      <c r="F84" s="1"/>
      <c r="G84" s="1"/>
      <c r="H84" s="1"/>
      <c r="I84" s="1"/>
      <c r="J84" s="1"/>
      <c r="K84" s="1"/>
      <c r="L84" s="1"/>
      <c r="M84" s="1"/>
      <c r="N84" s="1"/>
      <c r="O84" s="1"/>
      <c r="P84" s="1"/>
      <c r="Q84" s="1"/>
      <c r="R84" s="1"/>
      <c r="S84" s="1"/>
      <c r="T84" s="1"/>
      <c r="U84" s="1"/>
      <c r="V84" s="1"/>
      <c r="W84" s="1"/>
      <c r="X84" s="1"/>
      <c r="Y84" s="1"/>
      <c r="Z84" s="1"/>
    </row>
    <row r="85" spans="1:26" ht="19.5" customHeight="1">
      <c r="A85" s="1"/>
      <c r="B85" s="58" t="s">
        <v>88</v>
      </c>
      <c r="C85" s="1"/>
      <c r="D85" s="1"/>
      <c r="E85" s="1"/>
      <c r="F85" s="1"/>
      <c r="G85" s="1"/>
      <c r="H85" s="1"/>
      <c r="I85" s="1"/>
      <c r="J85" s="1"/>
      <c r="K85" s="1"/>
      <c r="L85" s="1"/>
      <c r="M85" s="1"/>
      <c r="N85" s="1"/>
      <c r="O85" s="1"/>
      <c r="P85" s="1"/>
      <c r="Q85" s="1"/>
      <c r="R85" s="1"/>
      <c r="S85" s="1"/>
      <c r="T85" s="1"/>
      <c r="U85" s="1"/>
      <c r="V85" s="1"/>
      <c r="W85" s="1"/>
      <c r="X85" s="1"/>
      <c r="Y85" s="1"/>
      <c r="Z85" s="1"/>
    </row>
    <row r="86" spans="1:26" ht="19.5" customHeight="1">
      <c r="A86" s="1"/>
      <c r="B86" s="58" t="s">
        <v>89</v>
      </c>
      <c r="C86" s="1"/>
      <c r="D86" s="1"/>
      <c r="E86" s="1"/>
      <c r="F86" s="1"/>
      <c r="G86" s="1"/>
      <c r="H86" s="1"/>
      <c r="I86" s="1"/>
      <c r="J86" s="1"/>
      <c r="K86" s="1"/>
      <c r="L86" s="1"/>
      <c r="M86" s="1"/>
      <c r="N86" s="1"/>
      <c r="O86" s="1"/>
      <c r="P86" s="1"/>
      <c r="Q86" s="1"/>
      <c r="R86" s="1"/>
      <c r="S86" s="1"/>
      <c r="T86" s="1"/>
      <c r="U86" s="1"/>
      <c r="V86" s="1"/>
      <c r="W86" s="1"/>
      <c r="X86" s="1"/>
      <c r="Y86" s="1"/>
      <c r="Z86" s="1"/>
    </row>
    <row r="87" spans="1:26" ht="19.5" customHeight="1">
      <c r="A87" s="1"/>
      <c r="B87" s="58" t="s">
        <v>90</v>
      </c>
      <c r="C87" s="1"/>
      <c r="D87" s="1"/>
      <c r="E87" s="1"/>
      <c r="F87" s="1"/>
      <c r="G87" s="1"/>
      <c r="H87" s="1"/>
      <c r="I87" s="1"/>
      <c r="J87" s="1"/>
      <c r="K87" s="1"/>
      <c r="L87" s="1"/>
      <c r="M87" s="1"/>
      <c r="N87" s="1"/>
      <c r="O87" s="1"/>
      <c r="P87" s="1"/>
      <c r="Q87" s="1"/>
      <c r="R87" s="1"/>
      <c r="S87" s="1"/>
      <c r="T87" s="1"/>
      <c r="U87" s="1"/>
      <c r="V87" s="1"/>
      <c r="W87" s="1"/>
      <c r="X87" s="1"/>
      <c r="Y87" s="1"/>
      <c r="Z87" s="1"/>
    </row>
    <row r="88" spans="1:26" ht="19.5" customHeight="1">
      <c r="A88" s="1"/>
      <c r="B88" s="58" t="s">
        <v>91</v>
      </c>
      <c r="C88" s="1"/>
      <c r="D88" s="1"/>
      <c r="E88" s="1"/>
      <c r="F88" s="1"/>
      <c r="G88" s="1"/>
      <c r="H88" s="1"/>
      <c r="I88" s="1"/>
      <c r="J88" s="1"/>
      <c r="K88" s="1"/>
      <c r="L88" s="1"/>
      <c r="M88" s="1"/>
      <c r="N88" s="1"/>
      <c r="O88" s="1"/>
      <c r="P88" s="1"/>
      <c r="Q88" s="1"/>
      <c r="R88" s="1"/>
      <c r="S88" s="1"/>
      <c r="T88" s="1"/>
      <c r="U88" s="1"/>
      <c r="V88" s="1"/>
      <c r="W88" s="1"/>
      <c r="X88" s="1"/>
      <c r="Y88" s="1"/>
      <c r="Z88" s="1"/>
    </row>
    <row r="89" spans="1:26" ht="19.5" customHeight="1">
      <c r="A89" s="1"/>
      <c r="B89" s="58" t="s">
        <v>92</v>
      </c>
      <c r="C89" s="1"/>
      <c r="D89" s="1"/>
      <c r="E89" s="1"/>
      <c r="F89" s="1"/>
      <c r="G89" s="1"/>
      <c r="H89" s="1"/>
      <c r="I89" s="1"/>
      <c r="J89" s="1"/>
      <c r="K89" s="1"/>
      <c r="L89" s="1"/>
      <c r="M89" s="1"/>
      <c r="N89" s="1"/>
      <c r="O89" s="1"/>
      <c r="P89" s="1"/>
      <c r="Q89" s="1"/>
      <c r="R89" s="1"/>
      <c r="S89" s="1"/>
      <c r="T89" s="1"/>
      <c r="U89" s="1"/>
      <c r="V89" s="1"/>
      <c r="W89" s="1"/>
      <c r="X89" s="1"/>
      <c r="Y89" s="1"/>
      <c r="Z89" s="1"/>
    </row>
    <row r="90" spans="1:26"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9.5" customHeight="1">
      <c r="A92" s="1"/>
      <c r="B92" s="62" t="s">
        <v>93</v>
      </c>
      <c r="C92" s="1"/>
      <c r="D92" s="1"/>
      <c r="E92" s="1"/>
      <c r="F92" s="1"/>
      <c r="G92" s="1"/>
      <c r="H92" s="1"/>
      <c r="I92" s="1"/>
      <c r="J92" s="1"/>
      <c r="K92" s="1"/>
      <c r="L92" s="1"/>
      <c r="M92" s="1"/>
      <c r="N92" s="1"/>
      <c r="O92" s="1"/>
      <c r="P92" s="1"/>
      <c r="Q92" s="1"/>
      <c r="R92" s="1"/>
      <c r="S92" s="1"/>
      <c r="T92" s="1"/>
      <c r="U92" s="1"/>
      <c r="V92" s="1"/>
      <c r="W92" s="1"/>
      <c r="X92" s="1"/>
      <c r="Y92" s="1"/>
      <c r="Z92" s="1"/>
    </row>
    <row r="93" spans="1:26" ht="19.5" customHeight="1">
      <c r="A93" s="1"/>
      <c r="B93" s="58"/>
      <c r="C93" s="1"/>
      <c r="D93" s="1"/>
      <c r="E93" s="1"/>
      <c r="F93" s="1"/>
      <c r="G93" s="1"/>
      <c r="H93" s="1"/>
      <c r="I93" s="1"/>
      <c r="J93" s="1"/>
      <c r="K93" s="1"/>
      <c r="L93" s="1"/>
      <c r="M93" s="1"/>
      <c r="N93" s="1"/>
      <c r="O93" s="1"/>
      <c r="P93" s="1"/>
      <c r="Q93" s="1"/>
      <c r="R93" s="1"/>
      <c r="S93" s="1"/>
      <c r="T93" s="1"/>
      <c r="U93" s="1"/>
      <c r="V93" s="1"/>
      <c r="W93" s="1"/>
      <c r="X93" s="1"/>
      <c r="Y93" s="1"/>
      <c r="Z93" s="1"/>
    </row>
    <row r="94" spans="1:26" ht="19.5" customHeight="1">
      <c r="A94" s="1"/>
      <c r="B94" s="58" t="s">
        <v>94</v>
      </c>
      <c r="C94" s="1"/>
      <c r="D94" s="1"/>
      <c r="E94" s="1"/>
      <c r="F94" s="1"/>
      <c r="G94" s="1"/>
      <c r="H94" s="1"/>
      <c r="I94" s="1"/>
      <c r="J94" s="1"/>
      <c r="K94" s="1"/>
      <c r="L94" s="1"/>
      <c r="M94" s="1"/>
      <c r="N94" s="1"/>
      <c r="O94" s="1"/>
      <c r="P94" s="1"/>
      <c r="Q94" s="1"/>
      <c r="R94" s="1"/>
      <c r="S94" s="1"/>
      <c r="T94" s="1"/>
      <c r="U94" s="1"/>
      <c r="V94" s="1"/>
      <c r="W94" s="1"/>
      <c r="X94" s="1"/>
      <c r="Y94" s="1"/>
      <c r="Z94" s="1"/>
    </row>
    <row r="95" spans="1:26" ht="19.5" customHeight="1">
      <c r="A95" s="1"/>
      <c r="B95" s="58"/>
      <c r="C95" s="1"/>
      <c r="D95" s="1"/>
      <c r="E95" s="1"/>
      <c r="F95" s="1"/>
      <c r="G95" s="1"/>
      <c r="H95" s="1"/>
      <c r="I95" s="1"/>
      <c r="J95" s="1"/>
      <c r="K95" s="1"/>
      <c r="L95" s="1"/>
      <c r="M95" s="1"/>
      <c r="N95" s="1"/>
      <c r="O95" s="1"/>
      <c r="P95" s="1"/>
      <c r="Q95" s="1"/>
      <c r="R95" s="1"/>
      <c r="S95" s="1"/>
      <c r="T95" s="1"/>
      <c r="U95" s="1"/>
      <c r="V95" s="1"/>
      <c r="W95" s="1"/>
      <c r="X95" s="1"/>
      <c r="Y95" s="1"/>
      <c r="Z95" s="1"/>
    </row>
    <row r="96" spans="1:26" ht="19.5" customHeight="1">
      <c r="A96" s="1"/>
      <c r="B96" s="58" t="s">
        <v>95</v>
      </c>
      <c r="C96" s="1"/>
      <c r="D96" s="1"/>
      <c r="E96" s="1"/>
      <c r="F96" s="1"/>
      <c r="G96" s="1"/>
      <c r="H96" s="1"/>
      <c r="I96" s="1"/>
      <c r="J96" s="1"/>
      <c r="K96" s="1"/>
      <c r="L96" s="1"/>
      <c r="M96" s="1"/>
      <c r="N96" s="1"/>
      <c r="O96" s="1"/>
      <c r="P96" s="1"/>
      <c r="Q96" s="1"/>
      <c r="R96" s="1"/>
      <c r="S96" s="1"/>
      <c r="T96" s="1"/>
      <c r="U96" s="1"/>
      <c r="V96" s="1"/>
      <c r="W96" s="1"/>
      <c r="X96" s="1"/>
      <c r="Y96" s="1"/>
      <c r="Z96" s="1"/>
    </row>
    <row r="97" spans="1:26" ht="19.5" customHeight="1">
      <c r="A97" s="1"/>
      <c r="B97" s="58" t="s">
        <v>96</v>
      </c>
      <c r="C97" s="1"/>
      <c r="D97" s="1"/>
      <c r="E97" s="1"/>
      <c r="F97" s="1"/>
      <c r="G97" s="1"/>
      <c r="H97" s="1"/>
      <c r="I97" s="1"/>
      <c r="J97" s="1"/>
      <c r="K97" s="1"/>
      <c r="L97" s="1"/>
      <c r="M97" s="1"/>
      <c r="N97" s="1"/>
      <c r="O97" s="1"/>
      <c r="P97" s="1"/>
      <c r="Q97" s="1"/>
      <c r="R97" s="1"/>
      <c r="S97" s="1"/>
      <c r="T97" s="1"/>
      <c r="U97" s="1"/>
      <c r="V97" s="1"/>
      <c r="W97" s="1"/>
      <c r="X97" s="1"/>
      <c r="Y97" s="1"/>
      <c r="Z97" s="1"/>
    </row>
    <row r="98" spans="1:26" ht="19.5" customHeight="1">
      <c r="A98" s="1"/>
      <c r="B98" s="58" t="s">
        <v>97</v>
      </c>
      <c r="C98" s="1"/>
      <c r="D98" s="1"/>
      <c r="E98" s="1"/>
      <c r="F98" s="1"/>
      <c r="G98" s="1"/>
      <c r="H98" s="1"/>
      <c r="I98" s="1"/>
      <c r="J98" s="1"/>
      <c r="K98" s="1"/>
      <c r="L98" s="1"/>
      <c r="M98" s="1"/>
      <c r="N98" s="1"/>
      <c r="O98" s="1"/>
      <c r="P98" s="1"/>
      <c r="Q98" s="1"/>
      <c r="R98" s="1"/>
      <c r="S98" s="1"/>
      <c r="T98" s="1"/>
      <c r="U98" s="1"/>
      <c r="V98" s="1"/>
      <c r="W98" s="1"/>
      <c r="X98" s="1"/>
      <c r="Y98" s="1"/>
      <c r="Z98" s="1"/>
    </row>
    <row r="99" spans="1:26" ht="19.5" customHeight="1">
      <c r="A99" s="1"/>
      <c r="B99" s="58" t="s">
        <v>98</v>
      </c>
      <c r="C99" s="1"/>
      <c r="D99" s="1"/>
      <c r="E99" s="1"/>
      <c r="F99" s="1"/>
      <c r="G99" s="1"/>
      <c r="H99" s="1"/>
      <c r="I99" s="1"/>
      <c r="J99" s="1"/>
      <c r="K99" s="1"/>
      <c r="L99" s="1"/>
      <c r="M99" s="1"/>
      <c r="N99" s="1"/>
      <c r="O99" s="1"/>
      <c r="P99" s="1"/>
      <c r="Q99" s="1"/>
      <c r="R99" s="1"/>
      <c r="S99" s="1"/>
      <c r="T99" s="1"/>
      <c r="U99" s="1"/>
      <c r="V99" s="1"/>
      <c r="W99" s="1"/>
      <c r="X99" s="1"/>
      <c r="Y99" s="1"/>
      <c r="Z99" s="1"/>
    </row>
    <row r="100" spans="1:26" ht="19.5" customHeight="1">
      <c r="A100" s="1"/>
      <c r="B100" s="58" t="s">
        <v>99</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9.5" customHeight="1">
      <c r="A101" s="1"/>
      <c r="B101" s="58" t="s">
        <v>100</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9.5" customHeight="1">
      <c r="A102" s="1"/>
      <c r="B102" s="58" t="s">
        <v>101</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9.5" customHeight="1">
      <c r="A103" s="1"/>
      <c r="B103" s="58" t="s">
        <v>102</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9.5" customHeight="1">
      <c r="A104" s="1"/>
      <c r="B104" s="58" t="s">
        <v>103</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9.5" customHeight="1">
      <c r="A105" s="1"/>
      <c r="B105" s="58"/>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9.5" customHeight="1">
      <c r="A106" s="1"/>
      <c r="B106" s="59" t="s">
        <v>104</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9.5" customHeight="1">
      <c r="A107" s="1"/>
      <c r="B107" s="58"/>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9.5" customHeight="1">
      <c r="A108" s="1"/>
      <c r="B108" s="58" t="s">
        <v>105</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9.5" customHeight="1">
      <c r="A109" s="1"/>
      <c r="B109" s="58" t="s">
        <v>106</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9.5" customHeight="1">
      <c r="A110" s="1"/>
      <c r="B110" s="58"/>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5" customHeight="1">
      <c r="A111" s="1"/>
      <c r="B111" s="59" t="s">
        <v>107</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5" customHeight="1">
      <c r="A112" s="1"/>
      <c r="B112" s="58" t="s">
        <v>108</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5" customHeight="1">
      <c r="A113" s="1"/>
      <c r="B113" s="58" t="s">
        <v>109</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5" customHeight="1">
      <c r="A114" s="1"/>
      <c r="B114" s="58" t="s">
        <v>110</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5" customHeight="1">
      <c r="A116" s="1"/>
      <c r="B116" s="58" t="s">
        <v>111</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5" customHeight="1">
      <c r="A117" s="1"/>
      <c r="B117" s="58" t="s">
        <v>112</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5" customHeight="1">
      <c r="A118" s="1"/>
      <c r="B118" s="58" t="s">
        <v>113</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5" customHeight="1">
      <c r="A119" s="1"/>
      <c r="B119" s="58"/>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5" customHeight="1">
      <c r="A120" s="1"/>
      <c r="B120" s="58" t="s">
        <v>114</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5" customHeight="1">
      <c r="A121" s="1"/>
      <c r="B121" s="58" t="s">
        <v>115</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5" customHeight="1">
      <c r="A122" s="1"/>
      <c r="B122" s="58" t="s">
        <v>116</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5" customHeight="1">
      <c r="A123" s="1"/>
      <c r="B123" s="58" t="s">
        <v>117</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5" customHeight="1">
      <c r="A124" s="1"/>
      <c r="B124" s="58"/>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5" customHeight="1">
      <c r="A126" s="1"/>
      <c r="B126" s="62" t="s">
        <v>118</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5" customHeight="1">
      <c r="A128" s="1"/>
      <c r="B128" s="58" t="s">
        <v>119</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5" customHeight="1">
      <c r="A129" s="1"/>
      <c r="B129" s="58"/>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5" customHeight="1">
      <c r="A130" s="1"/>
      <c r="B130" s="59" t="s">
        <v>120</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5" customHeight="1">
      <c r="A131" s="1"/>
      <c r="B131" s="59"/>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5" customHeight="1">
      <c r="A132" s="1"/>
      <c r="B132" s="58" t="s">
        <v>121</v>
      </c>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5" customHeight="1">
      <c r="A133" s="1"/>
      <c r="B133" s="58" t="s">
        <v>122</v>
      </c>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5" customHeight="1">
      <c r="A134" s="1"/>
      <c r="B134" s="58"/>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5" customHeight="1">
      <c r="A135" s="1"/>
      <c r="B135" s="58" t="s">
        <v>123</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5" customHeight="1">
      <c r="A136" s="1"/>
      <c r="B136" s="58" t="s">
        <v>124</v>
      </c>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5" customHeight="1">
      <c r="A137" s="1"/>
      <c r="B137" s="58" t="s">
        <v>125</v>
      </c>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5" customHeight="1">
      <c r="A138" s="1"/>
      <c r="B138" s="58" t="s">
        <v>126</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5" customHeight="1">
      <c r="A139" s="1"/>
      <c r="B139" s="58"/>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5" customHeight="1">
      <c r="A140" s="1"/>
      <c r="B140" s="58" t="s">
        <v>127</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5" customHeight="1">
      <c r="A141" s="1"/>
      <c r="B141" s="58" t="s">
        <v>128</v>
      </c>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5" customHeight="1">
      <c r="A142" s="1"/>
      <c r="B142" s="58"/>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5" customHeight="1">
      <c r="A143" s="1"/>
      <c r="B143" s="59" t="s">
        <v>129</v>
      </c>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5" customHeight="1">
      <c r="A144" s="1"/>
      <c r="B144" s="6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5" customHeight="1">
      <c r="A145" s="1"/>
      <c r="B145" s="58" t="s">
        <v>130</v>
      </c>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5" customHeight="1">
      <c r="A146" s="1"/>
      <c r="B146" s="58" t="s">
        <v>131</v>
      </c>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5" customHeight="1">
      <c r="A147" s="1"/>
      <c r="B147" s="58" t="s">
        <v>132</v>
      </c>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5" customHeight="1">
      <c r="A148" s="1"/>
      <c r="B148" s="58" t="s">
        <v>133</v>
      </c>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5" customHeight="1">
      <c r="A149" s="1"/>
      <c r="B149" s="58"/>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5" customHeight="1">
      <c r="A150" s="1"/>
      <c r="B150" s="59" t="s">
        <v>134</v>
      </c>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5" customHeight="1">
      <c r="A151" s="1"/>
      <c r="B151" s="6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5" customHeight="1">
      <c r="A152" s="1"/>
      <c r="B152" s="58" t="s">
        <v>135</v>
      </c>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5" customHeight="1">
      <c r="A153" s="1"/>
      <c r="B153" s="58" t="s">
        <v>136</v>
      </c>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5" customHeight="1">
      <c r="A154" s="1"/>
      <c r="B154" s="58" t="s">
        <v>137</v>
      </c>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5" customHeight="1">
      <c r="A155" s="1"/>
      <c r="B155" s="58" t="s">
        <v>138</v>
      </c>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5" customHeight="1">
      <c r="A156" s="1"/>
      <c r="B156" s="58" t="s">
        <v>139</v>
      </c>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5" customHeight="1">
      <c r="A157" s="1"/>
      <c r="B157" s="58" t="s">
        <v>140</v>
      </c>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5" customHeight="1">
      <c r="A158" s="1"/>
      <c r="B158" s="58" t="s">
        <v>141</v>
      </c>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5" customHeight="1">
      <c r="A159" s="1"/>
      <c r="B159" s="58" t="s">
        <v>142</v>
      </c>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5" customHeight="1">
      <c r="A160" s="1"/>
      <c r="B160" s="58"/>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5" customHeight="1">
      <c r="A161" s="1"/>
      <c r="B161" s="58" t="s">
        <v>143</v>
      </c>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5" customHeight="1">
      <c r="A162" s="1"/>
      <c r="B162" s="58" t="s">
        <v>144</v>
      </c>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5" customHeight="1">
      <c r="A163" s="1"/>
      <c r="B163" s="58" t="s">
        <v>145</v>
      </c>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5" customHeight="1">
      <c r="A164" s="1"/>
      <c r="B164" s="58" t="s">
        <v>146</v>
      </c>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5" customHeight="1">
      <c r="A165" s="1"/>
      <c r="B165" s="58" t="s">
        <v>147</v>
      </c>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5" customHeight="1">
      <c r="A166" s="1"/>
      <c r="B166" s="58" t="s">
        <v>148</v>
      </c>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5" customHeight="1">
      <c r="A167" s="1"/>
      <c r="B167" s="58"/>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5" customHeight="1">
      <c r="A168" s="1"/>
      <c r="B168" s="58" t="s">
        <v>149</v>
      </c>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5" customHeight="1">
      <c r="A169" s="1"/>
      <c r="B169" s="58" t="s">
        <v>150</v>
      </c>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5" customHeight="1">
      <c r="A170" s="1"/>
      <c r="B170" s="58" t="s">
        <v>151</v>
      </c>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5" customHeight="1">
      <c r="A171" s="1"/>
      <c r="B171" s="58"/>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5" customHeight="1">
      <c r="A172" s="1"/>
      <c r="B172" s="59" t="s">
        <v>152</v>
      </c>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5" customHeight="1">
      <c r="A173" s="1"/>
      <c r="B173" s="59"/>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5" customHeight="1">
      <c r="A174" s="1"/>
      <c r="B174" s="58" t="s">
        <v>153</v>
      </c>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5" customHeight="1">
      <c r="A175" s="1"/>
      <c r="B175" s="58" t="s">
        <v>154</v>
      </c>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5" customHeight="1">
      <c r="A176" s="1"/>
      <c r="B176" s="58" t="s">
        <v>155</v>
      </c>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5" customHeight="1">
      <c r="A177" s="1"/>
      <c r="B177" s="58"/>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5" customHeight="1">
      <c r="A178" s="1"/>
      <c r="B178" s="58" t="s">
        <v>135</v>
      </c>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5" customHeight="1">
      <c r="A179" s="1"/>
      <c r="B179" s="58" t="s">
        <v>136</v>
      </c>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5" customHeight="1">
      <c r="A180" s="1"/>
      <c r="B180" s="58" t="s">
        <v>156</v>
      </c>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5" customHeight="1">
      <c r="A181" s="1"/>
      <c r="B181" s="58" t="s">
        <v>157</v>
      </c>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1"/>
      <c r="B182" s="58" t="s">
        <v>158</v>
      </c>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1"/>
      <c r="B183" s="58" t="s">
        <v>159</v>
      </c>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1"/>
      <c r="B184" s="58" t="s">
        <v>160</v>
      </c>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1"/>
      <c r="B185" s="58" t="s">
        <v>161</v>
      </c>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1"/>
      <c r="B186" s="58"/>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1"/>
      <c r="B187" s="59" t="s">
        <v>162</v>
      </c>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1"/>
      <c r="B188" s="59"/>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1"/>
      <c r="B189" s="58" t="s">
        <v>163</v>
      </c>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1"/>
      <c r="B190" s="58"/>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1"/>
      <c r="B191" s="58" t="s">
        <v>164</v>
      </c>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1"/>
      <c r="B192" s="58" t="s">
        <v>165</v>
      </c>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1"/>
      <c r="B193" s="58" t="s">
        <v>166</v>
      </c>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1"/>
      <c r="B194" s="58" t="s">
        <v>167</v>
      </c>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1"/>
      <c r="B195" s="58" t="s">
        <v>168</v>
      </c>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1"/>
      <c r="B196" s="58" t="s">
        <v>169</v>
      </c>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1"/>
      <c r="B197" s="58" t="s">
        <v>170</v>
      </c>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1"/>
      <c r="B198" s="58" t="s">
        <v>171</v>
      </c>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1"/>
      <c r="B199" s="58" t="s">
        <v>172</v>
      </c>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1"/>
      <c r="B200" s="58" t="s">
        <v>173</v>
      </c>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1"/>
      <c r="B201" s="58" t="s">
        <v>174</v>
      </c>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1"/>
      <c r="B202" s="58" t="s">
        <v>175</v>
      </c>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1"/>
      <c r="B203" s="58"/>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1"/>
      <c r="B204" s="58" t="s">
        <v>176</v>
      </c>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1"/>
      <c r="B205" s="58" t="s">
        <v>177</v>
      </c>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1"/>
      <c r="B206" s="58" t="s">
        <v>178</v>
      </c>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1"/>
      <c r="B207" s="58"/>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1"/>
      <c r="B208" s="58"/>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1"/>
      <c r="B209" s="62" t="s">
        <v>179</v>
      </c>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1"/>
      <c r="B210" s="58"/>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1"/>
      <c r="B211" s="58" t="s">
        <v>180</v>
      </c>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1"/>
      <c r="B212" s="58" t="s">
        <v>181</v>
      </c>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1"/>
      <c r="B213" s="58"/>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1"/>
      <c r="B214" s="58" t="s">
        <v>182</v>
      </c>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1"/>
      <c r="B215" s="58" t="s">
        <v>183</v>
      </c>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1"/>
      <c r="B216" s="58" t="s">
        <v>184</v>
      </c>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1"/>
      <c r="B217" s="58" t="s">
        <v>185</v>
      </c>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1"/>
      <c r="B218" s="58"/>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1"/>
      <c r="B219" s="58" t="s">
        <v>186</v>
      </c>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1"/>
      <c r="B220" s="58" t="s">
        <v>187</v>
      </c>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58" t="s">
        <v>188</v>
      </c>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58" t="s">
        <v>189</v>
      </c>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58" t="s">
        <v>190</v>
      </c>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58"/>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58" t="s">
        <v>191</v>
      </c>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58" t="s">
        <v>192</v>
      </c>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58" t="s">
        <v>193</v>
      </c>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58" t="s">
        <v>194</v>
      </c>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58" t="s">
        <v>195</v>
      </c>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58"/>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58" t="s">
        <v>196</v>
      </c>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58" t="s">
        <v>197</v>
      </c>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58" t="s">
        <v>198</v>
      </c>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58" t="s">
        <v>199</v>
      </c>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58" t="s">
        <v>200</v>
      </c>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58" t="s">
        <v>201</v>
      </c>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58" t="s">
        <v>202</v>
      </c>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58" t="s">
        <v>203</v>
      </c>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58" t="s">
        <v>204</v>
      </c>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58" t="s">
        <v>205</v>
      </c>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58" t="s">
        <v>206</v>
      </c>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58"/>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58" t="s">
        <v>207</v>
      </c>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58"/>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58" t="s">
        <v>208</v>
      </c>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58" t="s">
        <v>209</v>
      </c>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58" t="s">
        <v>210</v>
      </c>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58" t="s">
        <v>211</v>
      </c>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63" t="s">
        <v>212</v>
      </c>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58" t="s">
        <v>213</v>
      </c>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58" t="s">
        <v>214</v>
      </c>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58" t="s">
        <v>215</v>
      </c>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58" t="s">
        <v>216</v>
      </c>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58" t="s">
        <v>217</v>
      </c>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58" t="s">
        <v>218</v>
      </c>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58" t="s">
        <v>219</v>
      </c>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58" t="s">
        <v>220</v>
      </c>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58" t="s">
        <v>221</v>
      </c>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58" t="s">
        <v>222</v>
      </c>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58" t="s">
        <v>223</v>
      </c>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58" t="s">
        <v>224</v>
      </c>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58" t="s">
        <v>225</v>
      </c>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58" t="s">
        <v>226</v>
      </c>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58" t="s">
        <v>227</v>
      </c>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58" t="s">
        <v>228</v>
      </c>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58" t="s">
        <v>229</v>
      </c>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58"/>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58" t="s">
        <v>230</v>
      </c>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58" t="s">
        <v>231</v>
      </c>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58" t="s">
        <v>232</v>
      </c>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58" t="s">
        <v>233</v>
      </c>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62" t="s">
        <v>234</v>
      </c>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58"/>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58" t="s">
        <v>235</v>
      </c>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58" t="s">
        <v>236</v>
      </c>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58" t="s">
        <v>237</v>
      </c>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58" t="s">
        <v>238</v>
      </c>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58" t="s">
        <v>239</v>
      </c>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58"/>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58"/>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58" t="s">
        <v>240</v>
      </c>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58" t="s">
        <v>241</v>
      </c>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58" t="s">
        <v>242</v>
      </c>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58" t="s">
        <v>243</v>
      </c>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58" t="s">
        <v>244</v>
      </c>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58" t="s">
        <v>245</v>
      </c>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58" t="s">
        <v>246</v>
      </c>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58" t="s">
        <v>247</v>
      </c>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58" t="s">
        <v>248</v>
      </c>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58" t="s">
        <v>249</v>
      </c>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58"/>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58" t="s">
        <v>250</v>
      </c>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58"/>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58"/>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58" t="s">
        <v>251</v>
      </c>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58"/>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58"/>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62" t="s">
        <v>252</v>
      </c>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58"/>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58" t="s">
        <v>253</v>
      </c>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58" t="s">
        <v>254</v>
      </c>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58" t="s">
        <v>255</v>
      </c>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58" t="s">
        <v>256</v>
      </c>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58" t="s">
        <v>257</v>
      </c>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58" t="s">
        <v>258</v>
      </c>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58" t="s">
        <v>259</v>
      </c>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58"/>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58" t="s">
        <v>260</v>
      </c>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58" t="s">
        <v>261</v>
      </c>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58" t="s">
        <v>262</v>
      </c>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58" t="s">
        <v>263</v>
      </c>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58" t="s">
        <v>264</v>
      </c>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58"/>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58"/>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62" t="s">
        <v>265</v>
      </c>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58"/>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59" t="s">
        <v>266</v>
      </c>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58"/>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64" t="s">
        <v>267</v>
      </c>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58" t="s">
        <v>268</v>
      </c>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58" t="s">
        <v>269</v>
      </c>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58" t="s">
        <v>270</v>
      </c>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58" t="s">
        <v>271</v>
      </c>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58" t="s">
        <v>272</v>
      </c>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58" t="s">
        <v>273</v>
      </c>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58" t="s">
        <v>274</v>
      </c>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58" t="s">
        <v>275</v>
      </c>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58" t="s">
        <v>276</v>
      </c>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58" t="s">
        <v>277</v>
      </c>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58" t="s">
        <v>278</v>
      </c>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58" t="s">
        <v>279</v>
      </c>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58" t="s">
        <v>280</v>
      </c>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58" t="s">
        <v>281</v>
      </c>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58" t="s">
        <v>282</v>
      </c>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58" t="s">
        <v>283</v>
      </c>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58" t="s">
        <v>284</v>
      </c>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58" t="s">
        <v>285</v>
      </c>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58" t="s">
        <v>286</v>
      </c>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58" t="s">
        <v>287</v>
      </c>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58"/>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58" t="s">
        <v>288</v>
      </c>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58" t="s">
        <v>289</v>
      </c>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58" t="s">
        <v>290</v>
      </c>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58" t="s">
        <v>291</v>
      </c>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58" t="s">
        <v>292</v>
      </c>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58" t="s">
        <v>293</v>
      </c>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58" t="s">
        <v>294</v>
      </c>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58" t="s">
        <v>295</v>
      </c>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58" t="s">
        <v>296</v>
      </c>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58" t="s">
        <v>297</v>
      </c>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58" t="s">
        <v>298</v>
      </c>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58" t="s">
        <v>299</v>
      </c>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58" t="s">
        <v>300</v>
      </c>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58" t="s">
        <v>301</v>
      </c>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58" t="s">
        <v>302</v>
      </c>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59" t="s">
        <v>303</v>
      </c>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58" t="s">
        <v>304</v>
      </c>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58" t="s">
        <v>305</v>
      </c>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58" t="s">
        <v>306</v>
      </c>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58" t="s">
        <v>307</v>
      </c>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58" t="s">
        <v>308</v>
      </c>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58" t="s">
        <v>309</v>
      </c>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58" t="s">
        <v>310</v>
      </c>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58" t="s">
        <v>311</v>
      </c>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58" t="s">
        <v>312</v>
      </c>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58" t="s">
        <v>313</v>
      </c>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58" t="s">
        <v>314</v>
      </c>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58" t="s">
        <v>315</v>
      </c>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58" t="s">
        <v>316</v>
      </c>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58" t="s">
        <v>317</v>
      </c>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58" t="s">
        <v>318</v>
      </c>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58" t="s">
        <v>319</v>
      </c>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58" t="s">
        <v>320</v>
      </c>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58" t="s">
        <v>321</v>
      </c>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58" t="s">
        <v>322</v>
      </c>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58" t="s">
        <v>323</v>
      </c>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58"/>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58" t="s">
        <v>324</v>
      </c>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58" t="s">
        <v>325</v>
      </c>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58" t="s">
        <v>326</v>
      </c>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58" t="s">
        <v>327</v>
      </c>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58" t="s">
        <v>328</v>
      </c>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58" t="s">
        <v>329</v>
      </c>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58" t="s">
        <v>330</v>
      </c>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58" t="s">
        <v>331</v>
      </c>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58" t="s">
        <v>332</v>
      </c>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58" t="s">
        <v>333</v>
      </c>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58" t="s">
        <v>334</v>
      </c>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58" t="s">
        <v>335</v>
      </c>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58" t="s">
        <v>336</v>
      </c>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58" t="s">
        <v>337</v>
      </c>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58"/>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58"/>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64" t="s">
        <v>338</v>
      </c>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58" t="s">
        <v>339</v>
      </c>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58"/>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59" t="s">
        <v>340</v>
      </c>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58" t="s">
        <v>341</v>
      </c>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58" t="s">
        <v>342</v>
      </c>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58" t="s">
        <v>343</v>
      </c>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58" t="s">
        <v>344</v>
      </c>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58" t="s">
        <v>345</v>
      </c>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58" t="s">
        <v>346</v>
      </c>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58" t="s">
        <v>347</v>
      </c>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58"/>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59" t="s">
        <v>348</v>
      </c>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58" t="s">
        <v>341</v>
      </c>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58" t="s">
        <v>349</v>
      </c>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58" t="s">
        <v>343</v>
      </c>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58" t="s">
        <v>350</v>
      </c>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58" t="s">
        <v>351</v>
      </c>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58" t="s">
        <v>346</v>
      </c>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58" t="s">
        <v>352</v>
      </c>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58"/>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59" t="s">
        <v>353</v>
      </c>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58" t="s">
        <v>341</v>
      </c>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58" t="s">
        <v>354</v>
      </c>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58" t="s">
        <v>355</v>
      </c>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58"/>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58" t="s">
        <v>356</v>
      </c>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58" t="s">
        <v>357</v>
      </c>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58"/>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64" t="s">
        <v>358</v>
      </c>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58" t="s">
        <v>359</v>
      </c>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58" t="s">
        <v>360</v>
      </c>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64" t="s">
        <v>361</v>
      </c>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58" t="s">
        <v>362</v>
      </c>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58" t="s">
        <v>363</v>
      </c>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58" t="s">
        <v>364</v>
      </c>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58" t="s">
        <v>365</v>
      </c>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58"/>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59" t="s">
        <v>366</v>
      </c>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58" t="s">
        <v>367</v>
      </c>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58" t="s">
        <v>368</v>
      </c>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58" t="s">
        <v>369</v>
      </c>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58" t="s">
        <v>370</v>
      </c>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58" t="s">
        <v>371</v>
      </c>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58" t="s">
        <v>372</v>
      </c>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58"/>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59" t="s">
        <v>373</v>
      </c>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58" t="s">
        <v>374</v>
      </c>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58" t="s">
        <v>375</v>
      </c>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58" t="s">
        <v>376</v>
      </c>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58" t="s">
        <v>377</v>
      </c>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58" t="s">
        <v>378</v>
      </c>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58" t="s">
        <v>379</v>
      </c>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58" t="s">
        <v>380</v>
      </c>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58" t="s">
        <v>381</v>
      </c>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58" t="s">
        <v>382</v>
      </c>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58" t="s">
        <v>383</v>
      </c>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58" t="s">
        <v>339</v>
      </c>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58"/>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58"/>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58" t="s">
        <v>384</v>
      </c>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58" t="s">
        <v>385</v>
      </c>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58" t="s">
        <v>386</v>
      </c>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58" t="s">
        <v>387</v>
      </c>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58" t="s">
        <v>388</v>
      </c>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58" t="s">
        <v>389</v>
      </c>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58" t="s">
        <v>390</v>
      </c>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58" t="s">
        <v>391</v>
      </c>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58" t="s">
        <v>392</v>
      </c>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58" t="s">
        <v>393</v>
      </c>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58" t="s">
        <v>394</v>
      </c>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58" t="s">
        <v>395</v>
      </c>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58" t="s">
        <v>396</v>
      </c>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58" t="s">
        <v>397</v>
      </c>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58" t="s">
        <v>398</v>
      </c>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58" t="s">
        <v>399</v>
      </c>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58"/>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59" t="s">
        <v>400</v>
      </c>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58" t="s">
        <v>401</v>
      </c>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58" t="s">
        <v>402</v>
      </c>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58" t="s">
        <v>403</v>
      </c>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58" t="s">
        <v>404</v>
      </c>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58" t="s">
        <v>405</v>
      </c>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58" t="s">
        <v>406</v>
      </c>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58" t="s">
        <v>407</v>
      </c>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58" t="s">
        <v>408</v>
      </c>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58" t="s">
        <v>409</v>
      </c>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58" t="s">
        <v>410</v>
      </c>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58" t="s">
        <v>411</v>
      </c>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58" t="s">
        <v>412</v>
      </c>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58" t="s">
        <v>413</v>
      </c>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58" t="s">
        <v>414</v>
      </c>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58" t="s">
        <v>415</v>
      </c>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58" t="s">
        <v>416</v>
      </c>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58" t="s">
        <v>417</v>
      </c>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58" t="s">
        <v>418</v>
      </c>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58" t="s">
        <v>419</v>
      </c>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58" t="s">
        <v>420</v>
      </c>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58" t="s">
        <v>421</v>
      </c>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58" t="s">
        <v>422</v>
      </c>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58" t="s">
        <v>423</v>
      </c>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58" t="s">
        <v>424</v>
      </c>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58" t="s">
        <v>425</v>
      </c>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58" t="s">
        <v>426</v>
      </c>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58" t="s">
        <v>427</v>
      </c>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58" t="s">
        <v>428</v>
      </c>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58" t="s">
        <v>429</v>
      </c>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58" t="s">
        <v>430</v>
      </c>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58" t="s">
        <v>431</v>
      </c>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58"/>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59" t="s">
        <v>432</v>
      </c>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58" t="s">
        <v>433</v>
      </c>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58" t="s">
        <v>434</v>
      </c>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58" t="s">
        <v>435</v>
      </c>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58" t="s">
        <v>436</v>
      </c>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58" t="s">
        <v>437</v>
      </c>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58" t="s">
        <v>438</v>
      </c>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58" t="s">
        <v>439</v>
      </c>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58" t="s">
        <v>440</v>
      </c>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58" t="s">
        <v>441</v>
      </c>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58" t="s">
        <v>442</v>
      </c>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58" t="s">
        <v>443</v>
      </c>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58" t="s">
        <v>444</v>
      </c>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58" t="s">
        <v>445</v>
      </c>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58" t="s">
        <v>446</v>
      </c>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58" t="s">
        <v>447</v>
      </c>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58" t="s">
        <v>448</v>
      </c>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58" t="s">
        <v>449</v>
      </c>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58" t="s">
        <v>450</v>
      </c>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58" t="s">
        <v>451</v>
      </c>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58" t="s">
        <v>452</v>
      </c>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58" t="s">
        <v>453</v>
      </c>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58" t="s">
        <v>454</v>
      </c>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58" t="s">
        <v>455</v>
      </c>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58" t="s">
        <v>456</v>
      </c>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58" t="s">
        <v>457</v>
      </c>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58" t="s">
        <v>458</v>
      </c>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58" t="s">
        <v>459</v>
      </c>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58" t="s">
        <v>460</v>
      </c>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58" t="s">
        <v>461</v>
      </c>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58" t="s">
        <v>462</v>
      </c>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58" t="s">
        <v>463</v>
      </c>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58" t="s">
        <v>464</v>
      </c>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58" t="s">
        <v>465</v>
      </c>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58" t="s">
        <v>466</v>
      </c>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58" t="s">
        <v>467</v>
      </c>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58" t="s">
        <v>468</v>
      </c>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58" t="s">
        <v>469</v>
      </c>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58"/>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58" t="s">
        <v>470</v>
      </c>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58" t="s">
        <v>471</v>
      </c>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58" t="s">
        <v>472</v>
      </c>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58"/>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59" t="s">
        <v>473</v>
      </c>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58" t="s">
        <v>474</v>
      </c>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58" t="s">
        <v>475</v>
      </c>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58" t="s">
        <v>476</v>
      </c>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58" t="s">
        <v>477</v>
      </c>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58" t="s">
        <v>478</v>
      </c>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58" t="s">
        <v>479</v>
      </c>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58" t="s">
        <v>480</v>
      </c>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58" t="s">
        <v>481</v>
      </c>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58" t="s">
        <v>482</v>
      </c>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58" t="s">
        <v>483</v>
      </c>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58"/>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58"/>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58" t="s">
        <v>484</v>
      </c>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58" t="s">
        <v>485</v>
      </c>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58" t="s">
        <v>486</v>
      </c>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58" t="s">
        <v>487</v>
      </c>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58" t="s">
        <v>488</v>
      </c>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58" t="s">
        <v>489</v>
      </c>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58"/>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58" t="s">
        <v>490</v>
      </c>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58" t="s">
        <v>491</v>
      </c>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58" t="s">
        <v>492</v>
      </c>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58" t="s">
        <v>493</v>
      </c>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58"/>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58" t="s">
        <v>494</v>
      </c>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58" t="s">
        <v>275</v>
      </c>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58" t="s">
        <v>495</v>
      </c>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58" t="s">
        <v>496</v>
      </c>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58" t="s">
        <v>497</v>
      </c>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58" t="s">
        <v>498</v>
      </c>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58" t="s">
        <v>499</v>
      </c>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58"/>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58" t="s">
        <v>500</v>
      </c>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58" t="s">
        <v>501</v>
      </c>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58"/>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58" t="s">
        <v>143</v>
      </c>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58" t="s">
        <v>502</v>
      </c>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58" t="s">
        <v>503</v>
      </c>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58"/>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58" t="s">
        <v>196</v>
      </c>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58" t="s">
        <v>504</v>
      </c>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58" t="s">
        <v>505</v>
      </c>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58" t="s">
        <v>506</v>
      </c>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58" t="s">
        <v>507</v>
      </c>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58" t="s">
        <v>508</v>
      </c>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58" t="s">
        <v>509</v>
      </c>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58" t="s">
        <v>510</v>
      </c>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58" t="s">
        <v>511</v>
      </c>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58" t="s">
        <v>512</v>
      </c>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58" t="s">
        <v>513</v>
      </c>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58" t="s">
        <v>514</v>
      </c>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58" t="s">
        <v>206</v>
      </c>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58"/>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58"/>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62" t="s">
        <v>515</v>
      </c>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58"/>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58" t="s">
        <v>516</v>
      </c>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58"/>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58" t="s">
        <v>517</v>
      </c>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58" t="s">
        <v>518</v>
      </c>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58"/>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58" t="s">
        <v>519</v>
      </c>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58" t="s">
        <v>520</v>
      </c>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58" t="s">
        <v>521</v>
      </c>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58" t="s">
        <v>522</v>
      </c>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58" t="s">
        <v>523</v>
      </c>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58" t="s">
        <v>524</v>
      </c>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58" t="s">
        <v>525</v>
      </c>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58"/>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58" t="s">
        <v>526</v>
      </c>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58" t="s">
        <v>527</v>
      </c>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58" t="s">
        <v>528</v>
      </c>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58" t="s">
        <v>529</v>
      </c>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58" t="s">
        <v>530</v>
      </c>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58" t="s">
        <v>531</v>
      </c>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58" t="s">
        <v>532</v>
      </c>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58" t="s">
        <v>533</v>
      </c>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58"/>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58" t="s">
        <v>534</v>
      </c>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58" t="s">
        <v>535</v>
      </c>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58" t="s">
        <v>536</v>
      </c>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58" t="s">
        <v>537</v>
      </c>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58" t="s">
        <v>538</v>
      </c>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58" t="s">
        <v>539</v>
      </c>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58" t="s">
        <v>540</v>
      </c>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58"/>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58" t="s">
        <v>541</v>
      </c>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58" t="s">
        <v>542</v>
      </c>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58" t="s">
        <v>543</v>
      </c>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58" t="s">
        <v>544</v>
      </c>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58" t="s">
        <v>545</v>
      </c>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58" t="s">
        <v>546</v>
      </c>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58" t="s">
        <v>547</v>
      </c>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58" t="s">
        <v>548</v>
      </c>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58"/>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58"/>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62" t="s">
        <v>549</v>
      </c>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58"/>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58" t="s">
        <v>550</v>
      </c>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58" t="s">
        <v>551</v>
      </c>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58" t="s">
        <v>552</v>
      </c>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58"/>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58" t="s">
        <v>553</v>
      </c>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58" t="s">
        <v>554</v>
      </c>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58" t="s">
        <v>555</v>
      </c>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58" t="s">
        <v>556</v>
      </c>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58" t="s">
        <v>557</v>
      </c>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58" t="s">
        <v>558</v>
      </c>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58" t="s">
        <v>559</v>
      </c>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58" t="s">
        <v>560</v>
      </c>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58" t="s">
        <v>561</v>
      </c>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58"/>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58"/>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62" t="s">
        <v>562</v>
      </c>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58"/>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59" t="s">
        <v>563</v>
      </c>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59"/>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58" t="s">
        <v>564</v>
      </c>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58" t="s">
        <v>565</v>
      </c>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58" t="s">
        <v>566</v>
      </c>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58" t="s">
        <v>567</v>
      </c>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58" t="s">
        <v>568</v>
      </c>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58" t="s">
        <v>569</v>
      </c>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58" t="s">
        <v>570</v>
      </c>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58" t="s">
        <v>571</v>
      </c>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58" t="s">
        <v>572</v>
      </c>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58" t="s">
        <v>573</v>
      </c>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58" t="s">
        <v>574</v>
      </c>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58" t="s">
        <v>575</v>
      </c>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58" t="s">
        <v>576</v>
      </c>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58" t="s">
        <v>577</v>
      </c>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58" t="s">
        <v>578</v>
      </c>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58" t="s">
        <v>579</v>
      </c>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58" t="s">
        <v>580</v>
      </c>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58" t="s">
        <v>581</v>
      </c>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58" t="s">
        <v>582</v>
      </c>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58" t="s">
        <v>583</v>
      </c>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58" t="s">
        <v>584</v>
      </c>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58" t="s">
        <v>585</v>
      </c>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58" t="s">
        <v>586</v>
      </c>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58"/>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59" t="s">
        <v>587</v>
      </c>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58" t="s">
        <v>588</v>
      </c>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58" t="s">
        <v>589</v>
      </c>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58" t="s">
        <v>590</v>
      </c>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58" t="s">
        <v>591</v>
      </c>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58" t="s">
        <v>592</v>
      </c>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58" t="s">
        <v>593</v>
      </c>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58" t="s">
        <v>594</v>
      </c>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58" t="s">
        <v>595</v>
      </c>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58" t="s">
        <v>596</v>
      </c>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58" t="s">
        <v>597</v>
      </c>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58" t="s">
        <v>598</v>
      </c>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58" t="s">
        <v>599</v>
      </c>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58" t="s">
        <v>600</v>
      </c>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58" t="s">
        <v>601</v>
      </c>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58" t="s">
        <v>602</v>
      </c>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58" t="s">
        <v>603</v>
      </c>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58" t="s">
        <v>604</v>
      </c>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58" t="s">
        <v>605</v>
      </c>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58" t="s">
        <v>606</v>
      </c>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58" t="s">
        <v>607</v>
      </c>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58" t="s">
        <v>608</v>
      </c>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58" t="s">
        <v>609</v>
      </c>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58" t="s">
        <v>610</v>
      </c>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58" t="s">
        <v>611</v>
      </c>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58" t="s">
        <v>612</v>
      </c>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58" t="s">
        <v>613</v>
      </c>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58" t="s">
        <v>614</v>
      </c>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58" t="s">
        <v>615</v>
      </c>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58" t="s">
        <v>616</v>
      </c>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58" t="s">
        <v>617</v>
      </c>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58" t="s">
        <v>618</v>
      </c>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58" t="s">
        <v>619</v>
      </c>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58" t="s">
        <v>620</v>
      </c>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58" t="s">
        <v>621</v>
      </c>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58" t="s">
        <v>622</v>
      </c>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58" t="s">
        <v>623</v>
      </c>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58" t="s">
        <v>624</v>
      </c>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58" t="s">
        <v>625</v>
      </c>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58" t="s">
        <v>626</v>
      </c>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58"/>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58" t="s">
        <v>627</v>
      </c>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58" t="s">
        <v>628</v>
      </c>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58" t="s">
        <v>629</v>
      </c>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58"/>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58" t="s">
        <v>630</v>
      </c>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58" t="s">
        <v>631</v>
      </c>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58"/>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58"/>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62" t="s">
        <v>632</v>
      </c>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58"/>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58" t="s">
        <v>633</v>
      </c>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58" t="s">
        <v>634</v>
      </c>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58" t="s">
        <v>635</v>
      </c>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58" t="s">
        <v>636</v>
      </c>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58" t="s">
        <v>637</v>
      </c>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58" t="s">
        <v>638</v>
      </c>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58" t="s">
        <v>639</v>
      </c>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58" t="s">
        <v>640</v>
      </c>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58" t="s">
        <v>641</v>
      </c>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58" t="s">
        <v>642</v>
      </c>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58" t="s">
        <v>326</v>
      </c>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58"/>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58" t="s">
        <v>327</v>
      </c>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58" t="s">
        <v>328</v>
      </c>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58" t="s">
        <v>329</v>
      </c>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58" t="s">
        <v>330</v>
      </c>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58" t="s">
        <v>331</v>
      </c>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58" t="s">
        <v>332</v>
      </c>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58" t="s">
        <v>333</v>
      </c>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58" t="s">
        <v>334</v>
      </c>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58" t="s">
        <v>335</v>
      </c>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58" t="s">
        <v>336</v>
      </c>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58" t="s">
        <v>643</v>
      </c>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98425196850393704" right="0.39370078740157483" top="0.78740157480314965" bottom="0.78740157480314965" header="0" footer="0"/>
  <pageSetup paperSize="9" fitToHeight="0" orientation="portrait"/>
  <headerFooter>
    <oddHeader>&amp;COPĆI UVJETI</oddHeader>
    <oddFooter>&amp;CO.U.   str.&amp;P/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pane ySplit="2" topLeftCell="A3" activePane="bottomLeft" state="frozen"/>
      <selection pane="bottomLeft" activeCell="B4" sqref="B4"/>
    </sheetView>
  </sheetViews>
  <sheetFormatPr defaultColWidth="14.5" defaultRowHeight="15" customHeight="1"/>
  <cols>
    <col min="1" max="1" width="8.83203125" customWidth="1"/>
    <col min="2" max="2" width="49" customWidth="1"/>
    <col min="3" max="3" width="9.1640625" customWidth="1"/>
    <col min="4" max="5" width="10.1640625" customWidth="1"/>
    <col min="6" max="6" width="13.1640625" customWidth="1"/>
    <col min="7" max="26" width="9.1640625" customWidth="1"/>
  </cols>
  <sheetData>
    <row r="1" spans="1:26" ht="12.75" customHeight="1">
      <c r="A1" s="65" t="s">
        <v>644</v>
      </c>
      <c r="B1" s="66" t="s">
        <v>645</v>
      </c>
      <c r="C1" s="57"/>
      <c r="D1" s="67"/>
      <c r="E1" s="68"/>
      <c r="F1" s="69"/>
      <c r="G1" s="70"/>
      <c r="H1" s="70"/>
      <c r="I1" s="70"/>
      <c r="J1" s="70"/>
      <c r="K1" s="70"/>
      <c r="L1" s="70"/>
      <c r="M1" s="70"/>
      <c r="N1" s="70"/>
      <c r="O1" s="70"/>
      <c r="P1" s="70"/>
      <c r="Q1" s="70"/>
      <c r="R1" s="70"/>
      <c r="S1" s="70"/>
      <c r="T1" s="70"/>
      <c r="U1" s="70"/>
      <c r="V1" s="70"/>
      <c r="W1" s="70"/>
      <c r="X1" s="70"/>
      <c r="Y1" s="70"/>
      <c r="Z1" s="70"/>
    </row>
    <row r="2" spans="1:26" ht="12.75" customHeight="1">
      <c r="A2" s="71" t="s">
        <v>646</v>
      </c>
      <c r="B2" s="72" t="s">
        <v>647</v>
      </c>
      <c r="C2" s="73" t="s">
        <v>648</v>
      </c>
      <c r="D2" s="74" t="s">
        <v>649</v>
      </c>
      <c r="E2" s="75" t="s">
        <v>650</v>
      </c>
      <c r="F2" s="74" t="s">
        <v>651</v>
      </c>
      <c r="G2" s="5"/>
      <c r="H2" s="5"/>
      <c r="I2" s="5"/>
      <c r="J2" s="5"/>
      <c r="K2" s="5"/>
      <c r="L2" s="5"/>
      <c r="M2" s="5"/>
      <c r="N2" s="5"/>
      <c r="O2" s="5"/>
      <c r="P2" s="5"/>
      <c r="Q2" s="5"/>
      <c r="R2" s="5"/>
      <c r="S2" s="5"/>
      <c r="T2" s="5"/>
      <c r="U2" s="5"/>
      <c r="V2" s="5"/>
      <c r="W2" s="5"/>
      <c r="X2" s="5"/>
      <c r="Y2" s="5"/>
      <c r="Z2" s="5"/>
    </row>
    <row r="3" spans="1:26" ht="12.75" customHeight="1">
      <c r="A3" s="76"/>
      <c r="B3" s="77"/>
      <c r="C3" s="78"/>
      <c r="D3" s="79"/>
      <c r="E3" s="80"/>
      <c r="F3" s="79"/>
      <c r="G3" s="5"/>
      <c r="H3" s="5"/>
      <c r="I3" s="5"/>
      <c r="J3" s="5"/>
      <c r="K3" s="5"/>
      <c r="L3" s="5"/>
      <c r="M3" s="5"/>
      <c r="N3" s="5"/>
      <c r="O3" s="5"/>
      <c r="P3" s="5"/>
      <c r="Q3" s="5"/>
      <c r="R3" s="5"/>
      <c r="S3" s="5"/>
      <c r="T3" s="5"/>
      <c r="U3" s="5"/>
      <c r="V3" s="5"/>
      <c r="W3" s="5"/>
      <c r="X3" s="5"/>
      <c r="Y3" s="5"/>
      <c r="Z3" s="5"/>
    </row>
    <row r="4" spans="1:26" ht="12.75" customHeight="1">
      <c r="A4" s="76"/>
      <c r="B4" s="59" t="s">
        <v>652</v>
      </c>
      <c r="C4" s="78"/>
      <c r="D4" s="79"/>
      <c r="E4" s="80"/>
      <c r="F4" s="79"/>
      <c r="G4" s="5"/>
      <c r="H4" s="5"/>
      <c r="I4" s="5"/>
      <c r="J4" s="5"/>
      <c r="K4" s="5"/>
      <c r="L4" s="5"/>
      <c r="M4" s="5"/>
      <c r="N4" s="5"/>
      <c r="O4" s="5"/>
      <c r="P4" s="5"/>
      <c r="Q4" s="5"/>
      <c r="R4" s="5"/>
      <c r="S4" s="5"/>
      <c r="T4" s="5"/>
      <c r="U4" s="5"/>
      <c r="V4" s="5"/>
      <c r="W4" s="5"/>
      <c r="X4" s="5"/>
      <c r="Y4" s="5"/>
      <c r="Z4" s="5"/>
    </row>
    <row r="5" spans="1:26" ht="12.75" customHeight="1">
      <c r="A5" s="76"/>
      <c r="B5" s="58"/>
      <c r="C5" s="78"/>
      <c r="D5" s="79"/>
      <c r="E5" s="80"/>
      <c r="F5" s="79"/>
      <c r="G5" s="5"/>
      <c r="H5" s="5"/>
      <c r="I5" s="5"/>
      <c r="J5" s="5"/>
      <c r="K5" s="5"/>
      <c r="L5" s="5"/>
      <c r="M5" s="5"/>
      <c r="N5" s="5"/>
      <c r="O5" s="5"/>
      <c r="P5" s="5"/>
      <c r="Q5" s="5"/>
      <c r="R5" s="5"/>
      <c r="S5" s="5"/>
      <c r="T5" s="5"/>
      <c r="U5" s="5"/>
      <c r="V5" s="5"/>
      <c r="W5" s="5"/>
      <c r="X5" s="5"/>
      <c r="Y5" s="5"/>
      <c r="Z5" s="5"/>
    </row>
    <row r="6" spans="1:26" ht="12.75" customHeight="1">
      <c r="A6" s="76"/>
      <c r="B6" s="58" t="s">
        <v>653</v>
      </c>
      <c r="C6" s="78"/>
      <c r="D6" s="79"/>
      <c r="E6" s="80"/>
      <c r="F6" s="79"/>
      <c r="G6" s="5"/>
      <c r="H6" s="5"/>
      <c r="I6" s="5"/>
      <c r="J6" s="5"/>
      <c r="K6" s="5"/>
      <c r="L6" s="5"/>
      <c r="M6" s="5"/>
      <c r="N6" s="5"/>
      <c r="O6" s="5"/>
      <c r="P6" s="5"/>
      <c r="Q6" s="5"/>
      <c r="R6" s="5"/>
      <c r="S6" s="5"/>
      <c r="T6" s="5"/>
      <c r="U6" s="5"/>
      <c r="V6" s="5"/>
      <c r="W6" s="5"/>
      <c r="X6" s="5"/>
      <c r="Y6" s="5"/>
      <c r="Z6" s="5"/>
    </row>
    <row r="7" spans="1:26" ht="12.75" customHeight="1">
      <c r="A7" s="76"/>
      <c r="B7" s="58" t="s">
        <v>654</v>
      </c>
      <c r="C7" s="78"/>
      <c r="D7" s="79"/>
      <c r="E7" s="80"/>
      <c r="F7" s="79"/>
      <c r="G7" s="5"/>
      <c r="H7" s="5"/>
      <c r="I7" s="5"/>
      <c r="J7" s="5"/>
      <c r="K7" s="5"/>
      <c r="L7" s="5"/>
      <c r="M7" s="5"/>
      <c r="N7" s="5"/>
      <c r="O7" s="5"/>
      <c r="P7" s="5"/>
      <c r="Q7" s="5"/>
      <c r="R7" s="5"/>
      <c r="S7" s="5"/>
      <c r="T7" s="5"/>
      <c r="U7" s="5"/>
      <c r="V7" s="5"/>
      <c r="W7" s="5"/>
      <c r="X7" s="5"/>
      <c r="Y7" s="5"/>
      <c r="Z7" s="5"/>
    </row>
    <row r="8" spans="1:26" ht="12.75" customHeight="1">
      <c r="A8" s="76"/>
      <c r="B8" s="77"/>
      <c r="C8" s="78"/>
      <c r="D8" s="79"/>
      <c r="E8" s="80"/>
      <c r="F8" s="79"/>
      <c r="G8" s="5"/>
      <c r="H8" s="5"/>
      <c r="I8" s="5"/>
      <c r="J8" s="5"/>
      <c r="K8" s="5"/>
      <c r="L8" s="5"/>
      <c r="M8" s="5"/>
      <c r="N8" s="5"/>
      <c r="O8" s="5"/>
      <c r="P8" s="5"/>
      <c r="Q8" s="5"/>
      <c r="R8" s="5"/>
      <c r="S8" s="5"/>
      <c r="T8" s="5"/>
      <c r="U8" s="5"/>
      <c r="V8" s="5"/>
      <c r="W8" s="5"/>
      <c r="X8" s="5"/>
      <c r="Y8" s="5"/>
      <c r="Z8" s="5"/>
    </row>
    <row r="9" spans="1:26" ht="12.75" customHeight="1">
      <c r="A9" s="81" t="s">
        <v>644</v>
      </c>
      <c r="B9" s="81" t="s">
        <v>655</v>
      </c>
      <c r="C9" s="81"/>
      <c r="D9" s="81"/>
      <c r="E9" s="82"/>
      <c r="F9" s="81"/>
      <c r="G9" s="83"/>
      <c r="H9" s="83"/>
      <c r="I9" s="1"/>
      <c r="J9" s="1"/>
      <c r="K9" s="1"/>
      <c r="L9" s="1"/>
      <c r="M9" s="1"/>
      <c r="N9" s="1"/>
      <c r="O9" s="1"/>
      <c r="P9" s="1"/>
      <c r="Q9" s="1"/>
      <c r="R9" s="1"/>
      <c r="S9" s="1"/>
      <c r="T9" s="1"/>
      <c r="U9" s="1"/>
      <c r="V9" s="1"/>
      <c r="W9" s="1"/>
      <c r="X9" s="1"/>
      <c r="Y9" s="1"/>
      <c r="Z9" s="1"/>
    </row>
    <row r="10" spans="1:26" ht="12.75" customHeight="1">
      <c r="A10" s="1"/>
      <c r="B10" s="58"/>
      <c r="C10" s="84"/>
      <c r="D10" s="85"/>
      <c r="E10" s="86"/>
      <c r="F10" s="86"/>
      <c r="G10" s="83"/>
      <c r="H10" s="83"/>
      <c r="I10" s="1"/>
      <c r="J10" s="1"/>
      <c r="K10" s="1"/>
      <c r="L10" s="1"/>
      <c r="M10" s="1"/>
      <c r="N10" s="1"/>
      <c r="O10" s="1"/>
      <c r="P10" s="1"/>
      <c r="Q10" s="1"/>
      <c r="R10" s="1"/>
      <c r="S10" s="1"/>
      <c r="T10" s="1"/>
      <c r="U10" s="1"/>
      <c r="V10" s="1"/>
      <c r="W10" s="1"/>
      <c r="X10" s="1"/>
      <c r="Y10" s="1"/>
      <c r="Z10" s="1"/>
    </row>
    <row r="11" spans="1:26" ht="12.75" customHeight="1">
      <c r="A11" s="1"/>
      <c r="B11" s="58" t="s">
        <v>656</v>
      </c>
      <c r="C11" s="84"/>
      <c r="D11" s="85"/>
      <c r="E11" s="86"/>
      <c r="F11" s="86"/>
      <c r="G11" s="83"/>
      <c r="H11" s="83"/>
      <c r="I11" s="1"/>
      <c r="J11" s="1"/>
      <c r="K11" s="1"/>
      <c r="L11" s="1"/>
      <c r="M11" s="1"/>
      <c r="N11" s="1"/>
      <c r="O11" s="1"/>
      <c r="P11" s="1"/>
      <c r="Q11" s="1"/>
      <c r="R11" s="1"/>
      <c r="S11" s="1"/>
      <c r="T11" s="1"/>
      <c r="U11" s="1"/>
      <c r="V11" s="1"/>
      <c r="W11" s="1"/>
      <c r="X11" s="1"/>
      <c r="Y11" s="1"/>
      <c r="Z11" s="1"/>
    </row>
    <row r="12" spans="1:26" ht="12.75" customHeight="1">
      <c r="A12" s="1"/>
      <c r="B12" s="58" t="s">
        <v>657</v>
      </c>
      <c r="C12" s="84"/>
      <c r="D12" s="85"/>
      <c r="E12" s="86"/>
      <c r="F12" s="86"/>
      <c r="G12" s="83"/>
      <c r="H12" s="83"/>
      <c r="I12" s="1"/>
      <c r="J12" s="1"/>
      <c r="K12" s="1"/>
      <c r="L12" s="1"/>
      <c r="M12" s="1"/>
      <c r="N12" s="1"/>
      <c r="O12" s="1"/>
      <c r="P12" s="1"/>
      <c r="Q12" s="1"/>
      <c r="R12" s="1"/>
      <c r="S12" s="1"/>
      <c r="T12" s="1"/>
      <c r="U12" s="1"/>
      <c r="V12" s="1"/>
      <c r="W12" s="1"/>
      <c r="X12" s="1"/>
      <c r="Y12" s="1"/>
      <c r="Z12" s="1"/>
    </row>
    <row r="13" spans="1:26" ht="12.75" customHeight="1">
      <c r="A13" s="1"/>
      <c r="B13" s="58"/>
      <c r="C13" s="84"/>
      <c r="D13" s="85"/>
      <c r="E13" s="86"/>
      <c r="F13" s="86"/>
      <c r="G13" s="83"/>
      <c r="H13" s="83"/>
      <c r="I13" s="1"/>
      <c r="J13" s="1"/>
      <c r="K13" s="1"/>
      <c r="L13" s="1"/>
      <c r="M13" s="1"/>
      <c r="N13" s="1"/>
      <c r="O13" s="1"/>
      <c r="P13" s="1"/>
      <c r="Q13" s="1"/>
      <c r="R13" s="1"/>
      <c r="S13" s="1"/>
      <c r="T13" s="1"/>
      <c r="U13" s="1"/>
      <c r="V13" s="1"/>
      <c r="W13" s="1"/>
      <c r="X13" s="1"/>
      <c r="Y13" s="1"/>
      <c r="Z13" s="1"/>
    </row>
    <row r="14" spans="1:26" ht="12.75" customHeight="1">
      <c r="A14" s="1"/>
      <c r="B14" s="58"/>
      <c r="C14" s="84"/>
      <c r="D14" s="85"/>
      <c r="E14" s="86"/>
      <c r="F14" s="86"/>
      <c r="G14" s="83"/>
      <c r="H14" s="83"/>
      <c r="I14" s="1"/>
      <c r="J14" s="1"/>
      <c r="K14" s="1"/>
      <c r="L14" s="1"/>
      <c r="M14" s="1"/>
      <c r="N14" s="1"/>
      <c r="O14" s="1"/>
      <c r="P14" s="1"/>
      <c r="Q14" s="1"/>
      <c r="R14" s="1"/>
      <c r="S14" s="1"/>
      <c r="T14" s="1"/>
      <c r="U14" s="1"/>
      <c r="V14" s="1"/>
      <c r="W14" s="1"/>
      <c r="X14" s="1"/>
      <c r="Y14" s="1"/>
      <c r="Z14" s="1"/>
    </row>
    <row r="15" spans="1:26" ht="12.75" customHeight="1">
      <c r="A15" s="9" t="s">
        <v>658</v>
      </c>
      <c r="B15" s="87" t="s">
        <v>659</v>
      </c>
      <c r="C15" s="88"/>
      <c r="D15" s="85"/>
      <c r="E15" s="86"/>
      <c r="F15" s="86"/>
      <c r="G15" s="83"/>
      <c r="H15" s="83"/>
      <c r="I15" s="1"/>
      <c r="J15" s="1"/>
      <c r="K15" s="1"/>
      <c r="L15" s="1"/>
      <c r="M15" s="1"/>
      <c r="N15" s="1"/>
      <c r="O15" s="1"/>
      <c r="P15" s="1"/>
      <c r="Q15" s="1"/>
      <c r="R15" s="1"/>
      <c r="S15" s="1"/>
      <c r="T15" s="1"/>
      <c r="U15" s="1"/>
      <c r="V15" s="1"/>
      <c r="W15" s="1"/>
      <c r="X15" s="1"/>
      <c r="Y15" s="1"/>
      <c r="Z15" s="1"/>
    </row>
    <row r="16" spans="1:26" ht="12.75" customHeight="1">
      <c r="A16" s="77"/>
      <c r="B16" s="7" t="s">
        <v>660</v>
      </c>
      <c r="C16" s="88"/>
      <c r="D16" s="85"/>
      <c r="E16" s="86"/>
      <c r="F16" s="86"/>
      <c r="G16" s="83"/>
      <c r="H16" s="83"/>
      <c r="I16" s="1"/>
      <c r="J16" s="1"/>
      <c r="K16" s="1"/>
      <c r="L16" s="1"/>
      <c r="M16" s="1"/>
      <c r="N16" s="1"/>
      <c r="O16" s="1"/>
      <c r="P16" s="1"/>
      <c r="Q16" s="1"/>
      <c r="R16" s="1"/>
      <c r="S16" s="1"/>
      <c r="T16" s="1"/>
      <c r="U16" s="1"/>
      <c r="V16" s="1"/>
      <c r="W16" s="1"/>
      <c r="X16" s="1"/>
      <c r="Y16" s="1"/>
      <c r="Z16" s="1"/>
    </row>
    <row r="17" spans="1:26" ht="12.75" customHeight="1">
      <c r="A17" s="89"/>
      <c r="B17" s="7" t="s">
        <v>661</v>
      </c>
      <c r="C17" s="88"/>
      <c r="D17" s="85"/>
      <c r="E17" s="86"/>
      <c r="F17" s="86"/>
      <c r="G17" s="83"/>
      <c r="H17" s="83"/>
      <c r="I17" s="1"/>
      <c r="J17" s="1"/>
      <c r="K17" s="1"/>
      <c r="L17" s="1"/>
      <c r="M17" s="1"/>
      <c r="N17" s="1"/>
      <c r="O17" s="1"/>
      <c r="P17" s="1"/>
      <c r="Q17" s="1"/>
      <c r="R17" s="1"/>
      <c r="S17" s="1"/>
      <c r="T17" s="1"/>
      <c r="U17" s="1"/>
      <c r="V17" s="1"/>
      <c r="W17" s="1"/>
      <c r="X17" s="1"/>
      <c r="Y17" s="1"/>
      <c r="Z17" s="1"/>
    </row>
    <row r="18" spans="1:26" ht="12.75" customHeight="1">
      <c r="A18" s="89"/>
      <c r="B18" s="7" t="s">
        <v>662</v>
      </c>
      <c r="C18" s="88"/>
      <c r="D18" s="85"/>
      <c r="E18" s="86"/>
      <c r="F18" s="86"/>
      <c r="G18" s="83"/>
      <c r="H18" s="83"/>
      <c r="I18" s="1"/>
      <c r="J18" s="1"/>
      <c r="K18" s="1"/>
      <c r="L18" s="1"/>
      <c r="M18" s="1"/>
      <c r="N18" s="1"/>
      <c r="O18" s="1"/>
      <c r="P18" s="1"/>
      <c r="Q18" s="1"/>
      <c r="R18" s="1"/>
      <c r="S18" s="1"/>
      <c r="T18" s="1"/>
      <c r="U18" s="1"/>
      <c r="V18" s="1"/>
      <c r="W18" s="1"/>
      <c r="X18" s="1"/>
      <c r="Y18" s="1"/>
      <c r="Z18" s="1"/>
    </row>
    <row r="19" spans="1:26" ht="12.75" customHeight="1">
      <c r="A19" s="89"/>
      <c r="B19" s="7" t="s">
        <v>663</v>
      </c>
      <c r="C19" s="88"/>
      <c r="D19" s="85"/>
      <c r="E19" s="86"/>
      <c r="F19" s="86"/>
      <c r="G19" s="83"/>
      <c r="H19" s="83"/>
      <c r="I19" s="1"/>
      <c r="J19" s="1"/>
      <c r="K19" s="1"/>
      <c r="L19" s="1"/>
      <c r="M19" s="1"/>
      <c r="N19" s="1"/>
      <c r="O19" s="1"/>
      <c r="P19" s="1"/>
      <c r="Q19" s="1"/>
      <c r="R19" s="1"/>
      <c r="S19" s="1"/>
      <c r="T19" s="1"/>
      <c r="U19" s="1"/>
      <c r="V19" s="1"/>
      <c r="W19" s="1"/>
      <c r="X19" s="1"/>
      <c r="Y19" s="1"/>
      <c r="Z19" s="1"/>
    </row>
    <row r="20" spans="1:26" ht="12.75" customHeight="1">
      <c r="A20" s="89"/>
      <c r="B20" s="7" t="s">
        <v>664</v>
      </c>
      <c r="C20" s="88"/>
      <c r="D20" s="85"/>
      <c r="E20" s="86"/>
      <c r="F20" s="86"/>
      <c r="G20" s="83"/>
      <c r="H20" s="83"/>
      <c r="I20" s="1"/>
      <c r="J20" s="1"/>
      <c r="K20" s="1"/>
      <c r="L20" s="1"/>
      <c r="M20" s="1"/>
      <c r="N20" s="1"/>
      <c r="O20" s="1"/>
      <c r="P20" s="1"/>
      <c r="Q20" s="1"/>
      <c r="R20" s="1"/>
      <c r="S20" s="1"/>
      <c r="T20" s="1"/>
      <c r="U20" s="1"/>
      <c r="V20" s="1"/>
      <c r="W20" s="1"/>
      <c r="X20" s="1"/>
      <c r="Y20" s="1"/>
      <c r="Z20" s="1"/>
    </row>
    <row r="21" spans="1:26" ht="12.75" customHeight="1">
      <c r="A21" s="89"/>
      <c r="B21" s="7" t="s">
        <v>665</v>
      </c>
      <c r="C21" s="88"/>
      <c r="D21" s="85"/>
      <c r="E21" s="86"/>
      <c r="F21" s="86"/>
      <c r="G21" s="83"/>
      <c r="H21" s="83"/>
      <c r="I21" s="1"/>
      <c r="J21" s="1"/>
      <c r="K21" s="1"/>
      <c r="L21" s="1"/>
      <c r="M21" s="1"/>
      <c r="N21" s="1"/>
      <c r="O21" s="1"/>
      <c r="P21" s="1"/>
      <c r="Q21" s="1"/>
      <c r="R21" s="1"/>
      <c r="S21" s="1"/>
      <c r="T21" s="1"/>
      <c r="U21" s="1"/>
      <c r="V21" s="1"/>
      <c r="W21" s="1"/>
      <c r="X21" s="1"/>
      <c r="Y21" s="1"/>
      <c r="Z21" s="1"/>
    </row>
    <row r="22" spans="1:26" ht="12.75" customHeight="1">
      <c r="A22" s="89"/>
      <c r="B22" s="7" t="s">
        <v>666</v>
      </c>
      <c r="C22" s="88"/>
      <c r="D22" s="85"/>
      <c r="E22" s="86"/>
      <c r="F22" s="86"/>
      <c r="G22" s="83"/>
      <c r="H22" s="83"/>
      <c r="I22" s="1"/>
      <c r="J22" s="1"/>
      <c r="K22" s="1"/>
      <c r="L22" s="1"/>
      <c r="M22" s="1"/>
      <c r="N22" s="1"/>
      <c r="O22" s="1"/>
      <c r="P22" s="1"/>
      <c r="Q22" s="1"/>
      <c r="R22" s="1"/>
      <c r="S22" s="1"/>
      <c r="T22" s="1"/>
      <c r="U22" s="1"/>
      <c r="V22" s="1"/>
      <c r="W22" s="1"/>
      <c r="X22" s="1"/>
      <c r="Y22" s="1"/>
      <c r="Z22" s="1"/>
    </row>
    <row r="23" spans="1:26" ht="12.75" customHeight="1">
      <c r="A23" s="89"/>
      <c r="B23" s="58" t="s">
        <v>667</v>
      </c>
      <c r="C23" s="88" t="s">
        <v>668</v>
      </c>
      <c r="D23" s="85">
        <v>1</v>
      </c>
      <c r="E23" s="86"/>
      <c r="F23" s="86">
        <f>D23*E23</f>
        <v>0</v>
      </c>
      <c r="G23" s="83"/>
      <c r="H23" s="83"/>
      <c r="I23" s="1"/>
      <c r="J23" s="1"/>
      <c r="K23" s="1"/>
      <c r="L23" s="1"/>
      <c r="M23" s="1"/>
      <c r="N23" s="1"/>
      <c r="O23" s="1"/>
      <c r="P23" s="1"/>
      <c r="Q23" s="1"/>
      <c r="R23" s="1"/>
      <c r="S23" s="1"/>
      <c r="T23" s="1"/>
      <c r="U23" s="1"/>
      <c r="V23" s="1"/>
      <c r="W23" s="1"/>
      <c r="X23" s="1"/>
      <c r="Y23" s="1"/>
      <c r="Z23" s="1"/>
    </row>
    <row r="24" spans="1:26" ht="12.75" customHeight="1">
      <c r="A24" s="1"/>
      <c r="B24" s="58"/>
      <c r="C24" s="84"/>
      <c r="D24" s="85"/>
      <c r="E24" s="86"/>
      <c r="F24" s="86"/>
      <c r="G24" s="83"/>
      <c r="H24" s="83"/>
      <c r="I24" s="1"/>
      <c r="J24" s="1"/>
      <c r="K24" s="1"/>
      <c r="L24" s="1"/>
      <c r="M24" s="1"/>
      <c r="N24" s="1"/>
      <c r="O24" s="1"/>
      <c r="P24" s="1"/>
      <c r="Q24" s="1"/>
      <c r="R24" s="1"/>
      <c r="S24" s="1"/>
      <c r="T24" s="1"/>
      <c r="U24" s="1"/>
      <c r="V24" s="1"/>
      <c r="W24" s="1"/>
      <c r="X24" s="1"/>
      <c r="Y24" s="1"/>
      <c r="Z24" s="1"/>
    </row>
    <row r="25" spans="1:26" ht="12.75" customHeight="1">
      <c r="A25" s="1"/>
      <c r="B25" s="58"/>
      <c r="C25" s="84"/>
      <c r="D25" s="85"/>
      <c r="E25" s="86"/>
      <c r="F25" s="86"/>
      <c r="G25" s="83"/>
      <c r="H25" s="83"/>
      <c r="I25" s="1"/>
      <c r="J25" s="1"/>
      <c r="K25" s="1"/>
      <c r="L25" s="1"/>
      <c r="M25" s="1"/>
      <c r="N25" s="1"/>
      <c r="O25" s="1"/>
      <c r="P25" s="1"/>
      <c r="Q25" s="1"/>
      <c r="R25" s="1"/>
      <c r="S25" s="1"/>
      <c r="T25" s="1"/>
      <c r="U25" s="1"/>
      <c r="V25" s="1"/>
      <c r="W25" s="1"/>
      <c r="X25" s="1"/>
      <c r="Y25" s="1"/>
      <c r="Z25" s="1"/>
    </row>
    <row r="26" spans="1:26" ht="12.75" customHeight="1">
      <c r="A26" s="61" t="s">
        <v>669</v>
      </c>
      <c r="B26" s="59" t="s">
        <v>670</v>
      </c>
      <c r="C26" s="84"/>
      <c r="D26" s="85"/>
      <c r="E26" s="86"/>
      <c r="F26" s="86"/>
      <c r="G26" s="83"/>
      <c r="H26" s="83"/>
      <c r="I26" s="1"/>
      <c r="J26" s="1"/>
      <c r="K26" s="1"/>
      <c r="L26" s="1"/>
      <c r="M26" s="1"/>
      <c r="N26" s="1"/>
      <c r="O26" s="1"/>
      <c r="P26" s="1"/>
      <c r="Q26" s="1"/>
      <c r="R26" s="1"/>
      <c r="S26" s="1"/>
      <c r="T26" s="1"/>
      <c r="U26" s="1"/>
      <c r="V26" s="1"/>
      <c r="W26" s="1"/>
      <c r="X26" s="1"/>
      <c r="Y26" s="1"/>
      <c r="Z26" s="1"/>
    </row>
    <row r="27" spans="1:26" ht="12.75" customHeight="1">
      <c r="A27" s="1"/>
      <c r="B27" s="58" t="s">
        <v>671</v>
      </c>
      <c r="C27" s="1"/>
      <c r="D27" s="1"/>
      <c r="E27" s="1"/>
      <c r="F27" s="1"/>
      <c r="G27" s="83"/>
      <c r="H27" s="83"/>
      <c r="I27" s="1"/>
      <c r="J27" s="1"/>
      <c r="K27" s="1"/>
      <c r="L27" s="1"/>
      <c r="M27" s="1"/>
      <c r="N27" s="1"/>
      <c r="O27" s="1"/>
      <c r="P27" s="1"/>
      <c r="Q27" s="1"/>
      <c r="R27" s="1"/>
      <c r="S27" s="1"/>
      <c r="T27" s="1"/>
      <c r="U27" s="1"/>
      <c r="V27" s="1"/>
      <c r="W27" s="1"/>
      <c r="X27" s="1"/>
      <c r="Y27" s="1"/>
      <c r="Z27" s="1"/>
    </row>
    <row r="28" spans="1:26" ht="12.75" customHeight="1">
      <c r="A28" s="1"/>
      <c r="B28" s="58" t="s">
        <v>672</v>
      </c>
      <c r="C28" s="84"/>
      <c r="D28" s="85"/>
      <c r="E28" s="86"/>
      <c r="F28" s="86"/>
      <c r="G28" s="83"/>
      <c r="H28" s="83"/>
      <c r="I28" s="1"/>
      <c r="J28" s="1"/>
      <c r="K28" s="1"/>
      <c r="L28" s="1"/>
      <c r="M28" s="1"/>
      <c r="N28" s="1"/>
      <c r="O28" s="1"/>
      <c r="P28" s="1"/>
      <c r="Q28" s="1"/>
      <c r="R28" s="1"/>
      <c r="S28" s="1"/>
      <c r="T28" s="1"/>
      <c r="U28" s="1"/>
      <c r="V28" s="1"/>
      <c r="W28" s="1"/>
      <c r="X28" s="1"/>
      <c r="Y28" s="1"/>
      <c r="Z28" s="1"/>
    </row>
    <row r="29" spans="1:26" ht="12.75" customHeight="1">
      <c r="A29" s="1"/>
      <c r="B29" s="58" t="s">
        <v>673</v>
      </c>
      <c r="C29" s="84"/>
      <c r="D29" s="85"/>
      <c r="E29" s="86"/>
      <c r="F29" s="86"/>
      <c r="G29" s="83"/>
      <c r="H29" s="83"/>
      <c r="I29" s="1"/>
      <c r="J29" s="1"/>
      <c r="K29" s="1"/>
      <c r="L29" s="1"/>
      <c r="M29" s="1"/>
      <c r="N29" s="1"/>
      <c r="O29" s="1"/>
      <c r="P29" s="1"/>
      <c r="Q29" s="1"/>
      <c r="R29" s="1"/>
      <c r="S29" s="1"/>
      <c r="T29" s="1"/>
      <c r="U29" s="1"/>
      <c r="V29" s="1"/>
      <c r="W29" s="1"/>
      <c r="X29" s="1"/>
      <c r="Y29" s="1"/>
      <c r="Z29" s="1"/>
    </row>
    <row r="30" spans="1:26" ht="12.75" customHeight="1">
      <c r="A30" s="1"/>
      <c r="B30" s="58" t="s">
        <v>674</v>
      </c>
      <c r="C30" s="84"/>
      <c r="D30" s="85"/>
      <c r="E30" s="86"/>
      <c r="F30" s="86"/>
      <c r="G30" s="83"/>
      <c r="H30" s="83"/>
      <c r="I30" s="1"/>
      <c r="J30" s="1"/>
      <c r="K30" s="1"/>
      <c r="L30" s="1"/>
      <c r="M30" s="1"/>
      <c r="N30" s="1"/>
      <c r="O30" s="1"/>
      <c r="P30" s="1"/>
      <c r="Q30" s="1"/>
      <c r="R30" s="1"/>
      <c r="S30" s="1"/>
      <c r="T30" s="1"/>
      <c r="U30" s="1"/>
      <c r="V30" s="1"/>
      <c r="W30" s="1"/>
      <c r="X30" s="1"/>
      <c r="Y30" s="1"/>
      <c r="Z30" s="1"/>
    </row>
    <row r="31" spans="1:26" ht="12.75" customHeight="1">
      <c r="A31" s="1"/>
      <c r="B31" s="58" t="s">
        <v>675</v>
      </c>
      <c r="C31" s="84"/>
      <c r="D31" s="85"/>
      <c r="E31" s="86"/>
      <c r="F31" s="86"/>
      <c r="G31" s="83"/>
      <c r="H31" s="83"/>
      <c r="I31" s="1"/>
      <c r="J31" s="1"/>
      <c r="K31" s="1"/>
      <c r="L31" s="1"/>
      <c r="M31" s="1"/>
      <c r="N31" s="1"/>
      <c r="O31" s="1"/>
      <c r="P31" s="1"/>
      <c r="Q31" s="1"/>
      <c r="R31" s="1"/>
      <c r="S31" s="1"/>
      <c r="T31" s="1"/>
      <c r="U31" s="1"/>
      <c r="V31" s="1"/>
      <c r="W31" s="1"/>
      <c r="X31" s="1"/>
      <c r="Y31" s="1"/>
      <c r="Z31" s="1"/>
    </row>
    <row r="32" spans="1:26" ht="12.75" customHeight="1">
      <c r="A32" s="1"/>
      <c r="B32" s="58" t="s">
        <v>676</v>
      </c>
      <c r="C32" s="84" t="s">
        <v>677</v>
      </c>
      <c r="D32" s="85">
        <v>1065</v>
      </c>
      <c r="E32" s="86">
        <v>14</v>
      </c>
      <c r="F32" s="86">
        <f>D32*E32</f>
        <v>14910</v>
      </c>
      <c r="G32" s="83"/>
      <c r="H32" s="83"/>
      <c r="I32" s="1"/>
      <c r="J32" s="1"/>
      <c r="K32" s="1"/>
      <c r="L32" s="1"/>
      <c r="M32" s="1"/>
      <c r="N32" s="1"/>
      <c r="O32" s="1"/>
      <c r="P32" s="1"/>
      <c r="Q32" s="1"/>
      <c r="R32" s="1"/>
      <c r="S32" s="1"/>
      <c r="T32" s="1"/>
      <c r="U32" s="1"/>
      <c r="V32" s="1"/>
      <c r="W32" s="1"/>
      <c r="X32" s="1"/>
      <c r="Y32" s="1"/>
      <c r="Z32" s="1"/>
    </row>
    <row r="33" spans="1:26" ht="12.75" customHeight="1">
      <c r="A33" s="1"/>
      <c r="B33" s="58"/>
      <c r="C33" s="84"/>
      <c r="D33" s="85"/>
      <c r="E33" s="86"/>
      <c r="F33" s="86"/>
      <c r="G33" s="83"/>
      <c r="H33" s="83"/>
      <c r="I33" s="1"/>
      <c r="J33" s="1"/>
      <c r="K33" s="1"/>
      <c r="L33" s="1"/>
      <c r="M33" s="1"/>
      <c r="N33" s="1"/>
      <c r="O33" s="1"/>
      <c r="P33" s="1"/>
      <c r="Q33" s="1"/>
      <c r="R33" s="1"/>
      <c r="S33" s="1"/>
      <c r="T33" s="1"/>
      <c r="U33" s="1"/>
      <c r="V33" s="1"/>
      <c r="W33" s="1"/>
      <c r="X33" s="1"/>
      <c r="Y33" s="1"/>
      <c r="Z33" s="1"/>
    </row>
    <row r="34" spans="1:26" ht="12.75" customHeight="1">
      <c r="A34" s="1"/>
      <c r="B34" s="58"/>
      <c r="C34" s="84"/>
      <c r="D34" s="85"/>
      <c r="E34" s="86"/>
      <c r="F34" s="86"/>
      <c r="G34" s="83"/>
      <c r="H34" s="83"/>
      <c r="I34" s="1"/>
      <c r="J34" s="1"/>
      <c r="K34" s="1"/>
      <c r="L34" s="1"/>
      <c r="M34" s="1"/>
      <c r="N34" s="1"/>
      <c r="O34" s="1"/>
      <c r="P34" s="1"/>
      <c r="Q34" s="1"/>
      <c r="R34" s="1"/>
      <c r="S34" s="1"/>
      <c r="T34" s="1"/>
      <c r="U34" s="1"/>
      <c r="V34" s="1"/>
      <c r="W34" s="1"/>
      <c r="X34" s="1"/>
      <c r="Y34" s="1"/>
      <c r="Z34" s="1"/>
    </row>
    <row r="35" spans="1:26" ht="12.75" customHeight="1">
      <c r="A35" s="61" t="s">
        <v>678</v>
      </c>
      <c r="B35" s="59" t="s">
        <v>679</v>
      </c>
      <c r="C35" s="90"/>
      <c r="D35" s="86"/>
      <c r="E35" s="86"/>
      <c r="F35" s="86"/>
      <c r="G35" s="83"/>
      <c r="H35" s="83"/>
      <c r="I35" s="1"/>
      <c r="J35" s="1"/>
      <c r="K35" s="1"/>
      <c r="L35" s="1"/>
      <c r="M35" s="1"/>
      <c r="N35" s="1"/>
      <c r="O35" s="1"/>
      <c r="P35" s="1"/>
      <c r="Q35" s="1"/>
      <c r="R35" s="1"/>
      <c r="S35" s="1"/>
      <c r="T35" s="1"/>
      <c r="U35" s="1"/>
      <c r="V35" s="1"/>
      <c r="W35" s="1"/>
      <c r="X35" s="1"/>
      <c r="Y35" s="1"/>
      <c r="Z35" s="1"/>
    </row>
    <row r="36" spans="1:26" ht="12.75" customHeight="1">
      <c r="A36" s="91"/>
      <c r="B36" s="58" t="s">
        <v>680</v>
      </c>
      <c r="C36" s="1"/>
      <c r="D36" s="1"/>
      <c r="E36" s="1"/>
      <c r="F36" s="1"/>
      <c r="G36" s="83"/>
      <c r="H36" s="83"/>
      <c r="I36" s="1"/>
      <c r="J36" s="1"/>
      <c r="K36" s="1"/>
      <c r="L36" s="1"/>
      <c r="M36" s="1"/>
      <c r="N36" s="1"/>
      <c r="O36" s="1"/>
      <c r="P36" s="1"/>
      <c r="Q36" s="1"/>
      <c r="R36" s="1"/>
      <c r="S36" s="1"/>
      <c r="T36" s="1"/>
      <c r="U36" s="1"/>
      <c r="V36" s="1"/>
      <c r="W36" s="1"/>
      <c r="X36" s="1"/>
      <c r="Y36" s="1"/>
      <c r="Z36" s="1"/>
    </row>
    <row r="37" spans="1:26" ht="12.75" customHeight="1">
      <c r="A37" s="91"/>
      <c r="B37" s="64" t="s">
        <v>681</v>
      </c>
      <c r="C37" s="84" t="s">
        <v>682</v>
      </c>
      <c r="D37" s="85">
        <v>1</v>
      </c>
      <c r="E37" s="86"/>
      <c r="F37" s="86">
        <f>D37*E37</f>
        <v>0</v>
      </c>
      <c r="G37" s="83"/>
      <c r="H37" s="83"/>
      <c r="I37" s="1"/>
      <c r="J37" s="1"/>
      <c r="K37" s="1"/>
      <c r="L37" s="1"/>
      <c r="M37" s="1"/>
      <c r="N37" s="1"/>
      <c r="O37" s="1"/>
      <c r="P37" s="1"/>
      <c r="Q37" s="1"/>
      <c r="R37" s="1"/>
      <c r="S37" s="1"/>
      <c r="T37" s="1"/>
      <c r="U37" s="1"/>
      <c r="V37" s="1"/>
      <c r="W37" s="1"/>
      <c r="X37" s="1"/>
      <c r="Y37" s="1"/>
      <c r="Z37" s="1"/>
    </row>
    <row r="38" spans="1:26" ht="12.75" customHeight="1">
      <c r="A38" s="91"/>
      <c r="B38" s="58"/>
      <c r="C38" s="90"/>
      <c r="D38" s="86"/>
      <c r="E38" s="86"/>
      <c r="F38" s="86"/>
      <c r="G38" s="83"/>
      <c r="H38" s="83"/>
      <c r="I38" s="1"/>
      <c r="J38" s="1"/>
      <c r="K38" s="1"/>
      <c r="L38" s="1"/>
      <c r="M38" s="1"/>
      <c r="N38" s="1"/>
      <c r="O38" s="1"/>
      <c r="P38" s="1"/>
      <c r="Q38" s="1"/>
      <c r="R38" s="1"/>
      <c r="S38" s="1"/>
      <c r="T38" s="1"/>
      <c r="U38" s="1"/>
      <c r="V38" s="1"/>
      <c r="W38" s="1"/>
      <c r="X38" s="1"/>
      <c r="Y38" s="1"/>
      <c r="Z38" s="1"/>
    </row>
    <row r="39" spans="1:26" ht="12.75" customHeight="1">
      <c r="A39" s="91"/>
      <c r="B39" s="58"/>
      <c r="C39" s="90"/>
      <c r="D39" s="86"/>
      <c r="E39" s="86"/>
      <c r="F39" s="86"/>
      <c r="G39" s="83"/>
      <c r="H39" s="83"/>
      <c r="I39" s="1"/>
      <c r="J39" s="1"/>
      <c r="K39" s="1"/>
      <c r="L39" s="1"/>
      <c r="M39" s="1"/>
      <c r="N39" s="1"/>
      <c r="O39" s="1"/>
      <c r="P39" s="1"/>
      <c r="Q39" s="1"/>
      <c r="R39" s="1"/>
      <c r="S39" s="1"/>
      <c r="T39" s="1"/>
      <c r="U39" s="1"/>
      <c r="V39" s="1"/>
      <c r="W39" s="1"/>
      <c r="X39" s="1"/>
      <c r="Y39" s="1"/>
      <c r="Z39" s="1"/>
    </row>
    <row r="40" spans="1:26" ht="12.75" customHeight="1">
      <c r="A40" s="61" t="s">
        <v>683</v>
      </c>
      <c r="B40" s="59" t="s">
        <v>684</v>
      </c>
      <c r="C40" s="84"/>
      <c r="D40" s="85"/>
      <c r="E40" s="86"/>
      <c r="F40" s="86"/>
      <c r="G40" s="83"/>
      <c r="H40" s="83"/>
      <c r="I40" s="1"/>
      <c r="J40" s="1"/>
      <c r="K40" s="1"/>
      <c r="L40" s="1"/>
      <c r="M40" s="1"/>
      <c r="N40" s="1"/>
      <c r="O40" s="1"/>
      <c r="P40" s="1"/>
      <c r="Q40" s="1"/>
      <c r="R40" s="1"/>
      <c r="S40" s="1"/>
      <c r="T40" s="1"/>
      <c r="U40" s="1"/>
      <c r="V40" s="1"/>
      <c r="W40" s="1"/>
      <c r="X40" s="1"/>
      <c r="Y40" s="1"/>
      <c r="Z40" s="1"/>
    </row>
    <row r="41" spans="1:26" ht="12.75" customHeight="1">
      <c r="A41" s="58"/>
      <c r="B41" s="58" t="s">
        <v>685</v>
      </c>
      <c r="C41" s="84"/>
      <c r="D41" s="85"/>
      <c r="E41" s="86"/>
      <c r="F41" s="86"/>
      <c r="G41" s="83"/>
      <c r="H41" s="83"/>
      <c r="I41" s="1"/>
      <c r="J41" s="1"/>
      <c r="K41" s="1"/>
      <c r="L41" s="1"/>
      <c r="M41" s="1"/>
      <c r="N41" s="1"/>
      <c r="O41" s="1"/>
      <c r="P41" s="1"/>
      <c r="Q41" s="1"/>
      <c r="R41" s="1"/>
      <c r="S41" s="1"/>
      <c r="T41" s="1"/>
      <c r="U41" s="1"/>
      <c r="V41" s="1"/>
      <c r="W41" s="1"/>
      <c r="X41" s="1"/>
      <c r="Y41" s="1"/>
      <c r="Z41" s="1"/>
    </row>
    <row r="42" spans="1:26" ht="12.75" customHeight="1">
      <c r="A42" s="58"/>
      <c r="B42" s="58" t="s">
        <v>686</v>
      </c>
      <c r="C42" s="84"/>
      <c r="D42" s="85"/>
      <c r="E42" s="86"/>
      <c r="F42" s="86"/>
      <c r="G42" s="83"/>
      <c r="H42" s="83"/>
      <c r="I42" s="1"/>
      <c r="J42" s="1"/>
      <c r="K42" s="1"/>
      <c r="L42" s="1"/>
      <c r="M42" s="1"/>
      <c r="N42" s="1"/>
      <c r="O42" s="1"/>
      <c r="P42" s="1"/>
      <c r="Q42" s="1"/>
      <c r="R42" s="1"/>
      <c r="S42" s="1"/>
      <c r="T42" s="1"/>
      <c r="U42" s="1"/>
      <c r="V42" s="1"/>
      <c r="W42" s="1"/>
      <c r="X42" s="1"/>
      <c r="Y42" s="1"/>
      <c r="Z42" s="1"/>
    </row>
    <row r="43" spans="1:26" ht="12.75" customHeight="1">
      <c r="A43" s="58"/>
      <c r="B43" s="58" t="s">
        <v>687</v>
      </c>
      <c r="C43" s="84"/>
      <c r="D43" s="85"/>
      <c r="E43" s="86"/>
      <c r="F43" s="86"/>
      <c r="G43" s="83"/>
      <c r="H43" s="83"/>
      <c r="I43" s="1"/>
      <c r="J43" s="1"/>
      <c r="K43" s="1"/>
      <c r="L43" s="1"/>
      <c r="M43" s="1"/>
      <c r="N43" s="1"/>
      <c r="O43" s="1"/>
      <c r="P43" s="1"/>
      <c r="Q43" s="1"/>
      <c r="R43" s="1"/>
      <c r="S43" s="1"/>
      <c r="T43" s="1"/>
      <c r="U43" s="1"/>
      <c r="V43" s="1"/>
      <c r="W43" s="1"/>
      <c r="X43" s="1"/>
      <c r="Y43" s="1"/>
      <c r="Z43" s="1"/>
    </row>
    <row r="44" spans="1:26" ht="12.75" customHeight="1">
      <c r="A44" s="58"/>
      <c r="B44" s="64" t="s">
        <v>681</v>
      </c>
      <c r="C44" s="84"/>
      <c r="D44" s="85"/>
      <c r="E44" s="86"/>
      <c r="F44" s="86"/>
      <c r="G44" s="83"/>
      <c r="H44" s="83"/>
      <c r="I44" s="1"/>
      <c r="J44" s="1"/>
      <c r="K44" s="1"/>
      <c r="L44" s="1"/>
      <c r="M44" s="1"/>
      <c r="N44" s="1"/>
      <c r="O44" s="1"/>
      <c r="P44" s="1"/>
      <c r="Q44" s="1"/>
      <c r="R44" s="1"/>
      <c r="S44" s="1"/>
      <c r="T44" s="1"/>
      <c r="U44" s="1"/>
      <c r="V44" s="1"/>
      <c r="W44" s="1"/>
      <c r="X44" s="1"/>
      <c r="Y44" s="1"/>
      <c r="Z44" s="1"/>
    </row>
    <row r="45" spans="1:26" ht="12.75" customHeight="1">
      <c r="A45" s="58"/>
      <c r="B45" s="58" t="s">
        <v>688</v>
      </c>
      <c r="C45" s="1"/>
      <c r="D45" s="1"/>
      <c r="E45" s="1"/>
      <c r="F45" s="86"/>
      <c r="G45" s="83"/>
      <c r="H45" s="83"/>
      <c r="I45" s="1"/>
      <c r="J45" s="1"/>
      <c r="K45" s="1"/>
      <c r="L45" s="1"/>
      <c r="M45" s="1"/>
      <c r="N45" s="1"/>
      <c r="O45" s="1"/>
      <c r="P45" s="1"/>
      <c r="Q45" s="1"/>
      <c r="R45" s="1"/>
      <c r="S45" s="1"/>
      <c r="T45" s="1"/>
      <c r="U45" s="1"/>
      <c r="V45" s="1"/>
      <c r="W45" s="1"/>
      <c r="X45" s="1"/>
      <c r="Y45" s="1"/>
      <c r="Z45" s="1"/>
    </row>
    <row r="46" spans="1:26" ht="12.75" customHeight="1">
      <c r="A46" s="58"/>
      <c r="B46" s="58" t="s">
        <v>689</v>
      </c>
      <c r="C46" s="84" t="s">
        <v>690</v>
      </c>
      <c r="D46" s="85">
        <v>25</v>
      </c>
      <c r="E46" s="86"/>
      <c r="F46" s="86">
        <f>D46*E46</f>
        <v>0</v>
      </c>
      <c r="G46" s="83"/>
      <c r="H46" s="83"/>
      <c r="I46" s="1"/>
      <c r="J46" s="1"/>
      <c r="K46" s="1"/>
      <c r="L46" s="1"/>
      <c r="M46" s="1"/>
      <c r="N46" s="1"/>
      <c r="O46" s="1"/>
      <c r="P46" s="1"/>
      <c r="Q46" s="1"/>
      <c r="R46" s="1"/>
      <c r="S46" s="1"/>
      <c r="T46" s="1"/>
      <c r="U46" s="1"/>
      <c r="V46" s="1"/>
      <c r="W46" s="1"/>
      <c r="X46" s="1"/>
      <c r="Y46" s="1"/>
      <c r="Z46" s="1"/>
    </row>
    <row r="47" spans="1:26" ht="12.75" customHeight="1">
      <c r="A47" s="1"/>
      <c r="B47" s="58"/>
      <c r="C47" s="84"/>
      <c r="D47" s="85"/>
      <c r="E47" s="86"/>
      <c r="F47" s="86"/>
      <c r="G47" s="83"/>
      <c r="H47" s="83"/>
      <c r="I47" s="1"/>
      <c r="J47" s="1"/>
      <c r="K47" s="1"/>
      <c r="L47" s="1"/>
      <c r="M47" s="1"/>
      <c r="N47" s="1"/>
      <c r="O47" s="1"/>
      <c r="P47" s="1"/>
      <c r="Q47" s="1"/>
      <c r="R47" s="1"/>
      <c r="S47" s="1"/>
      <c r="T47" s="1"/>
      <c r="U47" s="1"/>
      <c r="V47" s="1"/>
      <c r="W47" s="1"/>
      <c r="X47" s="1"/>
      <c r="Y47" s="1"/>
      <c r="Z47" s="1"/>
    </row>
    <row r="48" spans="1:26" ht="12.75" customHeight="1">
      <c r="A48" s="1"/>
      <c r="B48" s="58"/>
      <c r="C48" s="84"/>
      <c r="D48" s="85"/>
      <c r="E48" s="86"/>
      <c r="F48" s="86"/>
      <c r="G48" s="83"/>
      <c r="H48" s="83"/>
      <c r="I48" s="1"/>
      <c r="J48" s="1"/>
      <c r="K48" s="1"/>
      <c r="L48" s="1"/>
      <c r="M48" s="1"/>
      <c r="N48" s="1"/>
      <c r="O48" s="1"/>
      <c r="P48" s="1"/>
      <c r="Q48" s="1"/>
      <c r="R48" s="1"/>
      <c r="S48" s="1"/>
      <c r="T48" s="1"/>
      <c r="U48" s="1"/>
      <c r="V48" s="1"/>
      <c r="W48" s="1"/>
      <c r="X48" s="1"/>
      <c r="Y48" s="1"/>
      <c r="Z48" s="1"/>
    </row>
    <row r="49" spans="1:26" ht="12.75" customHeight="1">
      <c r="A49" s="61" t="s">
        <v>691</v>
      </c>
      <c r="B49" s="59" t="s">
        <v>692</v>
      </c>
      <c r="C49" s="84"/>
      <c r="D49" s="85"/>
      <c r="E49" s="86"/>
      <c r="F49" s="86"/>
      <c r="G49" s="83"/>
      <c r="H49" s="83"/>
      <c r="I49" s="1"/>
      <c r="J49" s="1"/>
      <c r="K49" s="1"/>
      <c r="L49" s="1"/>
      <c r="M49" s="1"/>
      <c r="N49" s="1"/>
      <c r="O49" s="1"/>
      <c r="P49" s="1"/>
      <c r="Q49" s="1"/>
      <c r="R49" s="1"/>
      <c r="S49" s="1"/>
      <c r="T49" s="1"/>
      <c r="U49" s="1"/>
      <c r="V49" s="1"/>
      <c r="W49" s="1"/>
      <c r="X49" s="1"/>
      <c r="Y49" s="1"/>
      <c r="Z49" s="1"/>
    </row>
    <row r="50" spans="1:26" ht="12.75" customHeight="1">
      <c r="A50" s="1"/>
      <c r="B50" s="58" t="s">
        <v>693</v>
      </c>
      <c r="C50" s="84"/>
      <c r="D50" s="85"/>
      <c r="E50" s="86"/>
      <c r="F50" s="86"/>
      <c r="G50" s="83"/>
      <c r="H50" s="83"/>
      <c r="I50" s="1"/>
      <c r="J50" s="1"/>
      <c r="K50" s="1"/>
      <c r="L50" s="1"/>
      <c r="M50" s="1"/>
      <c r="N50" s="1"/>
      <c r="O50" s="1"/>
      <c r="P50" s="1"/>
      <c r="Q50" s="1"/>
      <c r="R50" s="1"/>
      <c r="S50" s="1"/>
      <c r="T50" s="1"/>
      <c r="U50" s="1"/>
      <c r="V50" s="1"/>
      <c r="W50" s="1"/>
      <c r="X50" s="1"/>
      <c r="Y50" s="1"/>
      <c r="Z50" s="1"/>
    </row>
    <row r="51" spans="1:26" ht="12.75" customHeight="1">
      <c r="A51" s="1"/>
      <c r="B51" s="58" t="s">
        <v>694</v>
      </c>
      <c r="C51" s="84" t="s">
        <v>677</v>
      </c>
      <c r="D51" s="85">
        <v>130</v>
      </c>
      <c r="E51" s="86">
        <v>55</v>
      </c>
      <c r="F51" s="86">
        <f>D51*E51</f>
        <v>7150</v>
      </c>
      <c r="G51" s="83"/>
      <c r="H51" s="83"/>
      <c r="I51" s="1"/>
      <c r="J51" s="1"/>
      <c r="K51" s="1"/>
      <c r="L51" s="1"/>
      <c r="M51" s="1"/>
      <c r="N51" s="1"/>
      <c r="O51" s="1"/>
      <c r="P51" s="1"/>
      <c r="Q51" s="1"/>
      <c r="R51" s="1"/>
      <c r="S51" s="1"/>
      <c r="T51" s="1"/>
      <c r="U51" s="1"/>
      <c r="V51" s="1"/>
      <c r="W51" s="1"/>
      <c r="X51" s="1"/>
      <c r="Y51" s="1"/>
      <c r="Z51" s="1"/>
    </row>
    <row r="52" spans="1:26" ht="12.75" customHeight="1">
      <c r="A52" s="1"/>
      <c r="B52" s="58"/>
      <c r="C52" s="84"/>
      <c r="D52" s="85"/>
      <c r="E52" s="86"/>
      <c r="F52" s="86"/>
      <c r="G52" s="83"/>
      <c r="H52" s="83"/>
      <c r="I52" s="1"/>
      <c r="J52" s="1"/>
      <c r="K52" s="1"/>
      <c r="L52" s="1"/>
      <c r="M52" s="1"/>
      <c r="N52" s="1"/>
      <c r="O52" s="1"/>
      <c r="P52" s="1"/>
      <c r="Q52" s="1"/>
      <c r="R52" s="1"/>
      <c r="S52" s="1"/>
      <c r="T52" s="1"/>
      <c r="U52" s="1"/>
      <c r="V52" s="1"/>
      <c r="W52" s="1"/>
      <c r="X52" s="1"/>
      <c r="Y52" s="1"/>
      <c r="Z52" s="1"/>
    </row>
    <row r="53" spans="1:26" ht="12.75" customHeight="1">
      <c r="A53" s="1"/>
      <c r="B53" s="58"/>
      <c r="C53" s="84"/>
      <c r="D53" s="85"/>
      <c r="E53" s="86"/>
      <c r="F53" s="86"/>
      <c r="G53" s="83"/>
      <c r="H53" s="83"/>
      <c r="I53" s="1"/>
      <c r="J53" s="1"/>
      <c r="K53" s="1"/>
      <c r="L53" s="1"/>
      <c r="M53" s="1"/>
      <c r="N53" s="1"/>
      <c r="O53" s="1"/>
      <c r="P53" s="1"/>
      <c r="Q53" s="1"/>
      <c r="R53" s="1"/>
      <c r="S53" s="1"/>
      <c r="T53" s="1"/>
      <c r="U53" s="1"/>
      <c r="V53" s="1"/>
      <c r="W53" s="1"/>
      <c r="X53" s="1"/>
      <c r="Y53" s="1"/>
      <c r="Z53" s="1"/>
    </row>
    <row r="54" spans="1:26" ht="12.75" customHeight="1">
      <c r="A54" s="61" t="s">
        <v>695</v>
      </c>
      <c r="B54" s="59" t="s">
        <v>696</v>
      </c>
      <c r="C54" s="84"/>
      <c r="D54" s="85"/>
      <c r="E54" s="86"/>
      <c r="F54" s="86"/>
      <c r="G54" s="83"/>
      <c r="H54" s="83"/>
      <c r="I54" s="1"/>
      <c r="J54" s="1"/>
      <c r="K54" s="1"/>
      <c r="L54" s="1"/>
      <c r="M54" s="1"/>
      <c r="N54" s="1"/>
      <c r="O54" s="1"/>
      <c r="P54" s="1"/>
      <c r="Q54" s="1"/>
      <c r="R54" s="1"/>
      <c r="S54" s="1"/>
      <c r="T54" s="1"/>
      <c r="U54" s="1"/>
      <c r="V54" s="1"/>
      <c r="W54" s="1"/>
      <c r="X54" s="1"/>
      <c r="Y54" s="1"/>
      <c r="Z54" s="1"/>
    </row>
    <row r="55" spans="1:26" ht="12.75" customHeight="1">
      <c r="A55" s="1"/>
      <c r="B55" s="58" t="s">
        <v>697</v>
      </c>
      <c r="C55" s="84" t="s">
        <v>677</v>
      </c>
      <c r="D55" s="85">
        <v>130</v>
      </c>
      <c r="E55" s="86">
        <v>10</v>
      </c>
      <c r="F55" s="86">
        <f>D55*E55</f>
        <v>1300</v>
      </c>
      <c r="G55" s="83"/>
      <c r="H55" s="83"/>
      <c r="I55" s="1"/>
      <c r="J55" s="1"/>
      <c r="K55" s="1"/>
      <c r="L55" s="1"/>
      <c r="M55" s="1"/>
      <c r="N55" s="1"/>
      <c r="O55" s="1"/>
      <c r="P55" s="1"/>
      <c r="Q55" s="1"/>
      <c r="R55" s="1"/>
      <c r="S55" s="1"/>
      <c r="T55" s="1"/>
      <c r="U55" s="1"/>
      <c r="V55" s="1"/>
      <c r="W55" s="1"/>
      <c r="X55" s="1"/>
      <c r="Y55" s="1"/>
      <c r="Z55" s="1"/>
    </row>
    <row r="56" spans="1:26" ht="12.75" customHeight="1">
      <c r="A56" s="1"/>
      <c r="B56" s="58"/>
      <c r="C56" s="84"/>
      <c r="D56" s="85"/>
      <c r="E56" s="86"/>
      <c r="F56" s="86"/>
      <c r="G56" s="83"/>
      <c r="H56" s="83"/>
      <c r="I56" s="1"/>
      <c r="J56" s="1"/>
      <c r="K56" s="1"/>
      <c r="L56" s="1"/>
      <c r="M56" s="1"/>
      <c r="N56" s="1"/>
      <c r="O56" s="1"/>
      <c r="P56" s="1"/>
      <c r="Q56" s="1"/>
      <c r="R56" s="1"/>
      <c r="S56" s="1"/>
      <c r="T56" s="1"/>
      <c r="U56" s="1"/>
      <c r="V56" s="1"/>
      <c r="W56" s="1"/>
      <c r="X56" s="1"/>
      <c r="Y56" s="1"/>
      <c r="Z56" s="1"/>
    </row>
    <row r="57" spans="1:26" ht="12.75" customHeight="1">
      <c r="A57" s="1"/>
      <c r="B57" s="58"/>
      <c r="C57" s="84"/>
      <c r="D57" s="85"/>
      <c r="E57" s="86"/>
      <c r="F57" s="86"/>
      <c r="G57" s="83"/>
      <c r="H57" s="83"/>
      <c r="I57" s="1"/>
      <c r="J57" s="1"/>
      <c r="K57" s="1"/>
      <c r="L57" s="1"/>
      <c r="M57" s="1"/>
      <c r="N57" s="1"/>
      <c r="O57" s="1"/>
      <c r="P57" s="1"/>
      <c r="Q57" s="1"/>
      <c r="R57" s="1"/>
      <c r="S57" s="1"/>
      <c r="T57" s="1"/>
      <c r="U57" s="1"/>
      <c r="V57" s="1"/>
      <c r="W57" s="1"/>
      <c r="X57" s="1"/>
      <c r="Y57" s="1"/>
      <c r="Z57" s="1"/>
    </row>
    <row r="58" spans="1:26" ht="12.75" customHeight="1">
      <c r="A58" s="61" t="s">
        <v>698</v>
      </c>
      <c r="B58" s="59" t="s">
        <v>699</v>
      </c>
      <c r="C58" s="84"/>
      <c r="D58" s="85"/>
      <c r="E58" s="86"/>
      <c r="F58" s="86"/>
      <c r="G58" s="83"/>
      <c r="H58" s="83"/>
      <c r="I58" s="1"/>
      <c r="J58" s="1"/>
      <c r="K58" s="1"/>
      <c r="L58" s="1"/>
      <c r="M58" s="1"/>
      <c r="N58" s="1"/>
      <c r="O58" s="1"/>
      <c r="P58" s="1"/>
      <c r="Q58" s="1"/>
      <c r="R58" s="1"/>
      <c r="S58" s="1"/>
      <c r="T58" s="1"/>
      <c r="U58" s="1"/>
      <c r="V58" s="1"/>
      <c r="W58" s="1"/>
      <c r="X58" s="1"/>
      <c r="Y58" s="1"/>
      <c r="Z58" s="1"/>
    </row>
    <row r="59" spans="1:26" ht="12.75" customHeight="1">
      <c r="A59" s="1"/>
      <c r="B59" s="58" t="s">
        <v>700</v>
      </c>
      <c r="C59" s="84" t="s">
        <v>677</v>
      </c>
      <c r="D59" s="85">
        <v>935</v>
      </c>
      <c r="E59" s="86">
        <v>3.85</v>
      </c>
      <c r="F59" s="86">
        <f>D59*E59</f>
        <v>3599.75</v>
      </c>
      <c r="G59" s="83"/>
      <c r="H59" s="83"/>
      <c r="I59" s="1"/>
      <c r="J59" s="1"/>
      <c r="K59" s="1"/>
      <c r="L59" s="1"/>
      <c r="M59" s="1"/>
      <c r="N59" s="1"/>
      <c r="O59" s="1"/>
      <c r="P59" s="1"/>
      <c r="Q59" s="1"/>
      <c r="R59" s="1"/>
      <c r="S59" s="1"/>
      <c r="T59" s="1"/>
      <c r="U59" s="1"/>
      <c r="V59" s="1"/>
      <c r="W59" s="1"/>
      <c r="X59" s="1"/>
      <c r="Y59" s="1"/>
      <c r="Z59" s="1"/>
    </row>
    <row r="60" spans="1:26" ht="12.75" customHeight="1">
      <c r="A60" s="1"/>
      <c r="B60" s="58"/>
      <c r="C60" s="84"/>
      <c r="D60" s="85"/>
      <c r="E60" s="86"/>
      <c r="F60" s="86"/>
      <c r="G60" s="83"/>
      <c r="H60" s="83"/>
      <c r="I60" s="1"/>
      <c r="J60" s="1"/>
      <c r="K60" s="1"/>
      <c r="L60" s="1"/>
      <c r="M60" s="1"/>
      <c r="N60" s="1"/>
      <c r="O60" s="1"/>
      <c r="P60" s="1"/>
      <c r="Q60" s="1"/>
      <c r="R60" s="1"/>
      <c r="S60" s="1"/>
      <c r="T60" s="1"/>
      <c r="U60" s="1"/>
      <c r="V60" s="1"/>
      <c r="W60" s="1"/>
      <c r="X60" s="1"/>
      <c r="Y60" s="1"/>
      <c r="Z60" s="1"/>
    </row>
    <row r="61" spans="1:26" ht="12.75" customHeight="1">
      <c r="A61" s="1"/>
      <c r="B61" s="58"/>
      <c r="C61" s="84"/>
      <c r="D61" s="85"/>
      <c r="E61" s="86"/>
      <c r="F61" s="86"/>
      <c r="G61" s="83"/>
      <c r="H61" s="83"/>
      <c r="I61" s="1"/>
      <c r="J61" s="1"/>
      <c r="K61" s="1"/>
      <c r="L61" s="1"/>
      <c r="M61" s="1"/>
      <c r="N61" s="1"/>
      <c r="O61" s="1"/>
      <c r="P61" s="1"/>
      <c r="Q61" s="1"/>
      <c r="R61" s="1"/>
      <c r="S61" s="1"/>
      <c r="T61" s="1"/>
      <c r="U61" s="1"/>
      <c r="V61" s="1"/>
      <c r="W61" s="1"/>
      <c r="X61" s="1"/>
      <c r="Y61" s="1"/>
      <c r="Z61" s="1"/>
    </row>
    <row r="62" spans="1:26" ht="12.75" customHeight="1">
      <c r="A62" s="61" t="s">
        <v>701</v>
      </c>
      <c r="B62" s="59" t="s">
        <v>702</v>
      </c>
      <c r="C62" s="84"/>
      <c r="D62" s="85"/>
      <c r="E62" s="86"/>
      <c r="F62" s="86"/>
      <c r="G62" s="83"/>
      <c r="H62" s="83"/>
      <c r="I62" s="1"/>
      <c r="J62" s="1"/>
      <c r="K62" s="1"/>
      <c r="L62" s="1"/>
      <c r="M62" s="1"/>
      <c r="N62" s="1"/>
      <c r="O62" s="1"/>
      <c r="P62" s="1"/>
      <c r="Q62" s="1"/>
      <c r="R62" s="1"/>
      <c r="S62" s="1"/>
      <c r="T62" s="1"/>
      <c r="U62" s="1"/>
      <c r="V62" s="1"/>
      <c r="W62" s="1"/>
      <c r="X62" s="1"/>
      <c r="Y62" s="1"/>
      <c r="Z62" s="1"/>
    </row>
    <row r="63" spans="1:26" ht="12.75" customHeight="1">
      <c r="A63" s="58"/>
      <c r="B63" s="58" t="s">
        <v>703</v>
      </c>
      <c r="C63" s="84"/>
      <c r="D63" s="85"/>
      <c r="E63" s="86"/>
      <c r="F63" s="86"/>
      <c r="G63" s="83"/>
      <c r="H63" s="83"/>
      <c r="I63" s="1"/>
      <c r="J63" s="1"/>
      <c r="K63" s="1"/>
      <c r="L63" s="1"/>
      <c r="M63" s="1"/>
      <c r="N63" s="1"/>
      <c r="O63" s="1"/>
      <c r="P63" s="1"/>
      <c r="Q63" s="1"/>
      <c r="R63" s="1"/>
      <c r="S63" s="1"/>
      <c r="T63" s="1"/>
      <c r="U63" s="1"/>
      <c r="V63" s="1"/>
      <c r="W63" s="1"/>
      <c r="X63" s="1"/>
      <c r="Y63" s="1"/>
      <c r="Z63" s="1"/>
    </row>
    <row r="64" spans="1:26" ht="12.75" customHeight="1">
      <c r="A64" s="58"/>
      <c r="B64" s="58" t="s">
        <v>704</v>
      </c>
      <c r="C64" s="84"/>
      <c r="D64" s="85"/>
      <c r="E64" s="86"/>
      <c r="F64" s="86"/>
      <c r="G64" s="83"/>
      <c r="H64" s="83"/>
      <c r="I64" s="1"/>
      <c r="J64" s="1"/>
      <c r="K64" s="1"/>
      <c r="L64" s="1"/>
      <c r="M64" s="1"/>
      <c r="N64" s="1"/>
      <c r="O64" s="1"/>
      <c r="P64" s="1"/>
      <c r="Q64" s="1"/>
      <c r="R64" s="1"/>
      <c r="S64" s="1"/>
      <c r="T64" s="1"/>
      <c r="U64" s="1"/>
      <c r="V64" s="1"/>
      <c r="W64" s="1"/>
      <c r="X64" s="1"/>
      <c r="Y64" s="1"/>
      <c r="Z64" s="1"/>
    </row>
    <row r="65" spans="1:26" ht="12.75" customHeight="1">
      <c r="A65" s="58"/>
      <c r="B65" s="58" t="s">
        <v>705</v>
      </c>
      <c r="C65" s="84" t="s">
        <v>677</v>
      </c>
      <c r="D65" s="85">
        <v>36</v>
      </c>
      <c r="E65" s="86">
        <v>75</v>
      </c>
      <c r="F65" s="86">
        <f>D65*E65</f>
        <v>2700</v>
      </c>
      <c r="G65" s="83"/>
      <c r="H65" s="83"/>
      <c r="I65" s="1"/>
      <c r="J65" s="1"/>
      <c r="K65" s="1"/>
      <c r="L65" s="1"/>
      <c r="M65" s="1"/>
      <c r="N65" s="1"/>
      <c r="O65" s="1"/>
      <c r="P65" s="1"/>
      <c r="Q65" s="1"/>
      <c r="R65" s="1"/>
      <c r="S65" s="1"/>
      <c r="T65" s="1"/>
      <c r="U65" s="1"/>
      <c r="V65" s="1"/>
      <c r="W65" s="1"/>
      <c r="X65" s="1"/>
      <c r="Y65" s="1"/>
      <c r="Z65" s="1"/>
    </row>
    <row r="66" spans="1:26" ht="12.75" customHeight="1">
      <c r="A66" s="58"/>
      <c r="B66" s="58"/>
      <c r="C66" s="84"/>
      <c r="D66" s="85"/>
      <c r="E66" s="86"/>
      <c r="F66" s="86"/>
      <c r="G66" s="83"/>
      <c r="H66" s="83"/>
      <c r="I66" s="1"/>
      <c r="J66" s="1"/>
      <c r="K66" s="1"/>
      <c r="L66" s="1"/>
      <c r="M66" s="1"/>
      <c r="N66" s="1"/>
      <c r="O66" s="1"/>
      <c r="P66" s="1"/>
      <c r="Q66" s="1"/>
      <c r="R66" s="1"/>
      <c r="S66" s="1"/>
      <c r="T66" s="1"/>
      <c r="U66" s="1"/>
      <c r="V66" s="1"/>
      <c r="W66" s="1"/>
      <c r="X66" s="1"/>
      <c r="Y66" s="1"/>
      <c r="Z66" s="1"/>
    </row>
    <row r="67" spans="1:26" ht="12.75" customHeight="1">
      <c r="A67" s="58"/>
      <c r="B67" s="58"/>
      <c r="C67" s="84"/>
      <c r="D67" s="85"/>
      <c r="E67" s="86"/>
      <c r="F67" s="86"/>
      <c r="G67" s="83"/>
      <c r="H67" s="83"/>
      <c r="I67" s="1"/>
      <c r="J67" s="1"/>
      <c r="K67" s="1"/>
      <c r="L67" s="1"/>
      <c r="M67" s="1"/>
      <c r="N67" s="1"/>
      <c r="O67" s="1"/>
      <c r="P67" s="1"/>
      <c r="Q67" s="1"/>
      <c r="R67" s="1"/>
      <c r="S67" s="1"/>
      <c r="T67" s="1"/>
      <c r="U67" s="1"/>
      <c r="V67" s="1"/>
      <c r="W67" s="1"/>
      <c r="X67" s="1"/>
      <c r="Y67" s="1"/>
      <c r="Z67" s="1"/>
    </row>
    <row r="68" spans="1:26" ht="12.75" customHeight="1">
      <c r="A68" s="61" t="s">
        <v>706</v>
      </c>
      <c r="B68" s="59" t="s">
        <v>707</v>
      </c>
      <c r="C68" s="84"/>
      <c r="D68" s="85"/>
      <c r="E68" s="86"/>
      <c r="F68" s="86"/>
      <c r="G68" s="83"/>
      <c r="H68" s="83"/>
      <c r="I68" s="1"/>
      <c r="J68" s="1"/>
      <c r="K68" s="1"/>
      <c r="L68" s="1"/>
      <c r="M68" s="1"/>
      <c r="N68" s="1"/>
      <c r="O68" s="1"/>
      <c r="P68" s="1"/>
      <c r="Q68" s="1"/>
      <c r="R68" s="1"/>
      <c r="S68" s="1"/>
      <c r="T68" s="1"/>
      <c r="U68" s="1"/>
      <c r="V68" s="1"/>
      <c r="W68" s="1"/>
      <c r="X68" s="1"/>
      <c r="Y68" s="1"/>
      <c r="Z68" s="1"/>
    </row>
    <row r="69" spans="1:26" ht="12.75" customHeight="1">
      <c r="A69" s="58"/>
      <c r="B69" s="58" t="s">
        <v>708</v>
      </c>
      <c r="C69" s="84"/>
      <c r="D69" s="85"/>
      <c r="E69" s="86"/>
      <c r="F69" s="86"/>
      <c r="G69" s="83"/>
      <c r="H69" s="83"/>
      <c r="I69" s="1"/>
      <c r="J69" s="1"/>
      <c r="K69" s="1"/>
      <c r="L69" s="1"/>
      <c r="M69" s="1"/>
      <c r="N69" s="1"/>
      <c r="O69" s="1"/>
      <c r="P69" s="1"/>
      <c r="Q69" s="1"/>
      <c r="R69" s="1"/>
      <c r="S69" s="1"/>
      <c r="T69" s="1"/>
      <c r="U69" s="1"/>
      <c r="V69" s="1"/>
      <c r="W69" s="1"/>
      <c r="X69" s="1"/>
      <c r="Y69" s="1"/>
      <c r="Z69" s="1"/>
    </row>
    <row r="70" spans="1:26" ht="12.75" customHeight="1">
      <c r="A70" s="58"/>
      <c r="B70" s="58" t="s">
        <v>709</v>
      </c>
      <c r="C70" s="84"/>
      <c r="D70" s="85"/>
      <c r="E70" s="86"/>
      <c r="F70" s="86"/>
      <c r="G70" s="83"/>
      <c r="H70" s="83"/>
      <c r="I70" s="1"/>
      <c r="J70" s="1"/>
      <c r="K70" s="1"/>
      <c r="L70" s="1"/>
      <c r="M70" s="1"/>
      <c r="N70" s="1"/>
      <c r="O70" s="1"/>
      <c r="P70" s="1"/>
      <c r="Q70" s="1"/>
      <c r="R70" s="1"/>
      <c r="S70" s="1"/>
      <c r="T70" s="1"/>
      <c r="U70" s="1"/>
      <c r="V70" s="1"/>
      <c r="W70" s="1"/>
      <c r="X70" s="1"/>
      <c r="Y70" s="1"/>
      <c r="Z70" s="1"/>
    </row>
    <row r="71" spans="1:26" ht="12.75" customHeight="1">
      <c r="A71" s="58"/>
      <c r="B71" s="58" t="s">
        <v>710</v>
      </c>
      <c r="C71" s="84"/>
      <c r="D71" s="85"/>
      <c r="E71" s="86"/>
      <c r="F71" s="86"/>
      <c r="G71" s="83"/>
      <c r="H71" s="83"/>
      <c r="I71" s="1"/>
      <c r="J71" s="1"/>
      <c r="K71" s="1"/>
      <c r="L71" s="1"/>
      <c r="M71" s="1"/>
      <c r="N71" s="1"/>
      <c r="O71" s="1"/>
      <c r="P71" s="1"/>
      <c r="Q71" s="1"/>
      <c r="R71" s="1"/>
      <c r="S71" s="1"/>
      <c r="T71" s="1"/>
      <c r="U71" s="1"/>
      <c r="V71" s="1"/>
      <c r="W71" s="1"/>
      <c r="X71" s="1"/>
      <c r="Y71" s="1"/>
      <c r="Z71" s="1"/>
    </row>
    <row r="72" spans="1:26" ht="12.75" customHeight="1">
      <c r="A72" s="58"/>
      <c r="B72" s="58" t="s">
        <v>705</v>
      </c>
      <c r="C72" s="84" t="s">
        <v>677</v>
      </c>
      <c r="D72" s="85">
        <v>90</v>
      </c>
      <c r="E72" s="86">
        <v>75</v>
      </c>
      <c r="F72" s="86">
        <f>D72*E72</f>
        <v>6750</v>
      </c>
      <c r="G72" s="83"/>
      <c r="H72" s="83"/>
      <c r="I72" s="1"/>
      <c r="J72" s="1"/>
      <c r="K72" s="1"/>
      <c r="L72" s="1"/>
      <c r="M72" s="1"/>
      <c r="N72" s="1"/>
      <c r="O72" s="1"/>
      <c r="P72" s="1"/>
      <c r="Q72" s="1"/>
      <c r="R72" s="1"/>
      <c r="S72" s="1"/>
      <c r="T72" s="1"/>
      <c r="U72" s="1"/>
      <c r="V72" s="1"/>
      <c r="W72" s="1"/>
      <c r="X72" s="1"/>
      <c r="Y72" s="1"/>
      <c r="Z72" s="1"/>
    </row>
    <row r="73" spans="1:26" ht="12.75" customHeight="1">
      <c r="A73" s="58"/>
      <c r="B73" s="58"/>
      <c r="C73" s="84"/>
      <c r="D73" s="85"/>
      <c r="E73" s="86"/>
      <c r="F73" s="86"/>
      <c r="G73" s="83"/>
      <c r="H73" s="83"/>
      <c r="I73" s="1"/>
      <c r="J73" s="1"/>
      <c r="K73" s="1"/>
      <c r="L73" s="1"/>
      <c r="M73" s="1"/>
      <c r="N73" s="1"/>
      <c r="O73" s="1"/>
      <c r="P73" s="1"/>
      <c r="Q73" s="1"/>
      <c r="R73" s="1"/>
      <c r="S73" s="1"/>
      <c r="T73" s="1"/>
      <c r="U73" s="1"/>
      <c r="V73" s="1"/>
      <c r="W73" s="1"/>
      <c r="X73" s="1"/>
      <c r="Y73" s="1"/>
      <c r="Z73" s="1"/>
    </row>
    <row r="74" spans="1:26" ht="12.75" customHeight="1">
      <c r="A74" s="58"/>
      <c r="B74" s="58"/>
      <c r="C74" s="84"/>
      <c r="D74" s="85"/>
      <c r="E74" s="86"/>
      <c r="F74" s="86"/>
      <c r="G74" s="83"/>
      <c r="H74" s="83"/>
      <c r="I74" s="1"/>
      <c r="J74" s="1"/>
      <c r="K74" s="1"/>
      <c r="L74" s="1"/>
      <c r="M74" s="1"/>
      <c r="N74" s="1"/>
      <c r="O74" s="1"/>
      <c r="P74" s="1"/>
      <c r="Q74" s="1"/>
      <c r="R74" s="1"/>
      <c r="S74" s="1"/>
      <c r="T74" s="1"/>
      <c r="U74" s="1"/>
      <c r="V74" s="1"/>
      <c r="W74" s="1"/>
      <c r="X74" s="1"/>
      <c r="Y74" s="1"/>
      <c r="Z74" s="1"/>
    </row>
    <row r="75" spans="1:26" ht="12.75" customHeight="1">
      <c r="A75" s="61" t="s">
        <v>711</v>
      </c>
      <c r="B75" s="59" t="s">
        <v>712</v>
      </c>
      <c r="C75" s="84"/>
      <c r="D75" s="85"/>
      <c r="E75" s="86"/>
      <c r="F75" s="86"/>
      <c r="G75" s="83"/>
      <c r="H75" s="83"/>
      <c r="I75" s="1"/>
      <c r="J75" s="1"/>
      <c r="K75" s="1"/>
      <c r="L75" s="1"/>
      <c r="M75" s="1"/>
      <c r="N75" s="1"/>
      <c r="O75" s="1"/>
      <c r="P75" s="1"/>
      <c r="Q75" s="1"/>
      <c r="R75" s="1"/>
      <c r="S75" s="1"/>
      <c r="T75" s="1"/>
      <c r="U75" s="1"/>
      <c r="V75" s="1"/>
      <c r="W75" s="1"/>
      <c r="X75" s="1"/>
      <c r="Y75" s="1"/>
      <c r="Z75" s="1"/>
    </row>
    <row r="76" spans="1:26" ht="12.75" customHeight="1">
      <c r="A76" s="58"/>
      <c r="B76" s="58" t="s">
        <v>713</v>
      </c>
      <c r="C76" s="84"/>
      <c r="D76" s="85"/>
      <c r="E76" s="86"/>
      <c r="F76" s="86"/>
      <c r="G76" s="83"/>
      <c r="H76" s="83"/>
      <c r="I76" s="1"/>
      <c r="J76" s="1"/>
      <c r="K76" s="1"/>
      <c r="L76" s="1"/>
      <c r="M76" s="1"/>
      <c r="N76" s="1"/>
      <c r="O76" s="1"/>
      <c r="P76" s="1"/>
      <c r="Q76" s="1"/>
      <c r="R76" s="1"/>
      <c r="S76" s="1"/>
      <c r="T76" s="1"/>
      <c r="U76" s="1"/>
      <c r="V76" s="1"/>
      <c r="W76" s="1"/>
      <c r="X76" s="1"/>
      <c r="Y76" s="1"/>
      <c r="Z76" s="1"/>
    </row>
    <row r="77" spans="1:26" ht="12.75" customHeight="1">
      <c r="A77" s="58"/>
      <c r="B77" s="58" t="s">
        <v>714</v>
      </c>
      <c r="C77" s="84"/>
      <c r="D77" s="85"/>
      <c r="E77" s="86"/>
      <c r="F77" s="86"/>
      <c r="G77" s="83"/>
      <c r="H77" s="83"/>
      <c r="I77" s="1"/>
      <c r="J77" s="1"/>
      <c r="K77" s="1"/>
      <c r="L77" s="1"/>
      <c r="M77" s="1"/>
      <c r="N77" s="1"/>
      <c r="O77" s="1"/>
      <c r="P77" s="1"/>
      <c r="Q77" s="1"/>
      <c r="R77" s="1"/>
      <c r="S77" s="1"/>
      <c r="T77" s="1"/>
      <c r="U77" s="1"/>
      <c r="V77" s="1"/>
      <c r="W77" s="1"/>
      <c r="X77" s="1"/>
      <c r="Y77" s="1"/>
      <c r="Z77" s="1"/>
    </row>
    <row r="78" spans="1:26" ht="12.75" customHeight="1">
      <c r="A78" s="58"/>
      <c r="B78" s="58" t="s">
        <v>715</v>
      </c>
      <c r="C78" s="84"/>
      <c r="D78" s="85"/>
      <c r="E78" s="86"/>
      <c r="F78" s="86"/>
      <c r="G78" s="83"/>
      <c r="H78" s="83"/>
      <c r="I78" s="1"/>
      <c r="J78" s="1"/>
      <c r="K78" s="1"/>
      <c r="L78" s="1"/>
      <c r="M78" s="1"/>
      <c r="N78" s="1"/>
      <c r="O78" s="1"/>
      <c r="P78" s="1"/>
      <c r="Q78" s="1"/>
      <c r="R78" s="1"/>
      <c r="S78" s="1"/>
      <c r="T78" s="1"/>
      <c r="U78" s="1"/>
      <c r="V78" s="1"/>
      <c r="W78" s="1"/>
      <c r="X78" s="1"/>
      <c r="Y78" s="1"/>
      <c r="Z78" s="1"/>
    </row>
    <row r="79" spans="1:26" ht="12.75" customHeight="1">
      <c r="A79" s="58"/>
      <c r="B79" s="58" t="s">
        <v>705</v>
      </c>
      <c r="C79" s="84" t="s">
        <v>677</v>
      </c>
      <c r="D79" s="85">
        <v>90</v>
      </c>
      <c r="E79" s="86"/>
      <c r="F79" s="86">
        <f>D79*E79</f>
        <v>0</v>
      </c>
      <c r="G79" s="83"/>
      <c r="H79" s="83"/>
      <c r="I79" s="1"/>
      <c r="J79" s="1"/>
      <c r="K79" s="1"/>
      <c r="L79" s="1"/>
      <c r="M79" s="1"/>
      <c r="N79" s="1"/>
      <c r="O79" s="1"/>
      <c r="P79" s="1"/>
      <c r="Q79" s="1"/>
      <c r="R79" s="1"/>
      <c r="S79" s="1"/>
      <c r="T79" s="1"/>
      <c r="U79" s="1"/>
      <c r="V79" s="1"/>
      <c r="W79" s="1"/>
      <c r="X79" s="1"/>
      <c r="Y79" s="1"/>
      <c r="Z79" s="1"/>
    </row>
    <row r="80" spans="1:26" ht="12.75" customHeight="1">
      <c r="A80" s="1"/>
      <c r="B80" s="58"/>
      <c r="C80" s="84"/>
      <c r="D80" s="85"/>
      <c r="E80" s="86"/>
      <c r="F80" s="86"/>
      <c r="G80" s="83"/>
      <c r="H80" s="83"/>
      <c r="I80" s="1"/>
      <c r="J80" s="1"/>
      <c r="K80" s="1"/>
      <c r="L80" s="1"/>
      <c r="M80" s="1"/>
      <c r="N80" s="1"/>
      <c r="O80" s="1"/>
      <c r="P80" s="1"/>
      <c r="Q80" s="1"/>
      <c r="R80" s="1"/>
      <c r="S80" s="1"/>
      <c r="T80" s="1"/>
      <c r="U80" s="1"/>
      <c r="V80" s="1"/>
      <c r="W80" s="1"/>
      <c r="X80" s="1"/>
      <c r="Y80" s="1"/>
      <c r="Z80" s="1"/>
    </row>
    <row r="81" spans="1:26" ht="12.75" customHeight="1">
      <c r="A81" s="1"/>
      <c r="B81" s="58"/>
      <c r="C81" s="84"/>
      <c r="D81" s="85"/>
      <c r="E81" s="86"/>
      <c r="F81" s="86"/>
      <c r="G81" s="83"/>
      <c r="H81" s="83"/>
      <c r="I81" s="1"/>
      <c r="J81" s="1"/>
      <c r="K81" s="1"/>
      <c r="L81" s="1"/>
      <c r="M81" s="1"/>
      <c r="N81" s="1"/>
      <c r="O81" s="1"/>
      <c r="P81" s="1"/>
      <c r="Q81" s="1"/>
      <c r="R81" s="1"/>
      <c r="S81" s="1"/>
      <c r="T81" s="1"/>
      <c r="U81" s="1"/>
      <c r="V81" s="1"/>
      <c r="W81" s="1"/>
      <c r="X81" s="1"/>
      <c r="Y81" s="1"/>
      <c r="Z81" s="1"/>
    </row>
    <row r="82" spans="1:26" ht="12.75" customHeight="1">
      <c r="A82" s="61" t="s">
        <v>716</v>
      </c>
      <c r="B82" s="59" t="s">
        <v>717</v>
      </c>
      <c r="C82" s="84"/>
      <c r="D82" s="85"/>
      <c r="E82" s="86"/>
      <c r="F82" s="86"/>
      <c r="G82" s="83"/>
      <c r="H82" s="83"/>
      <c r="I82" s="1"/>
      <c r="J82" s="1"/>
      <c r="K82" s="1"/>
      <c r="L82" s="1"/>
      <c r="M82" s="1"/>
      <c r="N82" s="1"/>
      <c r="O82" s="1"/>
      <c r="P82" s="1"/>
      <c r="Q82" s="1"/>
      <c r="R82" s="1"/>
      <c r="S82" s="1"/>
      <c r="T82" s="1"/>
      <c r="U82" s="1"/>
      <c r="V82" s="1"/>
      <c r="W82" s="1"/>
      <c r="X82" s="1"/>
      <c r="Y82" s="1"/>
      <c r="Z82" s="1"/>
    </row>
    <row r="83" spans="1:26" ht="12.75" customHeight="1">
      <c r="A83" s="92"/>
      <c r="B83" s="58" t="s">
        <v>718</v>
      </c>
      <c r="C83" s="14"/>
      <c r="D83" s="14"/>
      <c r="E83" s="14"/>
      <c r="F83" s="14"/>
      <c r="G83" s="83"/>
      <c r="H83" s="83"/>
      <c r="I83" s="1"/>
      <c r="J83" s="1"/>
      <c r="K83" s="1"/>
      <c r="L83" s="1"/>
      <c r="M83" s="1"/>
      <c r="N83" s="1"/>
      <c r="O83" s="1"/>
      <c r="P83" s="1"/>
      <c r="Q83" s="1"/>
      <c r="R83" s="1"/>
      <c r="S83" s="1"/>
      <c r="T83" s="1"/>
      <c r="U83" s="1"/>
      <c r="V83" s="1"/>
      <c r="W83" s="1"/>
      <c r="X83" s="1"/>
      <c r="Y83" s="1"/>
      <c r="Z83" s="1"/>
    </row>
    <row r="84" spans="1:26" ht="12.75" customHeight="1">
      <c r="A84" s="92"/>
      <c r="B84" s="58" t="s">
        <v>719</v>
      </c>
      <c r="C84" s="84"/>
      <c r="D84" s="85"/>
      <c r="E84" s="86"/>
      <c r="F84" s="86"/>
      <c r="G84" s="83"/>
      <c r="H84" s="83"/>
      <c r="I84" s="1"/>
      <c r="J84" s="1"/>
      <c r="K84" s="1"/>
      <c r="L84" s="1"/>
      <c r="M84" s="1"/>
      <c r="N84" s="1"/>
      <c r="O84" s="1"/>
      <c r="P84" s="1"/>
      <c r="Q84" s="1"/>
      <c r="R84" s="1"/>
      <c r="S84" s="1"/>
      <c r="T84" s="1"/>
      <c r="U84" s="1"/>
      <c r="V84" s="1"/>
      <c r="W84" s="1"/>
      <c r="X84" s="1"/>
      <c r="Y84" s="1"/>
      <c r="Z84" s="1"/>
    </row>
    <row r="85" spans="1:26" ht="12.75" customHeight="1">
      <c r="A85" s="92"/>
      <c r="B85" s="1" t="s">
        <v>720</v>
      </c>
      <c r="C85" s="84" t="s">
        <v>677</v>
      </c>
      <c r="D85" s="85">
        <v>4</v>
      </c>
      <c r="E85" s="86"/>
      <c r="F85" s="86">
        <f>D85*E85</f>
        <v>0</v>
      </c>
      <c r="G85" s="83"/>
      <c r="H85" s="83"/>
      <c r="I85" s="1"/>
      <c r="J85" s="1"/>
      <c r="K85" s="1"/>
      <c r="L85" s="1"/>
      <c r="M85" s="1"/>
      <c r="N85" s="1"/>
      <c r="O85" s="1"/>
      <c r="P85" s="1"/>
      <c r="Q85" s="1"/>
      <c r="R85" s="1"/>
      <c r="S85" s="1"/>
      <c r="T85" s="1"/>
      <c r="U85" s="1"/>
      <c r="V85" s="1"/>
      <c r="W85" s="1"/>
      <c r="X85" s="1"/>
      <c r="Y85" s="1"/>
      <c r="Z85" s="1"/>
    </row>
    <row r="86" spans="1:26" ht="12.75" customHeight="1">
      <c r="A86" s="1"/>
      <c r="B86" s="58"/>
      <c r="C86" s="84"/>
      <c r="D86" s="85"/>
      <c r="E86" s="86"/>
      <c r="F86" s="86"/>
      <c r="G86" s="83"/>
      <c r="H86" s="83"/>
      <c r="I86" s="1"/>
      <c r="J86" s="1"/>
      <c r="K86" s="1"/>
      <c r="L86" s="1"/>
      <c r="M86" s="1"/>
      <c r="N86" s="1"/>
      <c r="O86" s="1"/>
      <c r="P86" s="1"/>
      <c r="Q86" s="1"/>
      <c r="R86" s="1"/>
      <c r="S86" s="1"/>
      <c r="T86" s="1"/>
      <c r="U86" s="1"/>
      <c r="V86" s="1"/>
      <c r="W86" s="1"/>
      <c r="X86" s="1"/>
      <c r="Y86" s="1"/>
      <c r="Z86" s="1"/>
    </row>
    <row r="87" spans="1:26" ht="12.75" customHeight="1">
      <c r="A87" s="1"/>
      <c r="B87" s="58"/>
      <c r="C87" s="84"/>
      <c r="D87" s="85"/>
      <c r="E87" s="86"/>
      <c r="F87" s="86"/>
      <c r="G87" s="83"/>
      <c r="H87" s="83"/>
      <c r="I87" s="1"/>
      <c r="J87" s="1"/>
      <c r="K87" s="1"/>
      <c r="L87" s="1"/>
      <c r="M87" s="1"/>
      <c r="N87" s="1"/>
      <c r="O87" s="1"/>
      <c r="P87" s="1"/>
      <c r="Q87" s="1"/>
      <c r="R87" s="1"/>
      <c r="S87" s="1"/>
      <c r="T87" s="1"/>
      <c r="U87" s="1"/>
      <c r="V87" s="1"/>
      <c r="W87" s="1"/>
      <c r="X87" s="1"/>
      <c r="Y87" s="1"/>
      <c r="Z87" s="1"/>
    </row>
    <row r="88" spans="1:26" ht="12.75" customHeight="1">
      <c r="A88" s="81" t="s">
        <v>644</v>
      </c>
      <c r="B88" s="81" t="s">
        <v>721</v>
      </c>
      <c r="C88" s="81"/>
      <c r="D88" s="81"/>
      <c r="E88" s="82"/>
      <c r="F88" s="82">
        <f>SUM(F10:F87)</f>
        <v>36409.75</v>
      </c>
      <c r="G88" s="83"/>
      <c r="H88" s="83"/>
      <c r="I88" s="1"/>
      <c r="J88" s="1"/>
      <c r="K88" s="1"/>
      <c r="L88" s="1"/>
      <c r="M88" s="1"/>
      <c r="N88" s="1"/>
      <c r="O88" s="1"/>
      <c r="P88" s="1"/>
      <c r="Q88" s="1"/>
      <c r="R88" s="1"/>
      <c r="S88" s="1"/>
      <c r="T88" s="1"/>
      <c r="U88" s="1"/>
      <c r="V88" s="1"/>
      <c r="W88" s="1"/>
      <c r="X88" s="1"/>
      <c r="Y88" s="1"/>
      <c r="Z88" s="1"/>
    </row>
    <row r="89" spans="1:26" ht="12.75" customHeight="1">
      <c r="A89" s="93"/>
      <c r="B89" s="58"/>
      <c r="C89" s="88"/>
      <c r="D89" s="85"/>
      <c r="E89" s="86"/>
      <c r="F89" s="86"/>
      <c r="G89" s="1"/>
      <c r="H89" s="1"/>
      <c r="I89" s="1"/>
      <c r="J89" s="1"/>
      <c r="K89" s="1"/>
      <c r="L89" s="1"/>
      <c r="M89" s="1"/>
      <c r="N89" s="1"/>
      <c r="O89" s="1"/>
      <c r="P89" s="1"/>
      <c r="Q89" s="1"/>
      <c r="R89" s="1"/>
      <c r="S89" s="1"/>
      <c r="T89" s="1"/>
      <c r="U89" s="1"/>
      <c r="V89" s="1"/>
      <c r="W89" s="1"/>
      <c r="X89" s="1"/>
      <c r="Y89" s="1"/>
      <c r="Z89" s="1"/>
    </row>
    <row r="90" spans="1:26" ht="12.75" customHeight="1">
      <c r="A90" s="93"/>
      <c r="B90" s="58"/>
      <c r="C90" s="88"/>
      <c r="D90" s="85"/>
      <c r="E90" s="86"/>
      <c r="F90" s="86"/>
      <c r="G90" s="1"/>
      <c r="H90" s="1"/>
      <c r="I90" s="1"/>
      <c r="J90" s="1"/>
      <c r="K90" s="1"/>
      <c r="L90" s="1"/>
      <c r="M90" s="1"/>
      <c r="N90" s="1"/>
      <c r="O90" s="1"/>
      <c r="P90" s="1"/>
      <c r="Q90" s="1"/>
      <c r="R90" s="1"/>
      <c r="S90" s="1"/>
      <c r="T90" s="1"/>
      <c r="U90" s="1"/>
      <c r="V90" s="1"/>
      <c r="W90" s="1"/>
      <c r="X90" s="1"/>
      <c r="Y90" s="1"/>
      <c r="Z90" s="1"/>
    </row>
    <row r="91" spans="1:2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Header>&amp;R</oddHeader>
    <oddFooter>&amp;CA.1.   str.&amp;P/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pane ySplit="2" topLeftCell="A111" activePane="bottomLeft" state="frozen"/>
      <selection pane="bottomLeft" activeCell="B4" sqref="B4"/>
    </sheetView>
  </sheetViews>
  <sheetFormatPr defaultColWidth="14.5" defaultRowHeight="15" customHeight="1"/>
  <cols>
    <col min="1" max="1" width="8" customWidth="1"/>
    <col min="2" max="2" width="51.5" customWidth="1"/>
    <col min="3" max="3" width="6.1640625" customWidth="1"/>
    <col min="4" max="4" width="10.1640625" customWidth="1"/>
    <col min="5" max="5" width="10" customWidth="1"/>
    <col min="6" max="6" width="15.1640625" customWidth="1"/>
    <col min="7" max="26" width="9.1640625" customWidth="1"/>
  </cols>
  <sheetData>
    <row r="1" spans="1:26" ht="12.75" customHeight="1">
      <c r="A1" s="65" t="s">
        <v>722</v>
      </c>
      <c r="B1" s="66" t="s">
        <v>723</v>
      </c>
      <c r="C1" s="57"/>
      <c r="D1" s="67"/>
      <c r="E1" s="68"/>
      <c r="F1" s="69"/>
      <c r="G1" s="94"/>
      <c r="H1" s="94"/>
      <c r="I1" s="94"/>
      <c r="J1" s="94"/>
      <c r="K1" s="94"/>
      <c r="L1" s="94"/>
      <c r="M1" s="94"/>
      <c r="N1" s="94"/>
      <c r="O1" s="94"/>
      <c r="P1" s="94"/>
      <c r="Q1" s="94"/>
      <c r="R1" s="94"/>
      <c r="S1" s="94"/>
      <c r="T1" s="94"/>
      <c r="U1" s="94"/>
      <c r="V1" s="94"/>
      <c r="W1" s="94"/>
      <c r="X1" s="94"/>
      <c r="Y1" s="94"/>
      <c r="Z1" s="94"/>
    </row>
    <row r="2" spans="1:26" ht="12.75" customHeight="1">
      <c r="A2" s="71" t="s">
        <v>646</v>
      </c>
      <c r="B2" s="72" t="s">
        <v>647</v>
      </c>
      <c r="C2" s="73" t="s">
        <v>648</v>
      </c>
      <c r="D2" s="74" t="s">
        <v>649</v>
      </c>
      <c r="E2" s="75" t="s">
        <v>650</v>
      </c>
      <c r="F2" s="74" t="s">
        <v>651</v>
      </c>
      <c r="G2" s="5"/>
      <c r="H2" s="5"/>
      <c r="I2" s="5"/>
      <c r="J2" s="5"/>
      <c r="K2" s="5"/>
      <c r="L2" s="5"/>
      <c r="M2" s="5"/>
      <c r="N2" s="5"/>
      <c r="O2" s="5"/>
      <c r="P2" s="5"/>
      <c r="Q2" s="5"/>
      <c r="R2" s="5"/>
      <c r="S2" s="5"/>
      <c r="T2" s="5"/>
      <c r="U2" s="5"/>
      <c r="V2" s="5"/>
      <c r="W2" s="5"/>
      <c r="X2" s="5"/>
      <c r="Y2" s="5"/>
      <c r="Z2" s="5"/>
    </row>
    <row r="3" spans="1:26" ht="12.75" customHeight="1">
      <c r="A3" s="76"/>
      <c r="B3" s="77"/>
      <c r="C3" s="78"/>
      <c r="D3" s="79"/>
      <c r="E3" s="80"/>
      <c r="F3" s="79"/>
      <c r="G3" s="5"/>
      <c r="H3" s="5"/>
      <c r="I3" s="5"/>
      <c r="J3" s="5"/>
      <c r="K3" s="5"/>
      <c r="L3" s="5"/>
      <c r="M3" s="5"/>
      <c r="N3" s="5"/>
      <c r="O3" s="5"/>
      <c r="P3" s="5"/>
      <c r="Q3" s="5"/>
      <c r="R3" s="5"/>
      <c r="S3" s="5"/>
      <c r="T3" s="5"/>
      <c r="U3" s="5"/>
      <c r="V3" s="5"/>
      <c r="W3" s="5"/>
      <c r="X3" s="5"/>
      <c r="Y3" s="5"/>
      <c r="Z3" s="5"/>
    </row>
    <row r="4" spans="1:26" ht="12.75" customHeight="1">
      <c r="A4" s="95"/>
      <c r="B4" s="95"/>
      <c r="C4" s="96"/>
      <c r="D4" s="97"/>
      <c r="E4" s="98"/>
      <c r="F4" s="97"/>
      <c r="G4" s="99"/>
      <c r="H4" s="99"/>
      <c r="I4" s="99"/>
      <c r="J4" s="99"/>
      <c r="K4" s="99"/>
      <c r="L4" s="99"/>
      <c r="M4" s="99"/>
      <c r="N4" s="99"/>
      <c r="O4" s="99"/>
      <c r="P4" s="99"/>
      <c r="Q4" s="99"/>
      <c r="R4" s="99"/>
      <c r="S4" s="99"/>
      <c r="T4" s="99"/>
      <c r="U4" s="99"/>
      <c r="V4" s="99"/>
      <c r="W4" s="99"/>
      <c r="X4" s="99"/>
      <c r="Y4" s="99"/>
      <c r="Z4" s="99"/>
    </row>
    <row r="5" spans="1:26" ht="12.75" customHeight="1">
      <c r="A5" s="81" t="s">
        <v>722</v>
      </c>
      <c r="B5" s="81" t="s">
        <v>723</v>
      </c>
      <c r="C5" s="81"/>
      <c r="D5" s="81"/>
      <c r="E5" s="81"/>
      <c r="F5" s="82"/>
      <c r="G5" s="5"/>
      <c r="H5" s="5"/>
      <c r="I5" s="5"/>
      <c r="J5" s="5"/>
      <c r="K5" s="5"/>
      <c r="L5" s="5"/>
      <c r="M5" s="5"/>
      <c r="N5" s="5"/>
      <c r="O5" s="5"/>
      <c r="P5" s="5"/>
      <c r="Q5" s="5"/>
      <c r="R5" s="5"/>
      <c r="S5" s="5"/>
      <c r="T5" s="5"/>
      <c r="U5" s="5"/>
      <c r="V5" s="5"/>
      <c r="W5" s="5"/>
      <c r="X5" s="5"/>
      <c r="Y5" s="5"/>
      <c r="Z5" s="5"/>
    </row>
    <row r="6" spans="1:26" ht="12.75" customHeight="1">
      <c r="A6" s="100"/>
      <c r="B6" s="100"/>
      <c r="C6" s="8"/>
      <c r="D6" s="86"/>
      <c r="E6" s="85"/>
      <c r="F6" s="86"/>
      <c r="G6" s="5"/>
      <c r="H6" s="5"/>
      <c r="I6" s="5"/>
      <c r="J6" s="5"/>
      <c r="K6" s="5"/>
      <c r="L6" s="5"/>
      <c r="M6" s="5"/>
      <c r="N6" s="5"/>
      <c r="O6" s="5"/>
      <c r="P6" s="5"/>
      <c r="Q6" s="5"/>
      <c r="R6" s="5"/>
      <c r="S6" s="5"/>
      <c r="T6" s="5"/>
      <c r="U6" s="5"/>
      <c r="V6" s="5"/>
      <c r="W6" s="5"/>
      <c r="X6" s="5"/>
      <c r="Y6" s="5"/>
      <c r="Z6" s="5"/>
    </row>
    <row r="7" spans="1:26" ht="12.75" customHeight="1">
      <c r="A7" s="59"/>
      <c r="B7" s="7" t="s">
        <v>724</v>
      </c>
      <c r="C7" s="101"/>
      <c r="D7" s="102"/>
      <c r="E7" s="103"/>
      <c r="F7" s="103"/>
      <c r="G7" s="104"/>
      <c r="H7" s="104"/>
      <c r="I7" s="104"/>
      <c r="J7" s="104"/>
      <c r="K7" s="104"/>
      <c r="L7" s="104"/>
      <c r="M7" s="104"/>
      <c r="N7" s="104"/>
      <c r="O7" s="104"/>
      <c r="P7" s="104"/>
      <c r="Q7" s="104"/>
      <c r="R7" s="104"/>
      <c r="S7" s="104"/>
      <c r="T7" s="104"/>
      <c r="U7" s="104"/>
      <c r="V7" s="104"/>
      <c r="W7" s="104"/>
      <c r="X7" s="104"/>
      <c r="Y7" s="104"/>
      <c r="Z7" s="104"/>
    </row>
    <row r="8" spans="1:26" ht="12.75" customHeight="1">
      <c r="A8" s="59"/>
      <c r="B8" s="7" t="s">
        <v>725</v>
      </c>
      <c r="C8" s="101"/>
      <c r="D8" s="103"/>
      <c r="E8" s="103"/>
      <c r="F8" s="103"/>
      <c r="G8" s="104"/>
      <c r="H8" s="104"/>
      <c r="I8" s="104"/>
      <c r="J8" s="104"/>
      <c r="K8" s="104"/>
      <c r="L8" s="104"/>
      <c r="M8" s="104"/>
      <c r="N8" s="104"/>
      <c r="O8" s="104"/>
      <c r="P8" s="104"/>
      <c r="Q8" s="104"/>
      <c r="R8" s="104"/>
      <c r="S8" s="104"/>
      <c r="T8" s="104"/>
      <c r="U8" s="104"/>
      <c r="V8" s="104"/>
      <c r="W8" s="104"/>
      <c r="X8" s="104"/>
      <c r="Y8" s="104"/>
      <c r="Z8" s="104"/>
    </row>
    <row r="9" spans="1:26" ht="12.75" customHeight="1">
      <c r="A9" s="59"/>
      <c r="B9" s="7" t="s">
        <v>726</v>
      </c>
      <c r="C9" s="101"/>
      <c r="D9" s="103"/>
      <c r="E9" s="103"/>
      <c r="F9" s="103"/>
      <c r="G9" s="104"/>
      <c r="H9" s="104"/>
      <c r="I9" s="104"/>
      <c r="J9" s="104"/>
      <c r="K9" s="104"/>
      <c r="L9" s="104"/>
      <c r="M9" s="104"/>
      <c r="N9" s="104"/>
      <c r="O9" s="104"/>
      <c r="P9" s="104"/>
      <c r="Q9" s="104"/>
      <c r="R9" s="104"/>
      <c r="S9" s="104"/>
      <c r="T9" s="104"/>
      <c r="U9" s="104"/>
      <c r="V9" s="104"/>
      <c r="W9" s="104"/>
      <c r="X9" s="104"/>
      <c r="Y9" s="104"/>
      <c r="Z9" s="104"/>
    </row>
    <row r="10" spans="1:26" ht="12.75" customHeight="1">
      <c r="A10" s="59"/>
      <c r="B10" s="7" t="s">
        <v>727</v>
      </c>
      <c r="C10" s="101"/>
      <c r="D10" s="103"/>
      <c r="E10" s="103"/>
      <c r="F10" s="103"/>
      <c r="G10" s="104"/>
      <c r="H10" s="104"/>
      <c r="I10" s="104"/>
      <c r="J10" s="104"/>
      <c r="K10" s="104"/>
      <c r="L10" s="104"/>
      <c r="M10" s="104"/>
      <c r="N10" s="104"/>
      <c r="O10" s="104"/>
      <c r="P10" s="104"/>
      <c r="Q10" s="104"/>
      <c r="R10" s="104"/>
      <c r="S10" s="104"/>
      <c r="T10" s="104"/>
      <c r="U10" s="104"/>
      <c r="V10" s="104"/>
      <c r="W10" s="104"/>
      <c r="X10" s="104"/>
      <c r="Y10" s="104"/>
      <c r="Z10" s="104"/>
    </row>
    <row r="11" spans="1:26" ht="12.75" customHeight="1">
      <c r="A11" s="59"/>
      <c r="B11" s="7" t="s">
        <v>728</v>
      </c>
      <c r="C11" s="101"/>
      <c r="D11" s="103"/>
      <c r="E11" s="103"/>
      <c r="F11" s="103"/>
      <c r="G11" s="104"/>
      <c r="H11" s="104"/>
      <c r="I11" s="104"/>
      <c r="J11" s="104"/>
      <c r="K11" s="104"/>
      <c r="L11" s="104"/>
      <c r="M11" s="104"/>
      <c r="N11" s="104"/>
      <c r="O11" s="104"/>
      <c r="P11" s="104"/>
      <c r="Q11" s="104"/>
      <c r="R11" s="104"/>
      <c r="S11" s="104"/>
      <c r="T11" s="104"/>
      <c r="U11" s="104"/>
      <c r="V11" s="104"/>
      <c r="W11" s="104"/>
      <c r="X11" s="104"/>
      <c r="Y11" s="104"/>
      <c r="Z11" s="104"/>
    </row>
    <row r="12" spans="1:26" ht="12.75" customHeight="1">
      <c r="A12" s="9"/>
      <c r="B12" s="7"/>
      <c r="C12" s="105"/>
      <c r="D12" s="106"/>
      <c r="E12" s="107"/>
      <c r="F12" s="108"/>
      <c r="G12" s="99"/>
      <c r="H12" s="99"/>
      <c r="I12" s="99"/>
      <c r="J12" s="99"/>
      <c r="K12" s="99"/>
      <c r="L12" s="99"/>
      <c r="M12" s="99"/>
      <c r="N12" s="99"/>
      <c r="O12" s="99"/>
      <c r="P12" s="99"/>
      <c r="Q12" s="99"/>
      <c r="R12" s="99"/>
      <c r="S12" s="99"/>
      <c r="T12" s="99"/>
      <c r="U12" s="99"/>
      <c r="V12" s="99"/>
      <c r="W12" s="99"/>
      <c r="X12" s="99"/>
      <c r="Y12" s="99"/>
      <c r="Z12" s="99"/>
    </row>
    <row r="13" spans="1:26" ht="12.75" customHeight="1">
      <c r="A13" s="9"/>
      <c r="B13" s="7"/>
      <c r="C13" s="105"/>
      <c r="D13" s="106"/>
      <c r="E13" s="107"/>
      <c r="F13" s="108"/>
      <c r="G13" s="99"/>
      <c r="H13" s="99"/>
      <c r="I13" s="99"/>
      <c r="J13" s="99"/>
      <c r="K13" s="99"/>
      <c r="L13" s="99"/>
      <c r="M13" s="99"/>
      <c r="N13" s="99"/>
      <c r="O13" s="99"/>
      <c r="P13" s="99"/>
      <c r="Q13" s="99"/>
      <c r="R13" s="99"/>
      <c r="S13" s="99"/>
      <c r="T13" s="99"/>
      <c r="U13" s="99"/>
      <c r="V13" s="99"/>
      <c r="W13" s="99"/>
      <c r="X13" s="99"/>
      <c r="Y13" s="99"/>
      <c r="Z13" s="99"/>
    </row>
    <row r="14" spans="1:26" ht="12.75" customHeight="1">
      <c r="A14" s="87" t="s">
        <v>729</v>
      </c>
      <c r="B14" s="109" t="s">
        <v>730</v>
      </c>
      <c r="C14" s="84"/>
      <c r="D14" s="85"/>
      <c r="E14" s="86"/>
      <c r="F14" s="86"/>
      <c r="G14" s="5"/>
      <c r="H14" s="5"/>
      <c r="I14" s="5"/>
      <c r="J14" s="5"/>
      <c r="K14" s="5"/>
      <c r="L14" s="5"/>
      <c r="M14" s="5"/>
      <c r="N14" s="5"/>
      <c r="O14" s="5"/>
      <c r="P14" s="5"/>
      <c r="Q14" s="5"/>
      <c r="R14" s="5"/>
      <c r="S14" s="5"/>
      <c r="T14" s="5"/>
      <c r="U14" s="5"/>
      <c r="V14" s="5"/>
      <c r="W14" s="5"/>
      <c r="X14" s="5"/>
      <c r="Y14" s="5"/>
      <c r="Z14" s="5"/>
    </row>
    <row r="15" spans="1:26" ht="12.75" customHeight="1">
      <c r="A15" s="1"/>
      <c r="B15" s="7" t="s">
        <v>731</v>
      </c>
      <c r="C15" s="84"/>
      <c r="D15" s="85"/>
      <c r="E15" s="86"/>
      <c r="F15" s="86"/>
      <c r="G15" s="5"/>
      <c r="H15" s="5"/>
      <c r="I15" s="5"/>
      <c r="J15" s="5"/>
      <c r="K15" s="5"/>
      <c r="L15" s="5"/>
      <c r="M15" s="5"/>
      <c r="N15" s="5"/>
      <c r="O15" s="5"/>
      <c r="P15" s="5"/>
      <c r="Q15" s="5"/>
      <c r="R15" s="5"/>
      <c r="S15" s="5"/>
      <c r="T15" s="5"/>
      <c r="U15" s="5"/>
      <c r="V15" s="5"/>
      <c r="W15" s="5"/>
      <c r="X15" s="5"/>
      <c r="Y15" s="5"/>
      <c r="Z15" s="5"/>
    </row>
    <row r="16" spans="1:26" ht="12.75" customHeight="1">
      <c r="A16" s="1"/>
      <c r="B16" s="7" t="s">
        <v>732</v>
      </c>
      <c r="C16" s="84" t="s">
        <v>733</v>
      </c>
      <c r="D16" s="85">
        <v>185</v>
      </c>
      <c r="E16" s="86">
        <v>13.55</v>
      </c>
      <c r="F16" s="86">
        <f>D16*E16</f>
        <v>2506.75</v>
      </c>
      <c r="G16" s="5"/>
      <c r="H16" s="5"/>
      <c r="I16" s="5"/>
      <c r="J16" s="5"/>
      <c r="K16" s="5"/>
      <c r="L16" s="5"/>
      <c r="M16" s="5"/>
      <c r="N16" s="5"/>
      <c r="O16" s="5"/>
      <c r="P16" s="5"/>
      <c r="Q16" s="5"/>
      <c r="R16" s="5"/>
      <c r="S16" s="5"/>
      <c r="T16" s="5"/>
      <c r="U16" s="5"/>
      <c r="V16" s="5"/>
      <c r="W16" s="5"/>
      <c r="X16" s="5"/>
      <c r="Y16" s="5"/>
      <c r="Z16" s="5"/>
    </row>
    <row r="17" spans="1:26" ht="12.75" customHeight="1">
      <c r="A17" s="1"/>
      <c r="B17" s="7" t="s">
        <v>734</v>
      </c>
      <c r="C17" s="105" t="s">
        <v>733</v>
      </c>
      <c r="D17" s="86">
        <v>13</v>
      </c>
      <c r="E17" s="110">
        <v>21.2</v>
      </c>
      <c r="F17" s="103">
        <f>SUM(D17*E17)</f>
        <v>275.59999999999997</v>
      </c>
      <c r="G17" s="5"/>
      <c r="H17" s="5"/>
      <c r="I17" s="5"/>
      <c r="J17" s="5"/>
      <c r="K17" s="5"/>
      <c r="L17" s="5"/>
      <c r="M17" s="5"/>
      <c r="N17" s="5"/>
      <c r="O17" s="5"/>
      <c r="P17" s="5"/>
      <c r="Q17" s="5"/>
      <c r="R17" s="5"/>
      <c r="S17" s="5"/>
      <c r="T17" s="5"/>
      <c r="U17" s="5"/>
      <c r="V17" s="5"/>
      <c r="W17" s="5"/>
      <c r="X17" s="5"/>
      <c r="Y17" s="5"/>
      <c r="Z17" s="5"/>
    </row>
    <row r="18" spans="1:26" ht="12.75" customHeight="1">
      <c r="A18" s="1"/>
      <c r="B18" s="58" t="s">
        <v>735</v>
      </c>
      <c r="C18" s="84" t="s">
        <v>736</v>
      </c>
      <c r="D18" s="85">
        <v>1300</v>
      </c>
      <c r="E18" s="86">
        <v>1.6</v>
      </c>
      <c r="F18" s="86">
        <f>D18*E18</f>
        <v>2080</v>
      </c>
      <c r="G18" s="5"/>
      <c r="H18" s="5"/>
      <c r="I18" s="5"/>
      <c r="J18" s="5"/>
      <c r="K18" s="5"/>
      <c r="L18" s="5"/>
      <c r="M18" s="5"/>
      <c r="N18" s="5"/>
      <c r="O18" s="5"/>
      <c r="P18" s="5"/>
      <c r="Q18" s="5"/>
      <c r="R18" s="5"/>
      <c r="S18" s="5"/>
      <c r="T18" s="5"/>
      <c r="U18" s="5"/>
      <c r="V18" s="5"/>
      <c r="W18" s="5"/>
      <c r="X18" s="5"/>
      <c r="Y18" s="5"/>
      <c r="Z18" s="5"/>
    </row>
    <row r="19" spans="1:26" ht="12.75" customHeight="1">
      <c r="A19" s="1"/>
      <c r="B19" s="7"/>
      <c r="C19" s="105"/>
      <c r="D19" s="86"/>
      <c r="E19" s="110"/>
      <c r="F19" s="103"/>
      <c r="G19" s="5"/>
      <c r="H19" s="5"/>
      <c r="I19" s="5"/>
      <c r="J19" s="5"/>
      <c r="K19" s="5"/>
      <c r="L19" s="5"/>
      <c r="M19" s="5"/>
      <c r="N19" s="5"/>
      <c r="O19" s="5"/>
      <c r="P19" s="5"/>
      <c r="Q19" s="5"/>
      <c r="R19" s="5"/>
      <c r="S19" s="5"/>
      <c r="T19" s="5"/>
      <c r="U19" s="5"/>
      <c r="V19" s="5"/>
      <c r="W19" s="5"/>
      <c r="X19" s="5"/>
      <c r="Y19" s="5"/>
      <c r="Z19" s="5"/>
    </row>
    <row r="20" spans="1:26" ht="12.75" customHeight="1">
      <c r="A20" s="1"/>
      <c r="B20" s="58"/>
      <c r="C20" s="84"/>
      <c r="D20" s="85"/>
      <c r="E20" s="86"/>
      <c r="F20" s="86"/>
      <c r="G20" s="5"/>
      <c r="H20" s="5"/>
      <c r="I20" s="5"/>
      <c r="J20" s="5"/>
      <c r="K20" s="5"/>
      <c r="L20" s="5"/>
      <c r="M20" s="5"/>
      <c r="N20" s="5"/>
      <c r="O20" s="5"/>
      <c r="P20" s="5"/>
      <c r="Q20" s="5"/>
      <c r="R20" s="5"/>
      <c r="S20" s="5"/>
      <c r="T20" s="5"/>
      <c r="U20" s="5"/>
      <c r="V20" s="5"/>
      <c r="W20" s="5"/>
      <c r="X20" s="5"/>
      <c r="Y20" s="5"/>
      <c r="Z20" s="5"/>
    </row>
    <row r="21" spans="1:26" ht="12.75" customHeight="1">
      <c r="A21" s="87" t="s">
        <v>737</v>
      </c>
      <c r="B21" s="61" t="s">
        <v>738</v>
      </c>
      <c r="C21" s="84"/>
      <c r="D21" s="85"/>
      <c r="E21" s="86"/>
      <c r="F21" s="86"/>
      <c r="G21" s="5"/>
      <c r="H21" s="5"/>
      <c r="I21" s="5"/>
      <c r="J21" s="5"/>
      <c r="K21" s="5"/>
      <c r="L21" s="5"/>
      <c r="M21" s="5"/>
      <c r="N21" s="5"/>
      <c r="O21" s="5"/>
      <c r="P21" s="5"/>
      <c r="Q21" s="5"/>
      <c r="R21" s="5"/>
      <c r="S21" s="5"/>
      <c r="T21" s="5"/>
      <c r="U21" s="5"/>
      <c r="V21" s="5"/>
      <c r="W21" s="5"/>
      <c r="X21" s="5"/>
      <c r="Y21" s="5"/>
      <c r="Z21" s="5"/>
    </row>
    <row r="22" spans="1:26" ht="12.75" customHeight="1">
      <c r="A22" s="1"/>
      <c r="B22" s="7" t="s">
        <v>739</v>
      </c>
      <c r="C22" s="84"/>
      <c r="D22" s="85"/>
      <c r="E22" s="86"/>
      <c r="F22" s="86"/>
      <c r="G22" s="5"/>
      <c r="H22" s="5"/>
      <c r="I22" s="5"/>
      <c r="J22" s="5"/>
      <c r="K22" s="5"/>
      <c r="L22" s="5"/>
      <c r="M22" s="5"/>
      <c r="N22" s="5"/>
      <c r="O22" s="5"/>
      <c r="P22" s="5"/>
      <c r="Q22" s="5"/>
      <c r="R22" s="5"/>
      <c r="S22" s="5"/>
      <c r="T22" s="5"/>
      <c r="U22" s="5"/>
      <c r="V22" s="5"/>
      <c r="W22" s="5"/>
      <c r="X22" s="5"/>
      <c r="Y22" s="5"/>
      <c r="Z22" s="5"/>
    </row>
    <row r="23" spans="1:26" ht="12.75" customHeight="1">
      <c r="A23" s="111"/>
      <c r="B23" s="7" t="s">
        <v>732</v>
      </c>
      <c r="C23" s="84" t="s">
        <v>733</v>
      </c>
      <c r="D23" s="86">
        <v>185</v>
      </c>
      <c r="E23" s="110">
        <v>7.15</v>
      </c>
      <c r="F23" s="103">
        <f t="shared" ref="F23:F24" si="0">SUM(D23*E23)</f>
        <v>1322.75</v>
      </c>
      <c r="G23" s="5"/>
      <c r="H23" s="5"/>
      <c r="I23" s="5"/>
      <c r="J23" s="5"/>
      <c r="K23" s="5"/>
      <c r="L23" s="5"/>
      <c r="M23" s="5"/>
      <c r="N23" s="5"/>
      <c r="O23" s="5"/>
      <c r="P23" s="5"/>
      <c r="Q23" s="5"/>
      <c r="R23" s="5"/>
      <c r="S23" s="5"/>
      <c r="T23" s="5"/>
      <c r="U23" s="5"/>
      <c r="V23" s="5"/>
      <c r="W23" s="5"/>
      <c r="X23" s="5"/>
      <c r="Y23" s="5"/>
      <c r="Z23" s="5"/>
    </row>
    <row r="24" spans="1:26" ht="12.75" customHeight="1">
      <c r="A24" s="104"/>
      <c r="B24" s="1" t="s">
        <v>734</v>
      </c>
      <c r="C24" s="105" t="s">
        <v>733</v>
      </c>
      <c r="D24" s="86">
        <v>10</v>
      </c>
      <c r="E24" s="110">
        <v>22</v>
      </c>
      <c r="F24" s="103">
        <f t="shared" si="0"/>
        <v>220</v>
      </c>
      <c r="G24" s="5"/>
      <c r="H24" s="5"/>
      <c r="I24" s="5"/>
      <c r="J24" s="5"/>
      <c r="K24" s="5"/>
      <c r="L24" s="5"/>
      <c r="M24" s="5"/>
      <c r="N24" s="5"/>
      <c r="O24" s="5"/>
      <c r="P24" s="5"/>
      <c r="Q24" s="5"/>
      <c r="R24" s="5"/>
      <c r="S24" s="5"/>
      <c r="T24" s="5"/>
      <c r="U24" s="5"/>
      <c r="V24" s="5"/>
      <c r="W24" s="5"/>
      <c r="X24" s="5"/>
      <c r="Y24" s="5"/>
      <c r="Z24" s="5"/>
    </row>
    <row r="25" spans="1:26" ht="12.75" customHeight="1">
      <c r="A25" s="104"/>
      <c r="B25" s="58" t="s">
        <v>735</v>
      </c>
      <c r="C25" s="84" t="s">
        <v>736</v>
      </c>
      <c r="D25" s="85">
        <v>650</v>
      </c>
      <c r="E25" s="86">
        <v>1.6</v>
      </c>
      <c r="F25" s="86">
        <f>D25*E25</f>
        <v>1040</v>
      </c>
      <c r="G25" s="5"/>
      <c r="H25" s="5"/>
      <c r="I25" s="5"/>
      <c r="J25" s="5"/>
      <c r="K25" s="5"/>
      <c r="L25" s="5"/>
      <c r="M25" s="5"/>
      <c r="N25" s="5"/>
      <c r="O25" s="5"/>
      <c r="P25" s="5"/>
      <c r="Q25" s="5"/>
      <c r="R25" s="5"/>
      <c r="S25" s="5"/>
      <c r="T25" s="5"/>
      <c r="U25" s="5"/>
      <c r="V25" s="5"/>
      <c r="W25" s="5"/>
      <c r="X25" s="5"/>
      <c r="Y25" s="5"/>
      <c r="Z25" s="5"/>
    </row>
    <row r="26" spans="1:26" ht="12.75" customHeight="1">
      <c r="A26" s="104"/>
      <c r="B26" s="1" t="s">
        <v>740</v>
      </c>
      <c r="C26" s="105" t="s">
        <v>733</v>
      </c>
      <c r="D26" s="86">
        <v>185</v>
      </c>
      <c r="E26" s="110">
        <v>1</v>
      </c>
      <c r="F26" s="103">
        <f>SUM(D26*E26)</f>
        <v>185</v>
      </c>
      <c r="G26" s="5"/>
      <c r="H26" s="5"/>
      <c r="I26" s="5"/>
      <c r="J26" s="5"/>
      <c r="K26" s="5"/>
      <c r="L26" s="5"/>
      <c r="M26" s="5"/>
      <c r="N26" s="5"/>
      <c r="O26" s="5"/>
      <c r="P26" s="5"/>
      <c r="Q26" s="5"/>
      <c r="R26" s="5"/>
      <c r="S26" s="5"/>
      <c r="T26" s="5"/>
      <c r="U26" s="5"/>
      <c r="V26" s="5"/>
      <c r="W26" s="5"/>
      <c r="X26" s="5"/>
      <c r="Y26" s="5"/>
      <c r="Z26" s="5"/>
    </row>
    <row r="27" spans="1:26" ht="12.75" customHeight="1">
      <c r="A27" s="104"/>
      <c r="B27" s="1"/>
      <c r="C27" s="104"/>
      <c r="D27" s="86"/>
      <c r="E27" s="110"/>
      <c r="F27" s="103"/>
      <c r="G27" s="5"/>
      <c r="H27" s="5"/>
      <c r="I27" s="5"/>
      <c r="J27" s="5"/>
      <c r="K27" s="5"/>
      <c r="L27" s="5"/>
      <c r="M27" s="5"/>
      <c r="N27" s="5"/>
      <c r="O27" s="5"/>
      <c r="P27" s="5"/>
      <c r="Q27" s="5"/>
      <c r="R27" s="5"/>
      <c r="S27" s="5"/>
      <c r="T27" s="5"/>
      <c r="U27" s="5"/>
      <c r="V27" s="5"/>
      <c r="W27" s="5"/>
      <c r="X27" s="5"/>
      <c r="Y27" s="5"/>
      <c r="Z27" s="5"/>
    </row>
    <row r="28" spans="1:26" ht="12.75" customHeight="1">
      <c r="A28" s="1"/>
      <c r="B28" s="58"/>
      <c r="C28" s="88"/>
      <c r="D28" s="85"/>
      <c r="E28" s="86"/>
      <c r="F28" s="86"/>
      <c r="G28" s="5"/>
      <c r="H28" s="5"/>
      <c r="I28" s="5"/>
      <c r="J28" s="5"/>
      <c r="K28" s="5"/>
      <c r="L28" s="5"/>
      <c r="M28" s="5"/>
      <c r="N28" s="5"/>
      <c r="O28" s="5"/>
      <c r="P28" s="5"/>
      <c r="Q28" s="5"/>
      <c r="R28" s="5"/>
      <c r="S28" s="5"/>
      <c r="T28" s="5"/>
      <c r="U28" s="5"/>
      <c r="V28" s="5"/>
      <c r="W28" s="5"/>
      <c r="X28" s="5"/>
      <c r="Y28" s="5"/>
      <c r="Z28" s="5"/>
    </row>
    <row r="29" spans="1:26" ht="12.75" customHeight="1">
      <c r="A29" s="87" t="s">
        <v>741</v>
      </c>
      <c r="B29" s="109" t="s">
        <v>742</v>
      </c>
      <c r="C29" s="88"/>
      <c r="D29" s="85"/>
      <c r="E29" s="86"/>
      <c r="F29" s="86"/>
      <c r="G29" s="5"/>
      <c r="H29" s="5"/>
      <c r="I29" s="5"/>
      <c r="J29" s="5"/>
      <c r="K29" s="5"/>
      <c r="L29" s="5"/>
      <c r="M29" s="5"/>
      <c r="N29" s="5"/>
      <c r="O29" s="5"/>
      <c r="P29" s="5"/>
      <c r="Q29" s="5"/>
      <c r="R29" s="5"/>
      <c r="S29" s="5"/>
      <c r="T29" s="5"/>
      <c r="U29" s="5"/>
      <c r="V29" s="5"/>
      <c r="W29" s="5"/>
      <c r="X29" s="5"/>
      <c r="Y29" s="5"/>
      <c r="Z29" s="5"/>
    </row>
    <row r="30" spans="1:26" ht="12.75" customHeight="1">
      <c r="A30" s="1"/>
      <c r="B30" s="58" t="s">
        <v>743</v>
      </c>
      <c r="C30" s="88"/>
      <c r="D30" s="85"/>
      <c r="E30" s="86"/>
      <c r="F30" s="86"/>
      <c r="G30" s="5"/>
      <c r="H30" s="5"/>
      <c r="I30" s="5"/>
      <c r="J30" s="5"/>
      <c r="K30" s="5"/>
      <c r="L30" s="5"/>
      <c r="M30" s="5"/>
      <c r="N30" s="5"/>
      <c r="O30" s="5"/>
      <c r="P30" s="5"/>
      <c r="Q30" s="5"/>
      <c r="R30" s="5"/>
      <c r="S30" s="5"/>
      <c r="T30" s="5"/>
      <c r="U30" s="5"/>
      <c r="V30" s="5"/>
      <c r="W30" s="5"/>
      <c r="X30" s="5"/>
      <c r="Y30" s="5"/>
      <c r="Z30" s="5"/>
    </row>
    <row r="31" spans="1:26" ht="12.75" customHeight="1">
      <c r="A31" s="1"/>
      <c r="B31" s="58" t="s">
        <v>744</v>
      </c>
      <c r="C31" s="88"/>
      <c r="D31" s="85"/>
      <c r="E31" s="86"/>
      <c r="F31" s="86"/>
      <c r="G31" s="5"/>
      <c r="H31" s="5"/>
      <c r="I31" s="5"/>
      <c r="J31" s="5"/>
      <c r="K31" s="5"/>
      <c r="L31" s="5"/>
      <c r="M31" s="5"/>
      <c r="N31" s="5"/>
      <c r="O31" s="5"/>
      <c r="P31" s="5"/>
      <c r="Q31" s="5"/>
      <c r="R31" s="5"/>
      <c r="S31" s="5"/>
      <c r="T31" s="5"/>
      <c r="U31" s="5"/>
      <c r="V31" s="5"/>
      <c r="W31" s="5"/>
      <c r="X31" s="5"/>
      <c r="Y31" s="5"/>
      <c r="Z31" s="5"/>
    </row>
    <row r="32" spans="1:26" ht="12.75" customHeight="1">
      <c r="A32" s="1"/>
      <c r="B32" s="58" t="s">
        <v>745</v>
      </c>
      <c r="C32" s="88"/>
      <c r="D32" s="85"/>
      <c r="E32" s="86"/>
      <c r="F32" s="86"/>
      <c r="G32" s="5"/>
      <c r="H32" s="5"/>
      <c r="I32" s="5"/>
      <c r="J32" s="5"/>
      <c r="K32" s="5"/>
      <c r="L32" s="5"/>
      <c r="M32" s="5"/>
      <c r="N32" s="5"/>
      <c r="O32" s="5"/>
      <c r="P32" s="5"/>
      <c r="Q32" s="5"/>
      <c r="R32" s="5"/>
      <c r="S32" s="5"/>
      <c r="T32" s="5"/>
      <c r="U32" s="5"/>
      <c r="V32" s="5"/>
      <c r="W32" s="5"/>
      <c r="X32" s="5"/>
      <c r="Y32" s="5"/>
      <c r="Z32" s="5"/>
    </row>
    <row r="33" spans="1:26" ht="12.75" customHeight="1">
      <c r="A33" s="1"/>
      <c r="B33" s="58" t="s">
        <v>746</v>
      </c>
      <c r="C33" s="84" t="s">
        <v>677</v>
      </c>
      <c r="D33" s="85">
        <v>89</v>
      </c>
      <c r="E33" s="86">
        <v>135.15</v>
      </c>
      <c r="F33" s="86">
        <f t="shared" ref="F33:F35" si="1">D33*E33</f>
        <v>12028.35</v>
      </c>
      <c r="G33" s="5"/>
      <c r="H33" s="5"/>
      <c r="I33" s="5"/>
      <c r="J33" s="5"/>
      <c r="K33" s="5"/>
      <c r="L33" s="5"/>
      <c r="M33" s="5"/>
      <c r="N33" s="5"/>
      <c r="O33" s="5"/>
      <c r="P33" s="5"/>
      <c r="Q33" s="5"/>
      <c r="R33" s="5"/>
      <c r="S33" s="5"/>
      <c r="T33" s="5"/>
      <c r="U33" s="5"/>
      <c r="V33" s="5"/>
      <c r="W33" s="5"/>
      <c r="X33" s="5"/>
      <c r="Y33" s="5"/>
      <c r="Z33" s="5"/>
    </row>
    <row r="34" spans="1:26" ht="12.75" customHeight="1">
      <c r="A34" s="1"/>
      <c r="B34" s="58" t="s">
        <v>747</v>
      </c>
      <c r="C34" s="84" t="s">
        <v>733</v>
      </c>
      <c r="D34" s="85">
        <v>30</v>
      </c>
      <c r="E34" s="86">
        <v>22.25</v>
      </c>
      <c r="F34" s="86">
        <f t="shared" si="1"/>
        <v>667.5</v>
      </c>
      <c r="G34" s="5"/>
      <c r="H34" s="5"/>
      <c r="I34" s="5"/>
      <c r="J34" s="5"/>
      <c r="K34" s="5"/>
      <c r="L34" s="5"/>
      <c r="M34" s="5"/>
      <c r="N34" s="5"/>
      <c r="O34" s="5"/>
      <c r="P34" s="5"/>
      <c r="Q34" s="5"/>
      <c r="R34" s="5"/>
      <c r="S34" s="5"/>
      <c r="T34" s="5"/>
      <c r="U34" s="5"/>
      <c r="V34" s="5"/>
      <c r="W34" s="5"/>
      <c r="X34" s="5"/>
      <c r="Y34" s="5"/>
      <c r="Z34" s="5"/>
    </row>
    <row r="35" spans="1:26" ht="12.75" customHeight="1">
      <c r="A35" s="1"/>
      <c r="B35" s="58" t="s">
        <v>735</v>
      </c>
      <c r="C35" s="84" t="s">
        <v>736</v>
      </c>
      <c r="D35" s="85">
        <v>8900</v>
      </c>
      <c r="E35" s="86">
        <v>1.65</v>
      </c>
      <c r="F35" s="86">
        <f t="shared" si="1"/>
        <v>14685</v>
      </c>
      <c r="G35" s="5"/>
      <c r="H35" s="5"/>
      <c r="I35" s="5"/>
      <c r="J35" s="5"/>
      <c r="K35" s="5"/>
      <c r="L35" s="5"/>
      <c r="M35" s="5"/>
      <c r="N35" s="5"/>
      <c r="O35" s="5"/>
      <c r="P35" s="5"/>
      <c r="Q35" s="5"/>
      <c r="R35" s="5"/>
      <c r="S35" s="5"/>
      <c r="T35" s="5"/>
      <c r="U35" s="5"/>
      <c r="V35" s="5"/>
      <c r="W35" s="5"/>
      <c r="X35" s="5"/>
      <c r="Y35" s="5"/>
      <c r="Z35" s="5"/>
    </row>
    <row r="36" spans="1:26" ht="12.75" customHeight="1">
      <c r="A36" s="1"/>
      <c r="B36" s="58"/>
      <c r="C36" s="84"/>
      <c r="D36" s="85"/>
      <c r="E36" s="86"/>
      <c r="F36" s="86"/>
      <c r="G36" s="5"/>
      <c r="H36" s="5"/>
      <c r="I36" s="5"/>
      <c r="J36" s="5"/>
      <c r="K36" s="5"/>
      <c r="L36" s="5"/>
      <c r="M36" s="5"/>
      <c r="N36" s="5"/>
      <c r="O36" s="5"/>
      <c r="P36" s="5"/>
      <c r="Q36" s="5"/>
      <c r="R36" s="5"/>
      <c r="S36" s="5"/>
      <c r="T36" s="5"/>
      <c r="U36" s="5"/>
      <c r="V36" s="5"/>
      <c r="W36" s="5"/>
      <c r="X36" s="5"/>
      <c r="Y36" s="5"/>
      <c r="Z36" s="5"/>
    </row>
    <row r="37" spans="1:26" ht="12.75" customHeight="1">
      <c r="A37" s="1"/>
      <c r="B37" s="58"/>
      <c r="C37" s="84"/>
      <c r="D37" s="85"/>
      <c r="E37" s="86"/>
      <c r="F37" s="86"/>
      <c r="G37" s="5"/>
      <c r="H37" s="5"/>
      <c r="I37" s="5"/>
      <c r="J37" s="5"/>
      <c r="K37" s="5"/>
      <c r="L37" s="5"/>
      <c r="M37" s="5"/>
      <c r="N37" s="5"/>
      <c r="O37" s="5"/>
      <c r="P37" s="5"/>
      <c r="Q37" s="5"/>
      <c r="R37" s="5"/>
      <c r="S37" s="5"/>
      <c r="T37" s="5"/>
      <c r="U37" s="5"/>
      <c r="V37" s="5"/>
      <c r="W37" s="5"/>
      <c r="X37" s="5"/>
      <c r="Y37" s="5"/>
      <c r="Z37" s="5"/>
    </row>
    <row r="38" spans="1:26" ht="12.75" customHeight="1">
      <c r="A38" s="87" t="s">
        <v>748</v>
      </c>
      <c r="B38" s="59" t="s">
        <v>749</v>
      </c>
      <c r="C38" s="84"/>
      <c r="D38" s="85"/>
      <c r="E38" s="86"/>
      <c r="F38" s="86"/>
      <c r="G38" s="5"/>
      <c r="H38" s="5"/>
      <c r="I38" s="5"/>
      <c r="J38" s="5"/>
      <c r="K38" s="5"/>
      <c r="L38" s="5"/>
      <c r="M38" s="5"/>
      <c r="N38" s="5"/>
      <c r="O38" s="5"/>
      <c r="P38" s="5"/>
      <c r="Q38" s="5"/>
      <c r="R38" s="5"/>
      <c r="S38" s="5"/>
      <c r="T38" s="5"/>
      <c r="U38" s="5"/>
      <c r="V38" s="5"/>
      <c r="W38" s="5"/>
      <c r="X38" s="5"/>
      <c r="Y38" s="5"/>
      <c r="Z38" s="5"/>
    </row>
    <row r="39" spans="1:26" ht="12.75" customHeight="1">
      <c r="A39" s="1"/>
      <c r="B39" s="58" t="s">
        <v>750</v>
      </c>
      <c r="C39" s="84"/>
      <c r="D39" s="85"/>
      <c r="E39" s="86"/>
      <c r="F39" s="86"/>
      <c r="G39" s="5"/>
      <c r="H39" s="5"/>
      <c r="I39" s="5"/>
      <c r="J39" s="5"/>
      <c r="K39" s="5"/>
      <c r="L39" s="5"/>
      <c r="M39" s="5"/>
      <c r="N39" s="5"/>
      <c r="O39" s="5"/>
      <c r="P39" s="5"/>
      <c r="Q39" s="5"/>
      <c r="R39" s="5"/>
      <c r="S39" s="5"/>
      <c r="T39" s="5"/>
      <c r="U39" s="5"/>
      <c r="V39" s="5"/>
      <c r="W39" s="5"/>
      <c r="X39" s="5"/>
      <c r="Y39" s="5"/>
      <c r="Z39" s="5"/>
    </row>
    <row r="40" spans="1:26" ht="12.75" customHeight="1">
      <c r="A40" s="1"/>
      <c r="B40" s="58" t="s">
        <v>751</v>
      </c>
      <c r="C40" s="84"/>
      <c r="D40" s="85"/>
      <c r="E40" s="86"/>
      <c r="F40" s="86"/>
      <c r="G40" s="5"/>
      <c r="H40" s="5"/>
      <c r="I40" s="5"/>
      <c r="J40" s="5"/>
      <c r="K40" s="5"/>
      <c r="L40" s="5"/>
      <c r="M40" s="5"/>
      <c r="N40" s="5"/>
      <c r="O40" s="5"/>
      <c r="P40" s="5"/>
      <c r="Q40" s="5"/>
      <c r="R40" s="5"/>
      <c r="S40" s="5"/>
      <c r="T40" s="5"/>
      <c r="U40" s="5"/>
      <c r="V40" s="5"/>
      <c r="W40" s="5"/>
      <c r="X40" s="5"/>
      <c r="Y40" s="5"/>
      <c r="Z40" s="5"/>
    </row>
    <row r="41" spans="1:26" ht="12.75" customHeight="1">
      <c r="A41" s="1"/>
      <c r="B41" s="58" t="s">
        <v>752</v>
      </c>
      <c r="C41" s="84"/>
      <c r="D41" s="85"/>
      <c r="E41" s="86"/>
      <c r="F41" s="86"/>
      <c r="G41" s="5"/>
      <c r="H41" s="5"/>
      <c r="I41" s="5"/>
      <c r="J41" s="5"/>
      <c r="K41" s="5"/>
      <c r="L41" s="5"/>
      <c r="M41" s="5"/>
      <c r="N41" s="5"/>
      <c r="O41" s="5"/>
      <c r="P41" s="5"/>
      <c r="Q41" s="5"/>
      <c r="R41" s="5"/>
      <c r="S41" s="5"/>
      <c r="T41" s="5"/>
      <c r="U41" s="5"/>
      <c r="V41" s="5"/>
      <c r="W41" s="5"/>
      <c r="X41" s="5"/>
      <c r="Y41" s="5"/>
      <c r="Z41" s="5"/>
    </row>
    <row r="42" spans="1:26" ht="12.75" customHeight="1">
      <c r="A42" s="1"/>
      <c r="B42" s="58" t="s">
        <v>753</v>
      </c>
      <c r="C42" s="84"/>
      <c r="D42" s="85"/>
      <c r="E42" s="86"/>
      <c r="F42" s="86"/>
      <c r="G42" s="5"/>
      <c r="H42" s="5"/>
      <c r="I42" s="5"/>
      <c r="J42" s="5"/>
      <c r="K42" s="5"/>
      <c r="L42" s="5"/>
      <c r="M42" s="5"/>
      <c r="N42" s="5"/>
      <c r="O42" s="5"/>
      <c r="P42" s="5"/>
      <c r="Q42" s="5"/>
      <c r="R42" s="5"/>
      <c r="S42" s="5"/>
      <c r="T42" s="5"/>
      <c r="U42" s="5"/>
      <c r="V42" s="5"/>
      <c r="W42" s="5"/>
      <c r="X42" s="5"/>
      <c r="Y42" s="5"/>
      <c r="Z42" s="5"/>
    </row>
    <row r="43" spans="1:26" ht="12.75" customHeight="1">
      <c r="A43" s="1"/>
      <c r="B43" s="58" t="s">
        <v>754</v>
      </c>
      <c r="C43" s="84" t="s">
        <v>677</v>
      </c>
      <c r="D43" s="85">
        <v>32.5</v>
      </c>
      <c r="E43" s="86">
        <v>137.65</v>
      </c>
      <c r="F43" s="86">
        <f t="shared" ref="F43:F45" si="2">D43*E43</f>
        <v>4473.625</v>
      </c>
      <c r="G43" s="5"/>
      <c r="H43" s="5"/>
      <c r="I43" s="5"/>
      <c r="J43" s="5"/>
      <c r="K43" s="5"/>
      <c r="L43" s="5"/>
      <c r="M43" s="5"/>
      <c r="N43" s="5"/>
      <c r="O43" s="5"/>
      <c r="P43" s="5"/>
      <c r="Q43" s="5"/>
      <c r="R43" s="5"/>
      <c r="S43" s="5"/>
      <c r="T43" s="5"/>
      <c r="U43" s="5"/>
      <c r="V43" s="5"/>
      <c r="W43" s="5"/>
      <c r="X43" s="5"/>
      <c r="Y43" s="5"/>
      <c r="Z43" s="5"/>
    </row>
    <row r="44" spans="1:26" ht="12.75" customHeight="1">
      <c r="A44" s="1"/>
      <c r="B44" s="58" t="s">
        <v>755</v>
      </c>
      <c r="C44" s="84" t="s">
        <v>733</v>
      </c>
      <c r="D44" s="85">
        <v>308</v>
      </c>
      <c r="E44" s="86">
        <v>23.25</v>
      </c>
      <c r="F44" s="86">
        <f t="shared" si="2"/>
        <v>7161</v>
      </c>
      <c r="G44" s="5"/>
      <c r="H44" s="5"/>
      <c r="I44" s="5"/>
      <c r="J44" s="5"/>
      <c r="K44" s="5"/>
      <c r="L44" s="5"/>
      <c r="M44" s="5"/>
      <c r="N44" s="5"/>
      <c r="O44" s="5"/>
      <c r="P44" s="5"/>
      <c r="Q44" s="5"/>
      <c r="R44" s="5"/>
      <c r="S44" s="5"/>
      <c r="T44" s="5"/>
      <c r="U44" s="5"/>
      <c r="V44" s="5"/>
      <c r="W44" s="5"/>
      <c r="X44" s="5"/>
      <c r="Y44" s="5"/>
      <c r="Z44" s="5"/>
    </row>
    <row r="45" spans="1:26" ht="12.75" customHeight="1">
      <c r="A45" s="1"/>
      <c r="B45" s="58" t="s">
        <v>756</v>
      </c>
      <c r="C45" s="84" t="s">
        <v>736</v>
      </c>
      <c r="D45" s="85">
        <v>3250</v>
      </c>
      <c r="E45" s="86">
        <v>1.65</v>
      </c>
      <c r="F45" s="86">
        <f t="shared" si="2"/>
        <v>5362.5</v>
      </c>
      <c r="G45" s="5"/>
      <c r="H45" s="5"/>
      <c r="I45" s="5"/>
      <c r="J45" s="5"/>
      <c r="K45" s="5"/>
      <c r="L45" s="5"/>
      <c r="M45" s="5"/>
      <c r="N45" s="5"/>
      <c r="O45" s="5"/>
      <c r="P45" s="5"/>
      <c r="Q45" s="5"/>
      <c r="R45" s="5"/>
      <c r="S45" s="5"/>
      <c r="T45" s="5"/>
      <c r="U45" s="5"/>
      <c r="V45" s="5"/>
      <c r="W45" s="5"/>
      <c r="X45" s="5"/>
      <c r="Y45" s="5"/>
      <c r="Z45" s="5"/>
    </row>
    <row r="46" spans="1:26" ht="12.75" customHeight="1">
      <c r="A46" s="1"/>
      <c r="B46" s="58" t="s">
        <v>757</v>
      </c>
      <c r="C46" s="84"/>
      <c r="D46" s="85"/>
      <c r="E46" s="86"/>
      <c r="F46" s="86"/>
      <c r="G46" s="5"/>
      <c r="H46" s="5"/>
      <c r="I46" s="5"/>
      <c r="J46" s="5"/>
      <c r="K46" s="5"/>
      <c r="L46" s="5"/>
      <c r="M46" s="5"/>
      <c r="N46" s="5"/>
      <c r="O46" s="5"/>
      <c r="P46" s="5"/>
      <c r="Q46" s="5"/>
      <c r="R46" s="5"/>
      <c r="S46" s="5"/>
      <c r="T46" s="5"/>
      <c r="U46" s="5"/>
      <c r="V46" s="5"/>
      <c r="W46" s="5"/>
      <c r="X46" s="5"/>
      <c r="Y46" s="5"/>
      <c r="Z46" s="5"/>
    </row>
    <row r="47" spans="1:26" ht="12.75" customHeight="1">
      <c r="A47" s="1"/>
      <c r="B47" s="58" t="s">
        <v>754</v>
      </c>
      <c r="C47" s="84" t="s">
        <v>677</v>
      </c>
      <c r="D47" s="85">
        <v>35</v>
      </c>
      <c r="E47" s="86">
        <v>137.65</v>
      </c>
      <c r="F47" s="86">
        <f t="shared" ref="F47:F49" si="3">D47*E47</f>
        <v>4817.75</v>
      </c>
      <c r="G47" s="5"/>
      <c r="H47" s="5"/>
      <c r="I47" s="5"/>
      <c r="J47" s="5"/>
      <c r="K47" s="5"/>
      <c r="L47" s="5"/>
      <c r="M47" s="5"/>
      <c r="N47" s="5"/>
      <c r="O47" s="5"/>
      <c r="P47" s="5"/>
      <c r="Q47" s="5"/>
      <c r="R47" s="5"/>
      <c r="S47" s="5"/>
      <c r="T47" s="5"/>
      <c r="U47" s="5"/>
      <c r="V47" s="5"/>
      <c r="W47" s="5"/>
      <c r="X47" s="5"/>
      <c r="Y47" s="5"/>
      <c r="Z47" s="5"/>
    </row>
    <row r="48" spans="1:26" ht="12.75" customHeight="1">
      <c r="A48" s="1"/>
      <c r="B48" s="58" t="s">
        <v>755</v>
      </c>
      <c r="C48" s="84" t="s">
        <v>733</v>
      </c>
      <c r="D48" s="85">
        <v>456</v>
      </c>
      <c r="E48" s="86">
        <v>23.25</v>
      </c>
      <c r="F48" s="86">
        <f t="shared" si="3"/>
        <v>10602</v>
      </c>
      <c r="G48" s="5"/>
      <c r="H48" s="5"/>
      <c r="I48" s="5"/>
      <c r="J48" s="5"/>
      <c r="K48" s="5"/>
      <c r="L48" s="5"/>
      <c r="M48" s="5"/>
      <c r="N48" s="5"/>
      <c r="O48" s="5"/>
      <c r="P48" s="5"/>
      <c r="Q48" s="5"/>
      <c r="R48" s="5"/>
      <c r="S48" s="5"/>
      <c r="T48" s="5"/>
      <c r="U48" s="5"/>
      <c r="V48" s="5"/>
      <c r="W48" s="5"/>
      <c r="X48" s="5"/>
      <c r="Y48" s="5"/>
      <c r="Z48" s="5"/>
    </row>
    <row r="49" spans="1:26" ht="12.75" customHeight="1">
      <c r="A49" s="1"/>
      <c r="B49" s="58" t="s">
        <v>756</v>
      </c>
      <c r="C49" s="84" t="s">
        <v>736</v>
      </c>
      <c r="D49" s="85">
        <v>3500</v>
      </c>
      <c r="E49" s="86">
        <v>1.65</v>
      </c>
      <c r="F49" s="86">
        <f t="shared" si="3"/>
        <v>5775</v>
      </c>
      <c r="G49" s="5"/>
      <c r="H49" s="5"/>
      <c r="I49" s="5"/>
      <c r="J49" s="5"/>
      <c r="K49" s="5"/>
      <c r="L49" s="5"/>
      <c r="M49" s="5"/>
      <c r="N49" s="5"/>
      <c r="O49" s="5"/>
      <c r="P49" s="5"/>
      <c r="Q49" s="5"/>
      <c r="R49" s="5"/>
      <c r="S49" s="5"/>
      <c r="T49" s="5"/>
      <c r="U49" s="5"/>
      <c r="V49" s="5"/>
      <c r="W49" s="5"/>
      <c r="X49" s="5"/>
      <c r="Y49" s="5"/>
      <c r="Z49" s="5"/>
    </row>
    <row r="50" spans="1:26" ht="12.75" customHeight="1">
      <c r="A50" s="1"/>
      <c r="B50" s="58" t="s">
        <v>758</v>
      </c>
      <c r="C50" s="88"/>
      <c r="D50" s="85"/>
      <c r="E50" s="86"/>
      <c r="F50" s="86"/>
      <c r="G50" s="5"/>
      <c r="H50" s="5"/>
      <c r="I50" s="5"/>
      <c r="J50" s="5"/>
      <c r="K50" s="5"/>
      <c r="L50" s="5"/>
      <c r="M50" s="5"/>
      <c r="N50" s="5"/>
      <c r="O50" s="5"/>
      <c r="P50" s="5"/>
      <c r="Q50" s="5"/>
      <c r="R50" s="5"/>
      <c r="S50" s="5"/>
      <c r="T50" s="5"/>
      <c r="U50" s="5"/>
      <c r="V50" s="5"/>
      <c r="W50" s="5"/>
      <c r="X50" s="5"/>
      <c r="Y50" s="5"/>
      <c r="Z50" s="5"/>
    </row>
    <row r="51" spans="1:26" ht="12.75" customHeight="1">
      <c r="A51" s="1"/>
      <c r="B51" s="58" t="s">
        <v>754</v>
      </c>
      <c r="C51" s="84" t="s">
        <v>677</v>
      </c>
      <c r="D51" s="85">
        <v>34</v>
      </c>
      <c r="E51" s="86">
        <v>139.55000000000001</v>
      </c>
      <c r="F51" s="86">
        <f t="shared" ref="F51:F53" si="4">D51*E51</f>
        <v>4744.7000000000007</v>
      </c>
      <c r="G51" s="5"/>
      <c r="H51" s="5"/>
      <c r="I51" s="5"/>
      <c r="J51" s="5"/>
      <c r="K51" s="5"/>
      <c r="L51" s="5"/>
      <c r="M51" s="5"/>
      <c r="N51" s="5"/>
      <c r="O51" s="5"/>
      <c r="P51" s="5"/>
      <c r="Q51" s="5"/>
      <c r="R51" s="5"/>
      <c r="S51" s="5"/>
      <c r="T51" s="5"/>
      <c r="U51" s="5"/>
      <c r="V51" s="5"/>
      <c r="W51" s="5"/>
      <c r="X51" s="5"/>
      <c r="Y51" s="5"/>
      <c r="Z51" s="5"/>
    </row>
    <row r="52" spans="1:26" ht="12.75" customHeight="1">
      <c r="A52" s="1"/>
      <c r="B52" s="58" t="s">
        <v>755</v>
      </c>
      <c r="C52" s="84" t="s">
        <v>733</v>
      </c>
      <c r="D52" s="85">
        <v>395</v>
      </c>
      <c r="E52" s="86">
        <v>24.15</v>
      </c>
      <c r="F52" s="86">
        <f t="shared" si="4"/>
        <v>9539.25</v>
      </c>
      <c r="G52" s="5"/>
      <c r="H52" s="5"/>
      <c r="I52" s="5"/>
      <c r="J52" s="5"/>
      <c r="K52" s="5"/>
      <c r="L52" s="5"/>
      <c r="M52" s="5"/>
      <c r="N52" s="5"/>
      <c r="O52" s="5"/>
      <c r="P52" s="5"/>
      <c r="Q52" s="5"/>
      <c r="R52" s="5"/>
      <c r="S52" s="5"/>
      <c r="T52" s="5"/>
      <c r="U52" s="5"/>
      <c r="V52" s="5"/>
      <c r="W52" s="5"/>
      <c r="X52" s="5"/>
      <c r="Y52" s="5"/>
      <c r="Z52" s="5"/>
    </row>
    <row r="53" spans="1:26" ht="12.75" customHeight="1">
      <c r="A53" s="1"/>
      <c r="B53" s="58" t="s">
        <v>756</v>
      </c>
      <c r="C53" s="84" t="s">
        <v>736</v>
      </c>
      <c r="D53" s="85">
        <v>3400</v>
      </c>
      <c r="E53" s="86">
        <v>1.68</v>
      </c>
      <c r="F53" s="86">
        <f t="shared" si="4"/>
        <v>5712</v>
      </c>
      <c r="G53" s="5"/>
      <c r="H53" s="5"/>
      <c r="I53" s="5"/>
      <c r="J53" s="5"/>
      <c r="K53" s="5"/>
      <c r="L53" s="5"/>
      <c r="M53" s="5"/>
      <c r="N53" s="5"/>
      <c r="O53" s="5"/>
      <c r="P53" s="5"/>
      <c r="Q53" s="5"/>
      <c r="R53" s="5"/>
      <c r="S53" s="5"/>
      <c r="T53" s="5"/>
      <c r="U53" s="5"/>
      <c r="V53" s="5"/>
      <c r="W53" s="5"/>
      <c r="X53" s="5"/>
      <c r="Y53" s="5"/>
      <c r="Z53" s="5"/>
    </row>
    <row r="54" spans="1:26" ht="12.75" customHeight="1">
      <c r="A54" s="1"/>
      <c r="B54" s="58" t="s">
        <v>759</v>
      </c>
      <c r="C54" s="88"/>
      <c r="D54" s="85"/>
      <c r="E54" s="86"/>
      <c r="F54" s="86"/>
      <c r="G54" s="5"/>
      <c r="H54" s="5"/>
      <c r="I54" s="5"/>
      <c r="J54" s="5"/>
      <c r="K54" s="5"/>
      <c r="L54" s="5"/>
      <c r="M54" s="5"/>
      <c r="N54" s="5"/>
      <c r="O54" s="5"/>
      <c r="P54" s="5"/>
      <c r="Q54" s="5"/>
      <c r="R54" s="5"/>
      <c r="S54" s="5"/>
      <c r="T54" s="5"/>
      <c r="U54" s="5"/>
      <c r="V54" s="5"/>
      <c r="W54" s="5"/>
      <c r="X54" s="5"/>
      <c r="Y54" s="5"/>
      <c r="Z54" s="5"/>
    </row>
    <row r="55" spans="1:26" ht="12.75" customHeight="1">
      <c r="A55" s="1"/>
      <c r="B55" s="58" t="s">
        <v>754</v>
      </c>
      <c r="C55" s="84" t="s">
        <v>677</v>
      </c>
      <c r="D55" s="85">
        <v>27.5</v>
      </c>
      <c r="E55" s="86">
        <v>141.25</v>
      </c>
      <c r="F55" s="86">
        <f t="shared" ref="F55:F57" si="5">D55*E55</f>
        <v>3884.375</v>
      </c>
      <c r="G55" s="5"/>
      <c r="H55" s="5"/>
      <c r="I55" s="5"/>
      <c r="J55" s="5"/>
      <c r="K55" s="5"/>
      <c r="L55" s="5"/>
      <c r="M55" s="5"/>
      <c r="N55" s="5"/>
      <c r="O55" s="5"/>
      <c r="P55" s="5"/>
      <c r="Q55" s="5"/>
      <c r="R55" s="5"/>
      <c r="S55" s="5"/>
      <c r="T55" s="5"/>
      <c r="U55" s="5"/>
      <c r="V55" s="5"/>
      <c r="W55" s="5"/>
      <c r="X55" s="5"/>
      <c r="Y55" s="5"/>
      <c r="Z55" s="5"/>
    </row>
    <row r="56" spans="1:26" ht="12.75" customHeight="1">
      <c r="A56" s="1"/>
      <c r="B56" s="58" t="s">
        <v>755</v>
      </c>
      <c r="C56" s="84" t="s">
        <v>733</v>
      </c>
      <c r="D56" s="85">
        <v>311</v>
      </c>
      <c r="E56" s="86">
        <v>24.35</v>
      </c>
      <c r="F56" s="86">
        <f t="shared" si="5"/>
        <v>7572.85</v>
      </c>
      <c r="G56" s="5"/>
      <c r="H56" s="5"/>
      <c r="I56" s="5"/>
      <c r="J56" s="5"/>
      <c r="K56" s="5"/>
      <c r="L56" s="5"/>
      <c r="M56" s="5"/>
      <c r="N56" s="5"/>
      <c r="O56" s="5"/>
      <c r="P56" s="5"/>
      <c r="Q56" s="5"/>
      <c r="R56" s="5"/>
      <c r="S56" s="5"/>
      <c r="T56" s="5"/>
      <c r="U56" s="5"/>
      <c r="V56" s="5"/>
      <c r="W56" s="5"/>
      <c r="X56" s="5"/>
      <c r="Y56" s="5"/>
      <c r="Z56" s="5"/>
    </row>
    <row r="57" spans="1:26" ht="12.75" customHeight="1">
      <c r="A57" s="1"/>
      <c r="B57" s="58" t="s">
        <v>756</v>
      </c>
      <c r="C57" s="84" t="s">
        <v>736</v>
      </c>
      <c r="D57" s="85">
        <v>2750</v>
      </c>
      <c r="E57" s="86">
        <v>1.68</v>
      </c>
      <c r="F57" s="86">
        <f t="shared" si="5"/>
        <v>4620</v>
      </c>
      <c r="G57" s="5"/>
      <c r="H57" s="5"/>
      <c r="I57" s="5"/>
      <c r="J57" s="5"/>
      <c r="K57" s="5"/>
      <c r="L57" s="5"/>
      <c r="M57" s="5"/>
      <c r="N57" s="5"/>
      <c r="O57" s="5"/>
      <c r="P57" s="5"/>
      <c r="Q57" s="5"/>
      <c r="R57" s="5"/>
      <c r="S57" s="5"/>
      <c r="T57" s="5"/>
      <c r="U57" s="5"/>
      <c r="V57" s="5"/>
      <c r="W57" s="5"/>
      <c r="X57" s="5"/>
      <c r="Y57" s="5"/>
      <c r="Z57" s="5"/>
    </row>
    <row r="58" spans="1:26" ht="12.75" customHeight="1">
      <c r="A58" s="1"/>
      <c r="B58" s="58"/>
      <c r="C58" s="84"/>
      <c r="D58" s="85"/>
      <c r="E58" s="86"/>
      <c r="F58" s="86"/>
      <c r="G58" s="5"/>
      <c r="H58" s="5"/>
      <c r="I58" s="5"/>
      <c r="J58" s="5"/>
      <c r="K58" s="5"/>
      <c r="L58" s="5"/>
      <c r="M58" s="5"/>
      <c r="N58" s="5"/>
      <c r="O58" s="5"/>
      <c r="P58" s="5"/>
      <c r="Q58" s="5"/>
      <c r="R58" s="5"/>
      <c r="S58" s="5"/>
      <c r="T58" s="5"/>
      <c r="U58" s="5"/>
      <c r="V58" s="5"/>
      <c r="W58" s="5"/>
      <c r="X58" s="5"/>
      <c r="Y58" s="5"/>
      <c r="Z58" s="5"/>
    </row>
    <row r="59" spans="1:26" ht="12.75" customHeight="1">
      <c r="A59" s="1"/>
      <c r="B59" s="58"/>
      <c r="C59" s="84"/>
      <c r="D59" s="85"/>
      <c r="E59" s="86"/>
      <c r="F59" s="86"/>
      <c r="G59" s="5"/>
      <c r="H59" s="5"/>
      <c r="I59" s="5"/>
      <c r="J59" s="5"/>
      <c r="K59" s="5"/>
      <c r="L59" s="5"/>
      <c r="M59" s="5"/>
      <c r="N59" s="5"/>
      <c r="O59" s="5"/>
      <c r="P59" s="5"/>
      <c r="Q59" s="5"/>
      <c r="R59" s="5"/>
      <c r="S59" s="5"/>
      <c r="T59" s="5"/>
      <c r="U59" s="5"/>
      <c r="V59" s="5"/>
      <c r="W59" s="5"/>
      <c r="X59" s="5"/>
      <c r="Y59" s="5"/>
      <c r="Z59" s="5"/>
    </row>
    <row r="60" spans="1:26" ht="12.75" customHeight="1">
      <c r="A60" s="87" t="s">
        <v>760</v>
      </c>
      <c r="B60" s="59" t="s">
        <v>761</v>
      </c>
      <c r="C60" s="84"/>
      <c r="D60" s="85"/>
      <c r="E60" s="86"/>
      <c r="F60" s="86"/>
      <c r="G60" s="5"/>
      <c r="H60" s="5"/>
      <c r="I60" s="5"/>
      <c r="J60" s="5"/>
      <c r="K60" s="5"/>
      <c r="L60" s="5"/>
      <c r="M60" s="5"/>
      <c r="N60" s="5"/>
      <c r="O60" s="5"/>
      <c r="P60" s="5"/>
      <c r="Q60" s="5"/>
      <c r="R60" s="5"/>
      <c r="S60" s="5"/>
      <c r="T60" s="5"/>
      <c r="U60" s="5"/>
      <c r="V60" s="5"/>
      <c r="W60" s="5"/>
      <c r="X60" s="5"/>
      <c r="Y60" s="5"/>
      <c r="Z60" s="5"/>
    </row>
    <row r="61" spans="1:26" ht="12.75" customHeight="1">
      <c r="A61" s="1"/>
      <c r="B61" s="58" t="s">
        <v>762</v>
      </c>
      <c r="C61" s="84"/>
      <c r="D61" s="85"/>
      <c r="E61" s="86"/>
      <c r="F61" s="86"/>
      <c r="G61" s="5"/>
      <c r="H61" s="5"/>
      <c r="I61" s="5"/>
      <c r="J61" s="5"/>
      <c r="K61" s="5"/>
      <c r="L61" s="5"/>
      <c r="M61" s="5"/>
      <c r="N61" s="5"/>
      <c r="O61" s="5"/>
      <c r="P61" s="5"/>
      <c r="Q61" s="5"/>
      <c r="R61" s="5"/>
      <c r="S61" s="5"/>
      <c r="T61" s="5"/>
      <c r="U61" s="5"/>
      <c r="V61" s="5"/>
      <c r="W61" s="5"/>
      <c r="X61" s="5"/>
      <c r="Y61" s="5"/>
      <c r="Z61" s="5"/>
    </row>
    <row r="62" spans="1:26" ht="12.75" customHeight="1">
      <c r="A62" s="1"/>
      <c r="B62" s="58" t="s">
        <v>763</v>
      </c>
      <c r="C62" s="84"/>
      <c r="D62" s="85"/>
      <c r="E62" s="86"/>
      <c r="F62" s="86"/>
      <c r="G62" s="5"/>
      <c r="H62" s="5"/>
      <c r="I62" s="5"/>
      <c r="J62" s="5"/>
      <c r="K62" s="5"/>
      <c r="L62" s="5"/>
      <c r="M62" s="5"/>
      <c r="N62" s="5"/>
      <c r="O62" s="5"/>
      <c r="P62" s="5"/>
      <c r="Q62" s="5"/>
      <c r="R62" s="5"/>
      <c r="S62" s="5"/>
      <c r="T62" s="5"/>
      <c r="U62" s="5"/>
      <c r="V62" s="5"/>
      <c r="W62" s="5"/>
      <c r="X62" s="5"/>
      <c r="Y62" s="5"/>
      <c r="Z62" s="5"/>
    </row>
    <row r="63" spans="1:26" ht="12.75" customHeight="1">
      <c r="A63" s="1"/>
      <c r="B63" s="58" t="s">
        <v>754</v>
      </c>
      <c r="C63" s="84" t="s">
        <v>677</v>
      </c>
      <c r="D63" s="85">
        <v>3</v>
      </c>
      <c r="E63" s="86">
        <v>165.25</v>
      </c>
      <c r="F63" s="86">
        <f t="shared" ref="F63:F65" si="6">D63*E63</f>
        <v>495.75</v>
      </c>
      <c r="G63" s="5"/>
      <c r="H63" s="5"/>
      <c r="I63" s="5"/>
      <c r="J63" s="5"/>
      <c r="K63" s="5"/>
      <c r="L63" s="5"/>
      <c r="M63" s="5"/>
      <c r="N63" s="5"/>
      <c r="O63" s="5"/>
      <c r="P63" s="5"/>
      <c r="Q63" s="5"/>
      <c r="R63" s="5"/>
      <c r="S63" s="5"/>
      <c r="T63" s="5"/>
      <c r="U63" s="5"/>
      <c r="V63" s="5"/>
      <c r="W63" s="5"/>
      <c r="X63" s="5"/>
      <c r="Y63" s="5"/>
      <c r="Z63" s="5"/>
    </row>
    <row r="64" spans="1:26" ht="12.75" customHeight="1">
      <c r="A64" s="1"/>
      <c r="B64" s="58" t="s">
        <v>755</v>
      </c>
      <c r="C64" s="84" t="s">
        <v>733</v>
      </c>
      <c r="D64" s="85">
        <v>34</v>
      </c>
      <c r="E64" s="86">
        <v>55.25</v>
      </c>
      <c r="F64" s="86">
        <f t="shared" si="6"/>
        <v>1878.5</v>
      </c>
      <c r="G64" s="5"/>
      <c r="H64" s="5"/>
      <c r="I64" s="5"/>
      <c r="J64" s="5"/>
      <c r="K64" s="5"/>
      <c r="L64" s="5"/>
      <c r="M64" s="5"/>
      <c r="N64" s="5"/>
      <c r="O64" s="5"/>
      <c r="P64" s="5"/>
      <c r="Q64" s="5"/>
      <c r="R64" s="5"/>
      <c r="S64" s="5"/>
      <c r="T64" s="5"/>
      <c r="U64" s="5"/>
      <c r="V64" s="5"/>
      <c r="W64" s="5"/>
      <c r="X64" s="5"/>
      <c r="Y64" s="5"/>
      <c r="Z64" s="5"/>
    </row>
    <row r="65" spans="1:26" ht="12.75" customHeight="1">
      <c r="A65" s="1"/>
      <c r="B65" s="58" t="s">
        <v>756</v>
      </c>
      <c r="C65" s="84" t="s">
        <v>736</v>
      </c>
      <c r="D65" s="85">
        <v>300</v>
      </c>
      <c r="E65" s="86">
        <v>2.15</v>
      </c>
      <c r="F65" s="86">
        <f t="shared" si="6"/>
        <v>645</v>
      </c>
      <c r="G65" s="5"/>
      <c r="H65" s="5"/>
      <c r="I65" s="5"/>
      <c r="J65" s="5"/>
      <c r="K65" s="5"/>
      <c r="L65" s="5"/>
      <c r="M65" s="5"/>
      <c r="N65" s="5"/>
      <c r="O65" s="5"/>
      <c r="P65" s="5"/>
      <c r="Q65" s="5"/>
      <c r="R65" s="5"/>
      <c r="S65" s="5"/>
      <c r="T65" s="5"/>
      <c r="U65" s="5"/>
      <c r="V65" s="5"/>
      <c r="W65" s="5"/>
      <c r="X65" s="5"/>
      <c r="Y65" s="5"/>
      <c r="Z65" s="5"/>
    </row>
    <row r="66" spans="1:26" ht="12.75" customHeight="1">
      <c r="A66" s="1"/>
      <c r="B66" s="58"/>
      <c r="C66" s="84"/>
      <c r="D66" s="85"/>
      <c r="E66" s="86"/>
      <c r="F66" s="86"/>
      <c r="G66" s="5"/>
      <c r="H66" s="5"/>
      <c r="I66" s="5"/>
      <c r="J66" s="5"/>
      <c r="K66" s="5"/>
      <c r="L66" s="5"/>
      <c r="M66" s="5"/>
      <c r="N66" s="5"/>
      <c r="O66" s="5"/>
      <c r="P66" s="5"/>
      <c r="Q66" s="5"/>
      <c r="R66" s="5"/>
      <c r="S66" s="5"/>
      <c r="T66" s="5"/>
      <c r="U66" s="5"/>
      <c r="V66" s="5"/>
      <c r="W66" s="5"/>
      <c r="X66" s="5"/>
      <c r="Y66" s="5"/>
      <c r="Z66" s="5"/>
    </row>
    <row r="67" spans="1:26" ht="12.75" customHeight="1">
      <c r="A67" s="1"/>
      <c r="B67" s="58"/>
      <c r="C67" s="84"/>
      <c r="D67" s="85"/>
      <c r="E67" s="86"/>
      <c r="F67" s="86"/>
      <c r="G67" s="5"/>
      <c r="H67" s="5"/>
      <c r="I67" s="5"/>
      <c r="J67" s="5"/>
      <c r="K67" s="5"/>
      <c r="L67" s="5"/>
      <c r="M67" s="5"/>
      <c r="N67" s="5"/>
      <c r="O67" s="5"/>
      <c r="P67" s="5"/>
      <c r="Q67" s="5"/>
      <c r="R67" s="5"/>
      <c r="S67" s="5"/>
      <c r="T67" s="5"/>
      <c r="U67" s="5"/>
      <c r="V67" s="5"/>
      <c r="W67" s="5"/>
      <c r="X67" s="5"/>
      <c r="Y67" s="5"/>
      <c r="Z67" s="5"/>
    </row>
    <row r="68" spans="1:26" ht="12.75" customHeight="1">
      <c r="A68" s="87" t="s">
        <v>764</v>
      </c>
      <c r="B68" s="59" t="s">
        <v>765</v>
      </c>
      <c r="C68" s="84"/>
      <c r="D68" s="85"/>
      <c r="E68" s="86"/>
      <c r="F68" s="86"/>
      <c r="G68" s="5"/>
      <c r="H68" s="5"/>
      <c r="I68" s="5"/>
      <c r="J68" s="5"/>
      <c r="K68" s="5"/>
      <c r="L68" s="5"/>
      <c r="M68" s="5"/>
      <c r="N68" s="5"/>
      <c r="O68" s="5"/>
      <c r="P68" s="5"/>
      <c r="Q68" s="5"/>
      <c r="R68" s="5"/>
      <c r="S68" s="5"/>
      <c r="T68" s="5"/>
      <c r="U68" s="5"/>
      <c r="V68" s="5"/>
      <c r="W68" s="5"/>
      <c r="X68" s="5"/>
      <c r="Y68" s="5"/>
      <c r="Z68" s="5"/>
    </row>
    <row r="69" spans="1:26" ht="12.75" customHeight="1">
      <c r="A69" s="1"/>
      <c r="B69" s="58" t="s">
        <v>766</v>
      </c>
      <c r="C69" s="84"/>
      <c r="D69" s="85"/>
      <c r="E69" s="86"/>
      <c r="F69" s="86"/>
      <c r="G69" s="5"/>
      <c r="H69" s="5"/>
      <c r="I69" s="5"/>
      <c r="J69" s="5"/>
      <c r="K69" s="5"/>
      <c r="L69" s="5"/>
      <c r="M69" s="5"/>
      <c r="N69" s="5"/>
      <c r="O69" s="5"/>
      <c r="P69" s="5"/>
      <c r="Q69" s="5"/>
      <c r="R69" s="5"/>
      <c r="S69" s="5"/>
      <c r="T69" s="5"/>
      <c r="U69" s="5"/>
      <c r="V69" s="5"/>
      <c r="W69" s="5"/>
      <c r="X69" s="5"/>
      <c r="Y69" s="5"/>
      <c r="Z69" s="5"/>
    </row>
    <row r="70" spans="1:26" ht="12.75" customHeight="1">
      <c r="A70" s="1"/>
      <c r="B70" s="58" t="s">
        <v>767</v>
      </c>
      <c r="C70" s="84"/>
      <c r="D70" s="85"/>
      <c r="E70" s="86"/>
      <c r="F70" s="86"/>
      <c r="G70" s="5"/>
      <c r="H70" s="5"/>
      <c r="I70" s="5"/>
      <c r="J70" s="5"/>
      <c r="K70" s="5"/>
      <c r="L70" s="5"/>
      <c r="M70" s="5"/>
      <c r="N70" s="5"/>
      <c r="O70" s="5"/>
      <c r="P70" s="5"/>
      <c r="Q70" s="5"/>
      <c r="R70" s="5"/>
      <c r="S70" s="5"/>
      <c r="T70" s="5"/>
      <c r="U70" s="5"/>
      <c r="V70" s="5"/>
      <c r="W70" s="5"/>
      <c r="X70" s="5"/>
      <c r="Y70" s="5"/>
      <c r="Z70" s="5"/>
    </row>
    <row r="71" spans="1:26" ht="12.75" customHeight="1">
      <c r="A71" s="1"/>
      <c r="B71" s="58" t="s">
        <v>768</v>
      </c>
      <c r="C71" s="84"/>
      <c r="D71" s="85"/>
      <c r="E71" s="86"/>
      <c r="F71" s="86"/>
      <c r="G71" s="5"/>
      <c r="H71" s="5"/>
      <c r="I71" s="5"/>
      <c r="J71" s="5"/>
      <c r="K71" s="5"/>
      <c r="L71" s="5"/>
      <c r="M71" s="5"/>
      <c r="N71" s="5"/>
      <c r="O71" s="5"/>
      <c r="P71" s="5"/>
      <c r="Q71" s="5"/>
      <c r="R71" s="5"/>
      <c r="S71" s="5"/>
      <c r="T71" s="5"/>
      <c r="U71" s="5"/>
      <c r="V71" s="5"/>
      <c r="W71" s="5"/>
      <c r="X71" s="5"/>
      <c r="Y71" s="5"/>
      <c r="Z71" s="5"/>
    </row>
    <row r="72" spans="1:26" ht="12.75" customHeight="1">
      <c r="A72" s="1"/>
      <c r="B72" s="58" t="s">
        <v>754</v>
      </c>
      <c r="C72" s="84" t="s">
        <v>677</v>
      </c>
      <c r="D72" s="85">
        <v>4</v>
      </c>
      <c r="E72" s="86">
        <v>165.25</v>
      </c>
      <c r="F72" s="86">
        <f t="shared" ref="F72:F74" si="7">D72*E72</f>
        <v>661</v>
      </c>
      <c r="G72" s="5"/>
      <c r="H72" s="5"/>
      <c r="I72" s="5"/>
      <c r="J72" s="5"/>
      <c r="K72" s="5"/>
      <c r="L72" s="5"/>
      <c r="M72" s="5"/>
      <c r="N72" s="5"/>
      <c r="O72" s="5"/>
      <c r="P72" s="5"/>
      <c r="Q72" s="5"/>
      <c r="R72" s="5"/>
      <c r="S72" s="5"/>
      <c r="T72" s="5"/>
      <c r="U72" s="5"/>
      <c r="V72" s="5"/>
      <c r="W72" s="5"/>
      <c r="X72" s="5"/>
      <c r="Y72" s="5"/>
      <c r="Z72" s="5"/>
    </row>
    <row r="73" spans="1:26" ht="12.75" customHeight="1">
      <c r="A73" s="1"/>
      <c r="B73" s="58" t="s">
        <v>755</v>
      </c>
      <c r="C73" s="84" t="s">
        <v>733</v>
      </c>
      <c r="D73" s="85">
        <v>66</v>
      </c>
      <c r="E73" s="86">
        <v>32.25</v>
      </c>
      <c r="F73" s="86">
        <f t="shared" si="7"/>
        <v>2128.5</v>
      </c>
      <c r="G73" s="5"/>
      <c r="H73" s="5"/>
      <c r="I73" s="5"/>
      <c r="J73" s="5"/>
      <c r="K73" s="5"/>
      <c r="L73" s="5"/>
      <c r="M73" s="5"/>
      <c r="N73" s="5"/>
      <c r="O73" s="5"/>
      <c r="P73" s="5"/>
      <c r="Q73" s="5"/>
      <c r="R73" s="5"/>
      <c r="S73" s="5"/>
      <c r="T73" s="5"/>
      <c r="U73" s="5"/>
      <c r="V73" s="5"/>
      <c r="W73" s="5"/>
      <c r="X73" s="5"/>
      <c r="Y73" s="5"/>
      <c r="Z73" s="5"/>
    </row>
    <row r="74" spans="1:26" ht="12.75" customHeight="1">
      <c r="A74" s="1"/>
      <c r="B74" s="58" t="s">
        <v>756</v>
      </c>
      <c r="C74" s="84" t="s">
        <v>736</v>
      </c>
      <c r="D74" s="85">
        <v>400</v>
      </c>
      <c r="E74" s="86">
        <v>1.95</v>
      </c>
      <c r="F74" s="86">
        <f t="shared" si="7"/>
        <v>780</v>
      </c>
      <c r="G74" s="5"/>
      <c r="H74" s="5"/>
      <c r="I74" s="5"/>
      <c r="J74" s="5"/>
      <c r="K74" s="5"/>
      <c r="L74" s="5"/>
      <c r="M74" s="5"/>
      <c r="N74" s="5"/>
      <c r="O74" s="5"/>
      <c r="P74" s="5"/>
      <c r="Q74" s="5"/>
      <c r="R74" s="5"/>
      <c r="S74" s="5"/>
      <c r="T74" s="5"/>
      <c r="U74" s="5"/>
      <c r="V74" s="5"/>
      <c r="W74" s="5"/>
      <c r="X74" s="5"/>
      <c r="Y74" s="5"/>
      <c r="Z74" s="5"/>
    </row>
    <row r="75" spans="1:26" ht="12.75" customHeight="1">
      <c r="A75" s="1"/>
      <c r="B75" s="58" t="s">
        <v>769</v>
      </c>
      <c r="C75" s="84"/>
      <c r="D75" s="85"/>
      <c r="E75" s="86"/>
      <c r="F75" s="86"/>
      <c r="G75" s="5"/>
      <c r="H75" s="5"/>
      <c r="I75" s="5"/>
      <c r="J75" s="5"/>
      <c r="K75" s="5"/>
      <c r="L75" s="5"/>
      <c r="M75" s="5"/>
      <c r="N75" s="5"/>
      <c r="O75" s="5"/>
      <c r="P75" s="5"/>
      <c r="Q75" s="5"/>
      <c r="R75" s="5"/>
      <c r="S75" s="5"/>
      <c r="T75" s="5"/>
      <c r="U75" s="5"/>
      <c r="V75" s="5"/>
      <c r="W75" s="5"/>
      <c r="X75" s="5"/>
      <c r="Y75" s="5"/>
      <c r="Z75" s="5"/>
    </row>
    <row r="76" spans="1:26" ht="12.75" customHeight="1">
      <c r="A76" s="1"/>
      <c r="B76" s="58" t="s">
        <v>754</v>
      </c>
      <c r="C76" s="84" t="s">
        <v>677</v>
      </c>
      <c r="D76" s="85">
        <v>1.2</v>
      </c>
      <c r="E76" s="86">
        <v>165.25</v>
      </c>
      <c r="F76" s="86">
        <f t="shared" ref="F76:F78" si="8">D76*E76</f>
        <v>198.29999999999998</v>
      </c>
      <c r="G76" s="5"/>
      <c r="H76" s="5"/>
      <c r="I76" s="5"/>
      <c r="J76" s="5"/>
      <c r="K76" s="5"/>
      <c r="L76" s="5"/>
      <c r="M76" s="5"/>
      <c r="N76" s="5"/>
      <c r="O76" s="5"/>
      <c r="P76" s="5"/>
      <c r="Q76" s="5"/>
      <c r="R76" s="5"/>
      <c r="S76" s="5"/>
      <c r="T76" s="5"/>
      <c r="U76" s="5"/>
      <c r="V76" s="5"/>
      <c r="W76" s="5"/>
      <c r="X76" s="5"/>
      <c r="Y76" s="5"/>
      <c r="Z76" s="5"/>
    </row>
    <row r="77" spans="1:26" ht="12.75" customHeight="1">
      <c r="A77" s="1"/>
      <c r="B77" s="58" t="s">
        <v>755</v>
      </c>
      <c r="C77" s="84" t="s">
        <v>733</v>
      </c>
      <c r="D77" s="85">
        <v>10</v>
      </c>
      <c r="E77" s="86">
        <v>32.25</v>
      </c>
      <c r="F77" s="86">
        <f t="shared" si="8"/>
        <v>322.5</v>
      </c>
      <c r="G77" s="5"/>
      <c r="H77" s="5"/>
      <c r="I77" s="5"/>
      <c r="J77" s="5"/>
      <c r="K77" s="5"/>
      <c r="L77" s="5"/>
      <c r="M77" s="5"/>
      <c r="N77" s="5"/>
      <c r="O77" s="5"/>
      <c r="P77" s="5"/>
      <c r="Q77" s="5"/>
      <c r="R77" s="5"/>
      <c r="S77" s="5"/>
      <c r="T77" s="5"/>
      <c r="U77" s="5"/>
      <c r="V77" s="5"/>
      <c r="W77" s="5"/>
      <c r="X77" s="5"/>
      <c r="Y77" s="5"/>
      <c r="Z77" s="5"/>
    </row>
    <row r="78" spans="1:26" ht="12.75" customHeight="1">
      <c r="A78" s="1"/>
      <c r="B78" s="58" t="s">
        <v>756</v>
      </c>
      <c r="C78" s="84" t="s">
        <v>736</v>
      </c>
      <c r="D78" s="85">
        <v>120</v>
      </c>
      <c r="E78" s="86">
        <v>1.95</v>
      </c>
      <c r="F78" s="86">
        <f t="shared" si="8"/>
        <v>234</v>
      </c>
      <c r="G78" s="5"/>
      <c r="H78" s="5"/>
      <c r="I78" s="5"/>
      <c r="J78" s="5"/>
      <c r="K78" s="5"/>
      <c r="L78" s="5"/>
      <c r="M78" s="5"/>
      <c r="N78" s="5"/>
      <c r="O78" s="5"/>
      <c r="P78" s="5"/>
      <c r="Q78" s="5"/>
      <c r="R78" s="5"/>
      <c r="S78" s="5"/>
      <c r="T78" s="5"/>
      <c r="U78" s="5"/>
      <c r="V78" s="5"/>
      <c r="W78" s="5"/>
      <c r="X78" s="5"/>
      <c r="Y78" s="5"/>
      <c r="Z78" s="5"/>
    </row>
    <row r="79" spans="1:26" ht="12.75" customHeight="1">
      <c r="A79" s="1"/>
      <c r="B79" s="58"/>
      <c r="C79" s="84"/>
      <c r="D79" s="85"/>
      <c r="E79" s="86"/>
      <c r="F79" s="86"/>
      <c r="G79" s="5"/>
      <c r="H79" s="5"/>
      <c r="I79" s="5"/>
      <c r="J79" s="5"/>
      <c r="K79" s="5"/>
      <c r="L79" s="5"/>
      <c r="M79" s="5"/>
      <c r="N79" s="5"/>
      <c r="O79" s="5"/>
      <c r="P79" s="5"/>
      <c r="Q79" s="5"/>
      <c r="R79" s="5"/>
      <c r="S79" s="5"/>
      <c r="T79" s="5"/>
      <c r="U79" s="5"/>
      <c r="V79" s="5"/>
      <c r="W79" s="5"/>
      <c r="X79" s="5"/>
      <c r="Y79" s="5"/>
      <c r="Z79" s="5"/>
    </row>
    <row r="80" spans="1:26" ht="12.75" customHeight="1">
      <c r="A80" s="1"/>
      <c r="B80" s="58"/>
      <c r="C80" s="84"/>
      <c r="D80" s="85"/>
      <c r="E80" s="86"/>
      <c r="F80" s="86"/>
      <c r="G80" s="5"/>
      <c r="H80" s="5"/>
      <c r="I80" s="5"/>
      <c r="J80" s="5"/>
      <c r="K80" s="5"/>
      <c r="L80" s="5"/>
      <c r="M80" s="5"/>
      <c r="N80" s="5"/>
      <c r="O80" s="5"/>
      <c r="P80" s="5"/>
      <c r="Q80" s="5"/>
      <c r="R80" s="5"/>
      <c r="S80" s="5"/>
      <c r="T80" s="5"/>
      <c r="U80" s="5"/>
      <c r="V80" s="5"/>
      <c r="W80" s="5"/>
      <c r="X80" s="5"/>
      <c r="Y80" s="5"/>
      <c r="Z80" s="5"/>
    </row>
    <row r="81" spans="1:26" ht="12.75" customHeight="1">
      <c r="A81" s="87" t="s">
        <v>770</v>
      </c>
      <c r="B81" s="61" t="s">
        <v>771</v>
      </c>
      <c r="C81" s="84"/>
      <c r="D81" s="85"/>
      <c r="E81" s="86"/>
      <c r="F81" s="86"/>
      <c r="G81" s="5"/>
      <c r="H81" s="5"/>
      <c r="I81" s="5"/>
      <c r="J81" s="5"/>
      <c r="K81" s="5"/>
      <c r="L81" s="5"/>
      <c r="M81" s="5"/>
      <c r="N81" s="5"/>
      <c r="O81" s="5"/>
      <c r="P81" s="5"/>
      <c r="Q81" s="5"/>
      <c r="R81" s="5"/>
      <c r="S81" s="5"/>
      <c r="T81" s="5"/>
      <c r="U81" s="5"/>
      <c r="V81" s="5"/>
      <c r="W81" s="5"/>
      <c r="X81" s="5"/>
      <c r="Y81" s="5"/>
      <c r="Z81" s="5"/>
    </row>
    <row r="82" spans="1:26" ht="12.75" customHeight="1">
      <c r="A82" s="1"/>
      <c r="B82" s="58" t="s">
        <v>772</v>
      </c>
      <c r="C82" s="84"/>
      <c r="D82" s="85"/>
      <c r="E82" s="86"/>
      <c r="F82" s="86"/>
      <c r="G82" s="5"/>
      <c r="H82" s="5"/>
      <c r="I82" s="5"/>
      <c r="J82" s="5"/>
      <c r="K82" s="5"/>
      <c r="L82" s="5"/>
      <c r="M82" s="5"/>
      <c r="N82" s="5"/>
      <c r="O82" s="5"/>
      <c r="P82" s="5"/>
      <c r="Q82" s="5"/>
      <c r="R82" s="5"/>
      <c r="S82" s="5"/>
      <c r="T82" s="5"/>
      <c r="U82" s="5"/>
      <c r="V82" s="5"/>
      <c r="W82" s="5"/>
      <c r="X82" s="5"/>
      <c r="Y82" s="5"/>
      <c r="Z82" s="5"/>
    </row>
    <row r="83" spans="1:26" ht="12.75" customHeight="1">
      <c r="A83" s="1"/>
      <c r="B83" s="58" t="s">
        <v>773</v>
      </c>
      <c r="C83" s="84"/>
      <c r="D83" s="85"/>
      <c r="E83" s="86"/>
      <c r="F83" s="86"/>
      <c r="G83" s="5"/>
      <c r="H83" s="5"/>
      <c r="I83" s="5"/>
      <c r="J83" s="5"/>
      <c r="K83" s="5"/>
      <c r="L83" s="5"/>
      <c r="M83" s="5"/>
      <c r="N83" s="5"/>
      <c r="O83" s="5"/>
      <c r="P83" s="5"/>
      <c r="Q83" s="5"/>
      <c r="R83" s="5"/>
      <c r="S83" s="5"/>
      <c r="T83" s="5"/>
      <c r="U83" s="5"/>
      <c r="V83" s="5"/>
      <c r="W83" s="5"/>
      <c r="X83" s="5"/>
      <c r="Y83" s="5"/>
      <c r="Z83" s="5"/>
    </row>
    <row r="84" spans="1:26" ht="12.75" customHeight="1">
      <c r="A84" s="1"/>
      <c r="B84" s="58" t="s">
        <v>758</v>
      </c>
      <c r="C84" s="88"/>
      <c r="D84" s="85"/>
      <c r="E84" s="86"/>
      <c r="F84" s="86"/>
      <c r="G84" s="5"/>
      <c r="H84" s="5"/>
      <c r="I84" s="5"/>
      <c r="J84" s="5"/>
      <c r="K84" s="5"/>
      <c r="L84" s="5"/>
      <c r="M84" s="5"/>
      <c r="N84" s="5"/>
      <c r="O84" s="5"/>
      <c r="P84" s="5"/>
      <c r="Q84" s="5"/>
      <c r="R84" s="5"/>
      <c r="S84" s="5"/>
      <c r="T84" s="5"/>
      <c r="U84" s="5"/>
      <c r="V84" s="5"/>
      <c r="W84" s="5"/>
      <c r="X84" s="5"/>
      <c r="Y84" s="5"/>
      <c r="Z84" s="5"/>
    </row>
    <row r="85" spans="1:26" ht="12.75" customHeight="1">
      <c r="A85" s="1"/>
      <c r="B85" s="58" t="s">
        <v>754</v>
      </c>
      <c r="C85" s="84" t="s">
        <v>677</v>
      </c>
      <c r="D85" s="85">
        <v>1.8</v>
      </c>
      <c r="E85" s="86">
        <v>165.25</v>
      </c>
      <c r="F85" s="86">
        <f t="shared" ref="F85:F87" si="9">D85*E85</f>
        <v>297.45</v>
      </c>
      <c r="G85" s="5"/>
      <c r="H85" s="5"/>
      <c r="I85" s="5"/>
      <c r="J85" s="5"/>
      <c r="K85" s="5"/>
      <c r="L85" s="5"/>
      <c r="M85" s="5"/>
      <c r="N85" s="5"/>
      <c r="O85" s="5"/>
      <c r="P85" s="5"/>
      <c r="Q85" s="5"/>
      <c r="R85" s="5"/>
      <c r="S85" s="5"/>
      <c r="T85" s="5"/>
      <c r="U85" s="5"/>
      <c r="V85" s="5"/>
      <c r="W85" s="5"/>
      <c r="X85" s="5"/>
      <c r="Y85" s="5"/>
      <c r="Z85" s="5"/>
    </row>
    <row r="86" spans="1:26" ht="12.75" customHeight="1">
      <c r="A86" s="1"/>
      <c r="B86" s="58" t="s">
        <v>755</v>
      </c>
      <c r="C86" s="84" t="s">
        <v>733</v>
      </c>
      <c r="D86" s="85">
        <v>35</v>
      </c>
      <c r="E86" s="86">
        <v>32.25</v>
      </c>
      <c r="F86" s="86">
        <f t="shared" si="9"/>
        <v>1128.75</v>
      </c>
      <c r="G86" s="5"/>
      <c r="H86" s="5"/>
      <c r="I86" s="5"/>
      <c r="J86" s="5"/>
      <c r="K86" s="5"/>
      <c r="L86" s="5"/>
      <c r="M86" s="5"/>
      <c r="N86" s="5"/>
      <c r="O86" s="5"/>
      <c r="P86" s="5"/>
      <c r="Q86" s="5"/>
      <c r="R86" s="5"/>
      <c r="S86" s="5"/>
      <c r="T86" s="5"/>
      <c r="U86" s="5"/>
      <c r="V86" s="5"/>
      <c r="W86" s="5"/>
      <c r="X86" s="5"/>
      <c r="Y86" s="5"/>
      <c r="Z86" s="5"/>
    </row>
    <row r="87" spans="1:26" ht="12.75" customHeight="1">
      <c r="A87" s="1"/>
      <c r="B87" s="58" t="s">
        <v>756</v>
      </c>
      <c r="C87" s="84" t="s">
        <v>736</v>
      </c>
      <c r="D87" s="85">
        <v>180</v>
      </c>
      <c r="E87" s="86">
        <v>1.95</v>
      </c>
      <c r="F87" s="86">
        <f t="shared" si="9"/>
        <v>351</v>
      </c>
      <c r="G87" s="5"/>
      <c r="H87" s="5"/>
      <c r="I87" s="5"/>
      <c r="J87" s="5"/>
      <c r="K87" s="5"/>
      <c r="L87" s="5"/>
      <c r="M87" s="5"/>
      <c r="N87" s="5"/>
      <c r="O87" s="5"/>
      <c r="P87" s="5"/>
      <c r="Q87" s="5"/>
      <c r="R87" s="5"/>
      <c r="S87" s="5"/>
      <c r="T87" s="5"/>
      <c r="U87" s="5"/>
      <c r="V87" s="5"/>
      <c r="W87" s="5"/>
      <c r="X87" s="5"/>
      <c r="Y87" s="5"/>
      <c r="Z87" s="5"/>
    </row>
    <row r="88" spans="1:26" ht="12.75" customHeight="1">
      <c r="A88" s="1"/>
      <c r="B88" s="58" t="s">
        <v>759</v>
      </c>
      <c r="C88" s="88"/>
      <c r="D88" s="85"/>
      <c r="E88" s="86"/>
      <c r="F88" s="86"/>
      <c r="G88" s="5"/>
      <c r="H88" s="5"/>
      <c r="I88" s="5"/>
      <c r="J88" s="5"/>
      <c r="K88" s="5"/>
      <c r="L88" s="5"/>
      <c r="M88" s="5"/>
      <c r="N88" s="5"/>
      <c r="O88" s="5"/>
      <c r="P88" s="5"/>
      <c r="Q88" s="5"/>
      <c r="R88" s="5"/>
      <c r="S88" s="5"/>
      <c r="T88" s="5"/>
      <c r="U88" s="5"/>
      <c r="V88" s="5"/>
      <c r="W88" s="5"/>
      <c r="X88" s="5"/>
      <c r="Y88" s="5"/>
      <c r="Z88" s="5"/>
    </row>
    <row r="89" spans="1:26" ht="12.75" customHeight="1">
      <c r="A89" s="1"/>
      <c r="B89" s="58" t="s">
        <v>754</v>
      </c>
      <c r="C89" s="84" t="s">
        <v>677</v>
      </c>
      <c r="D89" s="85">
        <v>3.7</v>
      </c>
      <c r="E89" s="86">
        <v>165.25</v>
      </c>
      <c r="F89" s="86">
        <f t="shared" ref="F89:F91" si="10">D89*E89</f>
        <v>611.42500000000007</v>
      </c>
      <c r="G89" s="5"/>
      <c r="H89" s="5"/>
      <c r="I89" s="5"/>
      <c r="J89" s="5"/>
      <c r="K89" s="5"/>
      <c r="L89" s="5"/>
      <c r="M89" s="5"/>
      <c r="N89" s="5"/>
      <c r="O89" s="5"/>
      <c r="P89" s="5"/>
      <c r="Q89" s="5"/>
      <c r="R89" s="5"/>
      <c r="S89" s="5"/>
      <c r="T89" s="5"/>
      <c r="U89" s="5"/>
      <c r="V89" s="5"/>
      <c r="W89" s="5"/>
      <c r="X89" s="5"/>
      <c r="Y89" s="5"/>
      <c r="Z89" s="5"/>
    </row>
    <row r="90" spans="1:26" ht="12.75" customHeight="1">
      <c r="A90" s="1"/>
      <c r="B90" s="58" t="s">
        <v>755</v>
      </c>
      <c r="C90" s="84" t="s">
        <v>733</v>
      </c>
      <c r="D90" s="85">
        <v>73</v>
      </c>
      <c r="E90" s="86">
        <v>32.25</v>
      </c>
      <c r="F90" s="86">
        <f t="shared" si="10"/>
        <v>2354.25</v>
      </c>
      <c r="G90" s="5"/>
      <c r="H90" s="5"/>
      <c r="I90" s="5"/>
      <c r="J90" s="5"/>
      <c r="K90" s="5"/>
      <c r="L90" s="5"/>
      <c r="M90" s="5"/>
      <c r="N90" s="5"/>
      <c r="O90" s="5"/>
      <c r="P90" s="5"/>
      <c r="Q90" s="5"/>
      <c r="R90" s="5"/>
      <c r="S90" s="5"/>
      <c r="T90" s="5"/>
      <c r="U90" s="5"/>
      <c r="V90" s="5"/>
      <c r="W90" s="5"/>
      <c r="X90" s="5"/>
      <c r="Y90" s="5"/>
      <c r="Z90" s="5"/>
    </row>
    <row r="91" spans="1:26" ht="12.75" customHeight="1">
      <c r="A91" s="1"/>
      <c r="B91" s="58" t="s">
        <v>756</v>
      </c>
      <c r="C91" s="84" t="s">
        <v>736</v>
      </c>
      <c r="D91" s="85">
        <v>3700</v>
      </c>
      <c r="E91" s="86">
        <v>1.95</v>
      </c>
      <c r="F91" s="86">
        <f t="shared" si="10"/>
        <v>7215</v>
      </c>
      <c r="G91" s="5"/>
      <c r="H91" s="5"/>
      <c r="I91" s="5"/>
      <c r="J91" s="5"/>
      <c r="K91" s="5"/>
      <c r="L91" s="5"/>
      <c r="M91" s="5"/>
      <c r="N91" s="5"/>
      <c r="O91" s="5"/>
      <c r="P91" s="5"/>
      <c r="Q91" s="5"/>
      <c r="R91" s="5"/>
      <c r="S91" s="5"/>
      <c r="T91" s="5"/>
      <c r="U91" s="5"/>
      <c r="V91" s="5"/>
      <c r="W91" s="5"/>
      <c r="X91" s="5"/>
      <c r="Y91" s="5"/>
      <c r="Z91" s="5"/>
    </row>
    <row r="92" spans="1:26" ht="12.75" customHeight="1">
      <c r="A92" s="1"/>
      <c r="B92" s="58"/>
      <c r="C92" s="84"/>
      <c r="D92" s="85"/>
      <c r="E92" s="86"/>
      <c r="F92" s="86"/>
      <c r="G92" s="5"/>
      <c r="H92" s="5"/>
      <c r="I92" s="5"/>
      <c r="J92" s="5"/>
      <c r="K92" s="5"/>
      <c r="L92" s="5"/>
      <c r="M92" s="5"/>
      <c r="N92" s="5"/>
      <c r="O92" s="5"/>
      <c r="P92" s="5"/>
      <c r="Q92" s="5"/>
      <c r="R92" s="5"/>
      <c r="S92" s="5"/>
      <c r="T92" s="5"/>
      <c r="U92" s="5"/>
      <c r="V92" s="5"/>
      <c r="W92" s="5"/>
      <c r="X92" s="5"/>
      <c r="Y92" s="5"/>
      <c r="Z92" s="5"/>
    </row>
    <row r="93" spans="1:26" ht="12.75" customHeight="1">
      <c r="A93" s="1"/>
      <c r="B93" s="58"/>
      <c r="C93" s="84"/>
      <c r="D93" s="85"/>
      <c r="E93" s="86"/>
      <c r="F93" s="86"/>
      <c r="G93" s="5"/>
      <c r="H93" s="5"/>
      <c r="I93" s="5"/>
      <c r="J93" s="5"/>
      <c r="K93" s="5"/>
      <c r="L93" s="5"/>
      <c r="M93" s="5"/>
      <c r="N93" s="5"/>
      <c r="O93" s="5"/>
      <c r="P93" s="5"/>
      <c r="Q93" s="5"/>
      <c r="R93" s="5"/>
      <c r="S93" s="5"/>
      <c r="T93" s="5"/>
      <c r="U93" s="5"/>
      <c r="V93" s="5"/>
      <c r="W93" s="5"/>
      <c r="X93" s="5"/>
      <c r="Y93" s="5"/>
      <c r="Z93" s="5"/>
    </row>
    <row r="94" spans="1:26" ht="12.75" customHeight="1">
      <c r="A94" s="87" t="s">
        <v>774</v>
      </c>
      <c r="B94" s="59" t="s">
        <v>775</v>
      </c>
      <c r="C94" s="84"/>
      <c r="D94" s="85"/>
      <c r="E94" s="86"/>
      <c r="F94" s="86"/>
      <c r="G94" s="5"/>
      <c r="H94" s="5"/>
      <c r="I94" s="5"/>
      <c r="J94" s="5"/>
      <c r="K94" s="5"/>
      <c r="L94" s="5"/>
      <c r="M94" s="5"/>
      <c r="N94" s="5"/>
      <c r="O94" s="5"/>
      <c r="P94" s="5"/>
      <c r="Q94" s="5"/>
      <c r="R94" s="5"/>
      <c r="S94" s="5"/>
      <c r="T94" s="5"/>
      <c r="U94" s="5"/>
      <c r="V94" s="5"/>
      <c r="W94" s="5"/>
      <c r="X94" s="5"/>
      <c r="Y94" s="5"/>
      <c r="Z94" s="5"/>
    </row>
    <row r="95" spans="1:26" ht="12.75" customHeight="1">
      <c r="A95" s="1"/>
      <c r="B95" s="58" t="s">
        <v>776</v>
      </c>
      <c r="C95" s="84"/>
      <c r="D95" s="85"/>
      <c r="E95" s="86"/>
      <c r="F95" s="86"/>
      <c r="G95" s="5"/>
      <c r="H95" s="5"/>
      <c r="I95" s="5"/>
      <c r="J95" s="5"/>
      <c r="K95" s="5"/>
      <c r="L95" s="5"/>
      <c r="M95" s="5"/>
      <c r="N95" s="5"/>
      <c r="O95" s="5"/>
      <c r="P95" s="5"/>
      <c r="Q95" s="5"/>
      <c r="R95" s="5"/>
      <c r="S95" s="5"/>
      <c r="T95" s="5"/>
      <c r="U95" s="5"/>
      <c r="V95" s="5"/>
      <c r="W95" s="5"/>
      <c r="X95" s="5"/>
      <c r="Y95" s="5"/>
      <c r="Z95" s="5"/>
    </row>
    <row r="96" spans="1:26" ht="12.75" customHeight="1">
      <c r="A96" s="1"/>
      <c r="B96" s="58" t="s">
        <v>777</v>
      </c>
      <c r="C96" s="84"/>
      <c r="D96" s="85"/>
      <c r="E96" s="86"/>
      <c r="F96" s="86"/>
      <c r="G96" s="5"/>
      <c r="H96" s="5"/>
      <c r="I96" s="5"/>
      <c r="J96" s="5"/>
      <c r="K96" s="5"/>
      <c r="L96" s="5"/>
      <c r="M96" s="5"/>
      <c r="N96" s="5"/>
      <c r="O96" s="5"/>
      <c r="P96" s="5"/>
      <c r="Q96" s="5"/>
      <c r="R96" s="5"/>
      <c r="S96" s="5"/>
      <c r="T96" s="5"/>
      <c r="U96" s="5"/>
      <c r="V96" s="5"/>
      <c r="W96" s="5"/>
      <c r="X96" s="5"/>
      <c r="Y96" s="5"/>
      <c r="Z96" s="5"/>
    </row>
    <row r="97" spans="1:26" ht="12.75" customHeight="1">
      <c r="A97" s="1"/>
      <c r="B97" s="58" t="s">
        <v>778</v>
      </c>
      <c r="C97" s="84"/>
      <c r="D97" s="85"/>
      <c r="E97" s="86"/>
      <c r="F97" s="86"/>
      <c r="G97" s="99"/>
      <c r="H97" s="99"/>
      <c r="I97" s="99"/>
      <c r="J97" s="99"/>
      <c r="K97" s="99"/>
      <c r="L97" s="99"/>
      <c r="M97" s="99"/>
      <c r="N97" s="99"/>
      <c r="O97" s="99"/>
      <c r="P97" s="99"/>
      <c r="Q97" s="99"/>
      <c r="R97" s="99"/>
      <c r="S97" s="99"/>
      <c r="T97" s="99"/>
      <c r="U97" s="99"/>
      <c r="V97" s="99"/>
      <c r="W97" s="99"/>
      <c r="X97" s="99"/>
      <c r="Y97" s="99"/>
      <c r="Z97" s="99"/>
    </row>
    <row r="98" spans="1:26" ht="12.75" customHeight="1">
      <c r="A98" s="1"/>
      <c r="B98" s="58" t="s">
        <v>754</v>
      </c>
      <c r="C98" s="84" t="s">
        <v>677</v>
      </c>
      <c r="D98" s="85">
        <v>38</v>
      </c>
      <c r="E98" s="86">
        <v>145.25</v>
      </c>
      <c r="F98" s="86">
        <f t="shared" ref="F98:F101" si="11">D98*E98</f>
        <v>5519.5</v>
      </c>
      <c r="G98" s="99"/>
      <c r="H98" s="99"/>
      <c r="I98" s="99"/>
      <c r="J98" s="99"/>
      <c r="K98" s="99"/>
      <c r="L98" s="99"/>
      <c r="M98" s="99"/>
      <c r="N98" s="99"/>
      <c r="O98" s="99"/>
      <c r="P98" s="99"/>
      <c r="Q98" s="99"/>
      <c r="R98" s="99"/>
      <c r="S98" s="99"/>
      <c r="T98" s="99"/>
      <c r="U98" s="99"/>
      <c r="V98" s="99"/>
      <c r="W98" s="99"/>
      <c r="X98" s="99"/>
      <c r="Y98" s="99"/>
      <c r="Z98" s="99"/>
    </row>
    <row r="99" spans="1:26" ht="12.75" customHeight="1">
      <c r="A99" s="1"/>
      <c r="B99" s="58" t="s">
        <v>755</v>
      </c>
      <c r="C99" s="84" t="s">
        <v>733</v>
      </c>
      <c r="D99" s="85">
        <v>167</v>
      </c>
      <c r="E99" s="86">
        <v>23.15</v>
      </c>
      <c r="F99" s="86">
        <f t="shared" si="11"/>
        <v>3866.0499999999997</v>
      </c>
      <c r="G99" s="5"/>
      <c r="H99" s="5"/>
      <c r="I99" s="5"/>
      <c r="J99" s="5"/>
      <c r="K99" s="5"/>
      <c r="L99" s="5"/>
      <c r="M99" s="5"/>
      <c r="N99" s="5"/>
      <c r="O99" s="5"/>
      <c r="P99" s="5"/>
      <c r="Q99" s="5"/>
      <c r="R99" s="5"/>
      <c r="S99" s="5"/>
      <c r="T99" s="5"/>
      <c r="U99" s="5"/>
      <c r="V99" s="5"/>
      <c r="W99" s="5"/>
      <c r="X99" s="5"/>
      <c r="Y99" s="5"/>
      <c r="Z99" s="5"/>
    </row>
    <row r="100" spans="1:26" ht="12.75" customHeight="1">
      <c r="A100" s="1"/>
      <c r="B100" s="58" t="s">
        <v>779</v>
      </c>
      <c r="C100" s="84" t="s">
        <v>733</v>
      </c>
      <c r="D100" s="85">
        <v>16</v>
      </c>
      <c r="E100" s="86">
        <v>35.65</v>
      </c>
      <c r="F100" s="86">
        <f t="shared" si="11"/>
        <v>570.4</v>
      </c>
      <c r="G100" s="5"/>
      <c r="H100" s="5"/>
      <c r="I100" s="5"/>
      <c r="J100" s="5"/>
      <c r="K100" s="5"/>
      <c r="L100" s="5"/>
      <c r="M100" s="5"/>
      <c r="N100" s="5"/>
      <c r="O100" s="5"/>
      <c r="P100" s="5"/>
      <c r="Q100" s="5"/>
      <c r="R100" s="5"/>
      <c r="S100" s="5"/>
      <c r="T100" s="5"/>
      <c r="U100" s="5"/>
      <c r="V100" s="5"/>
      <c r="W100" s="5"/>
      <c r="X100" s="5"/>
      <c r="Y100" s="5"/>
      <c r="Z100" s="5"/>
    </row>
    <row r="101" spans="1:26" ht="12.75" customHeight="1">
      <c r="A101" s="1"/>
      <c r="B101" s="58" t="s">
        <v>756</v>
      </c>
      <c r="C101" s="84" t="s">
        <v>736</v>
      </c>
      <c r="D101" s="85">
        <v>3800</v>
      </c>
      <c r="E101" s="86">
        <v>1.85</v>
      </c>
      <c r="F101" s="86">
        <f t="shared" si="11"/>
        <v>7030</v>
      </c>
      <c r="G101" s="5"/>
      <c r="H101" s="5"/>
      <c r="I101" s="5"/>
      <c r="J101" s="5"/>
      <c r="K101" s="5"/>
      <c r="L101" s="5"/>
      <c r="M101" s="5"/>
      <c r="N101" s="5"/>
      <c r="O101" s="5"/>
      <c r="P101" s="5"/>
      <c r="Q101" s="5"/>
      <c r="R101" s="5"/>
      <c r="S101" s="5"/>
      <c r="T101" s="5"/>
      <c r="U101" s="5"/>
      <c r="V101" s="5"/>
      <c r="W101" s="5"/>
      <c r="X101" s="5"/>
      <c r="Y101" s="5"/>
      <c r="Z101" s="5"/>
    </row>
    <row r="102" spans="1:26" ht="12.75" customHeight="1">
      <c r="A102" s="1"/>
      <c r="B102" s="58" t="s">
        <v>780</v>
      </c>
      <c r="C102" s="88"/>
      <c r="D102" s="85"/>
      <c r="E102" s="86"/>
      <c r="F102" s="86"/>
      <c r="G102" s="5"/>
      <c r="H102" s="5"/>
      <c r="I102" s="5"/>
      <c r="J102" s="5"/>
      <c r="K102" s="5"/>
      <c r="L102" s="5"/>
      <c r="M102" s="5"/>
      <c r="N102" s="5"/>
      <c r="O102" s="5"/>
      <c r="P102" s="5"/>
      <c r="Q102" s="5"/>
      <c r="R102" s="5"/>
      <c r="S102" s="5"/>
      <c r="T102" s="5"/>
      <c r="U102" s="5"/>
      <c r="V102" s="5"/>
      <c r="W102" s="5"/>
      <c r="X102" s="5"/>
      <c r="Y102" s="5"/>
      <c r="Z102" s="5"/>
    </row>
    <row r="103" spans="1:26" ht="12.75" customHeight="1">
      <c r="A103" s="1"/>
      <c r="B103" s="58" t="s">
        <v>754</v>
      </c>
      <c r="C103" s="84" t="s">
        <v>677</v>
      </c>
      <c r="D103" s="85">
        <v>46</v>
      </c>
      <c r="E103" s="86">
        <v>145.25</v>
      </c>
      <c r="F103" s="86">
        <f t="shared" ref="F103:F106" si="12">D103*E103</f>
        <v>6681.5</v>
      </c>
      <c r="G103" s="5"/>
      <c r="H103" s="5"/>
      <c r="I103" s="5"/>
      <c r="J103" s="5"/>
      <c r="K103" s="5"/>
      <c r="L103" s="5"/>
      <c r="M103" s="5"/>
      <c r="N103" s="5"/>
      <c r="O103" s="5"/>
      <c r="P103" s="5"/>
      <c r="Q103" s="5"/>
      <c r="R103" s="5"/>
      <c r="S103" s="5"/>
      <c r="T103" s="5"/>
      <c r="U103" s="5"/>
      <c r="V103" s="5"/>
      <c r="W103" s="5"/>
      <c r="X103" s="5"/>
      <c r="Y103" s="5"/>
      <c r="Z103" s="5"/>
    </row>
    <row r="104" spans="1:26" ht="12.75" customHeight="1">
      <c r="A104" s="1"/>
      <c r="B104" s="58" t="s">
        <v>755</v>
      </c>
      <c r="C104" s="84" t="s">
        <v>733</v>
      </c>
      <c r="D104" s="85">
        <v>198</v>
      </c>
      <c r="E104" s="86">
        <v>23.15</v>
      </c>
      <c r="F104" s="86">
        <f t="shared" si="12"/>
        <v>4583.7</v>
      </c>
      <c r="G104" s="5"/>
      <c r="H104" s="5"/>
      <c r="I104" s="5"/>
      <c r="J104" s="5"/>
      <c r="K104" s="5"/>
      <c r="L104" s="5"/>
      <c r="M104" s="5"/>
      <c r="N104" s="5"/>
      <c r="O104" s="5"/>
      <c r="P104" s="5"/>
      <c r="Q104" s="5"/>
      <c r="R104" s="5"/>
      <c r="S104" s="5"/>
      <c r="T104" s="5"/>
      <c r="U104" s="5"/>
      <c r="V104" s="5"/>
      <c r="W104" s="5"/>
      <c r="X104" s="5"/>
      <c r="Y104" s="5"/>
      <c r="Z104" s="5"/>
    </row>
    <row r="105" spans="1:26" ht="12.75" customHeight="1">
      <c r="A105" s="1"/>
      <c r="B105" s="58" t="s">
        <v>779</v>
      </c>
      <c r="C105" s="84" t="s">
        <v>733</v>
      </c>
      <c r="D105" s="85">
        <v>17.5</v>
      </c>
      <c r="E105" s="86">
        <v>35.65</v>
      </c>
      <c r="F105" s="86">
        <f t="shared" si="12"/>
        <v>623.875</v>
      </c>
      <c r="G105" s="5"/>
      <c r="H105" s="5"/>
      <c r="I105" s="5"/>
      <c r="J105" s="5"/>
      <c r="K105" s="5"/>
      <c r="L105" s="5"/>
      <c r="M105" s="5"/>
      <c r="N105" s="5"/>
      <c r="O105" s="5"/>
      <c r="P105" s="5"/>
      <c r="Q105" s="5"/>
      <c r="R105" s="5"/>
      <c r="S105" s="5"/>
      <c r="T105" s="5"/>
      <c r="U105" s="5"/>
      <c r="V105" s="5"/>
      <c r="W105" s="5"/>
      <c r="X105" s="5"/>
      <c r="Y105" s="5"/>
      <c r="Z105" s="5"/>
    </row>
    <row r="106" spans="1:26" ht="12.75" customHeight="1">
      <c r="A106" s="1"/>
      <c r="B106" s="58" t="s">
        <v>756</v>
      </c>
      <c r="C106" s="84" t="s">
        <v>736</v>
      </c>
      <c r="D106" s="85">
        <v>4600</v>
      </c>
      <c r="E106" s="86">
        <v>1.72</v>
      </c>
      <c r="F106" s="86">
        <f t="shared" si="12"/>
        <v>7912</v>
      </c>
      <c r="G106" s="5"/>
      <c r="H106" s="5"/>
      <c r="I106" s="5"/>
      <c r="J106" s="5"/>
      <c r="K106" s="5"/>
      <c r="L106" s="5"/>
      <c r="M106" s="5"/>
      <c r="N106" s="5"/>
      <c r="O106" s="5"/>
      <c r="P106" s="5"/>
      <c r="Q106" s="5"/>
      <c r="R106" s="5"/>
      <c r="S106" s="5"/>
      <c r="T106" s="5"/>
      <c r="U106" s="5"/>
      <c r="V106" s="5"/>
      <c r="W106" s="5"/>
      <c r="X106" s="5"/>
      <c r="Y106" s="5"/>
      <c r="Z106" s="5"/>
    </row>
    <row r="107" spans="1:26" ht="12.75" customHeight="1">
      <c r="A107" s="1"/>
      <c r="B107" s="58" t="s">
        <v>781</v>
      </c>
      <c r="C107" s="88"/>
      <c r="D107" s="85"/>
      <c r="E107" s="86"/>
      <c r="F107" s="86"/>
      <c r="G107" s="5"/>
      <c r="H107" s="5"/>
      <c r="I107" s="5"/>
      <c r="J107" s="5"/>
      <c r="K107" s="5"/>
      <c r="L107" s="5"/>
      <c r="M107" s="5"/>
      <c r="N107" s="5"/>
      <c r="O107" s="5"/>
      <c r="P107" s="5"/>
      <c r="Q107" s="5"/>
      <c r="R107" s="5"/>
      <c r="S107" s="5"/>
      <c r="T107" s="5"/>
      <c r="U107" s="5"/>
      <c r="V107" s="5"/>
      <c r="W107" s="5"/>
      <c r="X107" s="5"/>
      <c r="Y107" s="5"/>
      <c r="Z107" s="5"/>
    </row>
    <row r="108" spans="1:26" ht="12.75" customHeight="1">
      <c r="A108" s="1"/>
      <c r="B108" s="58" t="s">
        <v>754</v>
      </c>
      <c r="C108" s="84" t="s">
        <v>677</v>
      </c>
      <c r="D108" s="85">
        <v>41</v>
      </c>
      <c r="E108" s="86">
        <v>145.25</v>
      </c>
      <c r="F108" s="86">
        <f t="shared" ref="F108:F111" si="13">D108*E108</f>
        <v>5955.25</v>
      </c>
      <c r="G108" s="5"/>
      <c r="H108" s="5"/>
      <c r="I108" s="5"/>
      <c r="J108" s="5"/>
      <c r="K108" s="5"/>
      <c r="L108" s="5"/>
      <c r="M108" s="5"/>
      <c r="N108" s="5"/>
      <c r="O108" s="5"/>
      <c r="P108" s="5"/>
      <c r="Q108" s="5"/>
      <c r="R108" s="5"/>
      <c r="S108" s="5"/>
      <c r="T108" s="5"/>
      <c r="U108" s="5"/>
      <c r="V108" s="5"/>
      <c r="W108" s="5"/>
      <c r="X108" s="5"/>
      <c r="Y108" s="5"/>
      <c r="Z108" s="5"/>
    </row>
    <row r="109" spans="1:26" ht="12.75" customHeight="1">
      <c r="A109" s="1"/>
      <c r="B109" s="58" t="s">
        <v>755</v>
      </c>
      <c r="C109" s="84" t="s">
        <v>733</v>
      </c>
      <c r="D109" s="85">
        <v>180</v>
      </c>
      <c r="E109" s="86">
        <v>23.15</v>
      </c>
      <c r="F109" s="86">
        <f t="shared" si="13"/>
        <v>4167</v>
      </c>
      <c r="G109" s="5"/>
      <c r="H109" s="5"/>
      <c r="I109" s="5"/>
      <c r="J109" s="5"/>
      <c r="K109" s="5"/>
      <c r="L109" s="5"/>
      <c r="M109" s="5"/>
      <c r="N109" s="5"/>
      <c r="O109" s="5"/>
      <c r="P109" s="5"/>
      <c r="Q109" s="5"/>
      <c r="R109" s="5"/>
      <c r="S109" s="5"/>
      <c r="T109" s="5"/>
      <c r="U109" s="5"/>
      <c r="V109" s="5"/>
      <c r="W109" s="5"/>
      <c r="X109" s="5"/>
      <c r="Y109" s="5"/>
      <c r="Z109" s="5"/>
    </row>
    <row r="110" spans="1:26" ht="12.75" customHeight="1">
      <c r="A110" s="1"/>
      <c r="B110" s="58" t="s">
        <v>779</v>
      </c>
      <c r="C110" s="84" t="s">
        <v>733</v>
      </c>
      <c r="D110" s="85">
        <v>17</v>
      </c>
      <c r="E110" s="86">
        <v>35.65</v>
      </c>
      <c r="F110" s="86">
        <f t="shared" si="13"/>
        <v>606.04999999999995</v>
      </c>
      <c r="G110" s="5"/>
      <c r="H110" s="5"/>
      <c r="I110" s="5"/>
      <c r="J110" s="5"/>
      <c r="K110" s="5"/>
      <c r="L110" s="5"/>
      <c r="M110" s="5"/>
      <c r="N110" s="5"/>
      <c r="O110" s="5"/>
      <c r="P110" s="5"/>
      <c r="Q110" s="5"/>
      <c r="R110" s="5"/>
      <c r="S110" s="5"/>
      <c r="T110" s="5"/>
      <c r="U110" s="5"/>
      <c r="V110" s="5"/>
      <c r="W110" s="5"/>
      <c r="X110" s="5"/>
      <c r="Y110" s="5"/>
      <c r="Z110" s="5"/>
    </row>
    <row r="111" spans="1:26" ht="12.75" customHeight="1">
      <c r="A111" s="1"/>
      <c r="B111" s="58" t="s">
        <v>756</v>
      </c>
      <c r="C111" s="84" t="s">
        <v>736</v>
      </c>
      <c r="D111" s="85">
        <v>4100</v>
      </c>
      <c r="E111" s="86">
        <v>1.72</v>
      </c>
      <c r="F111" s="86">
        <f t="shared" si="13"/>
        <v>7052</v>
      </c>
      <c r="G111" s="5"/>
      <c r="H111" s="5"/>
      <c r="I111" s="5"/>
      <c r="J111" s="5"/>
      <c r="K111" s="5"/>
      <c r="L111" s="5"/>
      <c r="M111" s="5"/>
      <c r="N111" s="5"/>
      <c r="O111" s="5"/>
      <c r="P111" s="5"/>
      <c r="Q111" s="5"/>
      <c r="R111" s="5"/>
      <c r="S111" s="5"/>
      <c r="T111" s="5"/>
      <c r="U111" s="5"/>
      <c r="V111" s="5"/>
      <c r="W111" s="5"/>
      <c r="X111" s="5"/>
      <c r="Y111" s="5"/>
      <c r="Z111" s="5"/>
    </row>
    <row r="112" spans="1:26" ht="12.75" customHeight="1">
      <c r="A112" s="1"/>
      <c r="B112" s="58" t="s">
        <v>782</v>
      </c>
      <c r="C112" s="84"/>
      <c r="D112" s="85"/>
      <c r="E112" s="86"/>
      <c r="F112" s="86"/>
      <c r="G112" s="5"/>
      <c r="H112" s="5"/>
      <c r="I112" s="5"/>
      <c r="J112" s="5"/>
      <c r="K112" s="5"/>
      <c r="L112" s="5"/>
      <c r="M112" s="5"/>
      <c r="N112" s="5"/>
      <c r="O112" s="5"/>
      <c r="P112" s="5"/>
      <c r="Q112" s="5"/>
      <c r="R112" s="5"/>
      <c r="S112" s="5"/>
      <c r="T112" s="5"/>
      <c r="U112" s="5"/>
      <c r="V112" s="5"/>
      <c r="W112" s="5"/>
      <c r="X112" s="5"/>
      <c r="Y112" s="5"/>
      <c r="Z112" s="5"/>
    </row>
    <row r="113" spans="1:26" ht="12.75" customHeight="1">
      <c r="A113" s="1"/>
      <c r="B113" s="58" t="s">
        <v>754</v>
      </c>
      <c r="C113" s="84" t="s">
        <v>677</v>
      </c>
      <c r="D113" s="85">
        <v>31</v>
      </c>
      <c r="E113" s="86">
        <v>145.25</v>
      </c>
      <c r="F113" s="86">
        <f t="shared" ref="F113:F116" si="14">D113*E113</f>
        <v>4502.75</v>
      </c>
      <c r="G113" s="5"/>
      <c r="H113" s="5"/>
      <c r="I113" s="5"/>
      <c r="J113" s="5"/>
      <c r="K113" s="5"/>
      <c r="L113" s="5"/>
      <c r="M113" s="5"/>
      <c r="N113" s="5"/>
      <c r="O113" s="5"/>
      <c r="P113" s="5"/>
      <c r="Q113" s="5"/>
      <c r="R113" s="5"/>
      <c r="S113" s="5"/>
      <c r="T113" s="5"/>
      <c r="U113" s="5"/>
      <c r="V113" s="5"/>
      <c r="W113" s="5"/>
      <c r="X113" s="5"/>
      <c r="Y113" s="5"/>
      <c r="Z113" s="5"/>
    </row>
    <row r="114" spans="1:26" ht="12.75" customHeight="1">
      <c r="A114" s="1"/>
      <c r="B114" s="58" t="s">
        <v>755</v>
      </c>
      <c r="C114" s="84" t="s">
        <v>733</v>
      </c>
      <c r="D114" s="85">
        <v>130</v>
      </c>
      <c r="E114" s="86">
        <v>23.15</v>
      </c>
      <c r="F114" s="86">
        <f t="shared" si="14"/>
        <v>3009.5</v>
      </c>
      <c r="G114" s="5"/>
      <c r="H114" s="5"/>
      <c r="I114" s="5"/>
      <c r="J114" s="5"/>
      <c r="K114" s="5"/>
      <c r="L114" s="5"/>
      <c r="M114" s="5"/>
      <c r="N114" s="5"/>
      <c r="O114" s="5"/>
      <c r="P114" s="5"/>
      <c r="Q114" s="5"/>
      <c r="R114" s="5"/>
      <c r="S114" s="5"/>
      <c r="T114" s="5"/>
      <c r="U114" s="5"/>
      <c r="V114" s="5"/>
      <c r="W114" s="5"/>
      <c r="X114" s="5"/>
      <c r="Y114" s="5"/>
      <c r="Z114" s="5"/>
    </row>
    <row r="115" spans="1:26" ht="12.75" customHeight="1">
      <c r="A115" s="1"/>
      <c r="B115" s="58" t="s">
        <v>779</v>
      </c>
      <c r="C115" s="84" t="s">
        <v>733</v>
      </c>
      <c r="D115" s="85">
        <v>16</v>
      </c>
      <c r="E115" s="86">
        <v>35.65</v>
      </c>
      <c r="F115" s="86">
        <f t="shared" si="14"/>
        <v>570.4</v>
      </c>
      <c r="G115" s="5"/>
      <c r="H115" s="5"/>
      <c r="I115" s="5"/>
      <c r="J115" s="5"/>
      <c r="K115" s="5"/>
      <c r="L115" s="5"/>
      <c r="M115" s="5"/>
      <c r="N115" s="5"/>
      <c r="O115" s="5"/>
      <c r="P115" s="5"/>
      <c r="Q115" s="5"/>
      <c r="R115" s="5"/>
      <c r="S115" s="5"/>
      <c r="T115" s="5"/>
      <c r="U115" s="5"/>
      <c r="V115" s="5"/>
      <c r="W115" s="5"/>
      <c r="X115" s="5"/>
      <c r="Y115" s="5"/>
      <c r="Z115" s="5"/>
    </row>
    <row r="116" spans="1:26" ht="12.75" customHeight="1">
      <c r="A116" s="1"/>
      <c r="B116" s="58" t="s">
        <v>756</v>
      </c>
      <c r="C116" s="84" t="s">
        <v>736</v>
      </c>
      <c r="D116" s="85">
        <v>3100</v>
      </c>
      <c r="E116" s="86">
        <v>1.72</v>
      </c>
      <c r="F116" s="86">
        <f t="shared" si="14"/>
        <v>5332</v>
      </c>
      <c r="G116" s="5"/>
      <c r="H116" s="5"/>
      <c r="I116" s="5"/>
      <c r="J116" s="5"/>
      <c r="K116" s="5"/>
      <c r="L116" s="5"/>
      <c r="M116" s="5"/>
      <c r="N116" s="5"/>
      <c r="O116" s="5"/>
      <c r="P116" s="5"/>
      <c r="Q116" s="5"/>
      <c r="R116" s="5"/>
      <c r="S116" s="5"/>
      <c r="T116" s="5"/>
      <c r="U116" s="5"/>
      <c r="V116" s="5"/>
      <c r="W116" s="5"/>
      <c r="X116" s="5"/>
      <c r="Y116" s="5"/>
      <c r="Z116" s="5"/>
    </row>
    <row r="117" spans="1:26" ht="12.75" customHeight="1">
      <c r="A117" s="1"/>
      <c r="B117" s="58"/>
      <c r="C117" s="84"/>
      <c r="D117" s="85"/>
      <c r="E117" s="86"/>
      <c r="F117" s="86"/>
      <c r="G117" s="5"/>
      <c r="H117" s="5"/>
      <c r="I117" s="5"/>
      <c r="J117" s="5"/>
      <c r="K117" s="5"/>
      <c r="L117" s="5"/>
      <c r="M117" s="5"/>
      <c r="N117" s="5"/>
      <c r="O117" s="5"/>
      <c r="P117" s="5"/>
      <c r="Q117" s="5"/>
      <c r="R117" s="5"/>
      <c r="S117" s="5"/>
      <c r="T117" s="5"/>
      <c r="U117" s="5"/>
      <c r="V117" s="5"/>
      <c r="W117" s="5"/>
      <c r="X117" s="5"/>
      <c r="Y117" s="5"/>
      <c r="Z117" s="5"/>
    </row>
    <row r="118" spans="1:26" ht="12.75" customHeight="1">
      <c r="A118" s="1"/>
      <c r="B118" s="58"/>
      <c r="C118" s="84"/>
      <c r="D118" s="85"/>
      <c r="E118" s="86"/>
      <c r="F118" s="86"/>
      <c r="G118" s="5"/>
      <c r="H118" s="5"/>
      <c r="I118" s="5"/>
      <c r="J118" s="5"/>
      <c r="K118" s="5"/>
      <c r="L118" s="5"/>
      <c r="M118" s="5"/>
      <c r="N118" s="5"/>
      <c r="O118" s="5"/>
      <c r="P118" s="5"/>
      <c r="Q118" s="5"/>
      <c r="R118" s="5"/>
      <c r="S118" s="5"/>
      <c r="T118" s="5"/>
      <c r="U118" s="5"/>
      <c r="V118" s="5"/>
      <c r="W118" s="5"/>
      <c r="X118" s="5"/>
      <c r="Y118" s="5"/>
      <c r="Z118" s="5"/>
    </row>
    <row r="119" spans="1:26" ht="12.75" customHeight="1">
      <c r="A119" s="87" t="s">
        <v>783</v>
      </c>
      <c r="B119" s="59" t="s">
        <v>784</v>
      </c>
      <c r="C119" s="84"/>
      <c r="D119" s="85"/>
      <c r="E119" s="86"/>
      <c r="F119" s="86"/>
      <c r="G119" s="5"/>
      <c r="H119" s="5"/>
      <c r="I119" s="5"/>
      <c r="J119" s="5"/>
      <c r="K119" s="5"/>
      <c r="L119" s="5"/>
      <c r="M119" s="5"/>
      <c r="N119" s="5"/>
      <c r="O119" s="5"/>
      <c r="P119" s="5"/>
      <c r="Q119" s="5"/>
      <c r="R119" s="5"/>
      <c r="S119" s="5"/>
      <c r="T119" s="5"/>
      <c r="U119" s="5"/>
      <c r="V119" s="5"/>
      <c r="W119" s="5"/>
      <c r="X119" s="5"/>
      <c r="Y119" s="5"/>
      <c r="Z119" s="5"/>
    </row>
    <row r="120" spans="1:26" ht="12.75" customHeight="1">
      <c r="A120" s="1"/>
      <c r="B120" s="58" t="s">
        <v>785</v>
      </c>
      <c r="C120" s="84"/>
      <c r="D120" s="85"/>
      <c r="E120" s="86"/>
      <c r="F120" s="86"/>
      <c r="G120" s="5"/>
      <c r="H120" s="5"/>
      <c r="I120" s="5"/>
      <c r="J120" s="5"/>
      <c r="K120" s="5"/>
      <c r="L120" s="5"/>
      <c r="M120" s="5"/>
      <c r="N120" s="5"/>
      <c r="O120" s="5"/>
      <c r="P120" s="5"/>
      <c r="Q120" s="5"/>
      <c r="R120" s="5"/>
      <c r="S120" s="5"/>
      <c r="T120" s="5"/>
      <c r="U120" s="5"/>
      <c r="V120" s="5"/>
      <c r="W120" s="5"/>
      <c r="X120" s="5"/>
      <c r="Y120" s="5"/>
      <c r="Z120" s="5"/>
    </row>
    <row r="121" spans="1:26" ht="12.75" customHeight="1">
      <c r="A121" s="1"/>
      <c r="B121" s="58" t="s">
        <v>753</v>
      </c>
      <c r="C121" s="84"/>
      <c r="D121" s="85"/>
      <c r="E121" s="86"/>
      <c r="F121" s="86"/>
      <c r="G121" s="5"/>
      <c r="H121" s="5"/>
      <c r="I121" s="5"/>
      <c r="J121" s="5"/>
      <c r="K121" s="5"/>
      <c r="L121" s="5"/>
      <c r="M121" s="5"/>
      <c r="N121" s="5"/>
      <c r="O121" s="5"/>
      <c r="P121" s="5"/>
      <c r="Q121" s="5"/>
      <c r="R121" s="5"/>
      <c r="S121" s="5"/>
      <c r="T121" s="5"/>
      <c r="U121" s="5"/>
      <c r="V121" s="5"/>
      <c r="W121" s="5"/>
      <c r="X121" s="5"/>
      <c r="Y121" s="5"/>
      <c r="Z121" s="5"/>
    </row>
    <row r="122" spans="1:26" ht="12.75" customHeight="1">
      <c r="A122" s="1"/>
      <c r="B122" s="58" t="s">
        <v>754</v>
      </c>
      <c r="C122" s="84" t="s">
        <v>677</v>
      </c>
      <c r="D122" s="85">
        <v>2</v>
      </c>
      <c r="E122" s="86">
        <v>175.25</v>
      </c>
      <c r="F122" s="86">
        <f t="shared" ref="F122:F125" si="15">D122*E122</f>
        <v>350.5</v>
      </c>
      <c r="G122" s="5"/>
      <c r="H122" s="5"/>
      <c r="I122" s="5"/>
      <c r="J122" s="5"/>
      <c r="K122" s="5"/>
      <c r="L122" s="5"/>
      <c r="M122" s="5"/>
      <c r="N122" s="5"/>
      <c r="O122" s="5"/>
      <c r="P122" s="5"/>
      <c r="Q122" s="5"/>
      <c r="R122" s="5"/>
      <c r="S122" s="5"/>
      <c r="T122" s="5"/>
      <c r="U122" s="5"/>
      <c r="V122" s="5"/>
      <c r="W122" s="5"/>
      <c r="X122" s="5"/>
      <c r="Y122" s="5"/>
      <c r="Z122" s="5"/>
    </row>
    <row r="123" spans="1:26" ht="12.75" customHeight="1">
      <c r="A123" s="1"/>
      <c r="B123" s="58" t="s">
        <v>786</v>
      </c>
      <c r="C123" s="84" t="s">
        <v>733</v>
      </c>
      <c r="D123" s="85">
        <v>2</v>
      </c>
      <c r="E123" s="86">
        <v>35.950000000000003</v>
      </c>
      <c r="F123" s="86">
        <f t="shared" si="15"/>
        <v>71.900000000000006</v>
      </c>
      <c r="G123" s="5"/>
      <c r="H123" s="5"/>
      <c r="I123" s="5"/>
      <c r="J123" s="5"/>
      <c r="K123" s="5"/>
      <c r="L123" s="5"/>
      <c r="M123" s="5"/>
      <c r="N123" s="5"/>
      <c r="O123" s="5"/>
      <c r="P123" s="5"/>
      <c r="Q123" s="5"/>
      <c r="R123" s="5"/>
      <c r="S123" s="5"/>
      <c r="T123" s="5"/>
      <c r="U123" s="5"/>
      <c r="V123" s="5"/>
      <c r="W123" s="5"/>
      <c r="X123" s="5"/>
      <c r="Y123" s="5"/>
      <c r="Z123" s="5"/>
    </row>
    <row r="124" spans="1:26" ht="12.75" customHeight="1">
      <c r="A124" s="1"/>
      <c r="B124" s="58" t="s">
        <v>787</v>
      </c>
      <c r="C124" s="84" t="s">
        <v>733</v>
      </c>
      <c r="D124" s="85">
        <v>4</v>
      </c>
      <c r="E124" s="86">
        <v>65.25</v>
      </c>
      <c r="F124" s="86">
        <f t="shared" si="15"/>
        <v>261</v>
      </c>
      <c r="G124" s="5"/>
      <c r="H124" s="5"/>
      <c r="I124" s="5"/>
      <c r="J124" s="5"/>
      <c r="K124" s="5"/>
      <c r="L124" s="5"/>
      <c r="M124" s="5"/>
      <c r="N124" s="5"/>
      <c r="O124" s="5"/>
      <c r="P124" s="5"/>
      <c r="Q124" s="5"/>
      <c r="R124" s="5"/>
      <c r="S124" s="5"/>
      <c r="T124" s="5"/>
      <c r="U124" s="5"/>
      <c r="V124" s="5"/>
      <c r="W124" s="5"/>
      <c r="X124" s="5"/>
      <c r="Y124" s="5"/>
      <c r="Z124" s="5"/>
    </row>
    <row r="125" spans="1:26" ht="12.75" customHeight="1">
      <c r="A125" s="1"/>
      <c r="B125" s="58" t="s">
        <v>756</v>
      </c>
      <c r="C125" s="84" t="s">
        <v>736</v>
      </c>
      <c r="D125" s="85">
        <v>200</v>
      </c>
      <c r="E125" s="86">
        <v>2.25</v>
      </c>
      <c r="F125" s="86">
        <f t="shared" si="15"/>
        <v>450</v>
      </c>
      <c r="G125" s="5"/>
      <c r="H125" s="5"/>
      <c r="I125" s="5"/>
      <c r="J125" s="5"/>
      <c r="K125" s="5"/>
      <c r="L125" s="5"/>
      <c r="M125" s="5"/>
      <c r="N125" s="5"/>
      <c r="O125" s="5"/>
      <c r="P125" s="5"/>
      <c r="Q125" s="5"/>
      <c r="R125" s="5"/>
      <c r="S125" s="5"/>
      <c r="T125" s="5"/>
      <c r="U125" s="5"/>
      <c r="V125" s="5"/>
      <c r="W125" s="5"/>
      <c r="X125" s="5"/>
      <c r="Y125" s="5"/>
      <c r="Z125" s="5"/>
    </row>
    <row r="126" spans="1:26" ht="12.75" customHeight="1">
      <c r="A126" s="1"/>
      <c r="B126" s="58" t="s">
        <v>757</v>
      </c>
      <c r="C126" s="84"/>
      <c r="D126" s="85"/>
      <c r="E126" s="86"/>
      <c r="F126" s="86"/>
      <c r="G126" s="5"/>
      <c r="H126" s="5"/>
      <c r="I126" s="5"/>
      <c r="J126" s="5"/>
      <c r="K126" s="5"/>
      <c r="L126" s="5"/>
      <c r="M126" s="5"/>
      <c r="N126" s="5"/>
      <c r="O126" s="5"/>
      <c r="P126" s="5"/>
      <c r="Q126" s="5"/>
      <c r="R126" s="5"/>
      <c r="S126" s="5"/>
      <c r="T126" s="5"/>
      <c r="U126" s="5"/>
      <c r="V126" s="5"/>
      <c r="W126" s="5"/>
      <c r="X126" s="5"/>
      <c r="Y126" s="5"/>
      <c r="Z126" s="5"/>
    </row>
    <row r="127" spans="1:26" ht="12.75" customHeight="1">
      <c r="A127" s="1"/>
      <c r="B127" s="58" t="s">
        <v>754</v>
      </c>
      <c r="C127" s="84" t="s">
        <v>677</v>
      </c>
      <c r="D127" s="85">
        <v>2.8</v>
      </c>
      <c r="E127" s="86">
        <v>175.25</v>
      </c>
      <c r="F127" s="86">
        <f t="shared" ref="F127:F130" si="16">D127*E127</f>
        <v>490.7</v>
      </c>
      <c r="G127" s="5"/>
      <c r="H127" s="5"/>
      <c r="I127" s="5"/>
      <c r="J127" s="5"/>
      <c r="K127" s="5"/>
      <c r="L127" s="5"/>
      <c r="M127" s="5"/>
      <c r="N127" s="5"/>
      <c r="O127" s="5"/>
      <c r="P127" s="5"/>
      <c r="Q127" s="5"/>
      <c r="R127" s="5"/>
      <c r="S127" s="5"/>
      <c r="T127" s="5"/>
      <c r="U127" s="5"/>
      <c r="V127" s="5"/>
      <c r="W127" s="5"/>
      <c r="X127" s="5"/>
      <c r="Y127" s="5"/>
      <c r="Z127" s="5"/>
    </row>
    <row r="128" spans="1:26" ht="12.75" customHeight="1">
      <c r="A128" s="1"/>
      <c r="B128" s="58" t="s">
        <v>786</v>
      </c>
      <c r="C128" s="84" t="s">
        <v>733</v>
      </c>
      <c r="D128" s="85">
        <v>2.2000000000000002</v>
      </c>
      <c r="E128" s="86">
        <v>35.950000000000003</v>
      </c>
      <c r="F128" s="86">
        <f t="shared" si="16"/>
        <v>79.090000000000018</v>
      </c>
      <c r="G128" s="5"/>
      <c r="H128" s="5"/>
      <c r="I128" s="5"/>
      <c r="J128" s="5"/>
      <c r="K128" s="5"/>
      <c r="L128" s="5"/>
      <c r="M128" s="5"/>
      <c r="N128" s="5"/>
      <c r="O128" s="5"/>
      <c r="P128" s="5"/>
      <c r="Q128" s="5"/>
      <c r="R128" s="5"/>
      <c r="S128" s="5"/>
      <c r="T128" s="5"/>
      <c r="U128" s="5"/>
      <c r="V128" s="5"/>
      <c r="W128" s="5"/>
      <c r="X128" s="5"/>
      <c r="Y128" s="5"/>
      <c r="Z128" s="5"/>
    </row>
    <row r="129" spans="1:26" ht="12.75" customHeight="1">
      <c r="A129" s="1"/>
      <c r="B129" s="58" t="s">
        <v>787</v>
      </c>
      <c r="C129" s="84" t="s">
        <v>733</v>
      </c>
      <c r="D129" s="85">
        <v>9</v>
      </c>
      <c r="E129" s="86">
        <v>65.25</v>
      </c>
      <c r="F129" s="86">
        <f t="shared" si="16"/>
        <v>587.25</v>
      </c>
      <c r="G129" s="5"/>
      <c r="H129" s="5"/>
      <c r="I129" s="5"/>
      <c r="J129" s="5"/>
      <c r="K129" s="5"/>
      <c r="L129" s="5"/>
      <c r="M129" s="5"/>
      <c r="N129" s="5"/>
      <c r="O129" s="5"/>
      <c r="P129" s="5"/>
      <c r="Q129" s="5"/>
      <c r="R129" s="5"/>
      <c r="S129" s="5"/>
      <c r="T129" s="5"/>
      <c r="U129" s="5"/>
      <c r="V129" s="5"/>
      <c r="W129" s="5"/>
      <c r="X129" s="5"/>
      <c r="Y129" s="5"/>
      <c r="Z129" s="5"/>
    </row>
    <row r="130" spans="1:26" ht="12.75" customHeight="1">
      <c r="A130" s="1"/>
      <c r="B130" s="58" t="s">
        <v>756</v>
      </c>
      <c r="C130" s="84" t="s">
        <v>736</v>
      </c>
      <c r="D130" s="85">
        <v>280</v>
      </c>
      <c r="E130" s="86">
        <v>2.25</v>
      </c>
      <c r="F130" s="86">
        <f t="shared" si="16"/>
        <v>630</v>
      </c>
      <c r="G130" s="5"/>
      <c r="H130" s="5"/>
      <c r="I130" s="5"/>
      <c r="J130" s="5"/>
      <c r="K130" s="5"/>
      <c r="L130" s="5"/>
      <c r="M130" s="5"/>
      <c r="N130" s="5"/>
      <c r="O130" s="5"/>
      <c r="P130" s="5"/>
      <c r="Q130" s="5"/>
      <c r="R130" s="5"/>
      <c r="S130" s="5"/>
      <c r="T130" s="5"/>
      <c r="U130" s="5"/>
      <c r="V130" s="5"/>
      <c r="W130" s="5"/>
      <c r="X130" s="5"/>
      <c r="Y130" s="5"/>
      <c r="Z130" s="5"/>
    </row>
    <row r="131" spans="1:26" ht="12.75" customHeight="1">
      <c r="A131" s="1"/>
      <c r="B131" s="58" t="s">
        <v>758</v>
      </c>
      <c r="C131" s="84"/>
      <c r="D131" s="85"/>
      <c r="E131" s="86"/>
      <c r="F131" s="86"/>
      <c r="G131" s="5"/>
      <c r="H131" s="5"/>
      <c r="I131" s="5"/>
      <c r="J131" s="5"/>
      <c r="K131" s="5"/>
      <c r="L131" s="5"/>
      <c r="M131" s="5"/>
      <c r="N131" s="5"/>
      <c r="O131" s="5"/>
      <c r="P131" s="5"/>
      <c r="Q131" s="5"/>
      <c r="R131" s="5"/>
      <c r="S131" s="5"/>
      <c r="T131" s="5"/>
      <c r="U131" s="5"/>
      <c r="V131" s="5"/>
      <c r="W131" s="5"/>
      <c r="X131" s="5"/>
      <c r="Y131" s="5"/>
      <c r="Z131" s="5"/>
    </row>
    <row r="132" spans="1:26" ht="12.75" customHeight="1">
      <c r="A132" s="1"/>
      <c r="B132" s="58" t="s">
        <v>754</v>
      </c>
      <c r="C132" s="84" t="s">
        <v>677</v>
      </c>
      <c r="D132" s="85">
        <v>2.8</v>
      </c>
      <c r="E132" s="86">
        <v>175.25</v>
      </c>
      <c r="F132" s="86">
        <f t="shared" ref="F132:F135" si="17">D132*E132</f>
        <v>490.7</v>
      </c>
      <c r="G132" s="5"/>
      <c r="H132" s="5"/>
      <c r="I132" s="5"/>
      <c r="J132" s="5"/>
      <c r="K132" s="5"/>
      <c r="L132" s="5"/>
      <c r="M132" s="5"/>
      <c r="N132" s="5"/>
      <c r="O132" s="5"/>
      <c r="P132" s="5"/>
      <c r="Q132" s="5"/>
      <c r="R132" s="5"/>
      <c r="S132" s="5"/>
      <c r="T132" s="5"/>
      <c r="U132" s="5"/>
      <c r="V132" s="5"/>
      <c r="W132" s="5"/>
      <c r="X132" s="5"/>
      <c r="Y132" s="5"/>
      <c r="Z132" s="5"/>
    </row>
    <row r="133" spans="1:26" ht="12.75" customHeight="1">
      <c r="A133" s="1"/>
      <c r="B133" s="58" t="s">
        <v>786</v>
      </c>
      <c r="C133" s="84" t="s">
        <v>733</v>
      </c>
      <c r="D133" s="85">
        <v>2.2000000000000002</v>
      </c>
      <c r="E133" s="86">
        <v>35.950000000000003</v>
      </c>
      <c r="F133" s="86">
        <f t="shared" si="17"/>
        <v>79.090000000000018</v>
      </c>
      <c r="G133" s="5"/>
      <c r="H133" s="5"/>
      <c r="I133" s="5"/>
      <c r="J133" s="5"/>
      <c r="K133" s="5"/>
      <c r="L133" s="5"/>
      <c r="M133" s="5"/>
      <c r="N133" s="5"/>
      <c r="O133" s="5"/>
      <c r="P133" s="5"/>
      <c r="Q133" s="5"/>
      <c r="R133" s="5"/>
      <c r="S133" s="5"/>
      <c r="T133" s="5"/>
      <c r="U133" s="5"/>
      <c r="V133" s="5"/>
      <c r="W133" s="5"/>
      <c r="X133" s="5"/>
      <c r="Y133" s="5"/>
      <c r="Z133" s="5"/>
    </row>
    <row r="134" spans="1:26" ht="12.75" customHeight="1">
      <c r="A134" s="1"/>
      <c r="B134" s="58" t="s">
        <v>787</v>
      </c>
      <c r="C134" s="84" t="s">
        <v>733</v>
      </c>
      <c r="D134" s="85">
        <v>9</v>
      </c>
      <c r="E134" s="86">
        <v>65.25</v>
      </c>
      <c r="F134" s="86">
        <f t="shared" si="17"/>
        <v>587.25</v>
      </c>
      <c r="G134" s="5"/>
      <c r="H134" s="5"/>
      <c r="I134" s="5"/>
      <c r="J134" s="5"/>
      <c r="K134" s="5"/>
      <c r="L134" s="5"/>
      <c r="M134" s="5"/>
      <c r="N134" s="5"/>
      <c r="O134" s="5"/>
      <c r="P134" s="5"/>
      <c r="Q134" s="5"/>
      <c r="R134" s="5"/>
      <c r="S134" s="5"/>
      <c r="T134" s="5"/>
      <c r="U134" s="5"/>
      <c r="V134" s="5"/>
      <c r="W134" s="5"/>
      <c r="X134" s="5"/>
      <c r="Y134" s="5"/>
      <c r="Z134" s="5"/>
    </row>
    <row r="135" spans="1:26" ht="12.75" customHeight="1">
      <c r="A135" s="1"/>
      <c r="B135" s="58" t="s">
        <v>756</v>
      </c>
      <c r="C135" s="84" t="s">
        <v>736</v>
      </c>
      <c r="D135" s="85">
        <v>280</v>
      </c>
      <c r="E135" s="86">
        <v>2.25</v>
      </c>
      <c r="F135" s="86">
        <f t="shared" si="17"/>
        <v>630</v>
      </c>
      <c r="G135" s="5"/>
      <c r="H135" s="5"/>
      <c r="I135" s="5"/>
      <c r="J135" s="5"/>
      <c r="K135" s="5"/>
      <c r="L135" s="5"/>
      <c r="M135" s="5"/>
      <c r="N135" s="5"/>
      <c r="O135" s="5"/>
      <c r="P135" s="5"/>
      <c r="Q135" s="5"/>
      <c r="R135" s="5"/>
      <c r="S135" s="5"/>
      <c r="T135" s="5"/>
      <c r="U135" s="5"/>
      <c r="V135" s="5"/>
      <c r="W135" s="5"/>
      <c r="X135" s="5"/>
      <c r="Y135" s="5"/>
      <c r="Z135" s="5"/>
    </row>
    <row r="136" spans="1:26" ht="12.75" customHeight="1">
      <c r="A136" s="1"/>
      <c r="B136" s="58" t="s">
        <v>788</v>
      </c>
      <c r="C136" s="84"/>
      <c r="D136" s="85"/>
      <c r="E136" s="86"/>
      <c r="F136" s="86"/>
      <c r="G136" s="5"/>
      <c r="H136" s="5"/>
      <c r="I136" s="5"/>
      <c r="J136" s="5"/>
      <c r="K136" s="5"/>
      <c r="L136" s="5"/>
      <c r="M136" s="5"/>
      <c r="N136" s="5"/>
      <c r="O136" s="5"/>
      <c r="P136" s="5"/>
      <c r="Q136" s="5"/>
      <c r="R136" s="5"/>
      <c r="S136" s="5"/>
      <c r="T136" s="5"/>
      <c r="U136" s="5"/>
      <c r="V136" s="5"/>
      <c r="W136" s="5"/>
      <c r="X136" s="5"/>
      <c r="Y136" s="5"/>
      <c r="Z136" s="5"/>
    </row>
    <row r="137" spans="1:26" ht="12.75" customHeight="1">
      <c r="A137" s="1"/>
      <c r="B137" s="58" t="s">
        <v>754</v>
      </c>
      <c r="C137" s="84" t="s">
        <v>677</v>
      </c>
      <c r="D137" s="85">
        <v>1.9</v>
      </c>
      <c r="E137" s="86">
        <v>175.25</v>
      </c>
      <c r="F137" s="86">
        <f t="shared" ref="F137:F140" si="18">D137*E137</f>
        <v>332.97499999999997</v>
      </c>
      <c r="G137" s="5"/>
      <c r="H137" s="5"/>
      <c r="I137" s="5"/>
      <c r="J137" s="5"/>
      <c r="K137" s="5"/>
      <c r="L137" s="5"/>
      <c r="M137" s="5"/>
      <c r="N137" s="5"/>
      <c r="O137" s="5"/>
      <c r="P137" s="5"/>
      <c r="Q137" s="5"/>
      <c r="R137" s="5"/>
      <c r="S137" s="5"/>
      <c r="T137" s="5"/>
      <c r="U137" s="5"/>
      <c r="V137" s="5"/>
      <c r="W137" s="5"/>
      <c r="X137" s="5"/>
      <c r="Y137" s="5"/>
      <c r="Z137" s="5"/>
    </row>
    <row r="138" spans="1:26" ht="12.75" customHeight="1">
      <c r="A138" s="1"/>
      <c r="B138" s="58" t="s">
        <v>786</v>
      </c>
      <c r="C138" s="84" t="s">
        <v>733</v>
      </c>
      <c r="D138" s="85">
        <v>1.5</v>
      </c>
      <c r="E138" s="86">
        <v>35.950000000000003</v>
      </c>
      <c r="F138" s="86">
        <f t="shared" si="18"/>
        <v>53.925000000000004</v>
      </c>
      <c r="G138" s="5"/>
      <c r="H138" s="5"/>
      <c r="I138" s="5"/>
      <c r="J138" s="5"/>
      <c r="K138" s="5"/>
      <c r="L138" s="5"/>
      <c r="M138" s="5"/>
      <c r="N138" s="5"/>
      <c r="O138" s="5"/>
      <c r="P138" s="5"/>
      <c r="Q138" s="5"/>
      <c r="R138" s="5"/>
      <c r="S138" s="5"/>
      <c r="T138" s="5"/>
      <c r="U138" s="5"/>
      <c r="V138" s="5"/>
      <c r="W138" s="5"/>
      <c r="X138" s="5"/>
      <c r="Y138" s="5"/>
      <c r="Z138" s="5"/>
    </row>
    <row r="139" spans="1:26" ht="12.75" customHeight="1">
      <c r="A139" s="1"/>
      <c r="B139" s="58" t="s">
        <v>787</v>
      </c>
      <c r="C139" s="84" t="s">
        <v>733</v>
      </c>
      <c r="D139" s="85">
        <v>2.5</v>
      </c>
      <c r="E139" s="86">
        <v>65.25</v>
      </c>
      <c r="F139" s="86">
        <f t="shared" si="18"/>
        <v>163.125</v>
      </c>
      <c r="G139" s="5"/>
      <c r="H139" s="5"/>
      <c r="I139" s="5"/>
      <c r="J139" s="5"/>
      <c r="K139" s="5"/>
      <c r="L139" s="5"/>
      <c r="M139" s="5"/>
      <c r="N139" s="5"/>
      <c r="O139" s="5"/>
      <c r="P139" s="5"/>
      <c r="Q139" s="5"/>
      <c r="R139" s="5"/>
      <c r="S139" s="5"/>
      <c r="T139" s="5"/>
      <c r="U139" s="5"/>
      <c r="V139" s="5"/>
      <c r="W139" s="5"/>
      <c r="X139" s="5"/>
      <c r="Y139" s="5"/>
      <c r="Z139" s="5"/>
    </row>
    <row r="140" spans="1:26" ht="12.75" customHeight="1">
      <c r="A140" s="1"/>
      <c r="B140" s="58" t="s">
        <v>756</v>
      </c>
      <c r="C140" s="84" t="s">
        <v>736</v>
      </c>
      <c r="D140" s="85">
        <v>190</v>
      </c>
      <c r="E140" s="86">
        <v>2.25</v>
      </c>
      <c r="F140" s="86">
        <f t="shared" si="18"/>
        <v>427.5</v>
      </c>
      <c r="G140" s="5"/>
      <c r="H140" s="5"/>
      <c r="I140" s="5"/>
      <c r="J140" s="5"/>
      <c r="K140" s="5"/>
      <c r="L140" s="5"/>
      <c r="M140" s="5"/>
      <c r="N140" s="5"/>
      <c r="O140" s="5"/>
      <c r="P140" s="5"/>
      <c r="Q140" s="5"/>
      <c r="R140" s="5"/>
      <c r="S140" s="5"/>
      <c r="T140" s="5"/>
      <c r="U140" s="5"/>
      <c r="V140" s="5"/>
      <c r="W140" s="5"/>
      <c r="X140" s="5"/>
      <c r="Y140" s="5"/>
      <c r="Z140" s="5"/>
    </row>
    <row r="141" spans="1:26" ht="12.75" customHeight="1">
      <c r="A141" s="1"/>
      <c r="B141" s="58"/>
      <c r="C141" s="84"/>
      <c r="D141" s="85"/>
      <c r="E141" s="86"/>
      <c r="F141" s="86"/>
      <c r="G141" s="5"/>
      <c r="H141" s="5"/>
      <c r="I141" s="5"/>
      <c r="J141" s="5"/>
      <c r="K141" s="5"/>
      <c r="L141" s="5"/>
      <c r="M141" s="5"/>
      <c r="N141" s="5"/>
      <c r="O141" s="5"/>
      <c r="P141" s="5"/>
      <c r="Q141" s="5"/>
      <c r="R141" s="5"/>
      <c r="S141" s="5"/>
      <c r="T141" s="5"/>
      <c r="U141" s="5"/>
      <c r="V141" s="5"/>
      <c r="W141" s="5"/>
      <c r="X141" s="5"/>
      <c r="Y141" s="5"/>
      <c r="Z141" s="5"/>
    </row>
    <row r="142" spans="1:26" ht="12.75" customHeight="1">
      <c r="A142" s="1"/>
      <c r="B142" s="58"/>
      <c r="C142" s="84"/>
      <c r="D142" s="85"/>
      <c r="E142" s="86"/>
      <c r="F142" s="86"/>
      <c r="G142" s="5"/>
      <c r="H142" s="5"/>
      <c r="I142" s="5"/>
      <c r="J142" s="5"/>
      <c r="K142" s="5"/>
      <c r="L142" s="5"/>
      <c r="M142" s="5"/>
      <c r="N142" s="5"/>
      <c r="O142" s="5"/>
      <c r="P142" s="5"/>
      <c r="Q142" s="5"/>
      <c r="R142" s="5"/>
      <c r="S142" s="5"/>
      <c r="T142" s="5"/>
      <c r="U142" s="5"/>
      <c r="V142" s="5"/>
      <c r="W142" s="5"/>
      <c r="X142" s="5"/>
      <c r="Y142" s="5"/>
      <c r="Z142" s="5"/>
    </row>
    <row r="143" spans="1:26" ht="12.75" customHeight="1">
      <c r="A143" s="87" t="s">
        <v>789</v>
      </c>
      <c r="B143" s="59" t="s">
        <v>790</v>
      </c>
      <c r="C143" s="84"/>
      <c r="D143" s="85"/>
      <c r="E143" s="86"/>
      <c r="F143" s="86"/>
      <c r="G143" s="5"/>
      <c r="H143" s="5"/>
      <c r="I143" s="5"/>
      <c r="J143" s="5"/>
      <c r="K143" s="5"/>
      <c r="L143" s="5"/>
      <c r="M143" s="5"/>
      <c r="N143" s="5"/>
      <c r="O143" s="5"/>
      <c r="P143" s="5"/>
      <c r="Q143" s="5"/>
      <c r="R143" s="5"/>
      <c r="S143" s="5"/>
      <c r="T143" s="5"/>
      <c r="U143" s="5"/>
      <c r="V143" s="5"/>
      <c r="W143" s="5"/>
      <c r="X143" s="5"/>
      <c r="Y143" s="5"/>
      <c r="Z143" s="5"/>
    </row>
    <row r="144" spans="1:26" ht="12.75" customHeight="1">
      <c r="A144" s="58"/>
      <c r="B144" s="58" t="s">
        <v>791</v>
      </c>
      <c r="C144" s="84"/>
      <c r="D144" s="85"/>
      <c r="E144" s="86"/>
      <c r="F144" s="86"/>
      <c r="G144" s="5"/>
      <c r="H144" s="5"/>
      <c r="I144" s="5"/>
      <c r="J144" s="5"/>
      <c r="K144" s="5"/>
      <c r="L144" s="5"/>
      <c r="M144" s="5"/>
      <c r="N144" s="5"/>
      <c r="O144" s="5"/>
      <c r="P144" s="5"/>
      <c r="Q144" s="5"/>
      <c r="R144" s="5"/>
      <c r="S144" s="5"/>
      <c r="T144" s="5"/>
      <c r="U144" s="5"/>
      <c r="V144" s="5"/>
      <c r="W144" s="5"/>
      <c r="X144" s="5"/>
      <c r="Y144" s="5"/>
      <c r="Z144" s="5"/>
    </row>
    <row r="145" spans="1:26" ht="12.75" customHeight="1">
      <c r="A145" s="58"/>
      <c r="B145" s="58" t="s">
        <v>792</v>
      </c>
      <c r="C145" s="84"/>
      <c r="D145" s="85"/>
      <c r="E145" s="86"/>
      <c r="F145" s="86"/>
      <c r="G145" s="5"/>
      <c r="H145" s="5"/>
      <c r="I145" s="5"/>
      <c r="J145" s="5"/>
      <c r="K145" s="5"/>
      <c r="L145" s="5"/>
      <c r="M145" s="5"/>
      <c r="N145" s="5"/>
      <c r="O145" s="5"/>
      <c r="P145" s="5"/>
      <c r="Q145" s="5"/>
      <c r="R145" s="5"/>
      <c r="S145" s="5"/>
      <c r="T145" s="5"/>
      <c r="U145" s="5"/>
      <c r="V145" s="5"/>
      <c r="W145" s="5"/>
      <c r="X145" s="5"/>
      <c r="Y145" s="5"/>
      <c r="Z145" s="5"/>
    </row>
    <row r="146" spans="1:26" ht="12.75" customHeight="1">
      <c r="A146" s="58"/>
      <c r="B146" s="58" t="s">
        <v>793</v>
      </c>
      <c r="C146" s="84"/>
      <c r="D146" s="85"/>
      <c r="E146" s="86"/>
      <c r="F146" s="86"/>
      <c r="G146" s="5"/>
      <c r="H146" s="5"/>
      <c r="I146" s="5"/>
      <c r="J146" s="5"/>
      <c r="K146" s="5"/>
      <c r="L146" s="5"/>
      <c r="M146" s="5"/>
      <c r="N146" s="5"/>
      <c r="O146" s="5"/>
      <c r="P146" s="5"/>
      <c r="Q146" s="5"/>
      <c r="R146" s="5"/>
      <c r="S146" s="5"/>
      <c r="T146" s="5"/>
      <c r="U146" s="5"/>
      <c r="V146" s="5"/>
      <c r="W146" s="5"/>
      <c r="X146" s="5"/>
      <c r="Y146" s="5"/>
      <c r="Z146" s="5"/>
    </row>
    <row r="147" spans="1:26" ht="12.75" customHeight="1">
      <c r="A147" s="58"/>
      <c r="B147" s="58" t="s">
        <v>705</v>
      </c>
      <c r="C147" s="84" t="s">
        <v>677</v>
      </c>
      <c r="D147" s="85">
        <v>13</v>
      </c>
      <c r="E147" s="86">
        <v>185.25</v>
      </c>
      <c r="F147" s="86">
        <f>D147*E147</f>
        <v>2408.25</v>
      </c>
      <c r="G147" s="5"/>
      <c r="H147" s="5"/>
      <c r="I147" s="5"/>
      <c r="J147" s="5"/>
      <c r="K147" s="5"/>
      <c r="L147" s="5"/>
      <c r="M147" s="5"/>
      <c r="N147" s="5"/>
      <c r="O147" s="5"/>
      <c r="P147" s="5"/>
      <c r="Q147" s="5"/>
      <c r="R147" s="5"/>
      <c r="S147" s="5"/>
      <c r="T147" s="5"/>
      <c r="U147" s="5"/>
      <c r="V147" s="5"/>
      <c r="W147" s="5"/>
      <c r="X147" s="5"/>
      <c r="Y147" s="5"/>
      <c r="Z147" s="5"/>
    </row>
    <row r="148" spans="1:26" ht="12.75" customHeight="1">
      <c r="A148" s="1"/>
      <c r="B148" s="112"/>
      <c r="C148" s="84"/>
      <c r="D148" s="85"/>
      <c r="E148" s="86"/>
      <c r="F148" s="86"/>
      <c r="G148" s="5"/>
      <c r="H148" s="5"/>
      <c r="I148" s="5"/>
      <c r="J148" s="5"/>
      <c r="K148" s="5"/>
      <c r="L148" s="5"/>
      <c r="M148" s="5"/>
      <c r="N148" s="5"/>
      <c r="O148" s="5"/>
      <c r="P148" s="5"/>
      <c r="Q148" s="5"/>
      <c r="R148" s="5"/>
      <c r="S148" s="5"/>
      <c r="T148" s="5"/>
      <c r="U148" s="5"/>
      <c r="V148" s="5"/>
      <c r="W148" s="5"/>
      <c r="X148" s="5"/>
      <c r="Y148" s="5"/>
      <c r="Z148" s="5"/>
    </row>
    <row r="149" spans="1:26" ht="12.75" customHeight="1">
      <c r="A149" s="1"/>
      <c r="B149" s="112"/>
      <c r="C149" s="84"/>
      <c r="D149" s="85"/>
      <c r="E149" s="86"/>
      <c r="F149" s="86"/>
      <c r="G149" s="5"/>
      <c r="H149" s="5"/>
      <c r="I149" s="5"/>
      <c r="J149" s="5"/>
      <c r="K149" s="5"/>
      <c r="L149" s="5"/>
      <c r="M149" s="5"/>
      <c r="N149" s="5"/>
      <c r="O149" s="5"/>
      <c r="P149" s="5"/>
      <c r="Q149" s="5"/>
      <c r="R149" s="5"/>
      <c r="S149" s="5"/>
      <c r="T149" s="5"/>
      <c r="U149" s="5"/>
      <c r="V149" s="5"/>
      <c r="W149" s="5"/>
      <c r="X149" s="5"/>
      <c r="Y149" s="5"/>
      <c r="Z149" s="5"/>
    </row>
    <row r="150" spans="1:26" ht="12.75" customHeight="1">
      <c r="A150" s="87" t="s">
        <v>794</v>
      </c>
      <c r="B150" s="59" t="s">
        <v>795</v>
      </c>
      <c r="C150" s="84"/>
      <c r="D150" s="85"/>
      <c r="E150" s="86"/>
      <c r="F150" s="86"/>
      <c r="G150" s="5"/>
      <c r="H150" s="5"/>
      <c r="I150" s="5"/>
      <c r="J150" s="5"/>
      <c r="K150" s="5"/>
      <c r="L150" s="5"/>
      <c r="M150" s="5"/>
      <c r="N150" s="5"/>
      <c r="O150" s="5"/>
      <c r="P150" s="5"/>
      <c r="Q150" s="5"/>
      <c r="R150" s="5"/>
      <c r="S150" s="5"/>
      <c r="T150" s="5"/>
      <c r="U150" s="5"/>
      <c r="V150" s="5"/>
      <c r="W150" s="5"/>
      <c r="X150" s="5"/>
      <c r="Y150" s="5"/>
      <c r="Z150" s="5"/>
    </row>
    <row r="151" spans="1:26" ht="12.75" customHeight="1">
      <c r="A151" s="87"/>
      <c r="B151" s="58" t="s">
        <v>796</v>
      </c>
      <c r="C151" s="84"/>
      <c r="D151" s="85"/>
      <c r="E151" s="86"/>
      <c r="F151" s="86"/>
      <c r="G151" s="5"/>
      <c r="H151" s="5"/>
      <c r="I151" s="5"/>
      <c r="J151" s="5"/>
      <c r="K151" s="5"/>
      <c r="L151" s="5"/>
      <c r="M151" s="5"/>
      <c r="N151" s="5"/>
      <c r="O151" s="5"/>
      <c r="P151" s="5"/>
      <c r="Q151" s="5"/>
      <c r="R151" s="5"/>
      <c r="S151" s="5"/>
      <c r="T151" s="5"/>
      <c r="U151" s="5"/>
      <c r="V151" s="5"/>
      <c r="W151" s="5"/>
      <c r="X151" s="5"/>
      <c r="Y151" s="5"/>
      <c r="Z151" s="5"/>
    </row>
    <row r="152" spans="1:26" ht="12.75" customHeight="1">
      <c r="A152" s="87"/>
      <c r="B152" s="58" t="s">
        <v>797</v>
      </c>
      <c r="C152" s="84"/>
      <c r="D152" s="85"/>
      <c r="E152" s="86"/>
      <c r="F152" s="86"/>
      <c r="G152" s="5"/>
      <c r="H152" s="5"/>
      <c r="I152" s="5"/>
      <c r="J152" s="5"/>
      <c r="K152" s="5"/>
      <c r="L152" s="5"/>
      <c r="M152" s="5"/>
      <c r="N152" s="5"/>
      <c r="O152" s="5"/>
      <c r="P152" s="5"/>
      <c r="Q152" s="5"/>
      <c r="R152" s="5"/>
      <c r="S152" s="5"/>
      <c r="T152" s="5"/>
      <c r="U152" s="5"/>
      <c r="V152" s="5"/>
      <c r="W152" s="5"/>
      <c r="X152" s="5"/>
      <c r="Y152" s="5"/>
      <c r="Z152" s="5"/>
    </row>
    <row r="153" spans="1:26" ht="12.75" customHeight="1">
      <c r="A153" s="87"/>
      <c r="B153" s="58" t="s">
        <v>798</v>
      </c>
      <c r="C153" s="84"/>
      <c r="D153" s="85"/>
      <c r="E153" s="86"/>
      <c r="F153" s="86"/>
      <c r="G153" s="5"/>
      <c r="H153" s="5"/>
      <c r="I153" s="5"/>
      <c r="J153" s="5"/>
      <c r="K153" s="5"/>
      <c r="L153" s="5"/>
      <c r="M153" s="5"/>
      <c r="N153" s="5"/>
      <c r="O153" s="5"/>
      <c r="P153" s="5"/>
      <c r="Q153" s="5"/>
      <c r="R153" s="5"/>
      <c r="S153" s="5"/>
      <c r="T153" s="5"/>
      <c r="U153" s="5"/>
      <c r="V153" s="5"/>
      <c r="W153" s="5"/>
      <c r="X153" s="5"/>
      <c r="Y153" s="5"/>
      <c r="Z153" s="5"/>
    </row>
    <row r="154" spans="1:26" ht="12.75" customHeight="1">
      <c r="A154" s="87"/>
      <c r="B154" s="58" t="s">
        <v>799</v>
      </c>
      <c r="C154" s="84"/>
      <c r="D154" s="85"/>
      <c r="E154" s="86"/>
      <c r="F154" s="86"/>
      <c r="G154" s="5"/>
      <c r="H154" s="5"/>
      <c r="I154" s="5"/>
      <c r="J154" s="5"/>
      <c r="K154" s="5"/>
      <c r="L154" s="5"/>
      <c r="M154" s="5"/>
      <c r="N154" s="5"/>
      <c r="O154" s="5"/>
      <c r="P154" s="5"/>
      <c r="Q154" s="5"/>
      <c r="R154" s="5"/>
      <c r="S154" s="5"/>
      <c r="T154" s="5"/>
      <c r="U154" s="5"/>
      <c r="V154" s="5"/>
      <c r="W154" s="5"/>
      <c r="X154" s="5"/>
      <c r="Y154" s="5"/>
      <c r="Z154" s="5"/>
    </row>
    <row r="155" spans="1:26" ht="12.75" customHeight="1">
      <c r="A155" s="87"/>
      <c r="B155" s="58" t="s">
        <v>800</v>
      </c>
      <c r="C155" s="84" t="s">
        <v>733</v>
      </c>
      <c r="D155" s="85">
        <v>130</v>
      </c>
      <c r="E155" s="86"/>
      <c r="F155" s="86">
        <f>D155*E155</f>
        <v>0</v>
      </c>
      <c r="G155" s="5"/>
      <c r="H155" s="5"/>
      <c r="I155" s="5"/>
      <c r="J155" s="5"/>
      <c r="K155" s="5"/>
      <c r="L155" s="5"/>
      <c r="M155" s="5"/>
      <c r="N155" s="5"/>
      <c r="O155" s="5"/>
      <c r="P155" s="5"/>
      <c r="Q155" s="5"/>
      <c r="R155" s="5"/>
      <c r="S155" s="5"/>
      <c r="T155" s="5"/>
      <c r="U155" s="5"/>
      <c r="V155" s="5"/>
      <c r="W155" s="5"/>
      <c r="X155" s="5"/>
      <c r="Y155" s="5"/>
      <c r="Z155" s="5"/>
    </row>
    <row r="156" spans="1:26" ht="12.75" customHeight="1">
      <c r="A156" s="1"/>
      <c r="B156" s="112"/>
      <c r="C156" s="84"/>
      <c r="D156" s="85"/>
      <c r="E156" s="86"/>
      <c r="F156" s="86"/>
      <c r="G156" s="5"/>
      <c r="H156" s="5"/>
      <c r="I156" s="5"/>
      <c r="J156" s="5"/>
      <c r="K156" s="5"/>
      <c r="L156" s="5"/>
      <c r="M156" s="5"/>
      <c r="N156" s="5"/>
      <c r="O156" s="5"/>
      <c r="P156" s="5"/>
      <c r="Q156" s="5"/>
      <c r="R156" s="5"/>
      <c r="S156" s="5"/>
      <c r="T156" s="5"/>
      <c r="U156" s="5"/>
      <c r="V156" s="5"/>
      <c r="W156" s="5"/>
      <c r="X156" s="5"/>
      <c r="Y156" s="5"/>
      <c r="Z156" s="5"/>
    </row>
    <row r="157" spans="1:26" ht="12.75" customHeight="1">
      <c r="A157" s="1"/>
      <c r="B157" s="112"/>
      <c r="C157" s="84"/>
      <c r="D157" s="85"/>
      <c r="E157" s="86"/>
      <c r="F157" s="86"/>
      <c r="G157" s="5"/>
      <c r="H157" s="5"/>
      <c r="I157" s="5"/>
      <c r="J157" s="5"/>
      <c r="K157" s="5"/>
      <c r="L157" s="5"/>
      <c r="M157" s="5"/>
      <c r="N157" s="5"/>
      <c r="O157" s="5"/>
      <c r="P157" s="5"/>
      <c r="Q157" s="5"/>
      <c r="R157" s="5"/>
      <c r="S157" s="5"/>
      <c r="T157" s="5"/>
      <c r="U157" s="5"/>
      <c r="V157" s="5"/>
      <c r="W157" s="5"/>
      <c r="X157" s="5"/>
      <c r="Y157" s="5"/>
      <c r="Z157" s="5"/>
    </row>
    <row r="158" spans="1:26" ht="12.75" customHeight="1">
      <c r="A158" s="87" t="s">
        <v>801</v>
      </c>
      <c r="B158" s="59" t="s">
        <v>802</v>
      </c>
      <c r="C158" s="84"/>
      <c r="D158" s="85"/>
      <c r="E158" s="86"/>
      <c r="F158" s="86"/>
      <c r="G158" s="5"/>
      <c r="H158" s="5"/>
      <c r="I158" s="5"/>
      <c r="J158" s="5"/>
      <c r="K158" s="5"/>
      <c r="L158" s="5"/>
      <c r="M158" s="5"/>
      <c r="N158" s="5"/>
      <c r="O158" s="5"/>
      <c r="P158" s="5"/>
      <c r="Q158" s="5"/>
      <c r="R158" s="5"/>
      <c r="S158" s="5"/>
      <c r="T158" s="5"/>
      <c r="U158" s="5"/>
      <c r="V158" s="5"/>
      <c r="W158" s="5"/>
      <c r="X158" s="5"/>
      <c r="Y158" s="5"/>
      <c r="Z158" s="5"/>
    </row>
    <row r="159" spans="1:26" ht="12.75" customHeight="1">
      <c r="A159" s="1"/>
      <c r="B159" s="58" t="s">
        <v>803</v>
      </c>
      <c r="C159" s="84"/>
      <c r="D159" s="85"/>
      <c r="E159" s="86"/>
      <c r="F159" s="86"/>
      <c r="G159" s="5"/>
      <c r="H159" s="5"/>
      <c r="I159" s="5"/>
      <c r="J159" s="5"/>
      <c r="K159" s="5"/>
      <c r="L159" s="5"/>
      <c r="M159" s="5"/>
      <c r="N159" s="5"/>
      <c r="O159" s="5"/>
      <c r="P159" s="5"/>
      <c r="Q159" s="5"/>
      <c r="R159" s="5"/>
      <c r="S159" s="5"/>
      <c r="T159" s="5"/>
      <c r="U159" s="5"/>
      <c r="V159" s="5"/>
      <c r="W159" s="5"/>
      <c r="X159" s="5"/>
      <c r="Y159" s="5"/>
      <c r="Z159" s="5"/>
    </row>
    <row r="160" spans="1:26" ht="12.75" customHeight="1">
      <c r="A160" s="1"/>
      <c r="B160" s="58" t="s">
        <v>804</v>
      </c>
      <c r="C160" s="84"/>
      <c r="D160" s="85"/>
      <c r="E160" s="86"/>
      <c r="F160" s="86"/>
      <c r="G160" s="5"/>
      <c r="H160" s="5"/>
      <c r="I160" s="5"/>
      <c r="J160" s="5"/>
      <c r="K160" s="5"/>
      <c r="L160" s="5"/>
      <c r="M160" s="5"/>
      <c r="N160" s="5"/>
      <c r="O160" s="5"/>
      <c r="P160" s="5"/>
      <c r="Q160" s="5"/>
      <c r="R160" s="5"/>
      <c r="S160" s="5"/>
      <c r="T160" s="5"/>
      <c r="U160" s="5"/>
      <c r="V160" s="5"/>
      <c r="W160" s="5"/>
      <c r="X160" s="5"/>
      <c r="Y160" s="5"/>
      <c r="Z160" s="5"/>
    </row>
    <row r="161" spans="1:26" ht="12.75" customHeight="1">
      <c r="A161" s="1"/>
      <c r="B161" s="58" t="s">
        <v>805</v>
      </c>
      <c r="C161" s="84"/>
      <c r="D161" s="85"/>
      <c r="E161" s="86"/>
      <c r="F161" s="86"/>
      <c r="G161" s="5"/>
      <c r="H161" s="5"/>
      <c r="I161" s="5"/>
      <c r="J161" s="5"/>
      <c r="K161" s="5"/>
      <c r="L161" s="5"/>
      <c r="M161" s="5"/>
      <c r="N161" s="5"/>
      <c r="O161" s="5"/>
      <c r="P161" s="5"/>
      <c r="Q161" s="5"/>
      <c r="R161" s="5"/>
      <c r="S161" s="5"/>
      <c r="T161" s="5"/>
      <c r="U161" s="5"/>
      <c r="V161" s="5"/>
      <c r="W161" s="5"/>
      <c r="X161" s="5"/>
      <c r="Y161" s="5"/>
      <c r="Z161" s="5"/>
    </row>
    <row r="162" spans="1:26" ht="12.75" customHeight="1">
      <c r="A162" s="1"/>
      <c r="B162" s="58" t="s">
        <v>806</v>
      </c>
      <c r="C162" s="84"/>
      <c r="D162" s="85"/>
      <c r="E162" s="86"/>
      <c r="F162" s="86"/>
      <c r="G162" s="5"/>
      <c r="H162" s="5"/>
      <c r="I162" s="5"/>
      <c r="J162" s="5"/>
      <c r="K162" s="5"/>
      <c r="L162" s="5"/>
      <c r="M162" s="5"/>
      <c r="N162" s="5"/>
      <c r="O162" s="5"/>
      <c r="P162" s="5"/>
      <c r="Q162" s="5"/>
      <c r="R162" s="5"/>
      <c r="S162" s="5"/>
      <c r="T162" s="5"/>
      <c r="U162" s="5"/>
      <c r="V162" s="5"/>
      <c r="W162" s="5"/>
      <c r="X162" s="5"/>
      <c r="Y162" s="5"/>
      <c r="Z162" s="5"/>
    </row>
    <row r="163" spans="1:26" ht="12.75" customHeight="1">
      <c r="A163" s="1"/>
      <c r="B163" s="113" t="s">
        <v>807</v>
      </c>
      <c r="C163" s="84"/>
      <c r="D163" s="85"/>
      <c r="E163" s="86"/>
      <c r="F163" s="86"/>
      <c r="G163" s="5"/>
      <c r="H163" s="5"/>
      <c r="I163" s="5"/>
      <c r="J163" s="5"/>
      <c r="K163" s="5"/>
      <c r="L163" s="5"/>
      <c r="M163" s="5"/>
      <c r="N163" s="5"/>
      <c r="O163" s="5"/>
      <c r="P163" s="5"/>
      <c r="Q163" s="5"/>
      <c r="R163" s="5"/>
      <c r="S163" s="5"/>
      <c r="T163" s="5"/>
      <c r="U163" s="5"/>
      <c r="V163" s="5"/>
      <c r="W163" s="5"/>
      <c r="X163" s="5"/>
      <c r="Y163" s="5"/>
      <c r="Z163" s="5"/>
    </row>
    <row r="164" spans="1:26" ht="12.75" customHeight="1">
      <c r="A164" s="1"/>
      <c r="B164" s="7" t="s">
        <v>808</v>
      </c>
      <c r="C164" s="84"/>
      <c r="D164" s="85"/>
      <c r="E164" s="86"/>
      <c r="F164" s="86"/>
      <c r="G164" s="5"/>
      <c r="H164" s="5"/>
      <c r="I164" s="5"/>
      <c r="J164" s="5"/>
      <c r="K164" s="5"/>
      <c r="L164" s="5"/>
      <c r="M164" s="5"/>
      <c r="N164" s="5"/>
      <c r="O164" s="5"/>
      <c r="P164" s="5"/>
      <c r="Q164" s="5"/>
      <c r="R164" s="5"/>
      <c r="S164" s="5"/>
      <c r="T164" s="5"/>
      <c r="U164" s="5"/>
      <c r="V164" s="5"/>
      <c r="W164" s="5"/>
      <c r="X164" s="5"/>
      <c r="Y164" s="5"/>
      <c r="Z164" s="5"/>
    </row>
    <row r="165" spans="1:26" ht="12.75" customHeight="1">
      <c r="A165" s="1"/>
      <c r="B165" s="58" t="s">
        <v>809</v>
      </c>
      <c r="C165" s="84" t="s">
        <v>733</v>
      </c>
      <c r="D165" s="85">
        <v>158</v>
      </c>
      <c r="E165" s="86"/>
      <c r="F165" s="86">
        <f t="shared" ref="F165:F169" si="19">D165*E165</f>
        <v>0</v>
      </c>
      <c r="G165" s="5"/>
      <c r="H165" s="5"/>
      <c r="I165" s="5"/>
      <c r="J165" s="5"/>
      <c r="K165" s="5"/>
      <c r="L165" s="5"/>
      <c r="M165" s="5"/>
      <c r="N165" s="5"/>
      <c r="O165" s="5"/>
      <c r="P165" s="5"/>
      <c r="Q165" s="5"/>
      <c r="R165" s="5"/>
      <c r="S165" s="5"/>
      <c r="T165" s="5"/>
      <c r="U165" s="5"/>
      <c r="V165" s="5"/>
      <c r="W165" s="5"/>
      <c r="X165" s="5"/>
      <c r="Y165" s="5"/>
      <c r="Z165" s="5"/>
    </row>
    <row r="166" spans="1:26" ht="12.75" customHeight="1">
      <c r="A166" s="1"/>
      <c r="B166" s="58" t="s">
        <v>810</v>
      </c>
      <c r="C166" s="84" t="s">
        <v>733</v>
      </c>
      <c r="D166" s="85">
        <v>148</v>
      </c>
      <c r="E166" s="86"/>
      <c r="F166" s="86">
        <f t="shared" si="19"/>
        <v>0</v>
      </c>
      <c r="G166" s="5"/>
      <c r="H166" s="5"/>
      <c r="I166" s="5"/>
      <c r="J166" s="5"/>
      <c r="K166" s="5"/>
      <c r="L166" s="5"/>
      <c r="M166" s="5"/>
      <c r="N166" s="5"/>
      <c r="O166" s="5"/>
      <c r="P166" s="5"/>
      <c r="Q166" s="5"/>
      <c r="R166" s="5"/>
      <c r="S166" s="5"/>
      <c r="T166" s="5"/>
      <c r="U166" s="5"/>
      <c r="V166" s="5"/>
      <c r="W166" s="5"/>
      <c r="X166" s="5"/>
      <c r="Y166" s="5"/>
      <c r="Z166" s="5"/>
    </row>
    <row r="167" spans="1:26" ht="12.75" customHeight="1">
      <c r="A167" s="1"/>
      <c r="B167" s="58" t="s">
        <v>811</v>
      </c>
      <c r="C167" s="84" t="s">
        <v>733</v>
      </c>
      <c r="D167" s="85">
        <v>39</v>
      </c>
      <c r="E167" s="86"/>
      <c r="F167" s="86">
        <f t="shared" si="19"/>
        <v>0</v>
      </c>
      <c r="G167" s="5"/>
      <c r="H167" s="5"/>
      <c r="I167" s="5"/>
      <c r="J167" s="5"/>
      <c r="K167" s="5"/>
      <c r="L167" s="5"/>
      <c r="M167" s="5"/>
      <c r="N167" s="5"/>
      <c r="O167" s="5"/>
      <c r="P167" s="5"/>
      <c r="Q167" s="5"/>
      <c r="R167" s="5"/>
      <c r="S167" s="5"/>
      <c r="T167" s="5"/>
      <c r="U167" s="5"/>
      <c r="V167" s="5"/>
      <c r="W167" s="5"/>
      <c r="X167" s="5"/>
      <c r="Y167" s="5"/>
      <c r="Z167" s="5"/>
    </row>
    <row r="168" spans="1:26" ht="12.75" customHeight="1">
      <c r="A168" s="1"/>
      <c r="B168" s="58" t="s">
        <v>812</v>
      </c>
      <c r="C168" s="84" t="s">
        <v>733</v>
      </c>
      <c r="D168" s="85">
        <v>113</v>
      </c>
      <c r="E168" s="86"/>
      <c r="F168" s="86">
        <f t="shared" si="19"/>
        <v>0</v>
      </c>
      <c r="G168" s="5"/>
      <c r="H168" s="5"/>
      <c r="I168" s="5"/>
      <c r="J168" s="5"/>
      <c r="K168" s="5"/>
      <c r="L168" s="5"/>
      <c r="M168" s="5"/>
      <c r="N168" s="5"/>
      <c r="O168" s="5"/>
      <c r="P168" s="5"/>
      <c r="Q168" s="5"/>
      <c r="R168" s="5"/>
      <c r="S168" s="5"/>
      <c r="T168" s="5"/>
      <c r="U168" s="5"/>
      <c r="V168" s="5"/>
      <c r="W168" s="5"/>
      <c r="X168" s="5"/>
      <c r="Y168" s="5"/>
      <c r="Z168" s="5"/>
    </row>
    <row r="169" spans="1:26" ht="12.75" customHeight="1">
      <c r="A169" s="1"/>
      <c r="B169" s="58" t="s">
        <v>813</v>
      </c>
      <c r="C169" s="84" t="s">
        <v>733</v>
      </c>
      <c r="D169" s="85">
        <v>53</v>
      </c>
      <c r="E169" s="86"/>
      <c r="F169" s="86">
        <f t="shared" si="19"/>
        <v>0</v>
      </c>
      <c r="G169" s="5"/>
      <c r="H169" s="5"/>
      <c r="I169" s="5"/>
      <c r="J169" s="5"/>
      <c r="K169" s="5"/>
      <c r="L169" s="5"/>
      <c r="M169" s="5"/>
      <c r="N169" s="5"/>
      <c r="O169" s="5"/>
      <c r="P169" s="5"/>
      <c r="Q169" s="5"/>
      <c r="R169" s="5"/>
      <c r="S169" s="5"/>
      <c r="T169" s="5"/>
      <c r="U169" s="5"/>
      <c r="V169" s="5"/>
      <c r="W169" s="5"/>
      <c r="X169" s="5"/>
      <c r="Y169" s="5"/>
      <c r="Z169" s="5"/>
    </row>
    <row r="170" spans="1:26" ht="12.75" customHeight="1">
      <c r="A170" s="1"/>
      <c r="B170" s="58"/>
      <c r="C170" s="84"/>
      <c r="D170" s="85"/>
      <c r="E170" s="86"/>
      <c r="F170" s="86"/>
      <c r="G170" s="5"/>
      <c r="H170" s="5"/>
      <c r="I170" s="5"/>
      <c r="J170" s="5"/>
      <c r="K170" s="5"/>
      <c r="L170" s="5"/>
      <c r="M170" s="5"/>
      <c r="N170" s="5"/>
      <c r="O170" s="5"/>
      <c r="P170" s="5"/>
      <c r="Q170" s="5"/>
      <c r="R170" s="5"/>
      <c r="S170" s="5"/>
      <c r="T170" s="5"/>
      <c r="U170" s="5"/>
      <c r="V170" s="5"/>
      <c r="W170" s="5"/>
      <c r="X170" s="5"/>
      <c r="Y170" s="5"/>
      <c r="Z170" s="5"/>
    </row>
    <row r="171" spans="1:26" ht="12.75" customHeight="1">
      <c r="A171" s="1"/>
      <c r="B171" s="58"/>
      <c r="C171" s="84"/>
      <c r="D171" s="85"/>
      <c r="E171" s="86"/>
      <c r="F171" s="86"/>
      <c r="G171" s="5"/>
      <c r="H171" s="5"/>
      <c r="I171" s="5"/>
      <c r="J171" s="5"/>
      <c r="K171" s="5"/>
      <c r="L171" s="5"/>
      <c r="M171" s="5"/>
      <c r="N171" s="5"/>
      <c r="O171" s="5"/>
      <c r="P171" s="5"/>
      <c r="Q171" s="5"/>
      <c r="R171" s="5"/>
      <c r="S171" s="5"/>
      <c r="T171" s="5"/>
      <c r="U171" s="5"/>
      <c r="V171" s="5"/>
      <c r="W171" s="5"/>
      <c r="X171" s="5"/>
      <c r="Y171" s="5"/>
      <c r="Z171" s="5"/>
    </row>
    <row r="172" spans="1:26" ht="12.75" customHeight="1">
      <c r="A172" s="87" t="s">
        <v>814</v>
      </c>
      <c r="B172" s="109" t="s">
        <v>815</v>
      </c>
      <c r="C172" s="84"/>
      <c r="D172" s="85"/>
      <c r="E172" s="86"/>
      <c r="F172" s="86"/>
      <c r="G172" s="104"/>
      <c r="H172" s="5"/>
      <c r="I172" s="5"/>
      <c r="J172" s="5"/>
      <c r="K172" s="5"/>
      <c r="L172" s="5"/>
      <c r="M172" s="5"/>
      <c r="N172" s="5"/>
      <c r="O172" s="5"/>
      <c r="P172" s="5"/>
      <c r="Q172" s="5"/>
      <c r="R172" s="5"/>
      <c r="S172" s="5"/>
      <c r="T172" s="5"/>
      <c r="U172" s="5"/>
      <c r="V172" s="5"/>
      <c r="W172" s="5"/>
      <c r="X172" s="5"/>
      <c r="Y172" s="5"/>
      <c r="Z172" s="5"/>
    </row>
    <row r="173" spans="1:26" ht="12.75" customHeight="1">
      <c r="A173" s="61"/>
      <c r="B173" s="7" t="s">
        <v>816</v>
      </c>
      <c r="C173" s="84"/>
      <c r="D173" s="85"/>
      <c r="E173" s="86"/>
      <c r="F173" s="86"/>
      <c r="G173" s="104"/>
      <c r="H173" s="5"/>
      <c r="I173" s="5"/>
      <c r="J173" s="5"/>
      <c r="K173" s="5"/>
      <c r="L173" s="5"/>
      <c r="M173" s="5"/>
      <c r="N173" s="5"/>
      <c r="O173" s="5"/>
      <c r="P173" s="5"/>
      <c r="Q173" s="5"/>
      <c r="R173" s="5"/>
      <c r="S173" s="5"/>
      <c r="T173" s="5"/>
      <c r="U173" s="5"/>
      <c r="V173" s="5"/>
      <c r="W173" s="5"/>
      <c r="X173" s="5"/>
      <c r="Y173" s="5"/>
      <c r="Z173" s="5"/>
    </row>
    <row r="174" spans="1:26" ht="12.75" customHeight="1">
      <c r="A174" s="104"/>
      <c r="B174" s="7" t="s">
        <v>817</v>
      </c>
      <c r="C174" s="84"/>
      <c r="D174" s="85"/>
      <c r="E174" s="86"/>
      <c r="F174" s="86"/>
      <c r="G174" s="104"/>
      <c r="H174" s="5"/>
      <c r="I174" s="5"/>
      <c r="J174" s="5"/>
      <c r="K174" s="5"/>
      <c r="L174" s="5"/>
      <c r="M174" s="5"/>
      <c r="N174" s="5"/>
      <c r="O174" s="5"/>
      <c r="P174" s="5"/>
      <c r="Q174" s="5"/>
      <c r="R174" s="5"/>
      <c r="S174" s="5"/>
      <c r="T174" s="5"/>
      <c r="U174" s="5"/>
      <c r="V174" s="5"/>
      <c r="W174" s="5"/>
      <c r="X174" s="5"/>
      <c r="Y174" s="5"/>
      <c r="Z174" s="5"/>
    </row>
    <row r="175" spans="1:26" ht="12.75" customHeight="1">
      <c r="A175" s="104"/>
      <c r="B175" s="7" t="s">
        <v>818</v>
      </c>
      <c r="C175" s="84" t="s">
        <v>733</v>
      </c>
      <c r="D175" s="85">
        <v>120</v>
      </c>
      <c r="E175" s="86"/>
      <c r="F175" s="86">
        <f>D175*E175</f>
        <v>0</v>
      </c>
      <c r="G175" s="104"/>
      <c r="H175" s="5"/>
      <c r="I175" s="5"/>
      <c r="J175" s="5"/>
      <c r="K175" s="5"/>
      <c r="L175" s="5"/>
      <c r="M175" s="5"/>
      <c r="N175" s="5"/>
      <c r="O175" s="5"/>
      <c r="P175" s="5"/>
      <c r="Q175" s="5"/>
      <c r="R175" s="5"/>
      <c r="S175" s="5"/>
      <c r="T175" s="5"/>
      <c r="U175" s="5"/>
      <c r="V175" s="5"/>
      <c r="W175" s="5"/>
      <c r="X175" s="5"/>
      <c r="Y175" s="5"/>
      <c r="Z175" s="5"/>
    </row>
    <row r="176" spans="1:26" ht="12.75" customHeight="1">
      <c r="A176" s="9"/>
      <c r="B176" s="7"/>
      <c r="C176" s="84"/>
      <c r="D176" s="85"/>
      <c r="E176" s="86"/>
      <c r="F176" s="86"/>
      <c r="G176" s="5"/>
      <c r="H176" s="5"/>
      <c r="I176" s="5"/>
      <c r="J176" s="5"/>
      <c r="K176" s="5"/>
      <c r="L176" s="5"/>
      <c r="M176" s="5"/>
      <c r="N176" s="5"/>
      <c r="O176" s="5"/>
      <c r="P176" s="5"/>
      <c r="Q176" s="5"/>
      <c r="R176" s="5"/>
      <c r="S176" s="5"/>
      <c r="T176" s="5"/>
      <c r="U176" s="5"/>
      <c r="V176" s="5"/>
      <c r="W176" s="5"/>
      <c r="X176" s="5"/>
      <c r="Y176" s="5"/>
      <c r="Z176" s="5"/>
    </row>
    <row r="177" spans="1:26" ht="12.75" customHeight="1">
      <c r="A177" s="13"/>
      <c r="B177" s="5"/>
      <c r="C177" s="105"/>
      <c r="D177" s="106"/>
      <c r="E177" s="106"/>
      <c r="F177" s="106"/>
      <c r="G177" s="5"/>
      <c r="H177" s="5"/>
      <c r="I177" s="5"/>
      <c r="J177" s="5"/>
      <c r="K177" s="5"/>
      <c r="L177" s="5"/>
      <c r="M177" s="5"/>
      <c r="N177" s="5"/>
      <c r="O177" s="5"/>
      <c r="P177" s="5"/>
      <c r="Q177" s="5"/>
      <c r="R177" s="5"/>
      <c r="S177" s="5"/>
      <c r="T177" s="5"/>
      <c r="U177" s="5"/>
      <c r="V177" s="5"/>
      <c r="W177" s="5"/>
      <c r="X177" s="5"/>
      <c r="Y177" s="5"/>
      <c r="Z177" s="5"/>
    </row>
    <row r="178" spans="1:26" ht="12.75" customHeight="1">
      <c r="A178" s="81" t="s">
        <v>722</v>
      </c>
      <c r="B178" s="81" t="s">
        <v>819</v>
      </c>
      <c r="C178" s="114"/>
      <c r="D178" s="81"/>
      <c r="E178" s="81"/>
      <c r="F178" s="82">
        <f>SUM(F6:F177)</f>
        <v>204652.65499999997</v>
      </c>
      <c r="G178" s="5"/>
      <c r="H178" s="5"/>
      <c r="I178" s="5"/>
      <c r="J178" s="5"/>
      <c r="K178" s="5"/>
      <c r="L178" s="5"/>
      <c r="M178" s="5"/>
      <c r="N178" s="5"/>
      <c r="O178" s="5"/>
      <c r="P178" s="5"/>
      <c r="Q178" s="5"/>
      <c r="R178" s="5"/>
      <c r="S178" s="5"/>
      <c r="T178" s="5"/>
      <c r="U178" s="5"/>
      <c r="V178" s="5"/>
      <c r="W178" s="5"/>
      <c r="X178" s="5"/>
      <c r="Y178" s="5"/>
      <c r="Z178" s="5"/>
    </row>
    <row r="179" spans="1:26" ht="12.75" customHeight="1">
      <c r="A179" s="11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11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11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11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11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11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11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11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Header>&amp;R</oddHeader>
    <oddFooter>&amp;CA.2.   str.&amp;P/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workbookViewId="0">
      <pane ySplit="2" topLeftCell="A60" activePane="bottomLeft" state="frozen"/>
      <selection pane="bottomLeft" activeCell="B4" sqref="B4"/>
    </sheetView>
  </sheetViews>
  <sheetFormatPr defaultColWidth="14.5" defaultRowHeight="15" customHeight="1"/>
  <cols>
    <col min="1" max="1" width="8.1640625" customWidth="1"/>
    <col min="2" max="2" width="46.1640625" customWidth="1"/>
    <col min="3" max="3" width="8.5" customWidth="1"/>
    <col min="4" max="4" width="10.5" customWidth="1"/>
    <col min="5" max="5" width="10.1640625" customWidth="1"/>
    <col min="6" max="6" width="13.6640625" customWidth="1"/>
    <col min="7" max="26" width="9.1640625" customWidth="1"/>
  </cols>
  <sheetData>
    <row r="1" spans="1:26" ht="12.75" customHeight="1">
      <c r="A1" s="65" t="s">
        <v>820</v>
      </c>
      <c r="B1" s="66" t="s">
        <v>179</v>
      </c>
      <c r="C1" s="57"/>
      <c r="D1" s="67"/>
      <c r="E1" s="68"/>
      <c r="F1" s="69"/>
      <c r="G1" s="5"/>
      <c r="H1" s="5"/>
      <c r="I1" s="5"/>
      <c r="J1" s="5"/>
      <c r="K1" s="5"/>
      <c r="L1" s="5"/>
      <c r="M1" s="5"/>
      <c r="N1" s="5"/>
      <c r="O1" s="5"/>
      <c r="P1" s="5"/>
      <c r="Q1" s="5"/>
      <c r="R1" s="5"/>
      <c r="S1" s="5"/>
      <c r="T1" s="5"/>
      <c r="U1" s="5"/>
      <c r="V1" s="5"/>
      <c r="W1" s="5"/>
      <c r="X1" s="5"/>
      <c r="Y1" s="5"/>
      <c r="Z1" s="5"/>
    </row>
    <row r="2" spans="1:26" ht="12.75" customHeight="1">
      <c r="A2" s="71" t="s">
        <v>646</v>
      </c>
      <c r="B2" s="72" t="s">
        <v>647</v>
      </c>
      <c r="C2" s="73" t="s">
        <v>648</v>
      </c>
      <c r="D2" s="74" t="s">
        <v>649</v>
      </c>
      <c r="E2" s="75" t="s">
        <v>650</v>
      </c>
      <c r="F2" s="74" t="s">
        <v>651</v>
      </c>
      <c r="G2" s="5"/>
      <c r="H2" s="5"/>
      <c r="I2" s="5"/>
      <c r="J2" s="5"/>
      <c r="K2" s="5"/>
      <c r="L2" s="5"/>
      <c r="M2" s="5"/>
      <c r="N2" s="5"/>
      <c r="O2" s="5"/>
      <c r="P2" s="5"/>
      <c r="Q2" s="5"/>
      <c r="R2" s="5"/>
      <c r="S2" s="5"/>
      <c r="T2" s="5"/>
      <c r="U2" s="5"/>
      <c r="V2" s="5"/>
      <c r="W2" s="5"/>
      <c r="X2" s="5"/>
      <c r="Y2" s="5"/>
      <c r="Z2" s="5"/>
    </row>
    <row r="3" spans="1:26" ht="12.75" customHeight="1">
      <c r="A3" s="76"/>
      <c r="B3" s="77"/>
      <c r="C3" s="78"/>
      <c r="D3" s="79"/>
      <c r="E3" s="80"/>
      <c r="F3" s="79"/>
      <c r="G3" s="5"/>
      <c r="H3" s="5"/>
      <c r="I3" s="5"/>
      <c r="J3" s="5"/>
      <c r="K3" s="5"/>
      <c r="L3" s="5"/>
      <c r="M3" s="5"/>
      <c r="N3" s="5"/>
      <c r="O3" s="5"/>
      <c r="P3" s="5"/>
      <c r="Q3" s="5"/>
      <c r="R3" s="5"/>
      <c r="S3" s="5"/>
      <c r="T3" s="5"/>
      <c r="U3" s="5"/>
      <c r="V3" s="5"/>
      <c r="W3" s="5"/>
      <c r="X3" s="5"/>
      <c r="Y3" s="5"/>
      <c r="Z3" s="5"/>
    </row>
    <row r="4" spans="1:26" ht="12.75" customHeight="1">
      <c r="A4" s="5"/>
      <c r="B4" s="5"/>
      <c r="C4" s="5"/>
      <c r="D4" s="5"/>
      <c r="E4" s="5"/>
      <c r="F4" s="5"/>
      <c r="G4" s="5"/>
      <c r="H4" s="5"/>
      <c r="I4" s="5"/>
      <c r="J4" s="5"/>
      <c r="K4" s="5"/>
      <c r="L4" s="5"/>
      <c r="M4" s="5"/>
      <c r="N4" s="5"/>
      <c r="O4" s="5"/>
      <c r="P4" s="5"/>
      <c r="Q4" s="5"/>
      <c r="R4" s="5"/>
      <c r="S4" s="5"/>
      <c r="T4" s="5"/>
      <c r="U4" s="5"/>
      <c r="V4" s="5"/>
      <c r="W4" s="5"/>
      <c r="X4" s="5"/>
      <c r="Y4" s="5"/>
      <c r="Z4" s="5"/>
    </row>
    <row r="5" spans="1:26" ht="12.75" customHeight="1">
      <c r="A5" s="81" t="s">
        <v>820</v>
      </c>
      <c r="B5" s="81" t="s">
        <v>179</v>
      </c>
      <c r="C5" s="81"/>
      <c r="D5" s="81"/>
      <c r="E5" s="81"/>
      <c r="F5" s="82"/>
      <c r="G5" s="116"/>
      <c r="H5" s="116"/>
      <c r="I5" s="116"/>
      <c r="J5" s="116"/>
      <c r="K5" s="116"/>
      <c r="L5" s="116"/>
      <c r="M5" s="116"/>
      <c r="N5" s="116"/>
      <c r="O5" s="116"/>
      <c r="P5" s="116"/>
      <c r="Q5" s="116"/>
      <c r="R5" s="116"/>
      <c r="S5" s="116"/>
      <c r="T5" s="116"/>
      <c r="U5" s="116"/>
      <c r="V5" s="116"/>
      <c r="W5" s="116"/>
      <c r="X5" s="116"/>
      <c r="Y5" s="116"/>
      <c r="Z5" s="116"/>
    </row>
    <row r="6" spans="1:26" ht="12.75" customHeight="1">
      <c r="A6" s="117"/>
      <c r="B6" s="77"/>
      <c r="C6" s="78"/>
      <c r="D6" s="79"/>
      <c r="E6" s="80"/>
      <c r="F6" s="79"/>
      <c r="G6" s="5"/>
      <c r="H6" s="5"/>
      <c r="I6" s="5"/>
      <c r="J6" s="5"/>
      <c r="K6" s="5"/>
      <c r="L6" s="5"/>
      <c r="M6" s="5"/>
      <c r="N6" s="5"/>
      <c r="O6" s="5"/>
      <c r="P6" s="5"/>
      <c r="Q6" s="5"/>
      <c r="R6" s="5"/>
      <c r="S6" s="5"/>
      <c r="T6" s="5"/>
      <c r="U6" s="5"/>
      <c r="V6" s="5"/>
      <c r="W6" s="5"/>
      <c r="X6" s="5"/>
      <c r="Y6" s="5"/>
      <c r="Z6" s="5"/>
    </row>
    <row r="7" spans="1:26" ht="12.75" customHeight="1">
      <c r="A7" s="117"/>
      <c r="B7" s="77"/>
      <c r="C7" s="78"/>
      <c r="D7" s="79"/>
      <c r="E7" s="80"/>
      <c r="F7" s="79"/>
      <c r="G7" s="5"/>
      <c r="H7" s="5"/>
      <c r="I7" s="5"/>
      <c r="J7" s="5"/>
      <c r="K7" s="5"/>
      <c r="L7" s="5"/>
      <c r="M7" s="5"/>
      <c r="N7" s="5"/>
      <c r="O7" s="5"/>
      <c r="P7" s="5"/>
      <c r="Q7" s="5"/>
      <c r="R7" s="5"/>
      <c r="S7" s="5"/>
      <c r="T7" s="5"/>
      <c r="U7" s="5"/>
      <c r="V7" s="5"/>
      <c r="W7" s="5"/>
      <c r="X7" s="5"/>
      <c r="Y7" s="5"/>
      <c r="Z7" s="5"/>
    </row>
    <row r="8" spans="1:26" ht="12.75" customHeight="1">
      <c r="A8" s="61" t="s">
        <v>821</v>
      </c>
      <c r="B8" s="100" t="s">
        <v>822</v>
      </c>
      <c r="C8" s="118"/>
      <c r="D8" s="79"/>
      <c r="E8" s="119"/>
      <c r="F8" s="79"/>
      <c r="G8" s="100"/>
      <c r="H8" s="100"/>
      <c r="I8" s="100"/>
      <c r="J8" s="100"/>
      <c r="K8" s="100"/>
      <c r="L8" s="100"/>
      <c r="M8" s="100"/>
      <c r="N8" s="100"/>
      <c r="O8" s="100"/>
      <c r="P8" s="100"/>
      <c r="Q8" s="100"/>
      <c r="R8" s="100"/>
      <c r="S8" s="100"/>
      <c r="T8" s="100"/>
      <c r="U8" s="100"/>
      <c r="V8" s="100"/>
      <c r="W8" s="100"/>
      <c r="X8" s="100"/>
      <c r="Y8" s="100"/>
      <c r="Z8" s="100"/>
    </row>
    <row r="9" spans="1:26" ht="12.75" customHeight="1">
      <c r="A9" s="117"/>
      <c r="B9" s="58" t="s">
        <v>823</v>
      </c>
      <c r="C9" s="78"/>
      <c r="D9" s="79"/>
      <c r="E9" s="80"/>
      <c r="F9" s="79"/>
      <c r="G9" s="5"/>
      <c r="H9" s="5"/>
      <c r="I9" s="5"/>
      <c r="J9" s="5"/>
      <c r="K9" s="5"/>
      <c r="L9" s="5"/>
      <c r="M9" s="5"/>
      <c r="N9" s="5"/>
      <c r="O9" s="5"/>
      <c r="P9" s="5"/>
      <c r="Q9" s="5"/>
      <c r="R9" s="5"/>
      <c r="S9" s="5"/>
      <c r="T9" s="5"/>
      <c r="U9" s="5"/>
      <c r="V9" s="5"/>
      <c r="W9" s="5"/>
      <c r="X9" s="5"/>
      <c r="Y9" s="5"/>
      <c r="Z9" s="5"/>
    </row>
    <row r="10" spans="1:26" ht="12.75" customHeight="1">
      <c r="A10" s="117"/>
      <c r="B10" s="104" t="s">
        <v>824</v>
      </c>
      <c r="C10" s="120" t="s">
        <v>733</v>
      </c>
      <c r="D10" s="85">
        <v>43</v>
      </c>
      <c r="E10" s="86">
        <v>75.650000000000006</v>
      </c>
      <c r="F10" s="86">
        <f t="shared" ref="F10:F12" si="0">D10*E10</f>
        <v>3252.9500000000003</v>
      </c>
      <c r="G10" s="5"/>
      <c r="H10" s="5"/>
      <c r="I10" s="5"/>
      <c r="J10" s="5"/>
      <c r="K10" s="5"/>
      <c r="L10" s="5"/>
      <c r="M10" s="5"/>
      <c r="N10" s="5"/>
      <c r="O10" s="5"/>
      <c r="P10" s="5"/>
      <c r="Q10" s="5"/>
      <c r="R10" s="5"/>
      <c r="S10" s="5"/>
      <c r="T10" s="5"/>
      <c r="U10" s="5"/>
      <c r="V10" s="5"/>
      <c r="W10" s="5"/>
      <c r="X10" s="5"/>
      <c r="Y10" s="5"/>
      <c r="Z10" s="5"/>
    </row>
    <row r="11" spans="1:26" ht="12.75" customHeight="1">
      <c r="A11" s="117"/>
      <c r="B11" s="104" t="s">
        <v>825</v>
      </c>
      <c r="C11" s="120" t="s">
        <v>733</v>
      </c>
      <c r="D11" s="85">
        <v>6.5</v>
      </c>
      <c r="E11" s="86">
        <v>75.650000000000006</v>
      </c>
      <c r="F11" s="86">
        <f t="shared" si="0"/>
        <v>491.72500000000002</v>
      </c>
      <c r="G11" s="5"/>
      <c r="H11" s="5"/>
      <c r="I11" s="5"/>
      <c r="J11" s="5"/>
      <c r="K11" s="5"/>
      <c r="L11" s="5"/>
      <c r="M11" s="5"/>
      <c r="N11" s="5"/>
      <c r="O11" s="5"/>
      <c r="P11" s="5"/>
      <c r="Q11" s="5"/>
      <c r="R11" s="5"/>
      <c r="S11" s="5"/>
      <c r="T11" s="5"/>
      <c r="U11" s="5"/>
      <c r="V11" s="5"/>
      <c r="W11" s="5"/>
      <c r="X11" s="5"/>
      <c r="Y11" s="5"/>
      <c r="Z11" s="5"/>
    </row>
    <row r="12" spans="1:26" ht="12.75" customHeight="1">
      <c r="A12" s="117"/>
      <c r="B12" s="104" t="s">
        <v>826</v>
      </c>
      <c r="C12" s="120" t="s">
        <v>733</v>
      </c>
      <c r="D12" s="85">
        <v>17</v>
      </c>
      <c r="E12" s="86">
        <v>110.25</v>
      </c>
      <c r="F12" s="86">
        <f t="shared" si="0"/>
        <v>1874.25</v>
      </c>
      <c r="G12" s="5"/>
      <c r="H12" s="5"/>
      <c r="I12" s="5"/>
      <c r="J12" s="5"/>
      <c r="K12" s="5"/>
      <c r="L12" s="5"/>
      <c r="M12" s="5"/>
      <c r="N12" s="5"/>
      <c r="O12" s="5"/>
      <c r="P12" s="5"/>
      <c r="Q12" s="5"/>
      <c r="R12" s="5"/>
      <c r="S12" s="5"/>
      <c r="T12" s="5"/>
      <c r="U12" s="5"/>
      <c r="V12" s="5"/>
      <c r="W12" s="5"/>
      <c r="X12" s="5"/>
      <c r="Y12" s="5"/>
      <c r="Z12" s="5"/>
    </row>
    <row r="13" spans="1:26" ht="12.75" customHeight="1">
      <c r="A13" s="117"/>
      <c r="B13" s="104"/>
      <c r="C13" s="120"/>
      <c r="D13" s="85"/>
      <c r="E13" s="86"/>
      <c r="F13" s="86"/>
      <c r="G13" s="5"/>
      <c r="H13" s="5"/>
      <c r="I13" s="5"/>
      <c r="J13" s="5"/>
      <c r="K13" s="5"/>
      <c r="L13" s="5"/>
      <c r="M13" s="5"/>
      <c r="N13" s="5"/>
      <c r="O13" s="5"/>
      <c r="P13" s="5"/>
      <c r="Q13" s="5"/>
      <c r="R13" s="5"/>
      <c r="S13" s="5"/>
      <c r="T13" s="5"/>
      <c r="U13" s="5"/>
      <c r="V13" s="5"/>
      <c r="W13" s="5"/>
      <c r="X13" s="5"/>
      <c r="Y13" s="5"/>
      <c r="Z13" s="5"/>
    </row>
    <row r="14" spans="1:26" ht="12.75" customHeight="1">
      <c r="A14" s="117"/>
      <c r="B14" s="104"/>
      <c r="C14" s="120"/>
      <c r="D14" s="85"/>
      <c r="E14" s="86"/>
      <c r="F14" s="86"/>
      <c r="G14" s="5"/>
      <c r="H14" s="5"/>
      <c r="I14" s="5"/>
      <c r="J14" s="5"/>
      <c r="K14" s="5"/>
      <c r="L14" s="5"/>
      <c r="M14" s="5"/>
      <c r="N14" s="5"/>
      <c r="O14" s="5"/>
      <c r="P14" s="5"/>
      <c r="Q14" s="5"/>
      <c r="R14" s="5"/>
      <c r="S14" s="5"/>
      <c r="T14" s="5"/>
      <c r="U14" s="5"/>
      <c r="V14" s="5"/>
      <c r="W14" s="5"/>
      <c r="X14" s="5"/>
      <c r="Y14" s="5"/>
      <c r="Z14" s="5"/>
    </row>
    <row r="15" spans="1:26" ht="12.75" customHeight="1">
      <c r="A15" s="61" t="s">
        <v>827</v>
      </c>
      <c r="B15" s="100" t="s">
        <v>828</v>
      </c>
      <c r="C15" s="121"/>
      <c r="D15" s="122"/>
      <c r="E15" s="123"/>
      <c r="F15" s="123"/>
      <c r="G15" s="100"/>
      <c r="H15" s="100"/>
      <c r="I15" s="100"/>
      <c r="J15" s="100"/>
      <c r="K15" s="100"/>
      <c r="L15" s="100"/>
      <c r="M15" s="100"/>
      <c r="N15" s="100"/>
      <c r="O15" s="100"/>
      <c r="P15" s="100"/>
      <c r="Q15" s="100"/>
      <c r="R15" s="100"/>
      <c r="S15" s="100"/>
      <c r="T15" s="100"/>
      <c r="U15" s="100"/>
      <c r="V15" s="100"/>
      <c r="W15" s="100"/>
      <c r="X15" s="100"/>
      <c r="Y15" s="100"/>
      <c r="Z15" s="100"/>
    </row>
    <row r="16" spans="1:26" ht="12.75" customHeight="1">
      <c r="A16" s="104"/>
      <c r="B16" s="58" t="s">
        <v>829</v>
      </c>
      <c r="C16" s="84"/>
      <c r="D16" s="85"/>
      <c r="E16" s="86"/>
      <c r="F16" s="86"/>
      <c r="G16" s="5"/>
      <c r="H16" s="5"/>
      <c r="I16" s="5"/>
      <c r="J16" s="5"/>
      <c r="K16" s="5"/>
      <c r="L16" s="5"/>
      <c r="M16" s="5"/>
      <c r="N16" s="5"/>
      <c r="O16" s="5"/>
      <c r="P16" s="5"/>
      <c r="Q16" s="5"/>
      <c r="R16" s="5"/>
      <c r="S16" s="5"/>
      <c r="T16" s="5"/>
      <c r="U16" s="5"/>
      <c r="V16" s="5"/>
      <c r="W16" s="5"/>
      <c r="X16" s="5"/>
      <c r="Y16" s="5"/>
      <c r="Z16" s="5"/>
    </row>
    <row r="17" spans="1:26" ht="12.75" customHeight="1">
      <c r="A17" s="61"/>
      <c r="B17" s="12" t="s">
        <v>830</v>
      </c>
      <c r="C17" s="5"/>
      <c r="D17" s="5"/>
      <c r="E17" s="5"/>
      <c r="F17" s="5"/>
      <c r="G17" s="5"/>
      <c r="H17" s="5"/>
      <c r="I17" s="5"/>
      <c r="J17" s="5"/>
      <c r="K17" s="5"/>
      <c r="L17" s="5"/>
      <c r="M17" s="5"/>
      <c r="N17" s="5"/>
      <c r="O17" s="5"/>
      <c r="P17" s="5"/>
      <c r="Q17" s="5"/>
      <c r="R17" s="5"/>
      <c r="S17" s="5"/>
      <c r="T17" s="5"/>
      <c r="U17" s="5"/>
      <c r="V17" s="5"/>
      <c r="W17" s="5"/>
      <c r="X17" s="5"/>
      <c r="Y17" s="5"/>
      <c r="Z17" s="5"/>
    </row>
    <row r="18" spans="1:26" ht="12.75" customHeight="1">
      <c r="A18" s="61"/>
      <c r="B18" s="12" t="s">
        <v>831</v>
      </c>
      <c r="C18" s="84" t="s">
        <v>682</v>
      </c>
      <c r="D18" s="85">
        <v>4</v>
      </c>
      <c r="E18" s="86">
        <v>25</v>
      </c>
      <c r="F18" s="86">
        <f t="shared" ref="F18:F19" si="1">D18*E18</f>
        <v>100</v>
      </c>
      <c r="G18" s="5"/>
      <c r="H18" s="5"/>
      <c r="I18" s="5"/>
      <c r="J18" s="5"/>
      <c r="K18" s="5"/>
      <c r="L18" s="5"/>
      <c r="M18" s="5"/>
      <c r="N18" s="5"/>
      <c r="O18" s="5"/>
      <c r="P18" s="5"/>
      <c r="Q18" s="5"/>
      <c r="R18" s="5"/>
      <c r="S18" s="5"/>
      <c r="T18" s="5"/>
      <c r="U18" s="5"/>
      <c r="V18" s="5"/>
      <c r="W18" s="5"/>
      <c r="X18" s="5"/>
      <c r="Y18" s="5"/>
      <c r="Z18" s="5"/>
    </row>
    <row r="19" spans="1:26" ht="12.75" customHeight="1">
      <c r="A19" s="61"/>
      <c r="B19" s="12" t="s">
        <v>810</v>
      </c>
      <c r="C19" s="84" t="s">
        <v>682</v>
      </c>
      <c r="D19" s="85">
        <v>2</v>
      </c>
      <c r="E19" s="86">
        <v>25</v>
      </c>
      <c r="F19" s="86">
        <f t="shared" si="1"/>
        <v>50</v>
      </c>
      <c r="G19" s="5"/>
      <c r="H19" s="5"/>
      <c r="I19" s="5"/>
      <c r="J19" s="5"/>
      <c r="K19" s="5"/>
      <c r="L19" s="5"/>
      <c r="M19" s="5"/>
      <c r="N19" s="5"/>
      <c r="O19" s="5"/>
      <c r="P19" s="5"/>
      <c r="Q19" s="5"/>
      <c r="R19" s="5"/>
      <c r="S19" s="5"/>
      <c r="T19" s="5"/>
      <c r="U19" s="5"/>
      <c r="V19" s="5"/>
      <c r="W19" s="5"/>
      <c r="X19" s="5"/>
      <c r="Y19" s="5"/>
      <c r="Z19" s="5"/>
    </row>
    <row r="20" spans="1:26" ht="12.75" customHeight="1">
      <c r="A20" s="61"/>
      <c r="B20" s="12"/>
      <c r="C20" s="84"/>
      <c r="D20" s="85"/>
      <c r="E20" s="86"/>
      <c r="F20" s="86"/>
      <c r="G20" s="5"/>
      <c r="H20" s="5"/>
      <c r="I20" s="5"/>
      <c r="J20" s="5"/>
      <c r="K20" s="5"/>
      <c r="L20" s="5"/>
      <c r="M20" s="5"/>
      <c r="N20" s="5"/>
      <c r="O20" s="5"/>
      <c r="P20" s="5"/>
      <c r="Q20" s="5"/>
      <c r="R20" s="5"/>
      <c r="S20" s="5"/>
      <c r="T20" s="5"/>
      <c r="U20" s="5"/>
      <c r="V20" s="5"/>
      <c r="W20" s="5"/>
      <c r="X20" s="5"/>
      <c r="Y20" s="5"/>
      <c r="Z20" s="5"/>
    </row>
    <row r="21" spans="1:26" ht="12.75" customHeight="1">
      <c r="A21" s="61"/>
      <c r="B21" s="12"/>
      <c r="C21" s="84"/>
      <c r="D21" s="85"/>
      <c r="E21" s="86"/>
      <c r="F21" s="86"/>
      <c r="G21" s="5"/>
      <c r="H21" s="5"/>
      <c r="I21" s="5"/>
      <c r="J21" s="5"/>
      <c r="K21" s="5"/>
      <c r="L21" s="5"/>
      <c r="M21" s="5"/>
      <c r="N21" s="5"/>
      <c r="O21" s="5"/>
      <c r="P21" s="5"/>
      <c r="Q21" s="5"/>
      <c r="R21" s="5"/>
      <c r="S21" s="5"/>
      <c r="T21" s="5"/>
      <c r="U21" s="5"/>
      <c r="V21" s="5"/>
      <c r="W21" s="5"/>
      <c r="X21" s="5"/>
      <c r="Y21" s="5"/>
      <c r="Z21" s="5"/>
    </row>
    <row r="22" spans="1:26" ht="12.75" customHeight="1">
      <c r="A22" s="61" t="s">
        <v>832</v>
      </c>
      <c r="B22" s="100" t="s">
        <v>833</v>
      </c>
      <c r="C22" s="84"/>
      <c r="D22" s="85"/>
      <c r="E22" s="86"/>
      <c r="F22" s="86"/>
      <c r="G22" s="5"/>
      <c r="H22" s="5"/>
      <c r="I22" s="5"/>
      <c r="J22" s="5"/>
      <c r="K22" s="5"/>
      <c r="L22" s="5"/>
      <c r="M22" s="5"/>
      <c r="N22" s="5"/>
      <c r="O22" s="5"/>
      <c r="P22" s="5"/>
      <c r="Q22" s="5"/>
      <c r="R22" s="5"/>
      <c r="S22" s="5"/>
      <c r="T22" s="5"/>
      <c r="U22" s="5"/>
      <c r="V22" s="5"/>
      <c r="W22" s="5"/>
      <c r="X22" s="5"/>
      <c r="Y22" s="5"/>
      <c r="Z22" s="5"/>
    </row>
    <row r="23" spans="1:26" ht="12.75" customHeight="1">
      <c r="A23" s="61"/>
      <c r="B23" s="14" t="s">
        <v>834</v>
      </c>
      <c r="C23" s="84" t="s">
        <v>733</v>
      </c>
      <c r="D23" s="85">
        <v>7.5</v>
      </c>
      <c r="E23" s="86"/>
      <c r="F23" s="86">
        <f>D23*E23</f>
        <v>0</v>
      </c>
      <c r="G23" s="5"/>
      <c r="H23" s="5"/>
      <c r="I23" s="5"/>
      <c r="J23" s="5"/>
      <c r="K23" s="5"/>
      <c r="L23" s="5"/>
      <c r="M23" s="5"/>
      <c r="N23" s="5"/>
      <c r="O23" s="5"/>
      <c r="P23" s="5"/>
      <c r="Q23" s="5"/>
      <c r="R23" s="5"/>
      <c r="S23" s="5"/>
      <c r="T23" s="5"/>
      <c r="U23" s="5"/>
      <c r="V23" s="5"/>
      <c r="W23" s="5"/>
      <c r="X23" s="5"/>
      <c r="Y23" s="5"/>
      <c r="Z23" s="5"/>
    </row>
    <row r="24" spans="1:26" ht="12.75" customHeight="1">
      <c r="A24" s="61"/>
      <c r="B24" s="12"/>
      <c r="C24" s="84"/>
      <c r="D24" s="85"/>
      <c r="E24" s="86"/>
      <c r="F24" s="86"/>
      <c r="G24" s="5"/>
      <c r="H24" s="5"/>
      <c r="I24" s="5"/>
      <c r="J24" s="5"/>
      <c r="K24" s="5"/>
      <c r="L24" s="5"/>
      <c r="M24" s="5"/>
      <c r="N24" s="5"/>
      <c r="O24" s="5"/>
      <c r="P24" s="5"/>
      <c r="Q24" s="5"/>
      <c r="R24" s="5"/>
      <c r="S24" s="5"/>
      <c r="T24" s="5"/>
      <c r="U24" s="5"/>
      <c r="V24" s="5"/>
      <c r="W24" s="5"/>
      <c r="X24" s="5"/>
      <c r="Y24" s="5"/>
      <c r="Z24" s="5"/>
    </row>
    <row r="25" spans="1:26" ht="12.75" customHeight="1">
      <c r="A25" s="61"/>
      <c r="B25" s="12"/>
      <c r="C25" s="84"/>
      <c r="D25" s="85"/>
      <c r="E25" s="86"/>
      <c r="F25" s="86"/>
      <c r="G25" s="5"/>
      <c r="H25" s="5"/>
      <c r="I25" s="5"/>
      <c r="J25" s="5"/>
      <c r="K25" s="5"/>
      <c r="L25" s="5"/>
      <c r="M25" s="5"/>
      <c r="N25" s="5"/>
      <c r="O25" s="5"/>
      <c r="P25" s="5"/>
      <c r="Q25" s="5"/>
      <c r="R25" s="5"/>
      <c r="S25" s="5"/>
      <c r="T25" s="5"/>
      <c r="U25" s="5"/>
      <c r="V25" s="5"/>
      <c r="W25" s="5"/>
      <c r="X25" s="5"/>
      <c r="Y25" s="5"/>
      <c r="Z25" s="5"/>
    </row>
    <row r="26" spans="1:26" ht="12.75" customHeight="1">
      <c r="A26" s="61" t="s">
        <v>835</v>
      </c>
      <c r="B26" s="100" t="s">
        <v>836</v>
      </c>
      <c r="C26" s="121"/>
      <c r="D26" s="122"/>
      <c r="E26" s="123"/>
      <c r="F26" s="123"/>
      <c r="G26" s="100"/>
      <c r="H26" s="100"/>
      <c r="I26" s="100"/>
      <c r="J26" s="100"/>
      <c r="K26" s="100"/>
      <c r="L26" s="100"/>
      <c r="M26" s="100"/>
      <c r="N26" s="100"/>
      <c r="O26" s="100"/>
      <c r="P26" s="100"/>
      <c r="Q26" s="100"/>
      <c r="R26" s="100"/>
      <c r="S26" s="100"/>
      <c r="T26" s="100"/>
      <c r="U26" s="100"/>
      <c r="V26" s="100"/>
      <c r="W26" s="100"/>
      <c r="X26" s="100"/>
      <c r="Y26" s="100"/>
      <c r="Z26" s="100"/>
    </row>
    <row r="27" spans="1:26" ht="12.75" customHeight="1">
      <c r="A27" s="104"/>
      <c r="B27" s="58" t="s">
        <v>837</v>
      </c>
      <c r="C27" s="84"/>
      <c r="D27" s="85"/>
      <c r="E27" s="86"/>
      <c r="F27" s="86"/>
      <c r="G27" s="5"/>
      <c r="H27" s="5"/>
      <c r="I27" s="5"/>
      <c r="J27" s="5"/>
      <c r="K27" s="5"/>
      <c r="L27" s="5"/>
      <c r="M27" s="5"/>
      <c r="N27" s="5"/>
      <c r="O27" s="5"/>
      <c r="P27" s="5"/>
      <c r="Q27" s="5"/>
      <c r="R27" s="5"/>
      <c r="S27" s="5"/>
      <c r="T27" s="5"/>
      <c r="U27" s="5"/>
      <c r="V27" s="5"/>
      <c r="W27" s="5"/>
      <c r="X27" s="5"/>
      <c r="Y27" s="5"/>
      <c r="Z27" s="5"/>
    </row>
    <row r="28" spans="1:26" ht="12.75" customHeight="1">
      <c r="A28" s="104"/>
      <c r="B28" s="58" t="s">
        <v>838</v>
      </c>
      <c r="C28" s="84"/>
      <c r="D28" s="85"/>
      <c r="E28" s="86"/>
      <c r="F28" s="86"/>
      <c r="G28" s="5"/>
      <c r="H28" s="5"/>
      <c r="I28" s="5"/>
      <c r="J28" s="5"/>
      <c r="K28" s="5"/>
      <c r="L28" s="5"/>
      <c r="M28" s="5"/>
      <c r="N28" s="5"/>
      <c r="O28" s="5"/>
      <c r="P28" s="5"/>
      <c r="Q28" s="5"/>
      <c r="R28" s="5"/>
      <c r="S28" s="5"/>
      <c r="T28" s="5"/>
      <c r="U28" s="5"/>
      <c r="V28" s="5"/>
      <c r="W28" s="5"/>
      <c r="X28" s="5"/>
      <c r="Y28" s="5"/>
      <c r="Z28" s="5"/>
    </row>
    <row r="29" spans="1:26" ht="12.75" customHeight="1">
      <c r="A29" s="104"/>
      <c r="B29" s="58" t="s">
        <v>839</v>
      </c>
      <c r="C29" s="84"/>
      <c r="D29" s="85"/>
      <c r="E29" s="86"/>
      <c r="F29" s="86"/>
      <c r="G29" s="5"/>
      <c r="H29" s="5"/>
      <c r="I29" s="5"/>
      <c r="J29" s="5"/>
      <c r="K29" s="5"/>
      <c r="L29" s="5"/>
      <c r="M29" s="5"/>
      <c r="N29" s="5"/>
      <c r="O29" s="5"/>
      <c r="P29" s="5"/>
      <c r="Q29" s="5"/>
      <c r="R29" s="5"/>
      <c r="S29" s="5"/>
      <c r="T29" s="5"/>
      <c r="U29" s="5"/>
      <c r="V29" s="5"/>
      <c r="W29" s="5"/>
      <c r="X29" s="5"/>
      <c r="Y29" s="5"/>
      <c r="Z29" s="5"/>
    </row>
    <row r="30" spans="1:26" ht="12.75" customHeight="1">
      <c r="A30" s="61"/>
      <c r="B30" s="1" t="s">
        <v>840</v>
      </c>
      <c r="C30" s="84" t="s">
        <v>841</v>
      </c>
      <c r="D30" s="85">
        <v>37</v>
      </c>
      <c r="E30" s="86">
        <v>255.35</v>
      </c>
      <c r="F30" s="86">
        <f t="shared" ref="F30:F31" si="2">D30*E30</f>
        <v>9447.9499999999989</v>
      </c>
      <c r="G30" s="5"/>
      <c r="H30" s="5"/>
      <c r="I30" s="5"/>
      <c r="J30" s="5"/>
      <c r="K30" s="5"/>
      <c r="L30" s="5"/>
      <c r="M30" s="5"/>
      <c r="N30" s="5"/>
      <c r="O30" s="5"/>
      <c r="P30" s="5"/>
      <c r="Q30" s="5"/>
      <c r="R30" s="5"/>
      <c r="S30" s="5"/>
      <c r="T30" s="5"/>
      <c r="U30" s="5"/>
      <c r="V30" s="5"/>
      <c r="W30" s="5"/>
      <c r="X30" s="5"/>
      <c r="Y30" s="5"/>
      <c r="Z30" s="5"/>
    </row>
    <row r="31" spans="1:26" ht="12.75" customHeight="1">
      <c r="A31" s="61"/>
      <c r="B31" s="1" t="s">
        <v>842</v>
      </c>
      <c r="C31" s="84" t="s">
        <v>682</v>
      </c>
      <c r="D31" s="85">
        <v>4</v>
      </c>
      <c r="E31" s="86">
        <v>150</v>
      </c>
      <c r="F31" s="86">
        <f t="shared" si="2"/>
        <v>600</v>
      </c>
      <c r="G31" s="5"/>
      <c r="H31" s="5"/>
      <c r="I31" s="5"/>
      <c r="J31" s="5"/>
      <c r="K31" s="5"/>
      <c r="L31" s="5"/>
      <c r="M31" s="5"/>
      <c r="N31" s="5"/>
      <c r="O31" s="5"/>
      <c r="P31" s="5"/>
      <c r="Q31" s="5"/>
      <c r="R31" s="5"/>
      <c r="S31" s="5"/>
      <c r="T31" s="5"/>
      <c r="U31" s="5"/>
      <c r="V31" s="5"/>
      <c r="W31" s="5"/>
      <c r="X31" s="5"/>
      <c r="Y31" s="5"/>
      <c r="Z31" s="5"/>
    </row>
    <row r="32" spans="1:26" ht="12.75" customHeight="1">
      <c r="A32" s="61"/>
      <c r="B32" s="1"/>
      <c r="C32" s="84"/>
      <c r="D32" s="85"/>
      <c r="E32" s="86"/>
      <c r="F32" s="86"/>
      <c r="G32" s="5"/>
      <c r="H32" s="5"/>
      <c r="I32" s="5"/>
      <c r="J32" s="5"/>
      <c r="K32" s="5"/>
      <c r="L32" s="5"/>
      <c r="M32" s="5"/>
      <c r="N32" s="5"/>
      <c r="O32" s="5"/>
      <c r="P32" s="5"/>
      <c r="Q32" s="5"/>
      <c r="R32" s="5"/>
      <c r="S32" s="5"/>
      <c r="T32" s="5"/>
      <c r="U32" s="5"/>
      <c r="V32" s="5"/>
      <c r="W32" s="5"/>
      <c r="X32" s="5"/>
      <c r="Y32" s="5"/>
      <c r="Z32" s="5"/>
    </row>
    <row r="33" spans="1:26" ht="12.75" customHeight="1">
      <c r="A33" s="61"/>
      <c r="B33" s="1"/>
      <c r="C33" s="84"/>
      <c r="D33" s="85"/>
      <c r="E33" s="86"/>
      <c r="F33" s="86"/>
      <c r="G33" s="5"/>
      <c r="H33" s="5"/>
      <c r="I33" s="5"/>
      <c r="J33" s="5"/>
      <c r="K33" s="5"/>
      <c r="L33" s="5"/>
      <c r="M33" s="5"/>
      <c r="N33" s="5"/>
      <c r="O33" s="5"/>
      <c r="P33" s="5"/>
      <c r="Q33" s="5"/>
      <c r="R33" s="5"/>
      <c r="S33" s="5"/>
      <c r="T33" s="5"/>
      <c r="U33" s="5"/>
      <c r="V33" s="5"/>
      <c r="W33" s="5"/>
      <c r="X33" s="5"/>
      <c r="Y33" s="5"/>
      <c r="Z33" s="5"/>
    </row>
    <row r="34" spans="1:26" ht="12.75" customHeight="1">
      <c r="A34" s="61" t="s">
        <v>843</v>
      </c>
      <c r="B34" s="100" t="s">
        <v>844</v>
      </c>
      <c r="C34" s="121"/>
      <c r="D34" s="122"/>
      <c r="E34" s="123"/>
      <c r="F34" s="123"/>
      <c r="G34" s="100"/>
      <c r="H34" s="100"/>
      <c r="I34" s="100"/>
      <c r="J34" s="100"/>
      <c r="K34" s="100"/>
      <c r="L34" s="100"/>
      <c r="M34" s="100"/>
      <c r="N34" s="100"/>
      <c r="O34" s="100"/>
      <c r="P34" s="100"/>
      <c r="Q34" s="100"/>
      <c r="R34" s="100"/>
      <c r="S34" s="100"/>
      <c r="T34" s="100"/>
      <c r="U34" s="100"/>
      <c r="V34" s="100"/>
      <c r="W34" s="100"/>
      <c r="X34" s="100"/>
      <c r="Y34" s="100"/>
      <c r="Z34" s="100"/>
    </row>
    <row r="35" spans="1:26" ht="12.75" customHeight="1">
      <c r="A35" s="1"/>
      <c r="B35" s="58" t="s">
        <v>845</v>
      </c>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c r="A36" s="1"/>
      <c r="B36" s="58" t="s">
        <v>846</v>
      </c>
      <c r="C36" s="84" t="s">
        <v>690</v>
      </c>
      <c r="D36" s="85">
        <v>200</v>
      </c>
      <c r="E36" s="86"/>
      <c r="F36" s="86">
        <f>D36*E36</f>
        <v>0</v>
      </c>
      <c r="G36" s="5"/>
      <c r="H36" s="5"/>
      <c r="I36" s="5"/>
      <c r="J36" s="5"/>
      <c r="K36" s="5"/>
      <c r="L36" s="5"/>
      <c r="M36" s="5"/>
      <c r="N36" s="5"/>
      <c r="O36" s="5"/>
      <c r="P36" s="5"/>
      <c r="Q36" s="5"/>
      <c r="R36" s="5"/>
      <c r="S36" s="5"/>
      <c r="T36" s="5"/>
      <c r="U36" s="5"/>
      <c r="V36" s="5"/>
      <c r="W36" s="5"/>
      <c r="X36" s="5"/>
      <c r="Y36" s="5"/>
      <c r="Z36" s="5"/>
    </row>
    <row r="37" spans="1:26" ht="12.75" customHeight="1">
      <c r="A37" s="124"/>
      <c r="B37" s="58"/>
      <c r="C37" s="84"/>
      <c r="D37" s="85"/>
      <c r="E37" s="86"/>
      <c r="F37" s="86"/>
      <c r="G37" s="5"/>
      <c r="H37" s="5"/>
      <c r="I37" s="5"/>
      <c r="J37" s="5"/>
      <c r="K37" s="5"/>
      <c r="L37" s="5"/>
      <c r="M37" s="5"/>
      <c r="N37" s="5"/>
      <c r="O37" s="5"/>
      <c r="P37" s="5"/>
      <c r="Q37" s="5"/>
      <c r="R37" s="5"/>
      <c r="S37" s="5"/>
      <c r="T37" s="5"/>
      <c r="U37" s="5"/>
      <c r="V37" s="5"/>
      <c r="W37" s="5"/>
      <c r="X37" s="5"/>
      <c r="Y37" s="5"/>
      <c r="Z37" s="5"/>
    </row>
    <row r="38" spans="1:26" ht="12.75" customHeight="1">
      <c r="A38" s="124"/>
      <c r="B38" s="58"/>
      <c r="C38" s="84"/>
      <c r="D38" s="85"/>
      <c r="E38" s="86"/>
      <c r="F38" s="86"/>
      <c r="G38" s="5"/>
      <c r="H38" s="5"/>
      <c r="I38" s="5"/>
      <c r="J38" s="5"/>
      <c r="K38" s="5"/>
      <c r="L38" s="5"/>
      <c r="M38" s="5"/>
      <c r="N38" s="5"/>
      <c r="O38" s="5"/>
      <c r="P38" s="5"/>
      <c r="Q38" s="5"/>
      <c r="R38" s="5"/>
      <c r="S38" s="5"/>
      <c r="T38" s="5"/>
      <c r="U38" s="5"/>
      <c r="V38" s="5"/>
      <c r="W38" s="5"/>
      <c r="X38" s="5"/>
      <c r="Y38" s="5"/>
      <c r="Z38" s="5"/>
    </row>
    <row r="39" spans="1:26" ht="12.75" customHeight="1">
      <c r="A39" s="61" t="s">
        <v>847</v>
      </c>
      <c r="B39" s="100" t="s">
        <v>848</v>
      </c>
      <c r="C39" s="122"/>
      <c r="D39" s="123"/>
      <c r="E39" s="123"/>
      <c r="F39" s="59"/>
      <c r="G39" s="100"/>
      <c r="H39" s="100"/>
      <c r="I39" s="100"/>
      <c r="J39" s="100"/>
      <c r="K39" s="100"/>
      <c r="L39" s="100"/>
      <c r="M39" s="100"/>
      <c r="N39" s="100"/>
      <c r="O39" s="100"/>
      <c r="P39" s="100"/>
      <c r="Q39" s="100"/>
      <c r="R39" s="100"/>
      <c r="S39" s="100"/>
      <c r="T39" s="100"/>
      <c r="U39" s="100"/>
      <c r="V39" s="100"/>
      <c r="W39" s="100"/>
      <c r="X39" s="100"/>
      <c r="Y39" s="100"/>
      <c r="Z39" s="100"/>
    </row>
    <row r="40" spans="1:26" ht="12.75" customHeight="1">
      <c r="A40" s="58"/>
      <c r="B40" s="58" t="s">
        <v>849</v>
      </c>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c r="A41" s="61"/>
      <c r="B41" s="1" t="s">
        <v>846</v>
      </c>
      <c r="C41" s="85" t="s">
        <v>690</v>
      </c>
      <c r="D41" s="86">
        <v>200</v>
      </c>
      <c r="E41" s="86"/>
      <c r="F41" s="86">
        <f>D41*E41</f>
        <v>0</v>
      </c>
      <c r="G41" s="5"/>
      <c r="H41" s="5"/>
      <c r="I41" s="5"/>
      <c r="J41" s="5"/>
      <c r="K41" s="5"/>
      <c r="L41" s="5"/>
      <c r="M41" s="5"/>
      <c r="N41" s="5"/>
      <c r="O41" s="5"/>
      <c r="P41" s="5"/>
      <c r="Q41" s="5"/>
      <c r="R41" s="5"/>
      <c r="S41" s="5"/>
      <c r="T41" s="5"/>
      <c r="U41" s="5"/>
      <c r="V41" s="5"/>
      <c r="W41" s="5"/>
      <c r="X41" s="5"/>
      <c r="Y41" s="5"/>
      <c r="Z41" s="5"/>
    </row>
    <row r="42" spans="1:26" ht="12.75" customHeight="1">
      <c r="A42" s="61"/>
      <c r="B42" s="1"/>
      <c r="C42" s="85"/>
      <c r="D42" s="86"/>
      <c r="E42" s="86"/>
      <c r="F42" s="86"/>
      <c r="G42" s="5"/>
      <c r="H42" s="5"/>
      <c r="I42" s="5"/>
      <c r="J42" s="5"/>
      <c r="K42" s="5"/>
      <c r="L42" s="5"/>
      <c r="M42" s="5"/>
      <c r="N42" s="5"/>
      <c r="O42" s="5"/>
      <c r="P42" s="5"/>
      <c r="Q42" s="5"/>
      <c r="R42" s="5"/>
      <c r="S42" s="5"/>
      <c r="T42" s="5"/>
      <c r="U42" s="5"/>
      <c r="V42" s="5"/>
      <c r="W42" s="5"/>
      <c r="X42" s="5"/>
      <c r="Y42" s="5"/>
      <c r="Z42" s="5"/>
    </row>
    <row r="43" spans="1:26" ht="12.75" customHeight="1">
      <c r="A43" s="61"/>
      <c r="B43" s="1"/>
      <c r="C43" s="85"/>
      <c r="D43" s="86"/>
      <c r="E43" s="86"/>
      <c r="F43" s="86"/>
      <c r="G43" s="5"/>
      <c r="H43" s="5"/>
      <c r="I43" s="5"/>
      <c r="J43" s="5"/>
      <c r="K43" s="5"/>
      <c r="L43" s="5"/>
      <c r="M43" s="5"/>
      <c r="N43" s="5"/>
      <c r="O43" s="5"/>
      <c r="P43" s="5"/>
      <c r="Q43" s="5"/>
      <c r="R43" s="5"/>
      <c r="S43" s="5"/>
      <c r="T43" s="5"/>
      <c r="U43" s="5"/>
      <c r="V43" s="5"/>
      <c r="W43" s="5"/>
      <c r="X43" s="5"/>
      <c r="Y43" s="5"/>
      <c r="Z43" s="5"/>
    </row>
    <row r="44" spans="1:26" ht="12.75" customHeight="1">
      <c r="A44" s="61" t="s">
        <v>850</v>
      </c>
      <c r="B44" s="100" t="s">
        <v>851</v>
      </c>
      <c r="C44" s="125"/>
      <c r="D44" s="126"/>
      <c r="E44" s="127"/>
      <c r="F44" s="127"/>
      <c r="G44" s="100"/>
      <c r="H44" s="100"/>
      <c r="I44" s="100"/>
      <c r="J44" s="100"/>
      <c r="K44" s="100"/>
      <c r="L44" s="100"/>
      <c r="M44" s="100"/>
      <c r="N44" s="100"/>
      <c r="O44" s="100"/>
      <c r="P44" s="100"/>
      <c r="Q44" s="100"/>
      <c r="R44" s="100"/>
      <c r="S44" s="100"/>
      <c r="T44" s="100"/>
      <c r="U44" s="100"/>
      <c r="V44" s="100"/>
      <c r="W44" s="100"/>
      <c r="X44" s="100"/>
      <c r="Y44" s="100"/>
      <c r="Z44" s="100"/>
    </row>
    <row r="45" spans="1:26" ht="12.75" customHeight="1">
      <c r="A45" s="128"/>
      <c r="B45" s="58" t="s">
        <v>852</v>
      </c>
      <c r="C45" s="120"/>
      <c r="D45" s="85"/>
      <c r="E45" s="86"/>
      <c r="F45" s="86"/>
      <c r="G45" s="5"/>
      <c r="H45" s="5"/>
      <c r="I45" s="5"/>
      <c r="J45" s="5"/>
      <c r="K45" s="5"/>
      <c r="L45" s="5"/>
      <c r="M45" s="5"/>
      <c r="N45" s="5"/>
      <c r="O45" s="5"/>
      <c r="P45" s="5"/>
      <c r="Q45" s="5"/>
      <c r="R45" s="5"/>
      <c r="S45" s="5"/>
      <c r="T45" s="5"/>
      <c r="U45" s="5"/>
      <c r="V45" s="5"/>
      <c r="W45" s="5"/>
      <c r="X45" s="5"/>
      <c r="Y45" s="5"/>
      <c r="Z45" s="5"/>
    </row>
    <row r="46" spans="1:26" ht="12.75" customHeight="1">
      <c r="A46" s="104"/>
      <c r="B46" s="104" t="s">
        <v>831</v>
      </c>
      <c r="C46" s="120" t="s">
        <v>733</v>
      </c>
      <c r="D46" s="85">
        <v>130</v>
      </c>
      <c r="E46" s="86"/>
      <c r="F46" s="86">
        <f t="shared" ref="F46:F47" si="3">D46*E46</f>
        <v>0</v>
      </c>
      <c r="G46" s="5"/>
      <c r="H46" s="5"/>
      <c r="I46" s="5"/>
      <c r="J46" s="5"/>
      <c r="K46" s="5"/>
      <c r="L46" s="5"/>
      <c r="M46" s="5"/>
      <c r="N46" s="5"/>
      <c r="O46" s="5"/>
      <c r="P46" s="5"/>
      <c r="Q46" s="5"/>
      <c r="R46" s="5"/>
      <c r="S46" s="5"/>
      <c r="T46" s="5"/>
      <c r="U46" s="5"/>
      <c r="V46" s="5"/>
      <c r="W46" s="5"/>
      <c r="X46" s="5"/>
      <c r="Y46" s="5"/>
      <c r="Z46" s="5"/>
    </row>
    <row r="47" spans="1:26" ht="12.75" customHeight="1">
      <c r="A47" s="104"/>
      <c r="B47" s="104" t="s">
        <v>853</v>
      </c>
      <c r="C47" s="120" t="s">
        <v>733</v>
      </c>
      <c r="D47" s="85">
        <v>62</v>
      </c>
      <c r="E47" s="86"/>
      <c r="F47" s="86">
        <f t="shared" si="3"/>
        <v>0</v>
      </c>
      <c r="G47" s="5"/>
      <c r="H47" s="5"/>
      <c r="I47" s="5"/>
      <c r="J47" s="5"/>
      <c r="K47" s="5"/>
      <c r="L47" s="5"/>
      <c r="M47" s="5"/>
      <c r="N47" s="5"/>
      <c r="O47" s="5"/>
      <c r="P47" s="5"/>
      <c r="Q47" s="5"/>
      <c r="R47" s="5"/>
      <c r="S47" s="5"/>
      <c r="T47" s="5"/>
      <c r="U47" s="5"/>
      <c r="V47" s="5"/>
      <c r="W47" s="5"/>
      <c r="X47" s="5"/>
      <c r="Y47" s="5"/>
      <c r="Z47" s="5"/>
    </row>
    <row r="48" spans="1:26" ht="12.75" customHeight="1">
      <c r="A48" s="128"/>
      <c r="B48" s="129"/>
      <c r="C48" s="130"/>
      <c r="D48" s="131"/>
      <c r="E48" s="132"/>
      <c r="F48" s="132"/>
      <c r="G48" s="5"/>
      <c r="H48" s="5"/>
      <c r="I48" s="5"/>
      <c r="J48" s="5"/>
      <c r="K48" s="5"/>
      <c r="L48" s="5"/>
      <c r="M48" s="5"/>
      <c r="N48" s="5"/>
      <c r="O48" s="5"/>
      <c r="P48" s="5"/>
      <c r="Q48" s="5"/>
      <c r="R48" s="5"/>
      <c r="S48" s="5"/>
      <c r="T48" s="5"/>
      <c r="U48" s="5"/>
      <c r="V48" s="5"/>
      <c r="W48" s="5"/>
      <c r="X48" s="5"/>
      <c r="Y48" s="5"/>
      <c r="Z48" s="5"/>
    </row>
    <row r="49" spans="1:26" ht="12.75" customHeight="1">
      <c r="A49" s="61"/>
      <c r="B49" s="1"/>
      <c r="C49" s="85"/>
      <c r="D49" s="86"/>
      <c r="E49" s="86"/>
      <c r="F49" s="86"/>
      <c r="G49" s="5"/>
      <c r="H49" s="5"/>
      <c r="I49" s="5"/>
      <c r="J49" s="5"/>
      <c r="K49" s="5"/>
      <c r="L49" s="5"/>
      <c r="M49" s="5"/>
      <c r="N49" s="5"/>
      <c r="O49" s="5"/>
      <c r="P49" s="5"/>
      <c r="Q49" s="5"/>
      <c r="R49" s="5"/>
      <c r="S49" s="5"/>
      <c r="T49" s="5"/>
      <c r="U49" s="5"/>
      <c r="V49" s="5"/>
      <c r="W49" s="5"/>
      <c r="X49" s="5"/>
      <c r="Y49" s="5"/>
      <c r="Z49" s="5"/>
    </row>
    <row r="50" spans="1:26" ht="12.75" customHeight="1">
      <c r="A50" s="61" t="s">
        <v>854</v>
      </c>
      <c r="B50" s="100" t="s">
        <v>855</v>
      </c>
      <c r="C50" s="125"/>
      <c r="D50" s="126"/>
      <c r="E50" s="127"/>
      <c r="F50" s="127"/>
      <c r="G50" s="100"/>
      <c r="H50" s="100"/>
      <c r="I50" s="100"/>
      <c r="J50" s="100"/>
      <c r="K50" s="100"/>
      <c r="L50" s="100"/>
      <c r="M50" s="100"/>
      <c r="N50" s="100"/>
      <c r="O50" s="100"/>
      <c r="P50" s="100"/>
      <c r="Q50" s="100"/>
      <c r="R50" s="100"/>
      <c r="S50" s="100"/>
      <c r="T50" s="100"/>
      <c r="U50" s="100"/>
      <c r="V50" s="100"/>
      <c r="W50" s="100"/>
      <c r="X50" s="100"/>
      <c r="Y50" s="100"/>
      <c r="Z50" s="100"/>
    </row>
    <row r="51" spans="1:26" ht="12.75" customHeight="1">
      <c r="A51" s="128"/>
      <c r="B51" s="58" t="s">
        <v>856</v>
      </c>
      <c r="C51" s="120"/>
      <c r="D51" s="85"/>
      <c r="E51" s="86"/>
      <c r="F51" s="86"/>
      <c r="G51" s="5"/>
      <c r="H51" s="5"/>
      <c r="I51" s="5"/>
      <c r="J51" s="5"/>
      <c r="K51" s="5"/>
      <c r="L51" s="5"/>
      <c r="M51" s="5"/>
      <c r="N51" s="5"/>
      <c r="O51" s="5"/>
      <c r="P51" s="5"/>
      <c r="Q51" s="5"/>
      <c r="R51" s="5"/>
      <c r="S51" s="5"/>
      <c r="T51" s="5"/>
      <c r="U51" s="5"/>
      <c r="V51" s="5"/>
      <c r="W51" s="5"/>
      <c r="X51" s="5"/>
      <c r="Y51" s="5"/>
      <c r="Z51" s="5"/>
    </row>
    <row r="52" spans="1:26" ht="12.75" customHeight="1">
      <c r="A52" s="128"/>
      <c r="B52" s="104" t="s">
        <v>857</v>
      </c>
      <c r="C52" s="84" t="s">
        <v>733</v>
      </c>
      <c r="D52" s="85">
        <v>128</v>
      </c>
      <c r="E52" s="86"/>
      <c r="F52" s="86">
        <f>D52*E52</f>
        <v>0</v>
      </c>
      <c r="G52" s="5"/>
      <c r="H52" s="5"/>
      <c r="I52" s="5"/>
      <c r="J52" s="5"/>
      <c r="K52" s="5"/>
      <c r="L52" s="5"/>
      <c r="M52" s="5"/>
      <c r="N52" s="5"/>
      <c r="O52" s="5"/>
      <c r="P52" s="5"/>
      <c r="Q52" s="5"/>
      <c r="R52" s="5"/>
      <c r="S52" s="5"/>
      <c r="T52" s="5"/>
      <c r="U52" s="5"/>
      <c r="V52" s="5"/>
      <c r="W52" s="5"/>
      <c r="X52" s="5"/>
      <c r="Y52" s="5"/>
      <c r="Z52" s="5"/>
    </row>
    <row r="53" spans="1:26"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spans="1:26" ht="12.75" customHeight="1">
      <c r="A55" s="61" t="s">
        <v>858</v>
      </c>
      <c r="B55" s="100" t="s">
        <v>859</v>
      </c>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row>
    <row r="56" spans="1:26" ht="12.75" customHeight="1">
      <c r="A56" s="104"/>
      <c r="B56" s="58" t="s">
        <v>860</v>
      </c>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spans="1:26" ht="12.75" customHeight="1">
      <c r="A57" s="104"/>
      <c r="B57" s="58" t="s">
        <v>861</v>
      </c>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spans="1:26" ht="12.75" customHeight="1">
      <c r="A58" s="104"/>
      <c r="B58" s="58" t="s">
        <v>862</v>
      </c>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spans="1:26" ht="12.75" customHeight="1">
      <c r="A59" s="104"/>
      <c r="B59" s="58" t="s">
        <v>863</v>
      </c>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spans="1:26" ht="12.75" customHeight="1">
      <c r="A60" s="104"/>
      <c r="B60" s="58" t="s">
        <v>864</v>
      </c>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spans="1:26" ht="12.75" customHeight="1">
      <c r="A61" s="104"/>
      <c r="B61" s="58" t="s">
        <v>865</v>
      </c>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spans="1:26" ht="12.75" customHeight="1">
      <c r="A62" s="104"/>
      <c r="B62" s="104" t="s">
        <v>809</v>
      </c>
      <c r="C62" s="120" t="s">
        <v>733</v>
      </c>
      <c r="D62" s="85">
        <v>158</v>
      </c>
      <c r="E62" s="86"/>
      <c r="F62" s="86">
        <f t="shared" ref="F62:F64" si="4">D62*E62</f>
        <v>0</v>
      </c>
      <c r="G62" s="104"/>
      <c r="H62" s="104"/>
      <c r="I62" s="104"/>
      <c r="J62" s="104"/>
      <c r="K62" s="104"/>
      <c r="L62" s="104"/>
      <c r="M62" s="104"/>
      <c r="N62" s="104"/>
      <c r="O62" s="104"/>
      <c r="P62" s="104"/>
      <c r="Q62" s="104"/>
      <c r="R62" s="104"/>
      <c r="S62" s="104"/>
      <c r="T62" s="104"/>
      <c r="U62" s="104"/>
      <c r="V62" s="104"/>
      <c r="W62" s="104"/>
      <c r="X62" s="104"/>
      <c r="Y62" s="104"/>
      <c r="Z62" s="104"/>
    </row>
    <row r="63" spans="1:26" ht="12.75" customHeight="1">
      <c r="A63" s="104"/>
      <c r="B63" s="104" t="s">
        <v>810</v>
      </c>
      <c r="C63" s="120" t="s">
        <v>733</v>
      </c>
      <c r="D63" s="85">
        <v>119</v>
      </c>
      <c r="E63" s="86"/>
      <c r="F63" s="86">
        <f t="shared" si="4"/>
        <v>0</v>
      </c>
      <c r="G63" s="104"/>
      <c r="H63" s="104"/>
      <c r="I63" s="104"/>
      <c r="J63" s="104"/>
      <c r="K63" s="104"/>
      <c r="L63" s="104"/>
      <c r="M63" s="104"/>
      <c r="N63" s="104"/>
      <c r="O63" s="104"/>
      <c r="P63" s="104"/>
      <c r="Q63" s="104"/>
      <c r="R63" s="104"/>
      <c r="S63" s="104"/>
      <c r="T63" s="104"/>
      <c r="U63" s="104"/>
      <c r="V63" s="104"/>
      <c r="W63" s="104"/>
      <c r="X63" s="104"/>
      <c r="Y63" s="104"/>
      <c r="Z63" s="104"/>
    </row>
    <row r="64" spans="1:26" ht="12.75" customHeight="1">
      <c r="A64" s="104"/>
      <c r="B64" s="104" t="s">
        <v>866</v>
      </c>
      <c r="C64" s="120" t="s">
        <v>733</v>
      </c>
      <c r="D64" s="85">
        <v>110</v>
      </c>
      <c r="E64" s="86"/>
      <c r="F64" s="86">
        <f t="shared" si="4"/>
        <v>0</v>
      </c>
      <c r="G64" s="104"/>
      <c r="H64" s="104"/>
      <c r="I64" s="104"/>
      <c r="J64" s="104"/>
      <c r="K64" s="104"/>
      <c r="L64" s="104"/>
      <c r="M64" s="104"/>
      <c r="N64" s="104"/>
      <c r="O64" s="104"/>
      <c r="P64" s="104"/>
      <c r="Q64" s="104"/>
      <c r="R64" s="104"/>
      <c r="S64" s="104"/>
      <c r="T64" s="104"/>
      <c r="U64" s="104"/>
      <c r="V64" s="104"/>
      <c r="W64" s="104"/>
      <c r="X64" s="104"/>
      <c r="Y64" s="104"/>
      <c r="Z64" s="104"/>
    </row>
    <row r="65" spans="1:26" ht="12.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spans="1:26" ht="12.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spans="1:26" ht="12.75" customHeight="1">
      <c r="A67" s="61" t="s">
        <v>867</v>
      </c>
      <c r="B67" s="100" t="s">
        <v>868</v>
      </c>
      <c r="C67" s="121"/>
      <c r="D67" s="122"/>
      <c r="E67" s="123"/>
      <c r="F67" s="123"/>
      <c r="G67" s="116"/>
      <c r="H67" s="116"/>
      <c r="I67" s="116"/>
      <c r="J67" s="116"/>
      <c r="K67" s="116"/>
      <c r="L67" s="116"/>
      <c r="M67" s="116"/>
      <c r="N67" s="116"/>
      <c r="O67" s="116"/>
      <c r="P67" s="116"/>
      <c r="Q67" s="116"/>
      <c r="R67" s="116"/>
      <c r="S67" s="116"/>
      <c r="T67" s="116"/>
      <c r="U67" s="116"/>
      <c r="V67" s="116"/>
      <c r="W67" s="116"/>
      <c r="X67" s="116"/>
      <c r="Y67" s="116"/>
      <c r="Z67" s="116"/>
    </row>
    <row r="68" spans="1:26" ht="12.75" customHeight="1">
      <c r="A68" s="124"/>
      <c r="B68" s="58" t="s">
        <v>869</v>
      </c>
      <c r="C68" s="84"/>
      <c r="D68" s="85"/>
      <c r="E68" s="86"/>
      <c r="F68" s="86"/>
      <c r="G68" s="104"/>
      <c r="H68" s="104"/>
      <c r="I68" s="104"/>
      <c r="J68" s="104"/>
      <c r="K68" s="104"/>
      <c r="L68" s="104"/>
      <c r="M68" s="104"/>
      <c r="N68" s="104"/>
      <c r="O68" s="104"/>
      <c r="P68" s="104"/>
      <c r="Q68" s="104"/>
      <c r="R68" s="104"/>
      <c r="S68" s="104"/>
      <c r="T68" s="104"/>
      <c r="U68" s="104"/>
      <c r="V68" s="104"/>
      <c r="W68" s="104"/>
      <c r="X68" s="104"/>
      <c r="Y68" s="104"/>
      <c r="Z68" s="104"/>
    </row>
    <row r="69" spans="1:26" ht="12.75" customHeight="1">
      <c r="A69" s="124"/>
      <c r="B69" s="58" t="s">
        <v>865</v>
      </c>
      <c r="C69" s="84"/>
      <c r="D69" s="85"/>
      <c r="E69" s="86"/>
      <c r="F69" s="86"/>
      <c r="G69" s="104"/>
      <c r="H69" s="104"/>
      <c r="I69" s="104"/>
      <c r="J69" s="104"/>
      <c r="K69" s="104"/>
      <c r="L69" s="104"/>
      <c r="M69" s="104"/>
      <c r="N69" s="104"/>
      <c r="O69" s="104"/>
      <c r="P69" s="104"/>
      <c r="Q69" s="104"/>
      <c r="R69" s="104"/>
      <c r="S69" s="104"/>
      <c r="T69" s="104"/>
      <c r="U69" s="104"/>
      <c r="V69" s="104"/>
      <c r="W69" s="104"/>
      <c r="X69" s="104"/>
      <c r="Y69" s="104"/>
      <c r="Z69" s="104"/>
    </row>
    <row r="70" spans="1:26" ht="12.75" customHeight="1">
      <c r="A70" s="104"/>
      <c r="B70" s="104" t="s">
        <v>809</v>
      </c>
      <c r="C70" s="84" t="s">
        <v>733</v>
      </c>
      <c r="D70" s="85">
        <v>122</v>
      </c>
      <c r="E70" s="86"/>
      <c r="F70" s="86">
        <f t="shared" ref="F70:F72" si="5">D70*E70</f>
        <v>0</v>
      </c>
      <c r="G70" s="104"/>
      <c r="H70" s="104"/>
      <c r="I70" s="104"/>
      <c r="J70" s="104"/>
      <c r="K70" s="104"/>
      <c r="L70" s="104"/>
      <c r="M70" s="104"/>
      <c r="N70" s="104"/>
      <c r="O70" s="104"/>
      <c r="P70" s="104"/>
      <c r="Q70" s="104"/>
      <c r="R70" s="104"/>
      <c r="S70" s="104"/>
      <c r="T70" s="104"/>
      <c r="U70" s="104"/>
      <c r="V70" s="104"/>
      <c r="W70" s="104"/>
      <c r="X70" s="104"/>
      <c r="Y70" s="104"/>
      <c r="Z70" s="104"/>
    </row>
    <row r="71" spans="1:26" ht="12.75" customHeight="1">
      <c r="A71" s="104"/>
      <c r="B71" s="104" t="s">
        <v>810</v>
      </c>
      <c r="C71" s="84" t="s">
        <v>733</v>
      </c>
      <c r="D71" s="85">
        <v>89</v>
      </c>
      <c r="E71" s="86"/>
      <c r="F71" s="86">
        <f t="shared" si="5"/>
        <v>0</v>
      </c>
      <c r="G71" s="104"/>
      <c r="H71" s="104"/>
      <c r="I71" s="104"/>
      <c r="J71" s="104"/>
      <c r="K71" s="104"/>
      <c r="L71" s="104"/>
      <c r="M71" s="104"/>
      <c r="N71" s="104"/>
      <c r="O71" s="104"/>
      <c r="P71" s="104"/>
      <c r="Q71" s="104"/>
      <c r="R71" s="104"/>
      <c r="S71" s="104"/>
      <c r="T71" s="104"/>
      <c r="U71" s="104"/>
      <c r="V71" s="104"/>
      <c r="W71" s="104"/>
      <c r="X71" s="104"/>
      <c r="Y71" s="104"/>
      <c r="Z71" s="104"/>
    </row>
    <row r="72" spans="1:26" ht="12.75" customHeight="1">
      <c r="A72" s="104"/>
      <c r="B72" s="104" t="s">
        <v>812</v>
      </c>
      <c r="C72" s="84" t="s">
        <v>733</v>
      </c>
      <c r="D72" s="85">
        <v>104</v>
      </c>
      <c r="E72" s="86"/>
      <c r="F72" s="86">
        <f t="shared" si="5"/>
        <v>0</v>
      </c>
      <c r="G72" s="104"/>
      <c r="H72" s="104"/>
      <c r="I72" s="104"/>
      <c r="J72" s="104"/>
      <c r="K72" s="104"/>
      <c r="L72" s="104"/>
      <c r="M72" s="104"/>
      <c r="N72" s="104"/>
      <c r="O72" s="104"/>
      <c r="P72" s="104"/>
      <c r="Q72" s="104"/>
      <c r="R72" s="104"/>
      <c r="S72" s="104"/>
      <c r="T72" s="104"/>
      <c r="U72" s="104"/>
      <c r="V72" s="104"/>
      <c r="W72" s="104"/>
      <c r="X72" s="104"/>
      <c r="Y72" s="104"/>
      <c r="Z72" s="104"/>
    </row>
    <row r="73" spans="1:26" ht="12.75" customHeight="1">
      <c r="A73" s="104"/>
      <c r="B73" s="104"/>
      <c r="C73" s="84"/>
      <c r="D73" s="85"/>
      <c r="E73" s="86"/>
      <c r="F73" s="86"/>
      <c r="G73" s="104"/>
      <c r="H73" s="104"/>
      <c r="I73" s="104"/>
      <c r="J73" s="104"/>
      <c r="K73" s="104"/>
      <c r="L73" s="104"/>
      <c r="M73" s="104"/>
      <c r="N73" s="104"/>
      <c r="O73" s="104"/>
      <c r="P73" s="104"/>
      <c r="Q73" s="104"/>
      <c r="R73" s="104"/>
      <c r="S73" s="104"/>
      <c r="T73" s="104"/>
      <c r="U73" s="104"/>
      <c r="V73" s="104"/>
      <c r="W73" s="104"/>
      <c r="X73" s="104"/>
      <c r="Y73" s="104"/>
      <c r="Z73" s="104"/>
    </row>
    <row r="74" spans="1:26" ht="12.75" customHeight="1">
      <c r="A74" s="104"/>
      <c r="B74" s="104"/>
      <c r="C74" s="84"/>
      <c r="D74" s="85"/>
      <c r="E74" s="86"/>
      <c r="F74" s="86"/>
      <c r="G74" s="104"/>
      <c r="H74" s="104"/>
      <c r="I74" s="104"/>
      <c r="J74" s="104"/>
      <c r="K74" s="104"/>
      <c r="L74" s="104"/>
      <c r="M74" s="104"/>
      <c r="N74" s="104"/>
      <c r="O74" s="104"/>
      <c r="P74" s="104"/>
      <c r="Q74" s="104"/>
      <c r="R74" s="104"/>
      <c r="S74" s="104"/>
      <c r="T74" s="104"/>
      <c r="U74" s="104"/>
      <c r="V74" s="104"/>
      <c r="W74" s="104"/>
      <c r="X74" s="104"/>
      <c r="Y74" s="104"/>
      <c r="Z74" s="104"/>
    </row>
    <row r="75" spans="1:26" ht="12.75" customHeight="1">
      <c r="A75" s="61" t="s">
        <v>870</v>
      </c>
      <c r="B75" s="100" t="s">
        <v>871</v>
      </c>
      <c r="C75" s="121"/>
      <c r="D75" s="122"/>
      <c r="E75" s="123"/>
      <c r="F75" s="123"/>
      <c r="G75" s="116"/>
      <c r="H75" s="116"/>
      <c r="I75" s="116"/>
      <c r="J75" s="116"/>
      <c r="K75" s="116"/>
      <c r="L75" s="116"/>
      <c r="M75" s="116"/>
      <c r="N75" s="116"/>
      <c r="O75" s="116"/>
      <c r="P75" s="116"/>
      <c r="Q75" s="116"/>
      <c r="R75" s="116"/>
      <c r="S75" s="116"/>
      <c r="T75" s="116"/>
      <c r="U75" s="116"/>
      <c r="V75" s="116"/>
      <c r="W75" s="116"/>
      <c r="X75" s="116"/>
      <c r="Y75" s="116"/>
      <c r="Z75" s="116"/>
    </row>
    <row r="76" spans="1:26" ht="12.75" customHeight="1">
      <c r="A76" s="104"/>
      <c r="B76" s="58" t="s">
        <v>872</v>
      </c>
      <c r="C76" s="84"/>
      <c r="D76" s="85"/>
      <c r="E76" s="86"/>
      <c r="F76" s="86"/>
      <c r="G76" s="104"/>
      <c r="H76" s="104"/>
      <c r="I76" s="104"/>
      <c r="J76" s="104"/>
      <c r="K76" s="104"/>
      <c r="L76" s="104"/>
      <c r="M76" s="104"/>
      <c r="N76" s="104"/>
      <c r="O76" s="104"/>
      <c r="P76" s="104"/>
      <c r="Q76" s="104"/>
      <c r="R76" s="104"/>
      <c r="S76" s="104"/>
      <c r="T76" s="104"/>
      <c r="U76" s="104"/>
      <c r="V76" s="104"/>
      <c r="W76" s="104"/>
      <c r="X76" s="104"/>
      <c r="Y76" s="104"/>
      <c r="Z76" s="104"/>
    </row>
    <row r="77" spans="1:26" ht="12.75" customHeight="1">
      <c r="A77" s="104"/>
      <c r="B77" s="58" t="s">
        <v>865</v>
      </c>
      <c r="C77" s="84"/>
      <c r="D77" s="85"/>
      <c r="E77" s="86"/>
      <c r="F77" s="86"/>
      <c r="G77" s="104"/>
      <c r="H77" s="104"/>
      <c r="I77" s="104"/>
      <c r="J77" s="104"/>
      <c r="K77" s="104"/>
      <c r="L77" s="104"/>
      <c r="M77" s="104"/>
      <c r="N77" s="104"/>
      <c r="O77" s="104"/>
      <c r="P77" s="104"/>
      <c r="Q77" s="104"/>
      <c r="R77" s="104"/>
      <c r="S77" s="104"/>
      <c r="T77" s="104"/>
      <c r="U77" s="104"/>
      <c r="V77" s="104"/>
      <c r="W77" s="104"/>
      <c r="X77" s="104"/>
      <c r="Y77" s="104"/>
      <c r="Z77" s="104"/>
    </row>
    <row r="78" spans="1:26" ht="12.75" customHeight="1">
      <c r="A78" s="104"/>
      <c r="B78" s="104" t="s">
        <v>753</v>
      </c>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spans="1:26" ht="12.75" customHeight="1">
      <c r="A79" s="104"/>
      <c r="B79" s="104" t="s">
        <v>873</v>
      </c>
      <c r="C79" s="120" t="s">
        <v>733</v>
      </c>
      <c r="D79" s="85">
        <v>13</v>
      </c>
      <c r="E79" s="86"/>
      <c r="F79" s="86">
        <f t="shared" ref="F79:F82" si="6">D79*E79</f>
        <v>0</v>
      </c>
      <c r="G79" s="104"/>
      <c r="H79" s="104"/>
      <c r="I79" s="104"/>
      <c r="J79" s="104"/>
      <c r="K79" s="104"/>
      <c r="L79" s="104"/>
      <c r="M79" s="104"/>
      <c r="N79" s="104"/>
      <c r="O79" s="104"/>
      <c r="P79" s="104"/>
      <c r="Q79" s="104"/>
      <c r="R79" s="104"/>
      <c r="S79" s="104"/>
      <c r="T79" s="104"/>
      <c r="U79" s="104"/>
      <c r="V79" s="104"/>
      <c r="W79" s="104"/>
      <c r="X79" s="104"/>
      <c r="Y79" s="104"/>
      <c r="Z79" s="104"/>
    </row>
    <row r="80" spans="1:26" ht="12.75" customHeight="1">
      <c r="A80" s="104"/>
      <c r="B80" s="104" t="s">
        <v>874</v>
      </c>
      <c r="C80" s="120" t="s">
        <v>733</v>
      </c>
      <c r="D80" s="85">
        <v>8.1999999999999993</v>
      </c>
      <c r="E80" s="86"/>
      <c r="F80" s="86">
        <f t="shared" si="6"/>
        <v>0</v>
      </c>
      <c r="G80" s="104"/>
      <c r="H80" s="104"/>
      <c r="I80" s="104"/>
      <c r="J80" s="104"/>
      <c r="K80" s="104"/>
      <c r="L80" s="104"/>
      <c r="M80" s="104"/>
      <c r="N80" s="104"/>
      <c r="O80" s="104"/>
      <c r="P80" s="104"/>
      <c r="Q80" s="104"/>
      <c r="R80" s="104"/>
      <c r="S80" s="104"/>
      <c r="T80" s="104"/>
      <c r="U80" s="104"/>
      <c r="V80" s="104"/>
      <c r="W80" s="104"/>
      <c r="X80" s="104"/>
      <c r="Y80" s="104"/>
      <c r="Z80" s="104"/>
    </row>
    <row r="81" spans="1:26" ht="12.75" customHeight="1">
      <c r="A81" s="104"/>
      <c r="B81" s="104" t="s">
        <v>875</v>
      </c>
      <c r="C81" s="84" t="s">
        <v>733</v>
      </c>
      <c r="D81" s="85">
        <v>8</v>
      </c>
      <c r="E81" s="86"/>
      <c r="F81" s="86">
        <f t="shared" si="6"/>
        <v>0</v>
      </c>
      <c r="G81" s="104"/>
      <c r="H81" s="104"/>
      <c r="I81" s="104"/>
      <c r="J81" s="104"/>
      <c r="K81" s="104"/>
      <c r="L81" s="104"/>
      <c r="M81" s="104"/>
      <c r="N81" s="104"/>
      <c r="O81" s="104"/>
      <c r="P81" s="104"/>
      <c r="Q81" s="104"/>
      <c r="R81" s="104"/>
      <c r="S81" s="104"/>
      <c r="T81" s="104"/>
      <c r="U81" s="104"/>
      <c r="V81" s="104"/>
      <c r="W81" s="104"/>
      <c r="X81" s="104"/>
      <c r="Y81" s="104"/>
      <c r="Z81" s="104"/>
    </row>
    <row r="82" spans="1:26" ht="12.75" customHeight="1">
      <c r="A82" s="104"/>
      <c r="B82" s="104" t="s">
        <v>876</v>
      </c>
      <c r="C82" s="84" t="s">
        <v>733</v>
      </c>
      <c r="D82" s="85">
        <v>7.2</v>
      </c>
      <c r="E82" s="86"/>
      <c r="F82" s="86">
        <f t="shared" si="6"/>
        <v>0</v>
      </c>
      <c r="G82" s="104"/>
      <c r="H82" s="104"/>
      <c r="I82" s="104"/>
      <c r="J82" s="104"/>
      <c r="K82" s="104"/>
      <c r="L82" s="104"/>
      <c r="M82" s="104"/>
      <c r="N82" s="104"/>
      <c r="O82" s="104"/>
      <c r="P82" s="104"/>
      <c r="Q82" s="104"/>
      <c r="R82" s="104"/>
      <c r="S82" s="104"/>
      <c r="T82" s="104"/>
      <c r="U82" s="104"/>
      <c r="V82" s="104"/>
      <c r="W82" s="104"/>
      <c r="X82" s="104"/>
      <c r="Y82" s="104"/>
      <c r="Z82" s="104"/>
    </row>
    <row r="83" spans="1:26" ht="12.75" customHeight="1">
      <c r="A83" s="104"/>
      <c r="B83" s="104" t="s">
        <v>757</v>
      </c>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spans="1:26" ht="12.75" customHeight="1">
      <c r="A84" s="104"/>
      <c r="B84" s="104" t="s">
        <v>873</v>
      </c>
      <c r="C84" s="120" t="s">
        <v>733</v>
      </c>
      <c r="D84" s="85">
        <v>31</v>
      </c>
      <c r="E84" s="86"/>
      <c r="F84" s="86">
        <f t="shared" ref="F84:F87" si="7">D84*E84</f>
        <v>0</v>
      </c>
      <c r="G84" s="104"/>
      <c r="H84" s="104"/>
      <c r="I84" s="104"/>
      <c r="J84" s="104"/>
      <c r="K84" s="104"/>
      <c r="L84" s="104"/>
      <c r="M84" s="104"/>
      <c r="N84" s="104"/>
      <c r="O84" s="104"/>
      <c r="P84" s="104"/>
      <c r="Q84" s="104"/>
      <c r="R84" s="104"/>
      <c r="S84" s="104"/>
      <c r="T84" s="104"/>
      <c r="U84" s="104"/>
      <c r="V84" s="104"/>
      <c r="W84" s="104"/>
      <c r="X84" s="104"/>
      <c r="Y84" s="104"/>
      <c r="Z84" s="104"/>
    </row>
    <row r="85" spans="1:26" ht="12.75" customHeight="1">
      <c r="A85" s="104"/>
      <c r="B85" s="104" t="s">
        <v>874</v>
      </c>
      <c r="C85" s="120" t="s">
        <v>733</v>
      </c>
      <c r="D85" s="85">
        <v>8</v>
      </c>
      <c r="E85" s="86"/>
      <c r="F85" s="86">
        <f t="shared" si="7"/>
        <v>0</v>
      </c>
      <c r="G85" s="104"/>
      <c r="H85" s="104"/>
      <c r="I85" s="104"/>
      <c r="J85" s="104"/>
      <c r="K85" s="104"/>
      <c r="L85" s="104"/>
      <c r="M85" s="104"/>
      <c r="N85" s="104"/>
      <c r="O85" s="104"/>
      <c r="P85" s="104"/>
      <c r="Q85" s="104"/>
      <c r="R85" s="104"/>
      <c r="S85" s="104"/>
      <c r="T85" s="104"/>
      <c r="U85" s="104"/>
      <c r="V85" s="104"/>
      <c r="W85" s="104"/>
      <c r="X85" s="104"/>
      <c r="Y85" s="104"/>
      <c r="Z85" s="104"/>
    </row>
    <row r="86" spans="1:26" ht="12.75" customHeight="1">
      <c r="A86" s="104"/>
      <c r="B86" s="104" t="s">
        <v>875</v>
      </c>
      <c r="C86" s="84" t="s">
        <v>733</v>
      </c>
      <c r="D86" s="85">
        <v>6.5</v>
      </c>
      <c r="E86" s="86"/>
      <c r="F86" s="86">
        <f t="shared" si="7"/>
        <v>0</v>
      </c>
      <c r="G86" s="104"/>
      <c r="H86" s="104"/>
      <c r="I86" s="104"/>
      <c r="J86" s="104"/>
      <c r="K86" s="104"/>
      <c r="L86" s="104"/>
      <c r="M86" s="104"/>
      <c r="N86" s="104"/>
      <c r="O86" s="104"/>
      <c r="P86" s="104"/>
      <c r="Q86" s="104"/>
      <c r="R86" s="104"/>
      <c r="S86" s="104"/>
      <c r="T86" s="104"/>
      <c r="U86" s="104"/>
      <c r="V86" s="104"/>
      <c r="W86" s="104"/>
      <c r="X86" s="104"/>
      <c r="Y86" s="104"/>
      <c r="Z86" s="104"/>
    </row>
    <row r="87" spans="1:26" ht="12.75" customHeight="1">
      <c r="A87" s="104"/>
      <c r="B87" s="104" t="s">
        <v>876</v>
      </c>
      <c r="C87" s="84" t="s">
        <v>733</v>
      </c>
      <c r="D87" s="85">
        <v>10.199999999999999</v>
      </c>
      <c r="E87" s="86"/>
      <c r="F87" s="86">
        <f t="shared" si="7"/>
        <v>0</v>
      </c>
      <c r="G87" s="104"/>
      <c r="H87" s="104"/>
      <c r="I87" s="104"/>
      <c r="J87" s="104"/>
      <c r="K87" s="104"/>
      <c r="L87" s="104"/>
      <c r="M87" s="104"/>
      <c r="N87" s="104"/>
      <c r="O87" s="104"/>
      <c r="P87" s="104"/>
      <c r="Q87" s="104"/>
      <c r="R87" s="104"/>
      <c r="S87" s="104"/>
      <c r="T87" s="104"/>
      <c r="U87" s="104"/>
      <c r="V87" s="104"/>
      <c r="W87" s="104"/>
      <c r="X87" s="104"/>
      <c r="Y87" s="104"/>
      <c r="Z87" s="104"/>
    </row>
    <row r="88" spans="1:26" ht="12.75" customHeight="1">
      <c r="A88" s="104"/>
      <c r="B88" s="104" t="s">
        <v>758</v>
      </c>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spans="1:26" ht="12.75" customHeight="1">
      <c r="A89" s="104"/>
      <c r="B89" s="104" t="s">
        <v>873</v>
      </c>
      <c r="C89" s="120" t="s">
        <v>733</v>
      </c>
      <c r="D89" s="85">
        <v>31</v>
      </c>
      <c r="E89" s="86"/>
      <c r="F89" s="86">
        <f t="shared" ref="F89:F92" si="8">D89*E89</f>
        <v>0</v>
      </c>
      <c r="G89" s="104"/>
      <c r="H89" s="104"/>
      <c r="I89" s="104"/>
      <c r="J89" s="104"/>
      <c r="K89" s="104"/>
      <c r="L89" s="104"/>
      <c r="M89" s="104"/>
      <c r="N89" s="104"/>
      <c r="O89" s="104"/>
      <c r="P89" s="104"/>
      <c r="Q89" s="104"/>
      <c r="R89" s="104"/>
      <c r="S89" s="104"/>
      <c r="T89" s="104"/>
      <c r="U89" s="104"/>
      <c r="V89" s="104"/>
      <c r="W89" s="104"/>
      <c r="X89" s="104"/>
      <c r="Y89" s="104"/>
      <c r="Z89" s="104"/>
    </row>
    <row r="90" spans="1:26" ht="12.75" customHeight="1">
      <c r="A90" s="104"/>
      <c r="B90" s="104" t="s">
        <v>874</v>
      </c>
      <c r="C90" s="120" t="s">
        <v>733</v>
      </c>
      <c r="D90" s="85">
        <v>8</v>
      </c>
      <c r="E90" s="86"/>
      <c r="F90" s="86">
        <f t="shared" si="8"/>
        <v>0</v>
      </c>
      <c r="G90" s="104"/>
      <c r="H90" s="104"/>
      <c r="I90" s="104"/>
      <c r="J90" s="104"/>
      <c r="K90" s="104"/>
      <c r="L90" s="104"/>
      <c r="M90" s="104"/>
      <c r="N90" s="104"/>
      <c r="O90" s="104"/>
      <c r="P90" s="104"/>
      <c r="Q90" s="104"/>
      <c r="R90" s="104"/>
      <c r="S90" s="104"/>
      <c r="T90" s="104"/>
      <c r="U90" s="104"/>
      <c r="V90" s="104"/>
      <c r="W90" s="104"/>
      <c r="X90" s="104"/>
      <c r="Y90" s="104"/>
      <c r="Z90" s="104"/>
    </row>
    <row r="91" spans="1:26" ht="12.75" customHeight="1">
      <c r="A91" s="104"/>
      <c r="B91" s="104" t="s">
        <v>875</v>
      </c>
      <c r="C91" s="84" t="s">
        <v>733</v>
      </c>
      <c r="D91" s="85">
        <v>6.5</v>
      </c>
      <c r="E91" s="86"/>
      <c r="F91" s="86">
        <f t="shared" si="8"/>
        <v>0</v>
      </c>
      <c r="G91" s="104"/>
      <c r="H91" s="104"/>
      <c r="I91" s="104"/>
      <c r="J91" s="104"/>
      <c r="K91" s="104"/>
      <c r="L91" s="104"/>
      <c r="M91" s="104"/>
      <c r="N91" s="104"/>
      <c r="O91" s="104"/>
      <c r="P91" s="104"/>
      <c r="Q91" s="104"/>
      <c r="R91" s="104"/>
      <c r="S91" s="104"/>
      <c r="T91" s="104"/>
      <c r="U91" s="104"/>
      <c r="V91" s="104"/>
      <c r="W91" s="104"/>
      <c r="X91" s="104"/>
      <c r="Y91" s="104"/>
      <c r="Z91" s="104"/>
    </row>
    <row r="92" spans="1:26" ht="12.75" customHeight="1">
      <c r="A92" s="104"/>
      <c r="B92" s="104" t="s">
        <v>876</v>
      </c>
      <c r="C92" s="84" t="s">
        <v>733</v>
      </c>
      <c r="D92" s="85">
        <v>10.199999999999999</v>
      </c>
      <c r="E92" s="86"/>
      <c r="F92" s="86">
        <f t="shared" si="8"/>
        <v>0</v>
      </c>
      <c r="G92" s="104"/>
      <c r="H92" s="104"/>
      <c r="I92" s="104"/>
      <c r="J92" s="104"/>
      <c r="K92" s="104"/>
      <c r="L92" s="104"/>
      <c r="M92" s="104"/>
      <c r="N92" s="104"/>
      <c r="O92" s="104"/>
      <c r="P92" s="104"/>
      <c r="Q92" s="104"/>
      <c r="R92" s="104"/>
      <c r="S92" s="104"/>
      <c r="T92" s="104"/>
      <c r="U92" s="104"/>
      <c r="V92" s="104"/>
      <c r="W92" s="104"/>
      <c r="X92" s="104"/>
      <c r="Y92" s="104"/>
      <c r="Z92" s="104"/>
    </row>
    <row r="93" spans="1:26" ht="12.75" customHeight="1">
      <c r="A93" s="104"/>
      <c r="B93" s="104" t="s">
        <v>759</v>
      </c>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spans="1:26" ht="12.75" customHeight="1">
      <c r="A94" s="104"/>
      <c r="B94" s="104" t="s">
        <v>873</v>
      </c>
      <c r="C94" s="120" t="s">
        <v>733</v>
      </c>
      <c r="D94" s="85">
        <v>37</v>
      </c>
      <c r="E94" s="86"/>
      <c r="F94" s="86">
        <f t="shared" ref="F94:F97" si="9">D94*E94</f>
        <v>0</v>
      </c>
      <c r="G94" s="104"/>
      <c r="H94" s="104"/>
      <c r="I94" s="104"/>
      <c r="J94" s="104"/>
      <c r="K94" s="104"/>
      <c r="L94" s="104"/>
      <c r="M94" s="104"/>
      <c r="N94" s="104"/>
      <c r="O94" s="104"/>
      <c r="P94" s="104"/>
      <c r="Q94" s="104"/>
      <c r="R94" s="104"/>
      <c r="S94" s="104"/>
      <c r="T94" s="104"/>
      <c r="U94" s="104"/>
      <c r="V94" s="104"/>
      <c r="W94" s="104"/>
      <c r="X94" s="104"/>
      <c r="Y94" s="104"/>
      <c r="Z94" s="104"/>
    </row>
    <row r="95" spans="1:26" ht="12.75" customHeight="1">
      <c r="A95" s="104"/>
      <c r="B95" s="104" t="s">
        <v>874</v>
      </c>
      <c r="C95" s="120" t="s">
        <v>733</v>
      </c>
      <c r="D95" s="85">
        <v>9</v>
      </c>
      <c r="E95" s="86"/>
      <c r="F95" s="86">
        <f t="shared" si="9"/>
        <v>0</v>
      </c>
      <c r="G95" s="104"/>
      <c r="H95" s="104"/>
      <c r="I95" s="104"/>
      <c r="J95" s="104"/>
      <c r="K95" s="104"/>
      <c r="L95" s="104"/>
      <c r="M95" s="104"/>
      <c r="N95" s="104"/>
      <c r="O95" s="104"/>
      <c r="P95" s="104"/>
      <c r="Q95" s="104"/>
      <c r="R95" s="104"/>
      <c r="S95" s="104"/>
      <c r="T95" s="104"/>
      <c r="U95" s="104"/>
      <c r="V95" s="104"/>
      <c r="W95" s="104"/>
      <c r="X95" s="104"/>
      <c r="Y95" s="104"/>
      <c r="Z95" s="104"/>
    </row>
    <row r="96" spans="1:26" ht="12.75" customHeight="1">
      <c r="A96" s="104"/>
      <c r="B96" s="104" t="s">
        <v>875</v>
      </c>
      <c r="C96" s="84" t="s">
        <v>733</v>
      </c>
      <c r="D96" s="85">
        <v>15</v>
      </c>
      <c r="E96" s="86"/>
      <c r="F96" s="86">
        <f t="shared" si="9"/>
        <v>0</v>
      </c>
      <c r="G96" s="104"/>
      <c r="H96" s="104"/>
      <c r="I96" s="104"/>
      <c r="J96" s="104"/>
      <c r="K96" s="104"/>
      <c r="L96" s="104"/>
      <c r="M96" s="104"/>
      <c r="N96" s="104"/>
      <c r="O96" s="104"/>
      <c r="P96" s="104"/>
      <c r="Q96" s="104"/>
      <c r="R96" s="104"/>
      <c r="S96" s="104"/>
      <c r="T96" s="104"/>
      <c r="U96" s="104"/>
      <c r="V96" s="104"/>
      <c r="W96" s="104"/>
      <c r="X96" s="104"/>
      <c r="Y96" s="104"/>
      <c r="Z96" s="104"/>
    </row>
    <row r="97" spans="1:26" ht="12.75" customHeight="1">
      <c r="A97" s="104"/>
      <c r="B97" s="104" t="s">
        <v>876</v>
      </c>
      <c r="C97" s="84" t="s">
        <v>733</v>
      </c>
      <c r="D97" s="85">
        <v>5.2</v>
      </c>
      <c r="E97" s="86"/>
      <c r="F97" s="86">
        <f t="shared" si="9"/>
        <v>0</v>
      </c>
      <c r="G97" s="104"/>
      <c r="H97" s="104"/>
      <c r="I97" s="104"/>
      <c r="J97" s="104"/>
      <c r="K97" s="104"/>
      <c r="L97" s="104"/>
      <c r="M97" s="104"/>
      <c r="N97" s="104"/>
      <c r="O97" s="104"/>
      <c r="P97" s="104"/>
      <c r="Q97" s="104"/>
      <c r="R97" s="104"/>
      <c r="S97" s="104"/>
      <c r="T97" s="104"/>
      <c r="U97" s="104"/>
      <c r="V97" s="104"/>
      <c r="W97" s="104"/>
      <c r="X97" s="104"/>
      <c r="Y97" s="104"/>
      <c r="Z97" s="104"/>
    </row>
    <row r="98" spans="1:26" ht="12.75" customHeight="1">
      <c r="A98" s="104"/>
      <c r="B98" s="104"/>
      <c r="C98" s="84"/>
      <c r="D98" s="85"/>
      <c r="E98" s="86"/>
      <c r="F98" s="86"/>
      <c r="G98" s="104"/>
      <c r="H98" s="104"/>
      <c r="I98" s="104"/>
      <c r="J98" s="104"/>
      <c r="K98" s="104"/>
      <c r="L98" s="104"/>
      <c r="M98" s="104"/>
      <c r="N98" s="104"/>
      <c r="O98" s="104"/>
      <c r="P98" s="104"/>
      <c r="Q98" s="104"/>
      <c r="R98" s="104"/>
      <c r="S98" s="104"/>
      <c r="T98" s="104"/>
      <c r="U98" s="104"/>
      <c r="V98" s="104"/>
      <c r="W98" s="104"/>
      <c r="X98" s="104"/>
      <c r="Y98" s="104"/>
      <c r="Z98" s="104"/>
    </row>
    <row r="99" spans="1:26" ht="12.75" customHeight="1">
      <c r="A99" s="104"/>
      <c r="B99" s="104"/>
      <c r="C99" s="84"/>
      <c r="D99" s="85"/>
      <c r="E99" s="86"/>
      <c r="F99" s="86"/>
      <c r="G99" s="104"/>
      <c r="H99" s="104"/>
      <c r="I99" s="104"/>
      <c r="J99" s="104"/>
      <c r="K99" s="104"/>
      <c r="L99" s="104"/>
      <c r="M99" s="104"/>
      <c r="N99" s="104"/>
      <c r="O99" s="104"/>
      <c r="P99" s="104"/>
      <c r="Q99" s="104"/>
      <c r="R99" s="104"/>
      <c r="S99" s="104"/>
      <c r="T99" s="104"/>
      <c r="U99" s="104"/>
      <c r="V99" s="104"/>
      <c r="W99" s="104"/>
      <c r="X99" s="104"/>
      <c r="Y99" s="104"/>
      <c r="Z99" s="104"/>
    </row>
    <row r="100" spans="1:26" ht="12.75" customHeight="1">
      <c r="A100" s="61" t="s">
        <v>877</v>
      </c>
      <c r="B100" s="100" t="s">
        <v>878</v>
      </c>
      <c r="C100" s="84"/>
      <c r="D100" s="85"/>
      <c r="E100" s="86"/>
      <c r="F100" s="86"/>
      <c r="G100" s="104"/>
      <c r="H100" s="104"/>
      <c r="I100" s="104"/>
      <c r="J100" s="104"/>
      <c r="K100" s="104"/>
      <c r="L100" s="104"/>
      <c r="M100" s="104"/>
      <c r="N100" s="104"/>
      <c r="O100" s="104"/>
      <c r="P100" s="104"/>
      <c r="Q100" s="104"/>
      <c r="R100" s="104"/>
      <c r="S100" s="104"/>
      <c r="T100" s="104"/>
      <c r="U100" s="104"/>
      <c r="V100" s="104"/>
      <c r="W100" s="104"/>
      <c r="X100" s="104"/>
      <c r="Y100" s="104"/>
      <c r="Z100" s="104"/>
    </row>
    <row r="101" spans="1:26" ht="12.75" customHeight="1">
      <c r="A101" s="104"/>
      <c r="B101" s="7" t="s">
        <v>879</v>
      </c>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spans="1:26" ht="12.75" customHeight="1">
      <c r="A102" s="133"/>
      <c r="B102" s="7" t="s">
        <v>880</v>
      </c>
      <c r="C102" s="84"/>
      <c r="D102" s="85"/>
      <c r="E102" s="86"/>
      <c r="F102" s="86"/>
      <c r="G102" s="104"/>
      <c r="H102" s="104"/>
      <c r="I102" s="104"/>
      <c r="J102" s="104"/>
      <c r="K102" s="104"/>
      <c r="L102" s="104"/>
      <c r="M102" s="104"/>
      <c r="N102" s="104"/>
      <c r="O102" s="104"/>
      <c r="P102" s="104"/>
      <c r="Q102" s="104"/>
      <c r="R102" s="104"/>
      <c r="S102" s="104"/>
      <c r="T102" s="104"/>
      <c r="U102" s="104"/>
      <c r="V102" s="104"/>
      <c r="W102" s="104"/>
      <c r="X102" s="104"/>
      <c r="Y102" s="104"/>
      <c r="Z102" s="104"/>
    </row>
    <row r="103" spans="1:26" ht="12.75" customHeight="1">
      <c r="A103" s="133"/>
      <c r="B103" s="7" t="s">
        <v>881</v>
      </c>
      <c r="C103" s="84" t="s">
        <v>690</v>
      </c>
      <c r="D103" s="85">
        <v>40</v>
      </c>
      <c r="E103" s="86"/>
      <c r="F103" s="86">
        <f>D103*E103</f>
        <v>0</v>
      </c>
      <c r="G103" s="104"/>
      <c r="H103" s="104"/>
      <c r="I103" s="104"/>
      <c r="J103" s="104"/>
      <c r="K103" s="104"/>
      <c r="L103" s="104"/>
      <c r="M103" s="104"/>
      <c r="N103" s="104"/>
      <c r="O103" s="104"/>
      <c r="P103" s="104"/>
      <c r="Q103" s="104"/>
      <c r="R103" s="104"/>
      <c r="S103" s="104"/>
      <c r="T103" s="104"/>
      <c r="U103" s="104"/>
      <c r="V103" s="104"/>
      <c r="W103" s="104"/>
      <c r="X103" s="104"/>
      <c r="Y103" s="104"/>
      <c r="Z103" s="104"/>
    </row>
    <row r="104" spans="1:26" ht="12.75" customHeight="1">
      <c r="A104" s="104"/>
      <c r="B104" s="104"/>
      <c r="C104" s="84"/>
      <c r="D104" s="85"/>
      <c r="E104" s="86"/>
      <c r="F104" s="86"/>
      <c r="G104" s="5"/>
      <c r="H104" s="5"/>
      <c r="I104" s="5"/>
      <c r="J104" s="5"/>
      <c r="K104" s="5"/>
      <c r="L104" s="5"/>
      <c r="M104" s="5"/>
      <c r="N104" s="5"/>
      <c r="O104" s="5"/>
      <c r="P104" s="5"/>
      <c r="Q104" s="5"/>
      <c r="R104" s="5"/>
      <c r="S104" s="5"/>
      <c r="T104" s="5"/>
      <c r="U104" s="5"/>
      <c r="V104" s="5"/>
      <c r="W104" s="5"/>
      <c r="X104" s="5"/>
      <c r="Y104" s="5"/>
      <c r="Z104" s="5"/>
    </row>
    <row r="105" spans="1:26" ht="12.75" customHeight="1">
      <c r="A105" s="116"/>
      <c r="B105" s="1"/>
      <c r="C105" s="104"/>
      <c r="D105" s="123"/>
      <c r="E105" s="86"/>
      <c r="F105" s="134"/>
      <c r="G105" s="5"/>
      <c r="H105" s="5"/>
      <c r="I105" s="5"/>
      <c r="J105" s="5"/>
      <c r="K105" s="5"/>
      <c r="L105" s="5"/>
      <c r="M105" s="5"/>
      <c r="N105" s="5"/>
      <c r="O105" s="5"/>
      <c r="P105" s="5"/>
      <c r="Q105" s="5"/>
      <c r="R105" s="5"/>
      <c r="S105" s="5"/>
      <c r="T105" s="5"/>
      <c r="U105" s="5"/>
      <c r="V105" s="5"/>
      <c r="W105" s="5"/>
      <c r="X105" s="5"/>
      <c r="Y105" s="5"/>
      <c r="Z105" s="5"/>
    </row>
    <row r="106" spans="1:26" ht="12.75" customHeight="1">
      <c r="A106" s="81" t="s">
        <v>820</v>
      </c>
      <c r="B106" s="81" t="s">
        <v>882</v>
      </c>
      <c r="C106" s="81"/>
      <c r="D106" s="81"/>
      <c r="E106" s="81"/>
      <c r="F106" s="82">
        <f>SUM(F6:F105)</f>
        <v>15816.875</v>
      </c>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Header>&amp;R</oddHeader>
    <oddFooter>&amp;CA.3.   str.&amp;P/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workbookViewId="0">
      <pane ySplit="2" topLeftCell="A3" activePane="bottomLeft" state="frozen"/>
      <selection pane="bottomLeft" activeCell="B4" sqref="B4"/>
    </sheetView>
  </sheetViews>
  <sheetFormatPr defaultColWidth="14.5" defaultRowHeight="15" customHeight="1"/>
  <cols>
    <col min="1" max="1" width="9.1640625" customWidth="1"/>
    <col min="2" max="2" width="48.83203125" customWidth="1"/>
    <col min="3" max="3" width="6.6640625" customWidth="1"/>
    <col min="4" max="4" width="10.5" customWidth="1"/>
    <col min="5" max="5" width="13.6640625" customWidth="1"/>
    <col min="6" max="6" width="12.5" customWidth="1"/>
    <col min="7" max="26" width="9.1640625" customWidth="1"/>
  </cols>
  <sheetData>
    <row r="1" spans="1:26" ht="12.75" customHeight="1">
      <c r="A1" s="65" t="s">
        <v>883</v>
      </c>
      <c r="B1" s="66" t="s">
        <v>212</v>
      </c>
      <c r="C1" s="57"/>
      <c r="D1" s="67"/>
      <c r="E1" s="68"/>
      <c r="F1" s="69"/>
      <c r="G1" s="94"/>
      <c r="H1" s="94"/>
      <c r="I1" s="94"/>
      <c r="J1" s="94"/>
      <c r="K1" s="94"/>
      <c r="L1" s="94"/>
      <c r="M1" s="94"/>
      <c r="N1" s="94"/>
      <c r="O1" s="94"/>
      <c r="P1" s="94"/>
      <c r="Q1" s="94"/>
      <c r="R1" s="94"/>
      <c r="S1" s="94"/>
      <c r="T1" s="94"/>
      <c r="U1" s="94"/>
      <c r="V1" s="94"/>
      <c r="W1" s="94"/>
      <c r="X1" s="94"/>
      <c r="Y1" s="94"/>
      <c r="Z1" s="94"/>
    </row>
    <row r="2" spans="1:26" ht="12.75" customHeight="1">
      <c r="A2" s="71" t="s">
        <v>646</v>
      </c>
      <c r="B2" s="72" t="s">
        <v>647</v>
      </c>
      <c r="C2" s="73" t="s">
        <v>648</v>
      </c>
      <c r="D2" s="74" t="s">
        <v>649</v>
      </c>
      <c r="E2" s="75" t="s">
        <v>650</v>
      </c>
      <c r="F2" s="74" t="s">
        <v>651</v>
      </c>
      <c r="G2" s="5"/>
      <c r="H2" s="5"/>
      <c r="I2" s="5"/>
      <c r="J2" s="5"/>
      <c r="K2" s="5"/>
      <c r="L2" s="5"/>
      <c r="M2" s="5"/>
      <c r="N2" s="5"/>
      <c r="O2" s="5"/>
      <c r="P2" s="5"/>
      <c r="Q2" s="5"/>
      <c r="R2" s="5"/>
      <c r="S2" s="5"/>
      <c r="T2" s="5"/>
      <c r="U2" s="5"/>
      <c r="V2" s="5"/>
      <c r="W2" s="5"/>
      <c r="X2" s="5"/>
      <c r="Y2" s="5"/>
      <c r="Z2" s="5"/>
    </row>
    <row r="3" spans="1:26" ht="12.75" customHeight="1">
      <c r="A3" s="5"/>
      <c r="B3" s="5"/>
      <c r="C3" s="5"/>
      <c r="D3" s="5"/>
      <c r="E3" s="5"/>
      <c r="F3" s="135"/>
      <c r="G3" s="5"/>
      <c r="H3" s="5"/>
      <c r="I3" s="5"/>
      <c r="J3" s="5"/>
      <c r="K3" s="5"/>
      <c r="L3" s="5"/>
      <c r="M3" s="5"/>
      <c r="N3" s="5"/>
      <c r="O3" s="5"/>
      <c r="P3" s="5"/>
      <c r="Q3" s="5"/>
      <c r="R3" s="5"/>
      <c r="S3" s="5"/>
      <c r="T3" s="5"/>
      <c r="U3" s="5"/>
      <c r="V3" s="5"/>
      <c r="W3" s="5"/>
      <c r="X3" s="5"/>
      <c r="Y3" s="5"/>
      <c r="Z3" s="5"/>
    </row>
    <row r="4" spans="1:26" ht="12.75" customHeight="1">
      <c r="A4" s="5"/>
      <c r="B4" s="5"/>
      <c r="C4" s="5"/>
      <c r="D4" s="5"/>
      <c r="E4" s="5"/>
      <c r="F4" s="135"/>
      <c r="G4" s="5"/>
      <c r="H4" s="5"/>
      <c r="I4" s="5"/>
      <c r="J4" s="5"/>
      <c r="K4" s="5"/>
      <c r="L4" s="5"/>
      <c r="M4" s="5"/>
      <c r="N4" s="5"/>
      <c r="O4" s="5"/>
      <c r="P4" s="5"/>
      <c r="Q4" s="5"/>
      <c r="R4" s="5"/>
      <c r="S4" s="5"/>
      <c r="T4" s="5"/>
      <c r="U4" s="5"/>
      <c r="V4" s="5"/>
      <c r="W4" s="5"/>
      <c r="X4" s="5"/>
      <c r="Y4" s="5"/>
      <c r="Z4" s="5"/>
    </row>
    <row r="5" spans="1:26" ht="12.75" customHeight="1">
      <c r="A5" s="81" t="s">
        <v>883</v>
      </c>
      <c r="B5" s="81" t="s">
        <v>212</v>
      </c>
      <c r="C5" s="81"/>
      <c r="D5" s="81"/>
      <c r="E5" s="81"/>
      <c r="F5" s="82"/>
      <c r="G5" s="104"/>
      <c r="H5" s="104"/>
      <c r="I5" s="104"/>
      <c r="J5" s="104"/>
      <c r="K5" s="104"/>
      <c r="L5" s="104"/>
      <c r="M5" s="104"/>
      <c r="N5" s="104"/>
      <c r="O5" s="104"/>
      <c r="P5" s="104"/>
      <c r="Q5" s="104"/>
      <c r="R5" s="104"/>
      <c r="S5" s="104"/>
      <c r="T5" s="104"/>
      <c r="U5" s="104"/>
      <c r="V5" s="104"/>
      <c r="W5" s="104"/>
      <c r="X5" s="104"/>
      <c r="Y5" s="104"/>
      <c r="Z5" s="104"/>
    </row>
    <row r="6" spans="1:26" ht="12.75" customHeight="1">
      <c r="A6" s="136"/>
      <c r="B6" s="137"/>
      <c r="C6" s="138"/>
      <c r="D6" s="139"/>
      <c r="E6" s="136"/>
      <c r="F6" s="140"/>
      <c r="G6" s="137"/>
      <c r="H6" s="137"/>
      <c r="I6" s="137"/>
      <c r="J6" s="137"/>
      <c r="K6" s="137"/>
      <c r="L6" s="137"/>
      <c r="M6" s="137"/>
      <c r="N6" s="137"/>
      <c r="O6" s="137"/>
      <c r="P6" s="137"/>
      <c r="Q6" s="137"/>
      <c r="R6" s="137"/>
      <c r="S6" s="137"/>
      <c r="T6" s="137"/>
      <c r="U6" s="137"/>
      <c r="V6" s="137"/>
      <c r="W6" s="137"/>
      <c r="X6" s="137"/>
      <c r="Y6" s="137"/>
      <c r="Z6" s="137"/>
    </row>
    <row r="7" spans="1:26" ht="12.75" customHeight="1">
      <c r="A7" s="136"/>
      <c r="B7" s="137"/>
      <c r="C7" s="138"/>
      <c r="D7" s="139"/>
      <c r="E7" s="136"/>
      <c r="F7" s="140"/>
      <c r="G7" s="137"/>
      <c r="H7" s="137"/>
      <c r="I7" s="137"/>
      <c r="J7" s="137"/>
      <c r="K7" s="137"/>
      <c r="L7" s="137"/>
      <c r="M7" s="137"/>
      <c r="N7" s="137"/>
      <c r="O7" s="137"/>
      <c r="P7" s="137"/>
      <c r="Q7" s="137"/>
      <c r="R7" s="137"/>
      <c r="S7" s="137"/>
      <c r="T7" s="137"/>
      <c r="U7" s="137"/>
      <c r="V7" s="137"/>
      <c r="W7" s="137"/>
      <c r="X7" s="137"/>
      <c r="Y7" s="137"/>
      <c r="Z7" s="137"/>
    </row>
    <row r="8" spans="1:26" ht="12.75" customHeight="1">
      <c r="A8" s="61" t="s">
        <v>884</v>
      </c>
      <c r="B8" s="59" t="s">
        <v>885</v>
      </c>
      <c r="C8" s="141"/>
      <c r="D8" s="85"/>
      <c r="E8" s="86"/>
      <c r="F8" s="86"/>
      <c r="G8" s="1"/>
      <c r="H8" s="1"/>
      <c r="I8" s="1"/>
      <c r="J8" s="1"/>
      <c r="K8" s="1"/>
      <c r="L8" s="1"/>
      <c r="M8" s="1"/>
      <c r="N8" s="1"/>
      <c r="O8" s="1"/>
      <c r="P8" s="1"/>
      <c r="Q8" s="1"/>
      <c r="R8" s="1"/>
      <c r="S8" s="1"/>
      <c r="T8" s="1"/>
      <c r="U8" s="1"/>
      <c r="V8" s="1"/>
      <c r="W8" s="1"/>
      <c r="X8" s="1"/>
      <c r="Y8" s="1"/>
      <c r="Z8" s="1"/>
    </row>
    <row r="9" spans="1:26" ht="12.75" customHeight="1">
      <c r="A9" s="1"/>
      <c r="B9" s="58" t="s">
        <v>886</v>
      </c>
      <c r="C9" s="84"/>
      <c r="D9" s="85"/>
      <c r="E9" s="86"/>
      <c r="F9" s="86"/>
      <c r="G9" s="1"/>
      <c r="H9" s="1"/>
      <c r="I9" s="1"/>
      <c r="J9" s="1"/>
      <c r="K9" s="1"/>
      <c r="L9" s="1"/>
      <c r="M9" s="1"/>
      <c r="N9" s="1"/>
      <c r="O9" s="1"/>
      <c r="P9" s="1"/>
      <c r="Q9" s="1"/>
      <c r="R9" s="1"/>
      <c r="S9" s="1"/>
      <c r="T9" s="1"/>
      <c r="U9" s="1"/>
      <c r="V9" s="1"/>
      <c r="W9" s="1"/>
      <c r="X9" s="1"/>
      <c r="Y9" s="1"/>
      <c r="Z9" s="1"/>
    </row>
    <row r="10" spans="1:26" ht="12.75" customHeight="1">
      <c r="A10" s="1"/>
      <c r="B10" s="58" t="s">
        <v>753</v>
      </c>
      <c r="C10" s="84"/>
      <c r="D10" s="85"/>
      <c r="E10" s="86"/>
      <c r="F10" s="86"/>
      <c r="G10" s="1"/>
      <c r="H10" s="1"/>
      <c r="I10" s="1"/>
      <c r="J10" s="1"/>
      <c r="K10" s="1"/>
      <c r="L10" s="1"/>
      <c r="M10" s="1"/>
      <c r="N10" s="1"/>
      <c r="O10" s="1"/>
      <c r="P10" s="1"/>
      <c r="Q10" s="1"/>
      <c r="R10" s="1"/>
      <c r="S10" s="1"/>
      <c r="T10" s="1"/>
      <c r="U10" s="1"/>
      <c r="V10" s="1"/>
      <c r="W10" s="1"/>
      <c r="X10" s="1"/>
      <c r="Y10" s="1"/>
      <c r="Z10" s="1"/>
    </row>
    <row r="11" spans="1:26" ht="12.75" customHeight="1">
      <c r="A11" s="116"/>
      <c r="B11" s="58" t="s">
        <v>887</v>
      </c>
      <c r="C11" s="84" t="s">
        <v>733</v>
      </c>
      <c r="D11" s="85">
        <v>190</v>
      </c>
      <c r="E11" s="86"/>
      <c r="F11" s="86">
        <f t="shared" ref="F11:F12" si="0">D11*E11</f>
        <v>0</v>
      </c>
      <c r="G11" s="1"/>
      <c r="H11" s="1"/>
      <c r="I11" s="1"/>
      <c r="J11" s="1"/>
      <c r="K11" s="1"/>
      <c r="L11" s="1"/>
      <c r="M11" s="1"/>
      <c r="N11" s="1"/>
      <c r="O11" s="1"/>
      <c r="P11" s="1"/>
      <c r="Q11" s="1"/>
      <c r="R11" s="1"/>
      <c r="S11" s="1"/>
      <c r="T11" s="1"/>
      <c r="U11" s="1"/>
      <c r="V11" s="1"/>
      <c r="W11" s="1"/>
      <c r="X11" s="1"/>
      <c r="Y11" s="1"/>
      <c r="Z11" s="1"/>
    </row>
    <row r="12" spans="1:26" ht="12.75" customHeight="1">
      <c r="A12" s="116"/>
      <c r="B12" s="58" t="s">
        <v>888</v>
      </c>
      <c r="C12" s="84" t="s">
        <v>733</v>
      </c>
      <c r="D12" s="85">
        <v>30</v>
      </c>
      <c r="E12" s="86"/>
      <c r="F12" s="86">
        <f t="shared" si="0"/>
        <v>0</v>
      </c>
      <c r="G12" s="1"/>
      <c r="H12" s="1"/>
      <c r="I12" s="1"/>
      <c r="J12" s="1"/>
      <c r="K12" s="1"/>
      <c r="L12" s="1"/>
      <c r="M12" s="1"/>
      <c r="N12" s="1"/>
      <c r="O12" s="1"/>
      <c r="P12" s="1"/>
      <c r="Q12" s="1"/>
      <c r="R12" s="1"/>
      <c r="S12" s="1"/>
      <c r="T12" s="1"/>
      <c r="U12" s="1"/>
      <c r="V12" s="1"/>
      <c r="W12" s="1"/>
      <c r="X12" s="1"/>
      <c r="Y12" s="1"/>
      <c r="Z12" s="1"/>
    </row>
    <row r="13" spans="1:26" ht="12.75" customHeight="1">
      <c r="A13" s="136"/>
      <c r="B13" s="137"/>
      <c r="C13" s="138"/>
      <c r="D13" s="139"/>
      <c r="E13" s="136"/>
      <c r="F13" s="140"/>
      <c r="G13" s="137"/>
      <c r="H13" s="137"/>
      <c r="I13" s="137"/>
      <c r="J13" s="137"/>
      <c r="K13" s="137"/>
      <c r="L13" s="137"/>
      <c r="M13" s="137"/>
      <c r="N13" s="137"/>
      <c r="O13" s="137"/>
      <c r="P13" s="137"/>
      <c r="Q13" s="137"/>
      <c r="R13" s="137"/>
      <c r="S13" s="137"/>
      <c r="T13" s="137"/>
      <c r="U13" s="137"/>
      <c r="V13" s="137"/>
      <c r="W13" s="137"/>
      <c r="X13" s="137"/>
      <c r="Y13" s="137"/>
      <c r="Z13" s="137"/>
    </row>
    <row r="14" spans="1:26" ht="12.75" customHeight="1">
      <c r="A14" s="136"/>
      <c r="B14" s="137"/>
      <c r="C14" s="138"/>
      <c r="D14" s="139"/>
      <c r="E14" s="136"/>
      <c r="F14" s="140"/>
      <c r="G14" s="137"/>
      <c r="H14" s="137"/>
      <c r="I14" s="137"/>
      <c r="J14" s="137"/>
      <c r="K14" s="137"/>
      <c r="L14" s="137"/>
      <c r="M14" s="137"/>
      <c r="N14" s="137"/>
      <c r="O14" s="137"/>
      <c r="P14" s="137"/>
      <c r="Q14" s="137"/>
      <c r="R14" s="137"/>
      <c r="S14" s="137"/>
      <c r="T14" s="137"/>
      <c r="U14" s="137"/>
      <c r="V14" s="137"/>
      <c r="W14" s="137"/>
      <c r="X14" s="137"/>
      <c r="Y14" s="137"/>
      <c r="Z14" s="137"/>
    </row>
    <row r="15" spans="1:26" ht="12.75" customHeight="1">
      <c r="A15" s="61" t="s">
        <v>889</v>
      </c>
      <c r="B15" s="59" t="s">
        <v>890</v>
      </c>
      <c r="C15" s="84"/>
      <c r="D15" s="85"/>
      <c r="E15" s="86"/>
      <c r="F15" s="86"/>
      <c r="G15" s="137"/>
      <c r="H15" s="137"/>
      <c r="I15" s="137"/>
      <c r="J15" s="137"/>
      <c r="K15" s="137"/>
      <c r="L15" s="137"/>
      <c r="M15" s="137"/>
      <c r="N15" s="137"/>
      <c r="O15" s="137"/>
      <c r="P15" s="137"/>
      <c r="Q15" s="137"/>
      <c r="R15" s="137"/>
      <c r="S15" s="137"/>
      <c r="T15" s="137"/>
      <c r="U15" s="137"/>
      <c r="V15" s="137"/>
      <c r="W15" s="137"/>
      <c r="X15" s="137"/>
      <c r="Y15" s="137"/>
      <c r="Z15" s="137"/>
    </row>
    <row r="16" spans="1:26" ht="12.75" customHeight="1">
      <c r="A16" s="58"/>
      <c r="B16" s="58" t="s">
        <v>891</v>
      </c>
      <c r="C16" s="84" t="s">
        <v>733</v>
      </c>
      <c r="D16" s="85">
        <v>145</v>
      </c>
      <c r="E16" s="86"/>
      <c r="F16" s="86">
        <f t="shared" ref="F16:F19" si="1">D16*E16</f>
        <v>0</v>
      </c>
      <c r="G16" s="137"/>
      <c r="H16" s="137"/>
      <c r="I16" s="137"/>
      <c r="J16" s="137"/>
      <c r="K16" s="137"/>
      <c r="L16" s="137"/>
      <c r="M16" s="137"/>
      <c r="N16" s="137"/>
      <c r="O16" s="137"/>
      <c r="P16" s="137"/>
      <c r="Q16" s="137"/>
      <c r="R16" s="137"/>
      <c r="S16" s="137"/>
      <c r="T16" s="137"/>
      <c r="U16" s="137"/>
      <c r="V16" s="137"/>
      <c r="W16" s="137"/>
      <c r="X16" s="137"/>
      <c r="Y16" s="137"/>
      <c r="Z16" s="137"/>
    </row>
    <row r="17" spans="1:26" ht="12.75" customHeight="1">
      <c r="A17" s="58"/>
      <c r="B17" s="58" t="s">
        <v>892</v>
      </c>
      <c r="C17" s="84" t="s">
        <v>733</v>
      </c>
      <c r="D17" s="85">
        <v>145</v>
      </c>
      <c r="E17" s="86"/>
      <c r="F17" s="86">
        <f t="shared" si="1"/>
        <v>0</v>
      </c>
      <c r="G17" s="137"/>
      <c r="H17" s="137"/>
      <c r="I17" s="137"/>
      <c r="J17" s="137"/>
      <c r="K17" s="137"/>
      <c r="L17" s="137"/>
      <c r="M17" s="137"/>
      <c r="N17" s="137"/>
      <c r="O17" s="137"/>
      <c r="P17" s="137"/>
      <c r="Q17" s="137"/>
      <c r="R17" s="137"/>
      <c r="S17" s="137"/>
      <c r="T17" s="137"/>
      <c r="U17" s="137"/>
      <c r="V17" s="137"/>
      <c r="W17" s="137"/>
      <c r="X17" s="137"/>
      <c r="Y17" s="137"/>
      <c r="Z17" s="137"/>
    </row>
    <row r="18" spans="1:26" ht="12.75" customHeight="1">
      <c r="A18" s="58"/>
      <c r="B18" s="58" t="s">
        <v>893</v>
      </c>
      <c r="C18" s="84" t="s">
        <v>733</v>
      </c>
      <c r="D18" s="85">
        <v>145</v>
      </c>
      <c r="E18" s="86"/>
      <c r="F18" s="86">
        <f t="shared" si="1"/>
        <v>0</v>
      </c>
      <c r="G18" s="137"/>
      <c r="H18" s="137"/>
      <c r="I18" s="137"/>
      <c r="J18" s="137"/>
      <c r="K18" s="137"/>
      <c r="L18" s="137"/>
      <c r="M18" s="137"/>
      <c r="N18" s="137"/>
      <c r="O18" s="137"/>
      <c r="P18" s="137"/>
      <c r="Q18" s="137"/>
      <c r="R18" s="137"/>
      <c r="S18" s="137"/>
      <c r="T18" s="137"/>
      <c r="U18" s="137"/>
      <c r="V18" s="137"/>
      <c r="W18" s="137"/>
      <c r="X18" s="137"/>
      <c r="Y18" s="137"/>
      <c r="Z18" s="137"/>
    </row>
    <row r="19" spans="1:26" ht="12.75" customHeight="1">
      <c r="A19" s="136"/>
      <c r="B19" s="58" t="s">
        <v>894</v>
      </c>
      <c r="C19" s="84" t="s">
        <v>733</v>
      </c>
      <c r="D19" s="85">
        <v>145</v>
      </c>
      <c r="E19" s="86"/>
      <c r="F19" s="86">
        <f t="shared" si="1"/>
        <v>0</v>
      </c>
      <c r="G19" s="137"/>
      <c r="H19" s="137"/>
      <c r="I19" s="137"/>
      <c r="J19" s="137"/>
      <c r="K19" s="137"/>
      <c r="L19" s="137"/>
      <c r="M19" s="137"/>
      <c r="N19" s="137"/>
      <c r="O19" s="137"/>
      <c r="P19" s="137"/>
      <c r="Q19" s="137"/>
      <c r="R19" s="137"/>
      <c r="S19" s="137"/>
      <c r="T19" s="137"/>
      <c r="U19" s="137"/>
      <c r="V19" s="137"/>
      <c r="W19" s="137"/>
      <c r="X19" s="137"/>
      <c r="Y19" s="137"/>
      <c r="Z19" s="137"/>
    </row>
    <row r="20" spans="1:26" ht="12.75" customHeight="1">
      <c r="A20" s="136"/>
      <c r="B20" s="58"/>
      <c r="C20" s="84"/>
      <c r="D20" s="85"/>
      <c r="E20" s="86"/>
      <c r="F20" s="86"/>
      <c r="G20" s="137"/>
      <c r="H20" s="137"/>
      <c r="I20" s="137"/>
      <c r="J20" s="137"/>
      <c r="K20" s="137"/>
      <c r="L20" s="137"/>
      <c r="M20" s="137"/>
      <c r="N20" s="137"/>
      <c r="O20" s="137"/>
      <c r="P20" s="137"/>
      <c r="Q20" s="137"/>
      <c r="R20" s="137"/>
      <c r="S20" s="137"/>
      <c r="T20" s="137"/>
      <c r="U20" s="137"/>
      <c r="V20" s="137"/>
      <c r="W20" s="137"/>
      <c r="X20" s="137"/>
      <c r="Y20" s="137"/>
      <c r="Z20" s="137"/>
    </row>
    <row r="21" spans="1:26" ht="12.75" customHeight="1">
      <c r="A21" s="136"/>
      <c r="B21" s="58"/>
      <c r="C21" s="84"/>
      <c r="D21" s="85"/>
      <c r="E21" s="86"/>
      <c r="F21" s="86"/>
      <c r="G21" s="137"/>
      <c r="H21" s="137"/>
      <c r="I21" s="137"/>
      <c r="J21" s="137"/>
      <c r="K21" s="137"/>
      <c r="L21" s="137"/>
      <c r="M21" s="137"/>
      <c r="N21" s="137"/>
      <c r="O21" s="137"/>
      <c r="P21" s="137"/>
      <c r="Q21" s="137"/>
      <c r="R21" s="137"/>
      <c r="S21" s="137"/>
      <c r="T21" s="137"/>
      <c r="U21" s="137"/>
      <c r="V21" s="137"/>
      <c r="W21" s="137"/>
      <c r="X21" s="137"/>
      <c r="Y21" s="137"/>
      <c r="Z21" s="137"/>
    </row>
    <row r="22" spans="1:26" ht="12.75" customHeight="1">
      <c r="A22" s="61" t="s">
        <v>895</v>
      </c>
      <c r="B22" s="59" t="s">
        <v>896</v>
      </c>
      <c r="C22" s="116"/>
      <c r="D22" s="116"/>
      <c r="E22" s="116"/>
      <c r="F22" s="52"/>
      <c r="G22" s="1"/>
      <c r="H22" s="1"/>
      <c r="I22" s="1"/>
      <c r="J22" s="1"/>
      <c r="K22" s="1"/>
      <c r="L22" s="1"/>
      <c r="M22" s="1"/>
      <c r="N22" s="1"/>
      <c r="O22" s="1"/>
      <c r="P22" s="1"/>
      <c r="Q22" s="1"/>
      <c r="R22" s="1"/>
      <c r="S22" s="1"/>
      <c r="T22" s="1"/>
      <c r="U22" s="1"/>
      <c r="V22" s="1"/>
      <c r="W22" s="1"/>
      <c r="X22" s="1"/>
      <c r="Y22" s="1"/>
      <c r="Z22" s="1"/>
    </row>
    <row r="23" spans="1:26" ht="12.75" customHeight="1">
      <c r="A23" s="1"/>
      <c r="B23" s="58" t="s">
        <v>897</v>
      </c>
      <c r="C23" s="84"/>
      <c r="D23" s="85"/>
      <c r="E23" s="86"/>
      <c r="F23" s="86"/>
      <c r="G23" s="1"/>
      <c r="H23" s="1"/>
      <c r="I23" s="1"/>
      <c r="J23" s="1"/>
      <c r="K23" s="1"/>
      <c r="L23" s="1"/>
      <c r="M23" s="1"/>
      <c r="N23" s="1"/>
      <c r="O23" s="1"/>
      <c r="P23" s="1"/>
      <c r="Q23" s="1"/>
      <c r="R23" s="1"/>
      <c r="S23" s="1"/>
      <c r="T23" s="1"/>
      <c r="U23" s="1"/>
      <c r="V23" s="1"/>
      <c r="W23" s="1"/>
      <c r="X23" s="1"/>
      <c r="Y23" s="1"/>
      <c r="Z23" s="1"/>
    </row>
    <row r="24" spans="1:26" ht="12.75" customHeight="1">
      <c r="A24" s="1"/>
      <c r="B24" s="58" t="s">
        <v>831</v>
      </c>
      <c r="C24" s="84" t="s">
        <v>690</v>
      </c>
      <c r="D24" s="85">
        <v>56</v>
      </c>
      <c r="E24" s="86"/>
      <c r="F24" s="86">
        <f>D24*E24</f>
        <v>0</v>
      </c>
      <c r="G24" s="1"/>
      <c r="H24" s="1"/>
      <c r="I24" s="1"/>
      <c r="J24" s="1"/>
      <c r="K24" s="1"/>
      <c r="L24" s="1"/>
      <c r="M24" s="1"/>
      <c r="N24" s="1"/>
      <c r="O24" s="1"/>
      <c r="P24" s="1"/>
      <c r="Q24" s="1"/>
      <c r="R24" s="1"/>
      <c r="S24" s="1"/>
      <c r="T24" s="1"/>
      <c r="U24" s="1"/>
      <c r="V24" s="1"/>
      <c r="W24" s="1"/>
      <c r="X24" s="1"/>
      <c r="Y24" s="1"/>
      <c r="Z24" s="1"/>
    </row>
    <row r="25" spans="1:26" ht="12.75" customHeight="1">
      <c r="A25" s="136"/>
      <c r="B25" s="137"/>
      <c r="C25" s="138"/>
      <c r="D25" s="139"/>
      <c r="E25" s="136"/>
      <c r="F25" s="140"/>
      <c r="G25" s="137"/>
      <c r="H25" s="137"/>
      <c r="I25" s="137"/>
      <c r="J25" s="137"/>
      <c r="K25" s="137"/>
      <c r="L25" s="137"/>
      <c r="M25" s="137"/>
      <c r="N25" s="137"/>
      <c r="O25" s="137"/>
      <c r="P25" s="137"/>
      <c r="Q25" s="137"/>
      <c r="R25" s="137"/>
      <c r="S25" s="137"/>
      <c r="T25" s="137"/>
      <c r="U25" s="137"/>
      <c r="V25" s="137"/>
      <c r="W25" s="137"/>
      <c r="X25" s="137"/>
      <c r="Y25" s="137"/>
      <c r="Z25" s="137"/>
    </row>
    <row r="26" spans="1:26" ht="12.75" customHeight="1">
      <c r="A26" s="136"/>
      <c r="B26" s="137"/>
      <c r="C26" s="138"/>
      <c r="D26" s="139"/>
      <c r="E26" s="136"/>
      <c r="F26" s="140"/>
      <c r="G26" s="137"/>
      <c r="H26" s="137"/>
      <c r="I26" s="137"/>
      <c r="J26" s="137"/>
      <c r="K26" s="137"/>
      <c r="L26" s="137"/>
      <c r="M26" s="137"/>
      <c r="N26" s="137"/>
      <c r="O26" s="137"/>
      <c r="P26" s="137"/>
      <c r="Q26" s="137"/>
      <c r="R26" s="137"/>
      <c r="S26" s="137"/>
      <c r="T26" s="137"/>
      <c r="U26" s="137"/>
      <c r="V26" s="137"/>
      <c r="W26" s="137"/>
      <c r="X26" s="137"/>
      <c r="Y26" s="137"/>
      <c r="Z26" s="137"/>
    </row>
    <row r="27" spans="1:26" ht="12.75" customHeight="1">
      <c r="A27" s="61" t="s">
        <v>898</v>
      </c>
      <c r="B27" s="59" t="s">
        <v>899</v>
      </c>
      <c r="C27" s="84"/>
      <c r="D27" s="85"/>
      <c r="E27" s="86"/>
      <c r="F27" s="86"/>
      <c r="G27" s="137"/>
      <c r="H27" s="137"/>
      <c r="I27" s="137"/>
      <c r="J27" s="137"/>
      <c r="K27" s="137"/>
      <c r="L27" s="137"/>
      <c r="M27" s="137"/>
      <c r="N27" s="137"/>
      <c r="O27" s="137"/>
      <c r="P27" s="137"/>
      <c r="Q27" s="137"/>
      <c r="R27" s="137"/>
      <c r="S27" s="137"/>
      <c r="T27" s="137"/>
      <c r="U27" s="137"/>
      <c r="V27" s="137"/>
      <c r="W27" s="137"/>
      <c r="X27" s="137"/>
      <c r="Y27" s="137"/>
      <c r="Z27" s="137"/>
    </row>
    <row r="28" spans="1:26" ht="12.75" customHeight="1">
      <c r="A28" s="1"/>
      <c r="B28" s="58" t="s">
        <v>900</v>
      </c>
      <c r="C28" s="90"/>
      <c r="D28" s="85"/>
      <c r="E28" s="86"/>
      <c r="F28" s="86"/>
      <c r="G28" s="137"/>
      <c r="H28" s="137"/>
      <c r="I28" s="137"/>
      <c r="J28" s="137"/>
      <c r="K28" s="137"/>
      <c r="L28" s="137"/>
      <c r="M28" s="137"/>
      <c r="N28" s="137"/>
      <c r="O28" s="137"/>
      <c r="P28" s="137"/>
      <c r="Q28" s="137"/>
      <c r="R28" s="137"/>
      <c r="S28" s="137"/>
      <c r="T28" s="137"/>
      <c r="U28" s="137"/>
      <c r="V28" s="137"/>
      <c r="W28" s="137"/>
      <c r="X28" s="137"/>
      <c r="Y28" s="137"/>
      <c r="Z28" s="137"/>
    </row>
    <row r="29" spans="1:26" ht="12.75" customHeight="1">
      <c r="A29" s="1"/>
      <c r="B29" s="58" t="s">
        <v>901</v>
      </c>
      <c r="C29" s="90" t="s">
        <v>733</v>
      </c>
      <c r="D29" s="85">
        <v>55</v>
      </c>
      <c r="E29" s="86"/>
      <c r="F29" s="86">
        <f>D29*E29</f>
        <v>0</v>
      </c>
      <c r="G29" s="137"/>
      <c r="H29" s="137"/>
      <c r="I29" s="137"/>
      <c r="J29" s="137"/>
      <c r="K29" s="137"/>
      <c r="L29" s="137"/>
      <c r="M29" s="137"/>
      <c r="N29" s="137"/>
      <c r="O29" s="137"/>
      <c r="P29" s="137"/>
      <c r="Q29" s="137"/>
      <c r="R29" s="137"/>
      <c r="S29" s="137"/>
      <c r="T29" s="137"/>
      <c r="U29" s="137"/>
      <c r="V29" s="137"/>
      <c r="W29" s="137"/>
      <c r="X29" s="137"/>
      <c r="Y29" s="137"/>
      <c r="Z29" s="137"/>
    </row>
    <row r="30" spans="1:26" ht="12.75" customHeight="1">
      <c r="A30" s="1"/>
      <c r="B30" s="58"/>
      <c r="C30" s="90"/>
      <c r="D30" s="85"/>
      <c r="E30" s="86"/>
      <c r="F30" s="86"/>
      <c r="G30" s="137"/>
      <c r="H30" s="137"/>
      <c r="I30" s="137"/>
      <c r="J30" s="137"/>
      <c r="K30" s="137"/>
      <c r="L30" s="137"/>
      <c r="M30" s="137"/>
      <c r="N30" s="137"/>
      <c r="O30" s="137"/>
      <c r="P30" s="137"/>
      <c r="Q30" s="137"/>
      <c r="R30" s="137"/>
      <c r="S30" s="137"/>
      <c r="T30" s="137"/>
      <c r="U30" s="137"/>
      <c r="V30" s="137"/>
      <c r="W30" s="137"/>
      <c r="X30" s="137"/>
      <c r="Y30" s="137"/>
      <c r="Z30" s="137"/>
    </row>
    <row r="31" spans="1:26" ht="12.75" customHeight="1">
      <c r="A31" s="1"/>
      <c r="B31" s="58"/>
      <c r="C31" s="90"/>
      <c r="D31" s="85"/>
      <c r="E31" s="86"/>
      <c r="F31" s="86"/>
      <c r="G31" s="137"/>
      <c r="H31" s="137"/>
      <c r="I31" s="137"/>
      <c r="J31" s="137"/>
      <c r="K31" s="137"/>
      <c r="L31" s="137"/>
      <c r="M31" s="137"/>
      <c r="N31" s="137"/>
      <c r="O31" s="137"/>
      <c r="P31" s="137"/>
      <c r="Q31" s="137"/>
      <c r="R31" s="137"/>
      <c r="S31" s="137"/>
      <c r="T31" s="137"/>
      <c r="U31" s="137"/>
      <c r="V31" s="137"/>
      <c r="W31" s="137"/>
      <c r="X31" s="137"/>
      <c r="Y31" s="137"/>
      <c r="Z31" s="137"/>
    </row>
    <row r="32" spans="1:26" ht="12.75" customHeight="1">
      <c r="A32" s="61" t="s">
        <v>902</v>
      </c>
      <c r="B32" s="59" t="s">
        <v>903</v>
      </c>
      <c r="C32" s="84"/>
      <c r="D32" s="85"/>
      <c r="E32" s="86"/>
      <c r="F32" s="86"/>
      <c r="G32" s="137"/>
      <c r="H32" s="137"/>
      <c r="I32" s="137"/>
      <c r="J32" s="137"/>
      <c r="K32" s="137"/>
      <c r="L32" s="137"/>
      <c r="M32" s="137"/>
      <c r="N32" s="137"/>
      <c r="O32" s="137"/>
      <c r="P32" s="137"/>
      <c r="Q32" s="137"/>
      <c r="R32" s="137"/>
      <c r="S32" s="137"/>
      <c r="T32" s="137"/>
      <c r="U32" s="137"/>
      <c r="V32" s="137"/>
      <c r="W32" s="137"/>
      <c r="X32" s="137"/>
      <c r="Y32" s="137"/>
      <c r="Z32" s="137"/>
    </row>
    <row r="33" spans="1:26" ht="12.75" customHeight="1">
      <c r="A33" s="58"/>
      <c r="B33" s="58" t="s">
        <v>904</v>
      </c>
      <c r="C33" s="84"/>
      <c r="D33" s="85"/>
      <c r="E33" s="86"/>
      <c r="F33" s="86"/>
      <c r="G33" s="137"/>
      <c r="H33" s="137"/>
      <c r="I33" s="137"/>
      <c r="J33" s="137"/>
      <c r="K33" s="137"/>
      <c r="L33" s="137"/>
      <c r="M33" s="137"/>
      <c r="N33" s="137"/>
      <c r="O33" s="137"/>
      <c r="P33" s="137"/>
      <c r="Q33" s="137"/>
      <c r="R33" s="137"/>
      <c r="S33" s="137"/>
      <c r="T33" s="137"/>
      <c r="U33" s="137"/>
      <c r="V33" s="137"/>
      <c r="W33" s="137"/>
      <c r="X33" s="137"/>
      <c r="Y33" s="137"/>
      <c r="Z33" s="137"/>
    </row>
    <row r="34" spans="1:26" ht="12.75" customHeight="1">
      <c r="A34" s="58"/>
      <c r="B34" s="58" t="s">
        <v>905</v>
      </c>
      <c r="C34" s="84"/>
      <c r="D34" s="85"/>
      <c r="E34" s="86"/>
      <c r="F34" s="86"/>
      <c r="G34" s="137"/>
      <c r="H34" s="137"/>
      <c r="I34" s="137"/>
      <c r="J34" s="137"/>
      <c r="K34" s="137"/>
      <c r="L34" s="137"/>
      <c r="M34" s="137"/>
      <c r="N34" s="137"/>
      <c r="O34" s="137"/>
      <c r="P34" s="137"/>
      <c r="Q34" s="137"/>
      <c r="R34" s="137"/>
      <c r="S34" s="137"/>
      <c r="T34" s="137"/>
      <c r="U34" s="137"/>
      <c r="V34" s="137"/>
      <c r="W34" s="137"/>
      <c r="X34" s="137"/>
      <c r="Y34" s="137"/>
      <c r="Z34" s="137"/>
    </row>
    <row r="35" spans="1:26" ht="12.75" customHeight="1">
      <c r="A35" s="58"/>
      <c r="B35" s="58" t="s">
        <v>705</v>
      </c>
      <c r="C35" s="84" t="s">
        <v>690</v>
      </c>
      <c r="D35" s="85">
        <v>45</v>
      </c>
      <c r="E35" s="86"/>
      <c r="F35" s="86">
        <f>D35*E35</f>
        <v>0</v>
      </c>
      <c r="G35" s="137"/>
      <c r="H35" s="137"/>
      <c r="I35" s="137"/>
      <c r="J35" s="137"/>
      <c r="K35" s="137"/>
      <c r="L35" s="137"/>
      <c r="M35" s="137"/>
      <c r="N35" s="137"/>
      <c r="O35" s="137"/>
      <c r="P35" s="137"/>
      <c r="Q35" s="137"/>
      <c r="R35" s="137"/>
      <c r="S35" s="137"/>
      <c r="T35" s="137"/>
      <c r="U35" s="137"/>
      <c r="V35" s="137"/>
      <c r="W35" s="137"/>
      <c r="X35" s="137"/>
      <c r="Y35" s="137"/>
      <c r="Z35" s="137"/>
    </row>
    <row r="36" spans="1:26" ht="12.75" customHeight="1">
      <c r="A36" s="1"/>
      <c r="B36" s="58"/>
      <c r="C36" s="141"/>
      <c r="D36" s="85"/>
      <c r="E36" s="86"/>
      <c r="F36" s="86"/>
      <c r="G36" s="137"/>
      <c r="H36" s="137"/>
      <c r="I36" s="137"/>
      <c r="J36" s="137"/>
      <c r="K36" s="137"/>
      <c r="L36" s="137"/>
      <c r="M36" s="137"/>
      <c r="N36" s="137"/>
      <c r="O36" s="137"/>
      <c r="P36" s="137"/>
      <c r="Q36" s="137"/>
      <c r="R36" s="137"/>
      <c r="S36" s="137"/>
      <c r="T36" s="137"/>
      <c r="U36" s="137"/>
      <c r="V36" s="137"/>
      <c r="W36" s="137"/>
      <c r="X36" s="137"/>
      <c r="Y36" s="137"/>
      <c r="Z36" s="137"/>
    </row>
    <row r="37" spans="1:26" ht="12.75" customHeight="1">
      <c r="A37" s="1"/>
      <c r="B37" s="58"/>
      <c r="C37" s="141"/>
      <c r="D37" s="85"/>
      <c r="E37" s="86"/>
      <c r="F37" s="86"/>
      <c r="G37" s="137"/>
      <c r="H37" s="137"/>
      <c r="I37" s="137"/>
      <c r="J37" s="137"/>
      <c r="K37" s="137"/>
      <c r="L37" s="137"/>
      <c r="M37" s="137"/>
      <c r="N37" s="137"/>
      <c r="O37" s="137"/>
      <c r="P37" s="137"/>
      <c r="Q37" s="137"/>
      <c r="R37" s="137"/>
      <c r="S37" s="137"/>
      <c r="T37" s="137"/>
      <c r="U37" s="137"/>
      <c r="V37" s="137"/>
      <c r="W37" s="137"/>
      <c r="X37" s="137"/>
      <c r="Y37" s="137"/>
      <c r="Z37" s="137"/>
    </row>
    <row r="38" spans="1:26" ht="12.75" customHeight="1">
      <c r="A38" s="61" t="s">
        <v>906</v>
      </c>
      <c r="B38" s="59" t="s">
        <v>907</v>
      </c>
      <c r="C38" s="84"/>
      <c r="D38" s="85"/>
      <c r="E38" s="86"/>
      <c r="F38" s="86"/>
      <c r="G38" s="137"/>
      <c r="H38" s="137"/>
      <c r="I38" s="137"/>
      <c r="J38" s="137"/>
      <c r="K38" s="137"/>
      <c r="L38" s="137"/>
      <c r="M38" s="137"/>
      <c r="N38" s="137"/>
      <c r="O38" s="137"/>
      <c r="P38" s="137"/>
      <c r="Q38" s="137"/>
      <c r="R38" s="137"/>
      <c r="S38" s="137"/>
      <c r="T38" s="137"/>
      <c r="U38" s="137"/>
      <c r="V38" s="137"/>
      <c r="W38" s="137"/>
      <c r="X38" s="137"/>
      <c r="Y38" s="137"/>
      <c r="Z38" s="137"/>
    </row>
    <row r="39" spans="1:26" ht="12.75" customHeight="1">
      <c r="A39" s="58"/>
      <c r="B39" s="58" t="s">
        <v>908</v>
      </c>
      <c r="C39" s="84"/>
      <c r="D39" s="85"/>
      <c r="E39" s="86"/>
      <c r="F39" s="86"/>
      <c r="G39" s="137"/>
      <c r="H39" s="137"/>
      <c r="I39" s="137"/>
      <c r="J39" s="137"/>
      <c r="K39" s="137"/>
      <c r="L39" s="137"/>
      <c r="M39" s="137"/>
      <c r="N39" s="137"/>
      <c r="O39" s="137"/>
      <c r="P39" s="137"/>
      <c r="Q39" s="137"/>
      <c r="R39" s="137"/>
      <c r="S39" s="137"/>
      <c r="T39" s="137"/>
      <c r="U39" s="137"/>
      <c r="V39" s="137"/>
      <c r="W39" s="137"/>
      <c r="X39" s="137"/>
      <c r="Y39" s="137"/>
      <c r="Z39" s="137"/>
    </row>
    <row r="40" spans="1:26" ht="12.75" customHeight="1">
      <c r="A40" s="58"/>
      <c r="B40" s="58" t="s">
        <v>909</v>
      </c>
      <c r="C40" s="84"/>
      <c r="D40" s="85"/>
      <c r="E40" s="86"/>
      <c r="F40" s="86"/>
      <c r="G40" s="137"/>
      <c r="H40" s="137"/>
      <c r="I40" s="137"/>
      <c r="J40" s="137"/>
      <c r="K40" s="137"/>
      <c r="L40" s="137"/>
      <c r="M40" s="137"/>
      <c r="N40" s="137"/>
      <c r="O40" s="137"/>
      <c r="P40" s="137"/>
      <c r="Q40" s="137"/>
      <c r="R40" s="137"/>
      <c r="S40" s="137"/>
      <c r="T40" s="137"/>
      <c r="U40" s="137"/>
      <c r="V40" s="137"/>
      <c r="W40" s="137"/>
      <c r="X40" s="137"/>
      <c r="Y40" s="137"/>
      <c r="Z40" s="137"/>
    </row>
    <row r="41" spans="1:26" ht="12.75" customHeight="1">
      <c r="A41" s="58"/>
      <c r="B41" s="58" t="s">
        <v>910</v>
      </c>
      <c r="C41" s="84"/>
      <c r="D41" s="85"/>
      <c r="E41" s="86"/>
      <c r="F41" s="86"/>
      <c r="G41" s="137"/>
      <c r="H41" s="137"/>
      <c r="I41" s="137"/>
      <c r="J41" s="137"/>
      <c r="K41" s="137"/>
      <c r="L41" s="137"/>
      <c r="M41" s="137"/>
      <c r="N41" s="137"/>
      <c r="O41" s="137"/>
      <c r="P41" s="137"/>
      <c r="Q41" s="137"/>
      <c r="R41" s="137"/>
      <c r="S41" s="137"/>
      <c r="T41" s="137"/>
      <c r="U41" s="137"/>
      <c r="V41" s="137"/>
      <c r="W41" s="137"/>
      <c r="X41" s="137"/>
      <c r="Y41" s="137"/>
      <c r="Z41" s="137"/>
    </row>
    <row r="42" spans="1:26" ht="12.75" customHeight="1">
      <c r="A42" s="58"/>
      <c r="B42" s="58" t="s">
        <v>705</v>
      </c>
      <c r="C42" s="84" t="s">
        <v>690</v>
      </c>
      <c r="D42" s="85">
        <v>5</v>
      </c>
      <c r="E42" s="86"/>
      <c r="F42" s="86">
        <f>D42*E42</f>
        <v>0</v>
      </c>
      <c r="G42" s="137"/>
      <c r="H42" s="137"/>
      <c r="I42" s="137"/>
      <c r="J42" s="137"/>
      <c r="K42" s="137"/>
      <c r="L42" s="137"/>
      <c r="M42" s="137"/>
      <c r="N42" s="137"/>
      <c r="O42" s="137"/>
      <c r="P42" s="137"/>
      <c r="Q42" s="137"/>
      <c r="R42" s="137"/>
      <c r="S42" s="137"/>
      <c r="T42" s="137"/>
      <c r="U42" s="137"/>
      <c r="V42" s="137"/>
      <c r="W42" s="137"/>
      <c r="X42" s="137"/>
      <c r="Y42" s="137"/>
      <c r="Z42" s="137"/>
    </row>
    <row r="43" spans="1:26" ht="12.75" customHeight="1">
      <c r="A43" s="1"/>
      <c r="B43" s="58"/>
      <c r="C43" s="141"/>
      <c r="D43" s="85"/>
      <c r="E43" s="86"/>
      <c r="F43" s="86"/>
      <c r="G43" s="137"/>
      <c r="H43" s="137"/>
      <c r="I43" s="137"/>
      <c r="J43" s="137"/>
      <c r="K43" s="137"/>
      <c r="L43" s="137"/>
      <c r="M43" s="137"/>
      <c r="N43" s="137"/>
      <c r="O43" s="137"/>
      <c r="P43" s="137"/>
      <c r="Q43" s="137"/>
      <c r="R43" s="137"/>
      <c r="S43" s="137"/>
      <c r="T43" s="137"/>
      <c r="U43" s="137"/>
      <c r="V43" s="137"/>
      <c r="W43" s="137"/>
      <c r="X43" s="137"/>
      <c r="Y43" s="137"/>
      <c r="Z43" s="137"/>
    </row>
    <row r="44" spans="1:26" ht="12.75" customHeight="1">
      <c r="A44" s="1"/>
      <c r="B44" s="58"/>
      <c r="C44" s="141"/>
      <c r="D44" s="85"/>
      <c r="E44" s="86"/>
      <c r="F44" s="86"/>
      <c r="G44" s="137"/>
      <c r="H44" s="137"/>
      <c r="I44" s="137"/>
      <c r="J44" s="137"/>
      <c r="K44" s="137"/>
      <c r="L44" s="137"/>
      <c r="M44" s="137"/>
      <c r="N44" s="137"/>
      <c r="O44" s="137"/>
      <c r="P44" s="137"/>
      <c r="Q44" s="137"/>
      <c r="R44" s="137"/>
      <c r="S44" s="137"/>
      <c r="T44" s="137"/>
      <c r="U44" s="137"/>
      <c r="V44" s="137"/>
      <c r="W44" s="137"/>
      <c r="X44" s="137"/>
      <c r="Y44" s="137"/>
      <c r="Z44" s="137"/>
    </row>
    <row r="45" spans="1:26" ht="12.75" customHeight="1">
      <c r="A45" s="61" t="s">
        <v>911</v>
      </c>
      <c r="B45" s="59" t="s">
        <v>912</v>
      </c>
      <c r="C45" s="84"/>
      <c r="D45" s="85"/>
      <c r="E45" s="86"/>
      <c r="F45" s="86"/>
      <c r="G45" s="137"/>
      <c r="H45" s="137"/>
      <c r="I45" s="137"/>
      <c r="J45" s="137"/>
      <c r="K45" s="137"/>
      <c r="L45" s="137"/>
      <c r="M45" s="137"/>
      <c r="N45" s="137"/>
      <c r="O45" s="137"/>
      <c r="P45" s="137"/>
      <c r="Q45" s="137"/>
      <c r="R45" s="137"/>
      <c r="S45" s="137"/>
      <c r="T45" s="137"/>
      <c r="U45" s="137"/>
      <c r="V45" s="137"/>
      <c r="W45" s="137"/>
      <c r="X45" s="137"/>
      <c r="Y45" s="137"/>
      <c r="Z45" s="137"/>
    </row>
    <row r="46" spans="1:26" ht="12.75" customHeight="1">
      <c r="A46" s="58"/>
      <c r="B46" s="58" t="s">
        <v>913</v>
      </c>
      <c r="C46" s="84"/>
      <c r="D46" s="85"/>
      <c r="E46" s="86"/>
      <c r="F46" s="86"/>
      <c r="G46" s="137"/>
      <c r="H46" s="137"/>
      <c r="I46" s="137"/>
      <c r="J46" s="137"/>
      <c r="K46" s="137"/>
      <c r="L46" s="137"/>
      <c r="M46" s="137"/>
      <c r="N46" s="137"/>
      <c r="O46" s="137"/>
      <c r="P46" s="137"/>
      <c r="Q46" s="137"/>
      <c r="R46" s="137"/>
      <c r="S46" s="137"/>
      <c r="T46" s="137"/>
      <c r="U46" s="137"/>
      <c r="V46" s="137"/>
      <c r="W46" s="137"/>
      <c r="X46" s="137"/>
      <c r="Y46" s="137"/>
      <c r="Z46" s="137"/>
    </row>
    <row r="47" spans="1:26" ht="12.75" customHeight="1">
      <c r="A47" s="58"/>
      <c r="B47" s="58" t="s">
        <v>914</v>
      </c>
      <c r="C47" s="84"/>
      <c r="D47" s="85"/>
      <c r="E47" s="86"/>
      <c r="F47" s="86"/>
      <c r="G47" s="137"/>
      <c r="H47" s="137"/>
      <c r="I47" s="137"/>
      <c r="J47" s="137"/>
      <c r="K47" s="137"/>
      <c r="L47" s="137"/>
      <c r="M47" s="137"/>
      <c r="N47" s="137"/>
      <c r="O47" s="137"/>
      <c r="P47" s="137"/>
      <c r="Q47" s="137"/>
      <c r="R47" s="137"/>
      <c r="S47" s="137"/>
      <c r="T47" s="137"/>
      <c r="U47" s="137"/>
      <c r="V47" s="137"/>
      <c r="W47" s="137"/>
      <c r="X47" s="137"/>
      <c r="Y47" s="137"/>
      <c r="Z47" s="137"/>
    </row>
    <row r="48" spans="1:26" ht="12.75" customHeight="1">
      <c r="A48" s="58"/>
      <c r="B48" s="58" t="s">
        <v>705</v>
      </c>
      <c r="C48" s="84" t="s">
        <v>733</v>
      </c>
      <c r="D48" s="85">
        <v>170</v>
      </c>
      <c r="E48" s="86"/>
      <c r="F48" s="86">
        <f>D48*E48</f>
        <v>0</v>
      </c>
      <c r="G48" s="137"/>
      <c r="H48" s="137"/>
      <c r="I48" s="137"/>
      <c r="J48" s="137"/>
      <c r="K48" s="137"/>
      <c r="L48" s="137"/>
      <c r="M48" s="137"/>
      <c r="N48" s="137"/>
      <c r="O48" s="137"/>
      <c r="P48" s="137"/>
      <c r="Q48" s="137"/>
      <c r="R48" s="137"/>
      <c r="S48" s="137"/>
      <c r="T48" s="137"/>
      <c r="U48" s="137"/>
      <c r="V48" s="137"/>
      <c r="W48" s="137"/>
      <c r="X48" s="137"/>
      <c r="Y48" s="137"/>
      <c r="Z48" s="137"/>
    </row>
    <row r="49" spans="1:26" ht="12.75" customHeight="1">
      <c r="A49" s="1"/>
      <c r="B49" s="58"/>
      <c r="C49" s="90"/>
      <c r="D49" s="85"/>
      <c r="E49" s="86"/>
      <c r="F49" s="86"/>
      <c r="G49" s="137"/>
      <c r="H49" s="137"/>
      <c r="I49" s="137"/>
      <c r="J49" s="137"/>
      <c r="K49" s="137"/>
      <c r="L49" s="137"/>
      <c r="M49" s="137"/>
      <c r="N49" s="137"/>
      <c r="O49" s="137"/>
      <c r="P49" s="137"/>
      <c r="Q49" s="137"/>
      <c r="R49" s="137"/>
      <c r="S49" s="137"/>
      <c r="T49" s="137"/>
      <c r="U49" s="137"/>
      <c r="V49" s="137"/>
      <c r="W49" s="137"/>
      <c r="X49" s="137"/>
      <c r="Y49" s="137"/>
      <c r="Z49" s="137"/>
    </row>
    <row r="50" spans="1:26" ht="12.75" customHeight="1">
      <c r="A50" s="1"/>
      <c r="B50" s="58"/>
      <c r="C50" s="90"/>
      <c r="D50" s="85"/>
      <c r="E50" s="86"/>
      <c r="F50" s="86"/>
      <c r="G50" s="137"/>
      <c r="H50" s="137"/>
      <c r="I50" s="137"/>
      <c r="J50" s="137"/>
      <c r="K50" s="137"/>
      <c r="L50" s="137"/>
      <c r="M50" s="137"/>
      <c r="N50" s="137"/>
      <c r="O50" s="137"/>
      <c r="P50" s="137"/>
      <c r="Q50" s="137"/>
      <c r="R50" s="137"/>
      <c r="S50" s="137"/>
      <c r="T50" s="137"/>
      <c r="U50" s="137"/>
      <c r="V50" s="137"/>
      <c r="W50" s="137"/>
      <c r="X50" s="137"/>
      <c r="Y50" s="137"/>
      <c r="Z50" s="137"/>
    </row>
    <row r="51" spans="1:26" ht="12.75" customHeight="1">
      <c r="A51" s="61" t="s">
        <v>915</v>
      </c>
      <c r="B51" s="59" t="s">
        <v>916</v>
      </c>
      <c r="C51" s="90"/>
      <c r="D51" s="85"/>
      <c r="E51" s="86"/>
      <c r="F51" s="86"/>
      <c r="G51" s="137"/>
      <c r="H51" s="137"/>
      <c r="I51" s="137"/>
      <c r="J51" s="137"/>
      <c r="K51" s="137"/>
      <c r="L51" s="137"/>
      <c r="M51" s="137"/>
      <c r="N51" s="137"/>
      <c r="O51" s="137"/>
      <c r="P51" s="137"/>
      <c r="Q51" s="137"/>
      <c r="R51" s="137"/>
      <c r="S51" s="137"/>
      <c r="T51" s="137"/>
      <c r="U51" s="137"/>
      <c r="V51" s="137"/>
      <c r="W51" s="137"/>
      <c r="X51" s="137"/>
      <c r="Y51" s="137"/>
      <c r="Z51" s="137"/>
    </row>
    <row r="52" spans="1:26" ht="12.75" customHeight="1">
      <c r="A52" s="61"/>
      <c r="B52" s="58" t="s">
        <v>886</v>
      </c>
      <c r="C52" s="90"/>
      <c r="D52" s="85"/>
      <c r="E52" s="86"/>
      <c r="F52" s="86"/>
      <c r="G52" s="137"/>
      <c r="H52" s="137"/>
      <c r="I52" s="137"/>
      <c r="J52" s="137"/>
      <c r="K52" s="137"/>
      <c r="L52" s="137"/>
      <c r="M52" s="137"/>
      <c r="N52" s="137"/>
      <c r="O52" s="137"/>
      <c r="P52" s="137"/>
      <c r="Q52" s="137"/>
      <c r="R52" s="137"/>
      <c r="S52" s="137"/>
      <c r="T52" s="137"/>
      <c r="U52" s="137"/>
      <c r="V52" s="137"/>
      <c r="W52" s="137"/>
      <c r="X52" s="137"/>
      <c r="Y52" s="137"/>
      <c r="Z52" s="137"/>
    </row>
    <row r="53" spans="1:26" ht="12.75" customHeight="1">
      <c r="A53" s="137"/>
      <c r="B53" s="58" t="s">
        <v>753</v>
      </c>
      <c r="C53" s="105"/>
      <c r="D53" s="86"/>
      <c r="E53" s="86"/>
      <c r="F53" s="86"/>
      <c r="G53" s="137"/>
      <c r="H53" s="137"/>
      <c r="I53" s="137"/>
      <c r="J53" s="137"/>
      <c r="K53" s="137"/>
      <c r="L53" s="137"/>
      <c r="M53" s="137"/>
      <c r="N53" s="137"/>
      <c r="O53" s="137"/>
      <c r="P53" s="137"/>
      <c r="Q53" s="137"/>
      <c r="R53" s="137"/>
      <c r="S53" s="137"/>
      <c r="T53" s="137"/>
      <c r="U53" s="137"/>
      <c r="V53" s="137"/>
      <c r="W53" s="137"/>
      <c r="X53" s="137"/>
      <c r="Y53" s="137"/>
      <c r="Z53" s="137"/>
    </row>
    <row r="54" spans="1:26" ht="12.75" customHeight="1">
      <c r="A54" s="137"/>
      <c r="B54" s="58" t="s">
        <v>917</v>
      </c>
      <c r="C54" s="105" t="s">
        <v>733</v>
      </c>
      <c r="D54" s="86">
        <v>165</v>
      </c>
      <c r="E54" s="86"/>
      <c r="F54" s="86">
        <f>D54*E54</f>
        <v>0</v>
      </c>
      <c r="G54" s="137"/>
      <c r="H54" s="137"/>
      <c r="I54" s="137"/>
      <c r="J54" s="137"/>
      <c r="K54" s="137"/>
      <c r="L54" s="137"/>
      <c r="M54" s="137"/>
      <c r="N54" s="137"/>
      <c r="O54" s="137"/>
      <c r="P54" s="137"/>
      <c r="Q54" s="137"/>
      <c r="R54" s="137"/>
      <c r="S54" s="137"/>
      <c r="T54" s="137"/>
      <c r="U54" s="137"/>
      <c r="V54" s="137"/>
      <c r="W54" s="137"/>
      <c r="X54" s="137"/>
      <c r="Y54" s="137"/>
      <c r="Z54" s="137"/>
    </row>
    <row r="55" spans="1:26" ht="12.75" customHeight="1">
      <c r="A55" s="61"/>
      <c r="B55" s="58" t="s">
        <v>757</v>
      </c>
      <c r="C55" s="105"/>
      <c r="D55" s="86"/>
      <c r="E55" s="86"/>
      <c r="F55" s="86"/>
      <c r="G55" s="137"/>
      <c r="H55" s="137"/>
      <c r="I55" s="137"/>
      <c r="J55" s="137"/>
      <c r="K55" s="137"/>
      <c r="L55" s="137"/>
      <c r="M55" s="137"/>
      <c r="N55" s="137"/>
      <c r="O55" s="137"/>
      <c r="P55" s="137"/>
      <c r="Q55" s="137"/>
      <c r="R55" s="137"/>
      <c r="S55" s="137"/>
      <c r="T55" s="137"/>
      <c r="U55" s="137"/>
      <c r="V55" s="137"/>
      <c r="W55" s="137"/>
      <c r="X55" s="137"/>
      <c r="Y55" s="137"/>
      <c r="Z55" s="137"/>
    </row>
    <row r="56" spans="1:26" ht="12.75" customHeight="1">
      <c r="A56" s="61"/>
      <c r="B56" s="58" t="s">
        <v>918</v>
      </c>
      <c r="C56" s="105" t="s">
        <v>733</v>
      </c>
      <c r="D56" s="86">
        <v>14</v>
      </c>
      <c r="E56" s="86"/>
      <c r="F56" s="86">
        <f>D56*E56</f>
        <v>0</v>
      </c>
      <c r="G56" s="137"/>
      <c r="H56" s="137"/>
      <c r="I56" s="137"/>
      <c r="J56" s="137"/>
      <c r="K56" s="137"/>
      <c r="L56" s="137"/>
      <c r="M56" s="137"/>
      <c r="N56" s="137"/>
      <c r="O56" s="137"/>
      <c r="P56" s="137"/>
      <c r="Q56" s="137"/>
      <c r="R56" s="137"/>
      <c r="S56" s="137"/>
      <c r="T56" s="137"/>
      <c r="U56" s="137"/>
      <c r="V56" s="137"/>
      <c r="W56" s="137"/>
      <c r="X56" s="137"/>
      <c r="Y56" s="137"/>
      <c r="Z56" s="137"/>
    </row>
    <row r="57" spans="1:26" ht="12.75" customHeight="1">
      <c r="A57" s="61"/>
      <c r="B57" s="58" t="s">
        <v>758</v>
      </c>
      <c r="C57" s="105"/>
      <c r="D57" s="86"/>
      <c r="E57" s="86"/>
      <c r="F57" s="86"/>
      <c r="G57" s="137"/>
      <c r="H57" s="137"/>
      <c r="I57" s="137"/>
      <c r="J57" s="137"/>
      <c r="K57" s="137"/>
      <c r="L57" s="137"/>
      <c r="M57" s="137"/>
      <c r="N57" s="137"/>
      <c r="O57" s="137"/>
      <c r="P57" s="137"/>
      <c r="Q57" s="137"/>
      <c r="R57" s="137"/>
      <c r="S57" s="137"/>
      <c r="T57" s="137"/>
      <c r="U57" s="137"/>
      <c r="V57" s="137"/>
      <c r="W57" s="137"/>
      <c r="X57" s="137"/>
      <c r="Y57" s="137"/>
      <c r="Z57" s="137"/>
    </row>
    <row r="58" spans="1:26" ht="12.75" customHeight="1">
      <c r="A58" s="61"/>
      <c r="B58" s="58" t="s">
        <v>918</v>
      </c>
      <c r="C58" s="105" t="s">
        <v>733</v>
      </c>
      <c r="D58" s="86">
        <v>24</v>
      </c>
      <c r="E58" s="86"/>
      <c r="F58" s="86">
        <f t="shared" ref="F58:F59" si="2">D58*E58</f>
        <v>0</v>
      </c>
      <c r="G58" s="137"/>
      <c r="H58" s="137"/>
      <c r="I58" s="137"/>
      <c r="J58" s="137"/>
      <c r="K58" s="137"/>
      <c r="L58" s="137"/>
      <c r="M58" s="137"/>
      <c r="N58" s="137"/>
      <c r="O58" s="137"/>
      <c r="P58" s="137"/>
      <c r="Q58" s="137"/>
      <c r="R58" s="137"/>
      <c r="S58" s="137"/>
      <c r="T58" s="137"/>
      <c r="U58" s="137"/>
      <c r="V58" s="137"/>
      <c r="W58" s="137"/>
      <c r="X58" s="137"/>
      <c r="Y58" s="137"/>
      <c r="Z58" s="137"/>
    </row>
    <row r="59" spans="1:26" ht="12.75" customHeight="1">
      <c r="A59" s="1"/>
      <c r="B59" s="58" t="s">
        <v>919</v>
      </c>
      <c r="C59" s="105" t="s">
        <v>733</v>
      </c>
      <c r="D59" s="86">
        <v>39</v>
      </c>
      <c r="E59" s="86"/>
      <c r="F59" s="86">
        <f t="shared" si="2"/>
        <v>0</v>
      </c>
      <c r="G59" s="137"/>
      <c r="H59" s="137"/>
      <c r="I59" s="137"/>
      <c r="J59" s="137"/>
      <c r="K59" s="137"/>
      <c r="L59" s="137"/>
      <c r="M59" s="137"/>
      <c r="N59" s="137"/>
      <c r="O59" s="137"/>
      <c r="P59" s="137"/>
      <c r="Q59" s="137"/>
      <c r="R59" s="137"/>
      <c r="S59" s="137"/>
      <c r="T59" s="137"/>
      <c r="U59" s="137"/>
      <c r="V59" s="137"/>
      <c r="W59" s="137"/>
      <c r="X59" s="137"/>
      <c r="Y59" s="137"/>
      <c r="Z59" s="137"/>
    </row>
    <row r="60" spans="1:26" ht="12.75" customHeight="1">
      <c r="A60" s="1"/>
      <c r="B60" s="58" t="s">
        <v>759</v>
      </c>
      <c r="C60" s="105"/>
      <c r="D60" s="86"/>
      <c r="E60" s="86"/>
      <c r="F60" s="86"/>
      <c r="G60" s="137"/>
      <c r="H60" s="137"/>
      <c r="I60" s="137"/>
      <c r="J60" s="137"/>
      <c r="K60" s="137"/>
      <c r="L60" s="137"/>
      <c r="M60" s="137"/>
      <c r="N60" s="137"/>
      <c r="O60" s="137"/>
      <c r="P60" s="137"/>
      <c r="Q60" s="137"/>
      <c r="R60" s="137"/>
      <c r="S60" s="137"/>
      <c r="T60" s="137"/>
      <c r="U60" s="137"/>
      <c r="V60" s="137"/>
      <c r="W60" s="137"/>
      <c r="X60" s="137"/>
      <c r="Y60" s="137"/>
      <c r="Z60" s="137"/>
    </row>
    <row r="61" spans="1:26" ht="12.75" customHeight="1">
      <c r="A61" s="1"/>
      <c r="B61" s="58" t="s">
        <v>918</v>
      </c>
      <c r="C61" s="105" t="s">
        <v>733</v>
      </c>
      <c r="D61" s="86">
        <v>14</v>
      </c>
      <c r="E61" s="86"/>
      <c r="F61" s="86">
        <f t="shared" ref="F61:F62" si="3">D61*E61</f>
        <v>0</v>
      </c>
      <c r="G61" s="137"/>
      <c r="H61" s="137"/>
      <c r="I61" s="137"/>
      <c r="J61" s="137"/>
      <c r="K61" s="137"/>
      <c r="L61" s="137"/>
      <c r="M61" s="137"/>
      <c r="N61" s="137"/>
      <c r="O61" s="137"/>
      <c r="P61" s="137"/>
      <c r="Q61" s="137"/>
      <c r="R61" s="137"/>
      <c r="S61" s="137"/>
      <c r="T61" s="137"/>
      <c r="U61" s="137"/>
      <c r="V61" s="137"/>
      <c r="W61" s="137"/>
      <c r="X61" s="137"/>
      <c r="Y61" s="137"/>
      <c r="Z61" s="137"/>
    </row>
    <row r="62" spans="1:26" ht="12.75" customHeight="1">
      <c r="A62" s="1"/>
      <c r="B62" s="58" t="s">
        <v>920</v>
      </c>
      <c r="C62" s="105" t="s">
        <v>733</v>
      </c>
      <c r="D62" s="86">
        <v>54</v>
      </c>
      <c r="E62" s="86"/>
      <c r="F62" s="86">
        <f t="shared" si="3"/>
        <v>0</v>
      </c>
      <c r="G62" s="137"/>
      <c r="H62" s="137"/>
      <c r="I62" s="137"/>
      <c r="J62" s="137"/>
      <c r="K62" s="137"/>
      <c r="L62" s="137"/>
      <c r="M62" s="137"/>
      <c r="N62" s="137"/>
      <c r="O62" s="137"/>
      <c r="P62" s="137"/>
      <c r="Q62" s="137"/>
      <c r="R62" s="137"/>
      <c r="S62" s="137"/>
      <c r="T62" s="137"/>
      <c r="U62" s="137"/>
      <c r="V62" s="137"/>
      <c r="W62" s="137"/>
      <c r="X62" s="137"/>
      <c r="Y62" s="137"/>
      <c r="Z62" s="137"/>
    </row>
    <row r="63" spans="1:26" ht="12.75" customHeight="1">
      <c r="A63" s="1"/>
      <c r="B63" s="58"/>
      <c r="C63" s="105"/>
      <c r="D63" s="86"/>
      <c r="E63" s="86"/>
      <c r="F63" s="86"/>
      <c r="G63" s="137"/>
      <c r="H63" s="137"/>
      <c r="I63" s="137"/>
      <c r="J63" s="137"/>
      <c r="K63" s="137"/>
      <c r="L63" s="137"/>
      <c r="M63" s="137"/>
      <c r="N63" s="137"/>
      <c r="O63" s="137"/>
      <c r="P63" s="137"/>
      <c r="Q63" s="137"/>
      <c r="R63" s="137"/>
      <c r="S63" s="137"/>
      <c r="T63" s="137"/>
      <c r="U63" s="137"/>
      <c r="V63" s="137"/>
      <c r="W63" s="137"/>
      <c r="X63" s="137"/>
      <c r="Y63" s="137"/>
      <c r="Z63" s="137"/>
    </row>
    <row r="64" spans="1:26" ht="12.75" customHeight="1">
      <c r="A64" s="1"/>
      <c r="B64" s="58"/>
      <c r="C64" s="105"/>
      <c r="D64" s="86"/>
      <c r="E64" s="86"/>
      <c r="F64" s="86"/>
      <c r="G64" s="137"/>
      <c r="H64" s="137"/>
      <c r="I64" s="137"/>
      <c r="J64" s="137"/>
      <c r="K64" s="137"/>
      <c r="L64" s="137"/>
      <c r="M64" s="137"/>
      <c r="N64" s="137"/>
      <c r="O64" s="137"/>
      <c r="P64" s="137"/>
      <c r="Q64" s="137"/>
      <c r="R64" s="137"/>
      <c r="S64" s="137"/>
      <c r="T64" s="137"/>
      <c r="U64" s="137"/>
      <c r="V64" s="137"/>
      <c r="W64" s="137"/>
      <c r="X64" s="137"/>
      <c r="Y64" s="137"/>
      <c r="Z64" s="137"/>
    </row>
    <row r="65" spans="1:26" ht="12.75" customHeight="1">
      <c r="A65" s="61" t="s">
        <v>921</v>
      </c>
      <c r="B65" s="59" t="s">
        <v>922</v>
      </c>
      <c r="C65" s="84"/>
      <c r="D65" s="85"/>
      <c r="E65" s="86"/>
      <c r="F65" s="86"/>
      <c r="G65" s="137"/>
      <c r="H65" s="137"/>
      <c r="I65" s="137"/>
      <c r="J65" s="137"/>
      <c r="K65" s="137"/>
      <c r="L65" s="137"/>
      <c r="M65" s="137"/>
      <c r="N65" s="137"/>
      <c r="O65" s="137"/>
      <c r="P65" s="137"/>
      <c r="Q65" s="137"/>
      <c r="R65" s="137"/>
      <c r="S65" s="137"/>
      <c r="T65" s="137"/>
      <c r="U65" s="137"/>
      <c r="V65" s="137"/>
      <c r="W65" s="137"/>
      <c r="X65" s="137"/>
      <c r="Y65" s="137"/>
      <c r="Z65" s="137"/>
    </row>
    <row r="66" spans="1:26" ht="12.75" customHeight="1">
      <c r="A66" s="1"/>
      <c r="B66" s="58" t="s">
        <v>923</v>
      </c>
      <c r="C66" s="1"/>
      <c r="D66" s="1"/>
      <c r="E66" s="1"/>
      <c r="F66" s="1"/>
      <c r="G66" s="137"/>
      <c r="H66" s="137"/>
      <c r="I66" s="137"/>
      <c r="J66" s="137"/>
      <c r="K66" s="137"/>
      <c r="L66" s="137"/>
      <c r="M66" s="137"/>
      <c r="N66" s="137"/>
      <c r="O66" s="137"/>
      <c r="P66" s="137"/>
      <c r="Q66" s="137"/>
      <c r="R66" s="137"/>
      <c r="S66" s="137"/>
      <c r="T66" s="137"/>
      <c r="U66" s="137"/>
      <c r="V66" s="137"/>
      <c r="W66" s="137"/>
      <c r="X66" s="137"/>
      <c r="Y66" s="137"/>
      <c r="Z66" s="137"/>
    </row>
    <row r="67" spans="1:26" ht="12.75" customHeight="1">
      <c r="A67" s="1"/>
      <c r="B67" s="58" t="s">
        <v>809</v>
      </c>
      <c r="C67" s="84" t="s">
        <v>733</v>
      </c>
      <c r="D67" s="85">
        <v>14</v>
      </c>
      <c r="E67" s="86"/>
      <c r="F67" s="86">
        <f t="shared" ref="F67:F69" si="4">D67*E67</f>
        <v>0</v>
      </c>
      <c r="G67" s="137"/>
      <c r="H67" s="137"/>
      <c r="I67" s="137"/>
      <c r="J67" s="137"/>
      <c r="K67" s="137"/>
      <c r="L67" s="137"/>
      <c r="M67" s="137"/>
      <c r="N67" s="137"/>
      <c r="O67" s="137"/>
      <c r="P67" s="137"/>
      <c r="Q67" s="137"/>
      <c r="R67" s="137"/>
      <c r="S67" s="137"/>
      <c r="T67" s="137"/>
      <c r="U67" s="137"/>
      <c r="V67" s="137"/>
      <c r="W67" s="137"/>
      <c r="X67" s="137"/>
      <c r="Y67" s="137"/>
      <c r="Z67" s="137"/>
    </row>
    <row r="68" spans="1:26" ht="12.75" customHeight="1">
      <c r="A68" s="1"/>
      <c r="B68" s="58" t="s">
        <v>810</v>
      </c>
      <c r="C68" s="84" t="s">
        <v>733</v>
      </c>
      <c r="D68" s="85">
        <v>63</v>
      </c>
      <c r="E68" s="86"/>
      <c r="F68" s="86">
        <f t="shared" si="4"/>
        <v>0</v>
      </c>
      <c r="G68" s="137"/>
      <c r="H68" s="137"/>
      <c r="I68" s="137"/>
      <c r="J68" s="137"/>
      <c r="K68" s="137"/>
      <c r="L68" s="137"/>
      <c r="M68" s="137"/>
      <c r="N68" s="137"/>
      <c r="O68" s="137"/>
      <c r="P68" s="137"/>
      <c r="Q68" s="137"/>
      <c r="R68" s="137"/>
      <c r="S68" s="137"/>
      <c r="T68" s="137"/>
      <c r="U68" s="137"/>
      <c r="V68" s="137"/>
      <c r="W68" s="137"/>
      <c r="X68" s="137"/>
      <c r="Y68" s="137"/>
      <c r="Z68" s="137"/>
    </row>
    <row r="69" spans="1:26" ht="12.75" customHeight="1">
      <c r="A69" s="1"/>
      <c r="B69" s="58" t="s">
        <v>812</v>
      </c>
      <c r="C69" s="84" t="s">
        <v>733</v>
      </c>
      <c r="D69" s="85">
        <v>68</v>
      </c>
      <c r="E69" s="86"/>
      <c r="F69" s="86">
        <f t="shared" si="4"/>
        <v>0</v>
      </c>
      <c r="G69" s="137"/>
      <c r="H69" s="137"/>
      <c r="I69" s="137"/>
      <c r="J69" s="137"/>
      <c r="K69" s="137"/>
      <c r="L69" s="137"/>
      <c r="M69" s="137"/>
      <c r="N69" s="137"/>
      <c r="O69" s="137"/>
      <c r="P69" s="137"/>
      <c r="Q69" s="137"/>
      <c r="R69" s="137"/>
      <c r="S69" s="137"/>
      <c r="T69" s="137"/>
      <c r="U69" s="137"/>
      <c r="V69" s="137"/>
      <c r="W69" s="137"/>
      <c r="X69" s="137"/>
      <c r="Y69" s="137"/>
      <c r="Z69" s="137"/>
    </row>
    <row r="70" spans="1:26" ht="12.75" customHeight="1">
      <c r="A70" s="136"/>
      <c r="B70" s="137"/>
      <c r="C70" s="138"/>
      <c r="D70" s="139"/>
      <c r="E70" s="136"/>
      <c r="F70" s="140"/>
      <c r="G70" s="137"/>
      <c r="H70" s="137"/>
      <c r="I70" s="137"/>
      <c r="J70" s="137"/>
      <c r="K70" s="137"/>
      <c r="L70" s="137"/>
      <c r="M70" s="137"/>
      <c r="N70" s="137"/>
      <c r="O70" s="137"/>
      <c r="P70" s="137"/>
      <c r="Q70" s="137"/>
      <c r="R70" s="137"/>
      <c r="S70" s="137"/>
      <c r="T70" s="137"/>
      <c r="U70" s="137"/>
      <c r="V70" s="137"/>
      <c r="W70" s="137"/>
      <c r="X70" s="137"/>
      <c r="Y70" s="137"/>
      <c r="Z70" s="137"/>
    </row>
    <row r="71" spans="1:26" ht="12.75" customHeight="1">
      <c r="A71" s="136"/>
      <c r="B71" s="137"/>
      <c r="C71" s="138"/>
      <c r="D71" s="139"/>
      <c r="E71" s="136"/>
      <c r="F71" s="140"/>
      <c r="G71" s="137"/>
      <c r="H71" s="137"/>
      <c r="I71" s="137"/>
      <c r="J71" s="137"/>
      <c r="K71" s="137"/>
      <c r="L71" s="137"/>
      <c r="M71" s="137"/>
      <c r="N71" s="137"/>
      <c r="O71" s="137"/>
      <c r="P71" s="137"/>
      <c r="Q71" s="137"/>
      <c r="R71" s="137"/>
      <c r="S71" s="137"/>
      <c r="T71" s="137"/>
      <c r="U71" s="137"/>
      <c r="V71" s="137"/>
      <c r="W71" s="137"/>
      <c r="X71" s="137"/>
      <c r="Y71" s="137"/>
      <c r="Z71" s="137"/>
    </row>
    <row r="72" spans="1:26" ht="12.75" customHeight="1">
      <c r="A72" s="61" t="s">
        <v>924</v>
      </c>
      <c r="B72" s="59" t="s">
        <v>925</v>
      </c>
      <c r="C72" s="84"/>
      <c r="D72" s="85"/>
      <c r="E72" s="86"/>
      <c r="F72" s="86"/>
      <c r="G72" s="137"/>
      <c r="H72" s="137"/>
      <c r="I72" s="137"/>
      <c r="J72" s="137"/>
      <c r="K72" s="137"/>
      <c r="L72" s="137"/>
      <c r="M72" s="137"/>
      <c r="N72" s="137"/>
      <c r="O72" s="137"/>
      <c r="P72" s="137"/>
      <c r="Q72" s="137"/>
      <c r="R72" s="137"/>
      <c r="S72" s="137"/>
      <c r="T72" s="137"/>
      <c r="U72" s="137"/>
      <c r="V72" s="137"/>
      <c r="W72" s="137"/>
      <c r="X72" s="137"/>
      <c r="Y72" s="137"/>
      <c r="Z72" s="137"/>
    </row>
    <row r="73" spans="1:26" ht="12.75" customHeight="1">
      <c r="A73" s="1"/>
      <c r="B73" s="58" t="s">
        <v>926</v>
      </c>
      <c r="C73" s="84"/>
      <c r="D73" s="85"/>
      <c r="E73" s="86"/>
      <c r="F73" s="86"/>
      <c r="G73" s="137"/>
      <c r="H73" s="137"/>
      <c r="I73" s="137"/>
      <c r="J73" s="137"/>
      <c r="K73" s="137"/>
      <c r="L73" s="137"/>
      <c r="M73" s="137"/>
      <c r="N73" s="137"/>
      <c r="O73" s="137"/>
      <c r="P73" s="137"/>
      <c r="Q73" s="137"/>
      <c r="R73" s="137"/>
      <c r="S73" s="137"/>
      <c r="T73" s="137"/>
      <c r="U73" s="137"/>
      <c r="V73" s="137"/>
      <c r="W73" s="137"/>
      <c r="X73" s="137"/>
      <c r="Y73" s="137"/>
      <c r="Z73" s="137"/>
    </row>
    <row r="74" spans="1:26" ht="12.75" customHeight="1">
      <c r="A74" s="1"/>
      <c r="B74" s="58" t="s">
        <v>927</v>
      </c>
      <c r="C74" s="84"/>
      <c r="D74" s="85"/>
      <c r="E74" s="86"/>
      <c r="F74" s="86"/>
      <c r="G74" s="137"/>
      <c r="H74" s="137"/>
      <c r="I74" s="137"/>
      <c r="J74" s="137"/>
      <c r="K74" s="137"/>
      <c r="L74" s="137"/>
      <c r="M74" s="137"/>
      <c r="N74" s="137"/>
      <c r="O74" s="137"/>
      <c r="P74" s="137"/>
      <c r="Q74" s="137"/>
      <c r="R74" s="137"/>
      <c r="S74" s="137"/>
      <c r="T74" s="137"/>
      <c r="U74" s="137"/>
      <c r="V74" s="137"/>
      <c r="W74" s="137"/>
      <c r="X74" s="137"/>
      <c r="Y74" s="137"/>
      <c r="Z74" s="137"/>
    </row>
    <row r="75" spans="1:26" ht="12.75" customHeight="1">
      <c r="A75" s="1"/>
      <c r="B75" s="58" t="s">
        <v>809</v>
      </c>
      <c r="C75" s="84" t="s">
        <v>733</v>
      </c>
      <c r="D75" s="85">
        <v>160</v>
      </c>
      <c r="E75" s="86"/>
      <c r="F75" s="86">
        <f t="shared" ref="F75:F77" si="5">D75*E75</f>
        <v>0</v>
      </c>
      <c r="G75" s="137"/>
      <c r="H75" s="137"/>
      <c r="I75" s="137"/>
      <c r="J75" s="137"/>
      <c r="K75" s="137"/>
      <c r="L75" s="137"/>
      <c r="M75" s="137"/>
      <c r="N75" s="137"/>
      <c r="O75" s="137"/>
      <c r="P75" s="137"/>
      <c r="Q75" s="137"/>
      <c r="R75" s="137"/>
      <c r="S75" s="137"/>
      <c r="T75" s="137"/>
      <c r="U75" s="137"/>
      <c r="V75" s="137"/>
      <c r="W75" s="137"/>
      <c r="X75" s="137"/>
      <c r="Y75" s="137"/>
      <c r="Z75" s="137"/>
    </row>
    <row r="76" spans="1:26" ht="12.75" customHeight="1">
      <c r="A76" s="136"/>
      <c r="B76" s="58" t="s">
        <v>810</v>
      </c>
      <c r="C76" s="84" t="s">
        <v>733</v>
      </c>
      <c r="D76" s="85">
        <v>150</v>
      </c>
      <c r="E76" s="86"/>
      <c r="F76" s="86">
        <f t="shared" si="5"/>
        <v>0</v>
      </c>
      <c r="G76" s="137"/>
      <c r="H76" s="137"/>
      <c r="I76" s="137"/>
      <c r="J76" s="137"/>
      <c r="K76" s="137"/>
      <c r="L76" s="137"/>
      <c r="M76" s="137"/>
      <c r="N76" s="137"/>
      <c r="O76" s="137"/>
      <c r="P76" s="137"/>
      <c r="Q76" s="137"/>
      <c r="R76" s="137"/>
      <c r="S76" s="137"/>
      <c r="T76" s="137"/>
      <c r="U76" s="137"/>
      <c r="V76" s="137"/>
      <c r="W76" s="137"/>
      <c r="X76" s="137"/>
      <c r="Y76" s="137"/>
      <c r="Z76" s="137"/>
    </row>
    <row r="77" spans="1:26" ht="12.75" customHeight="1">
      <c r="A77" s="136"/>
      <c r="B77" s="58" t="s">
        <v>812</v>
      </c>
      <c r="C77" s="84" t="s">
        <v>733</v>
      </c>
      <c r="D77" s="85">
        <v>115</v>
      </c>
      <c r="E77" s="86"/>
      <c r="F77" s="86">
        <f t="shared" si="5"/>
        <v>0</v>
      </c>
      <c r="G77" s="137"/>
      <c r="H77" s="137"/>
      <c r="I77" s="137"/>
      <c r="J77" s="137"/>
      <c r="K77" s="137"/>
      <c r="L77" s="137"/>
      <c r="M77" s="137"/>
      <c r="N77" s="137"/>
      <c r="O77" s="137"/>
      <c r="P77" s="137"/>
      <c r="Q77" s="137"/>
      <c r="R77" s="137"/>
      <c r="S77" s="137"/>
      <c r="T77" s="137"/>
      <c r="U77" s="137"/>
      <c r="V77" s="137"/>
      <c r="W77" s="137"/>
      <c r="X77" s="137"/>
      <c r="Y77" s="137"/>
      <c r="Z77" s="137"/>
    </row>
    <row r="78" spans="1:26" ht="12.75" customHeight="1">
      <c r="A78" s="136"/>
      <c r="B78" s="58"/>
      <c r="C78" s="84"/>
      <c r="D78" s="85"/>
      <c r="E78" s="86"/>
      <c r="F78" s="86"/>
      <c r="G78" s="137"/>
      <c r="H78" s="137"/>
      <c r="I78" s="137"/>
      <c r="J78" s="137"/>
      <c r="K78" s="137"/>
      <c r="L78" s="137"/>
      <c r="M78" s="137"/>
      <c r="N78" s="137"/>
      <c r="O78" s="137"/>
      <c r="P78" s="137"/>
      <c r="Q78" s="137"/>
      <c r="R78" s="137"/>
      <c r="S78" s="137"/>
      <c r="T78" s="137"/>
      <c r="U78" s="137"/>
      <c r="V78" s="137"/>
      <c r="W78" s="137"/>
      <c r="X78" s="137"/>
      <c r="Y78" s="137"/>
      <c r="Z78" s="137"/>
    </row>
    <row r="79" spans="1:26" ht="12.75" customHeight="1">
      <c r="A79" s="136"/>
      <c r="B79" s="58"/>
      <c r="C79" s="84"/>
      <c r="D79" s="85"/>
      <c r="E79" s="86"/>
      <c r="F79" s="86"/>
      <c r="G79" s="137"/>
      <c r="H79" s="137"/>
      <c r="I79" s="137"/>
      <c r="J79" s="137"/>
      <c r="K79" s="137"/>
      <c r="L79" s="137"/>
      <c r="M79" s="137"/>
      <c r="N79" s="137"/>
      <c r="O79" s="137"/>
      <c r="P79" s="137"/>
      <c r="Q79" s="137"/>
      <c r="R79" s="137"/>
      <c r="S79" s="137"/>
      <c r="T79" s="137"/>
      <c r="U79" s="137"/>
      <c r="V79" s="137"/>
      <c r="W79" s="137"/>
      <c r="X79" s="137"/>
      <c r="Y79" s="137"/>
      <c r="Z79" s="137"/>
    </row>
    <row r="80" spans="1:26" ht="12.75" customHeight="1">
      <c r="A80" s="61" t="s">
        <v>928</v>
      </c>
      <c r="B80" s="59" t="s">
        <v>929</v>
      </c>
      <c r="C80" s="138"/>
      <c r="D80" s="139"/>
      <c r="E80" s="136"/>
      <c r="F80" s="140"/>
      <c r="G80" s="137"/>
      <c r="H80" s="137"/>
      <c r="I80" s="137"/>
      <c r="J80" s="137"/>
      <c r="K80" s="137"/>
      <c r="L80" s="137"/>
      <c r="M80" s="137"/>
      <c r="N80" s="137"/>
      <c r="O80" s="137"/>
      <c r="P80" s="137"/>
      <c r="Q80" s="137"/>
      <c r="R80" s="137"/>
      <c r="S80" s="137"/>
      <c r="T80" s="137"/>
      <c r="U80" s="137"/>
      <c r="V80" s="137"/>
      <c r="W80" s="137"/>
      <c r="X80" s="137"/>
      <c r="Y80" s="137"/>
      <c r="Z80" s="137"/>
    </row>
    <row r="81" spans="1:26" ht="12.75" customHeight="1">
      <c r="A81" s="136"/>
      <c r="B81" s="58" t="s">
        <v>930</v>
      </c>
      <c r="C81" s="138"/>
      <c r="D81" s="139"/>
      <c r="E81" s="136"/>
      <c r="F81" s="140"/>
      <c r="G81" s="137"/>
      <c r="H81" s="137"/>
      <c r="I81" s="137"/>
      <c r="J81" s="137"/>
      <c r="K81" s="137"/>
      <c r="L81" s="137"/>
      <c r="M81" s="137"/>
      <c r="N81" s="137"/>
      <c r="O81" s="137"/>
      <c r="P81" s="137"/>
      <c r="Q81" s="137"/>
      <c r="R81" s="137"/>
      <c r="S81" s="137"/>
      <c r="T81" s="137"/>
      <c r="U81" s="137"/>
      <c r="V81" s="137"/>
      <c r="W81" s="137"/>
      <c r="X81" s="137"/>
      <c r="Y81" s="137"/>
      <c r="Z81" s="137"/>
    </row>
    <row r="82" spans="1:26" ht="12.75" customHeight="1">
      <c r="A82" s="1"/>
      <c r="B82" s="58" t="s">
        <v>831</v>
      </c>
      <c r="C82" s="84" t="s">
        <v>733</v>
      </c>
      <c r="D82" s="85">
        <v>165</v>
      </c>
      <c r="E82" s="86"/>
      <c r="F82" s="86">
        <f t="shared" ref="F82:F85" si="6">D82*E82</f>
        <v>0</v>
      </c>
      <c r="G82" s="137"/>
      <c r="H82" s="137"/>
      <c r="I82" s="137"/>
      <c r="J82" s="137"/>
      <c r="K82" s="137"/>
      <c r="L82" s="137"/>
      <c r="M82" s="137"/>
      <c r="N82" s="137"/>
      <c r="O82" s="137"/>
      <c r="P82" s="137"/>
      <c r="Q82" s="137"/>
      <c r="R82" s="137"/>
      <c r="S82" s="137"/>
      <c r="T82" s="137"/>
      <c r="U82" s="137"/>
      <c r="V82" s="137"/>
      <c r="W82" s="137"/>
      <c r="X82" s="137"/>
      <c r="Y82" s="137"/>
      <c r="Z82" s="137"/>
    </row>
    <row r="83" spans="1:26" ht="12.75" customHeight="1">
      <c r="A83" s="1"/>
      <c r="B83" s="58" t="s">
        <v>931</v>
      </c>
      <c r="C83" s="84" t="s">
        <v>733</v>
      </c>
      <c r="D83" s="85">
        <v>41</v>
      </c>
      <c r="E83" s="86"/>
      <c r="F83" s="86">
        <f t="shared" si="6"/>
        <v>0</v>
      </c>
      <c r="G83" s="137"/>
      <c r="H83" s="137"/>
      <c r="I83" s="137"/>
      <c r="J83" s="137"/>
      <c r="K83" s="137"/>
      <c r="L83" s="137"/>
      <c r="M83" s="137"/>
      <c r="N83" s="137"/>
      <c r="O83" s="137"/>
      <c r="P83" s="137"/>
      <c r="Q83" s="137"/>
      <c r="R83" s="137"/>
      <c r="S83" s="137"/>
      <c r="T83" s="137"/>
      <c r="U83" s="137"/>
      <c r="V83" s="137"/>
      <c r="W83" s="137"/>
      <c r="X83" s="137"/>
      <c r="Y83" s="137"/>
      <c r="Z83" s="137"/>
    </row>
    <row r="84" spans="1:26" ht="12.75" customHeight="1">
      <c r="A84" s="1"/>
      <c r="B84" s="58" t="s">
        <v>809</v>
      </c>
      <c r="C84" s="84" t="s">
        <v>733</v>
      </c>
      <c r="D84" s="85">
        <v>27</v>
      </c>
      <c r="E84" s="86"/>
      <c r="F84" s="86">
        <f t="shared" si="6"/>
        <v>0</v>
      </c>
      <c r="G84" s="137"/>
      <c r="H84" s="137"/>
      <c r="I84" s="137"/>
      <c r="J84" s="137"/>
      <c r="K84" s="137"/>
      <c r="L84" s="137"/>
      <c r="M84" s="137"/>
      <c r="N84" s="137"/>
      <c r="O84" s="137"/>
      <c r="P84" s="137"/>
      <c r="Q84" s="137"/>
      <c r="R84" s="137"/>
      <c r="S84" s="137"/>
      <c r="T84" s="137"/>
      <c r="U84" s="137"/>
      <c r="V84" s="137"/>
      <c r="W84" s="137"/>
      <c r="X84" s="137"/>
      <c r="Y84" s="137"/>
      <c r="Z84" s="137"/>
    </row>
    <row r="85" spans="1:26" ht="12.75" customHeight="1">
      <c r="A85" s="136"/>
      <c r="B85" s="58" t="s">
        <v>810</v>
      </c>
      <c r="C85" s="84" t="s">
        <v>733</v>
      </c>
      <c r="D85" s="85">
        <v>49</v>
      </c>
      <c r="E85" s="86"/>
      <c r="F85" s="86">
        <f t="shared" si="6"/>
        <v>0</v>
      </c>
      <c r="G85" s="137"/>
      <c r="H85" s="137"/>
      <c r="I85" s="137"/>
      <c r="J85" s="137"/>
      <c r="K85" s="137"/>
      <c r="L85" s="137"/>
      <c r="M85" s="137"/>
      <c r="N85" s="137"/>
      <c r="O85" s="137"/>
      <c r="P85" s="137"/>
      <c r="Q85" s="137"/>
      <c r="R85" s="137"/>
      <c r="S85" s="137"/>
      <c r="T85" s="137"/>
      <c r="U85" s="137"/>
      <c r="V85" s="137"/>
      <c r="W85" s="137"/>
      <c r="X85" s="137"/>
      <c r="Y85" s="137"/>
      <c r="Z85" s="137"/>
    </row>
    <row r="86" spans="1:26" ht="12.75" customHeight="1">
      <c r="A86" s="136"/>
      <c r="B86" s="58"/>
      <c r="C86" s="84"/>
      <c r="D86" s="85"/>
      <c r="E86" s="86"/>
      <c r="F86" s="86"/>
      <c r="G86" s="137"/>
      <c r="H86" s="137"/>
      <c r="I86" s="137"/>
      <c r="J86" s="137"/>
      <c r="K86" s="137"/>
      <c r="L86" s="137"/>
      <c r="M86" s="137"/>
      <c r="N86" s="137"/>
      <c r="O86" s="137"/>
      <c r="P86" s="137"/>
      <c r="Q86" s="137"/>
      <c r="R86" s="137"/>
      <c r="S86" s="137"/>
      <c r="T86" s="137"/>
      <c r="U86" s="137"/>
      <c r="V86" s="137"/>
      <c r="W86" s="137"/>
      <c r="X86" s="137"/>
      <c r="Y86" s="137"/>
      <c r="Z86" s="137"/>
    </row>
    <row r="87" spans="1:26" ht="12.75" customHeight="1">
      <c r="A87" s="136"/>
      <c r="B87" s="58"/>
      <c r="C87" s="84"/>
      <c r="D87" s="85"/>
      <c r="E87" s="86"/>
      <c r="F87" s="86"/>
      <c r="G87" s="137"/>
      <c r="H87" s="137"/>
      <c r="I87" s="137"/>
      <c r="J87" s="137"/>
      <c r="K87" s="137"/>
      <c r="L87" s="137"/>
      <c r="M87" s="137"/>
      <c r="N87" s="137"/>
      <c r="O87" s="137"/>
      <c r="P87" s="137"/>
      <c r="Q87" s="137"/>
      <c r="R87" s="137"/>
      <c r="S87" s="137"/>
      <c r="T87" s="137"/>
      <c r="U87" s="137"/>
      <c r="V87" s="137"/>
      <c r="W87" s="137"/>
      <c r="X87" s="137"/>
      <c r="Y87" s="137"/>
      <c r="Z87" s="137"/>
    </row>
    <row r="88" spans="1:26" ht="12.75" customHeight="1">
      <c r="A88" s="61" t="s">
        <v>932</v>
      </c>
      <c r="B88" s="142" t="s">
        <v>933</v>
      </c>
      <c r="C88" s="120"/>
      <c r="D88" s="101"/>
      <c r="E88" s="58"/>
      <c r="F88" s="143"/>
      <c r="G88" s="137"/>
      <c r="H88" s="137"/>
      <c r="I88" s="137"/>
      <c r="J88" s="137"/>
      <c r="K88" s="137"/>
      <c r="L88" s="137"/>
      <c r="M88" s="137"/>
      <c r="N88" s="137"/>
      <c r="O88" s="137"/>
      <c r="P88" s="137"/>
      <c r="Q88" s="137"/>
      <c r="R88" s="137"/>
      <c r="S88" s="137"/>
      <c r="T88" s="137"/>
      <c r="U88" s="137"/>
      <c r="V88" s="137"/>
      <c r="W88" s="137"/>
      <c r="X88" s="137"/>
      <c r="Y88" s="137"/>
      <c r="Z88" s="137"/>
    </row>
    <row r="89" spans="1:26" ht="12.75" customHeight="1">
      <c r="A89" s="104"/>
      <c r="B89" s="1" t="s">
        <v>934</v>
      </c>
      <c r="C89" s="120"/>
      <c r="D89" s="86"/>
      <c r="E89" s="86"/>
      <c r="F89" s="86"/>
      <c r="G89" s="137"/>
      <c r="H89" s="137"/>
      <c r="I89" s="137"/>
      <c r="J89" s="137"/>
      <c r="K89" s="137"/>
      <c r="L89" s="137"/>
      <c r="M89" s="137"/>
      <c r="N89" s="137"/>
      <c r="O89" s="137"/>
      <c r="P89" s="137"/>
      <c r="Q89" s="137"/>
      <c r="R89" s="137"/>
      <c r="S89" s="137"/>
      <c r="T89" s="137"/>
      <c r="U89" s="137"/>
      <c r="V89" s="137"/>
      <c r="W89" s="137"/>
      <c r="X89" s="137"/>
      <c r="Y89" s="137"/>
      <c r="Z89" s="137"/>
    </row>
    <row r="90" spans="1:26" ht="12.75" customHeight="1">
      <c r="A90" s="1"/>
      <c r="B90" s="1" t="s">
        <v>935</v>
      </c>
      <c r="C90" s="120"/>
      <c r="D90" s="86"/>
      <c r="E90" s="86"/>
      <c r="F90" s="86"/>
      <c r="G90" s="137"/>
      <c r="H90" s="137"/>
      <c r="I90" s="137"/>
      <c r="J90" s="137"/>
      <c r="K90" s="137"/>
      <c r="L90" s="137"/>
      <c r="M90" s="137"/>
      <c r="N90" s="137"/>
      <c r="O90" s="137"/>
      <c r="P90" s="137"/>
      <c r="Q90" s="137"/>
      <c r="R90" s="137"/>
      <c r="S90" s="137"/>
      <c r="T90" s="137"/>
      <c r="U90" s="137"/>
      <c r="V90" s="137"/>
      <c r="W90" s="137"/>
      <c r="X90" s="137"/>
      <c r="Y90" s="137"/>
      <c r="Z90" s="137"/>
    </row>
    <row r="91" spans="1:26" ht="12.75" customHeight="1">
      <c r="A91" s="1"/>
      <c r="B91" s="1" t="s">
        <v>936</v>
      </c>
      <c r="C91" s="104"/>
      <c r="D91" s="104"/>
      <c r="E91" s="104"/>
      <c r="F91" s="104"/>
      <c r="G91" s="137"/>
      <c r="H91" s="137"/>
      <c r="I91" s="137"/>
      <c r="J91" s="137"/>
      <c r="K91" s="137"/>
      <c r="L91" s="137"/>
      <c r="M91" s="137"/>
      <c r="N91" s="137"/>
      <c r="O91" s="137"/>
      <c r="P91" s="137"/>
      <c r="Q91" s="137"/>
      <c r="R91" s="137"/>
      <c r="S91" s="137"/>
      <c r="T91" s="137"/>
      <c r="U91" s="137"/>
      <c r="V91" s="137"/>
      <c r="W91" s="137"/>
      <c r="X91" s="137"/>
      <c r="Y91" s="137"/>
      <c r="Z91" s="137"/>
    </row>
    <row r="92" spans="1:26" ht="12.75" customHeight="1">
      <c r="A92" s="1"/>
      <c r="B92" s="1" t="s">
        <v>810</v>
      </c>
      <c r="C92" s="120" t="s">
        <v>733</v>
      </c>
      <c r="D92" s="86">
        <v>39</v>
      </c>
      <c r="E92" s="86"/>
      <c r="F92" s="86">
        <f t="shared" ref="F92:F93" si="7">D92*E92</f>
        <v>0</v>
      </c>
      <c r="G92" s="137"/>
      <c r="H92" s="137"/>
      <c r="I92" s="137"/>
      <c r="J92" s="137"/>
      <c r="K92" s="137"/>
      <c r="L92" s="137"/>
      <c r="M92" s="137"/>
      <c r="N92" s="137"/>
      <c r="O92" s="137"/>
      <c r="P92" s="137"/>
      <c r="Q92" s="137"/>
      <c r="R92" s="137"/>
      <c r="S92" s="137"/>
      <c r="T92" s="137"/>
      <c r="U92" s="137"/>
      <c r="V92" s="137"/>
      <c r="W92" s="137"/>
      <c r="X92" s="137"/>
      <c r="Y92" s="137"/>
      <c r="Z92" s="137"/>
    </row>
    <row r="93" spans="1:26" ht="12.75" customHeight="1">
      <c r="A93" s="1"/>
      <c r="B93" s="1" t="s">
        <v>812</v>
      </c>
      <c r="C93" s="120" t="s">
        <v>733</v>
      </c>
      <c r="D93" s="86">
        <v>54</v>
      </c>
      <c r="E93" s="86"/>
      <c r="F93" s="86">
        <f t="shared" si="7"/>
        <v>0</v>
      </c>
      <c r="G93" s="137"/>
      <c r="H93" s="137"/>
      <c r="I93" s="137"/>
      <c r="J93" s="137"/>
      <c r="K93" s="137"/>
      <c r="L93" s="137"/>
      <c r="M93" s="137"/>
      <c r="N93" s="137"/>
      <c r="O93" s="137"/>
      <c r="P93" s="137"/>
      <c r="Q93" s="137"/>
      <c r="R93" s="137"/>
      <c r="S93" s="137"/>
      <c r="T93" s="137"/>
      <c r="U93" s="137"/>
      <c r="V93" s="137"/>
      <c r="W93" s="137"/>
      <c r="X93" s="137"/>
      <c r="Y93" s="137"/>
      <c r="Z93" s="137"/>
    </row>
    <row r="94" spans="1:26" ht="12.75" customHeight="1">
      <c r="A94" s="1"/>
      <c r="B94" s="1"/>
      <c r="C94" s="120"/>
      <c r="D94" s="86"/>
      <c r="E94" s="86"/>
      <c r="F94" s="86"/>
      <c r="G94" s="137"/>
      <c r="H94" s="137"/>
      <c r="I94" s="137"/>
      <c r="J94" s="137"/>
      <c r="K94" s="137"/>
      <c r="L94" s="137"/>
      <c r="M94" s="137"/>
      <c r="N94" s="137"/>
      <c r="O94" s="137"/>
      <c r="P94" s="137"/>
      <c r="Q94" s="137"/>
      <c r="R94" s="137"/>
      <c r="S94" s="137"/>
      <c r="T94" s="137"/>
      <c r="U94" s="137"/>
      <c r="V94" s="137"/>
      <c r="W94" s="137"/>
      <c r="X94" s="137"/>
      <c r="Y94" s="137"/>
      <c r="Z94" s="137"/>
    </row>
    <row r="95" spans="1:26" ht="12.75" customHeight="1">
      <c r="A95" s="1"/>
      <c r="B95" s="1"/>
      <c r="C95" s="120"/>
      <c r="D95" s="86"/>
      <c r="E95" s="86"/>
      <c r="F95" s="86"/>
      <c r="G95" s="137"/>
      <c r="H95" s="137"/>
      <c r="I95" s="137"/>
      <c r="J95" s="137"/>
      <c r="K95" s="137"/>
      <c r="L95" s="137"/>
      <c r="M95" s="137"/>
      <c r="N95" s="137"/>
      <c r="O95" s="137"/>
      <c r="P95" s="137"/>
      <c r="Q95" s="137"/>
      <c r="R95" s="137"/>
      <c r="S95" s="137"/>
      <c r="T95" s="137"/>
      <c r="U95" s="137"/>
      <c r="V95" s="137"/>
      <c r="W95" s="137"/>
      <c r="X95" s="137"/>
      <c r="Y95" s="137"/>
      <c r="Z95" s="137"/>
    </row>
    <row r="96" spans="1:26" ht="12.75" customHeight="1">
      <c r="A96" s="61" t="s">
        <v>937</v>
      </c>
      <c r="B96" s="61" t="s">
        <v>938</v>
      </c>
      <c r="C96" s="120"/>
      <c r="D96" s="86"/>
      <c r="E96" s="86"/>
      <c r="F96" s="86"/>
      <c r="G96" s="137"/>
      <c r="H96" s="137"/>
      <c r="I96" s="137"/>
      <c r="J96" s="137"/>
      <c r="K96" s="137"/>
      <c r="L96" s="137"/>
      <c r="M96" s="137"/>
      <c r="N96" s="137"/>
      <c r="O96" s="137"/>
      <c r="P96" s="137"/>
      <c r="Q96" s="137"/>
      <c r="R96" s="137"/>
      <c r="S96" s="137"/>
      <c r="T96" s="137"/>
      <c r="U96" s="137"/>
      <c r="V96" s="137"/>
      <c r="W96" s="137"/>
      <c r="X96" s="137"/>
      <c r="Y96" s="137"/>
      <c r="Z96" s="137"/>
    </row>
    <row r="97" spans="1:26" ht="12.75" customHeight="1">
      <c r="A97" s="1"/>
      <c r="B97" s="58" t="s">
        <v>939</v>
      </c>
      <c r="C97" s="90"/>
      <c r="D97" s="86"/>
      <c r="E97" s="86"/>
      <c r="F97" s="86"/>
      <c r="G97" s="137"/>
      <c r="H97" s="137"/>
      <c r="I97" s="137"/>
      <c r="J97" s="137"/>
      <c r="K97" s="137"/>
      <c r="L97" s="137"/>
      <c r="M97" s="137"/>
      <c r="N97" s="137"/>
      <c r="O97" s="137"/>
      <c r="P97" s="137"/>
      <c r="Q97" s="137"/>
      <c r="R97" s="137"/>
      <c r="S97" s="137"/>
      <c r="T97" s="137"/>
      <c r="U97" s="137"/>
      <c r="V97" s="137"/>
      <c r="W97" s="137"/>
      <c r="X97" s="137"/>
      <c r="Y97" s="137"/>
      <c r="Z97" s="137"/>
    </row>
    <row r="98" spans="1:26" ht="12.75" customHeight="1">
      <c r="A98" s="1"/>
      <c r="B98" s="1" t="s">
        <v>810</v>
      </c>
      <c r="C98" s="120" t="s">
        <v>733</v>
      </c>
      <c r="D98" s="86">
        <v>12</v>
      </c>
      <c r="E98" s="86"/>
      <c r="F98" s="86">
        <f t="shared" ref="F98:F99" si="8">D98*E98</f>
        <v>0</v>
      </c>
      <c r="G98" s="137"/>
      <c r="H98" s="137"/>
      <c r="I98" s="137"/>
      <c r="J98" s="137"/>
      <c r="K98" s="137"/>
      <c r="L98" s="137"/>
      <c r="M98" s="137"/>
      <c r="N98" s="137"/>
      <c r="O98" s="137"/>
      <c r="P98" s="137"/>
      <c r="Q98" s="137"/>
      <c r="R98" s="137"/>
      <c r="S98" s="137"/>
      <c r="T98" s="137"/>
      <c r="U98" s="137"/>
      <c r="V98" s="137"/>
      <c r="W98" s="137"/>
      <c r="X98" s="137"/>
      <c r="Y98" s="137"/>
      <c r="Z98" s="137"/>
    </row>
    <row r="99" spans="1:26" ht="12.75" customHeight="1">
      <c r="A99" s="1"/>
      <c r="B99" s="1" t="s">
        <v>812</v>
      </c>
      <c r="C99" s="120" t="s">
        <v>733</v>
      </c>
      <c r="D99" s="86">
        <v>38</v>
      </c>
      <c r="E99" s="86"/>
      <c r="F99" s="86">
        <f t="shared" si="8"/>
        <v>0</v>
      </c>
      <c r="G99" s="137"/>
      <c r="H99" s="137"/>
      <c r="I99" s="137"/>
      <c r="J99" s="137"/>
      <c r="K99" s="137"/>
      <c r="L99" s="137"/>
      <c r="M99" s="137"/>
      <c r="N99" s="137"/>
      <c r="O99" s="137"/>
      <c r="P99" s="137"/>
      <c r="Q99" s="137"/>
      <c r="R99" s="137"/>
      <c r="S99" s="137"/>
      <c r="T99" s="137"/>
      <c r="U99" s="137"/>
      <c r="V99" s="137"/>
      <c r="W99" s="137"/>
      <c r="X99" s="137"/>
      <c r="Y99" s="137"/>
      <c r="Z99" s="137"/>
    </row>
    <row r="100" spans="1:26" ht="12.75" customHeight="1">
      <c r="A100" s="1"/>
      <c r="B100" s="1"/>
      <c r="C100" s="120"/>
      <c r="D100" s="86"/>
      <c r="E100" s="86"/>
      <c r="F100" s="86"/>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2.75" customHeight="1">
      <c r="A101" s="1"/>
      <c r="B101" s="1"/>
      <c r="C101" s="120"/>
      <c r="D101" s="86"/>
      <c r="E101" s="86"/>
      <c r="F101" s="86"/>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2.75" customHeight="1">
      <c r="A102" s="61" t="s">
        <v>940</v>
      </c>
      <c r="B102" s="59" t="s">
        <v>941</v>
      </c>
      <c r="C102" s="138"/>
      <c r="D102" s="139"/>
      <c r="E102" s="136"/>
      <c r="F102" s="140"/>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2.75" customHeight="1">
      <c r="A103" s="137"/>
      <c r="B103" s="58" t="s">
        <v>942</v>
      </c>
      <c r="C103" s="105"/>
      <c r="D103" s="86"/>
      <c r="E103" s="86"/>
      <c r="F103" s="86"/>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2.75" customHeight="1">
      <c r="A104" s="137"/>
      <c r="B104" s="58" t="s">
        <v>943</v>
      </c>
      <c r="C104" s="105"/>
      <c r="D104" s="86"/>
      <c r="E104" s="86"/>
      <c r="F104" s="86"/>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2.75" customHeight="1">
      <c r="A105" s="137"/>
      <c r="B105" s="58" t="s">
        <v>944</v>
      </c>
      <c r="C105" s="105"/>
      <c r="D105" s="86"/>
      <c r="E105" s="86"/>
      <c r="F105" s="86"/>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2.75" customHeight="1">
      <c r="A106" s="137"/>
      <c r="B106" s="58" t="s">
        <v>945</v>
      </c>
      <c r="C106" s="105"/>
      <c r="D106" s="86"/>
      <c r="E106" s="86"/>
      <c r="F106" s="86"/>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2.75" customHeight="1">
      <c r="A107" s="137"/>
      <c r="B107" s="58" t="s">
        <v>946</v>
      </c>
      <c r="C107" s="105"/>
      <c r="D107" s="86"/>
      <c r="E107" s="86"/>
      <c r="F107" s="86"/>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2.75" customHeight="1">
      <c r="A108" s="137"/>
      <c r="B108" s="58" t="s">
        <v>947</v>
      </c>
      <c r="C108" s="105"/>
      <c r="D108" s="86"/>
      <c r="E108" s="86"/>
      <c r="F108" s="86"/>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2.75" customHeight="1">
      <c r="A109" s="137"/>
      <c r="B109" s="58" t="s">
        <v>948</v>
      </c>
      <c r="C109" s="105"/>
      <c r="D109" s="86"/>
      <c r="E109" s="86"/>
      <c r="F109" s="86"/>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2.75" customHeight="1">
      <c r="A110" s="137"/>
      <c r="B110" s="58" t="s">
        <v>949</v>
      </c>
      <c r="C110" s="105"/>
      <c r="D110" s="86"/>
      <c r="E110" s="86"/>
      <c r="F110" s="86"/>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2.75" customHeight="1">
      <c r="A111" s="137"/>
      <c r="B111" s="58" t="s">
        <v>950</v>
      </c>
      <c r="C111" s="105"/>
      <c r="D111" s="86"/>
      <c r="E111" s="86"/>
      <c r="F111" s="86"/>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2.75" customHeight="1">
      <c r="A112" s="137"/>
      <c r="B112" s="58" t="s">
        <v>951</v>
      </c>
      <c r="C112" s="105"/>
      <c r="D112" s="86"/>
      <c r="E112" s="86"/>
      <c r="F112" s="86"/>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2.75" customHeight="1">
      <c r="A113" s="137"/>
      <c r="B113" s="58" t="s">
        <v>757</v>
      </c>
      <c r="C113" s="105"/>
      <c r="D113" s="86"/>
      <c r="E113" s="86"/>
      <c r="F113" s="86"/>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2.75" customHeight="1">
      <c r="A114" s="137"/>
      <c r="B114" s="58" t="s">
        <v>918</v>
      </c>
      <c r="C114" s="105" t="s">
        <v>733</v>
      </c>
      <c r="D114" s="86">
        <v>14</v>
      </c>
      <c r="E114" s="86"/>
      <c r="F114" s="86">
        <f t="shared" ref="F114:F115" si="9">D114*E114</f>
        <v>0</v>
      </c>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2.75" customHeight="1">
      <c r="A115" s="137"/>
      <c r="B115" s="58" t="s">
        <v>952</v>
      </c>
      <c r="C115" s="105" t="s">
        <v>733</v>
      </c>
      <c r="D115" s="86">
        <v>15</v>
      </c>
      <c r="E115" s="86"/>
      <c r="F115" s="86">
        <f t="shared" si="9"/>
        <v>0</v>
      </c>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2.75" customHeight="1">
      <c r="A116" s="137"/>
      <c r="B116" s="58" t="s">
        <v>758</v>
      </c>
      <c r="C116" s="105"/>
      <c r="D116" s="86"/>
      <c r="E116" s="86"/>
      <c r="F116" s="86"/>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2.75" customHeight="1">
      <c r="A117" s="137"/>
      <c r="B117" s="58" t="s">
        <v>918</v>
      </c>
      <c r="C117" s="105" t="s">
        <v>733</v>
      </c>
      <c r="D117" s="86">
        <v>24</v>
      </c>
      <c r="E117" s="86"/>
      <c r="F117" s="86">
        <f t="shared" ref="F117:F119" si="10">D117*E117</f>
        <v>0</v>
      </c>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2.75" customHeight="1">
      <c r="A118" s="137"/>
      <c r="B118" s="58" t="s">
        <v>952</v>
      </c>
      <c r="C118" s="105" t="s">
        <v>733</v>
      </c>
      <c r="D118" s="86">
        <v>18</v>
      </c>
      <c r="E118" s="86"/>
      <c r="F118" s="86">
        <f t="shared" si="10"/>
        <v>0</v>
      </c>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2.75" customHeight="1">
      <c r="A119" s="137"/>
      <c r="B119" s="58" t="s">
        <v>919</v>
      </c>
      <c r="C119" s="105" t="s">
        <v>733</v>
      </c>
      <c r="D119" s="86">
        <v>39</v>
      </c>
      <c r="E119" s="86"/>
      <c r="F119" s="86">
        <f t="shared" si="10"/>
        <v>0</v>
      </c>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2.75" customHeight="1">
      <c r="A120" s="137"/>
      <c r="B120" s="58" t="s">
        <v>759</v>
      </c>
      <c r="C120" s="105"/>
      <c r="D120" s="86"/>
      <c r="E120" s="86"/>
      <c r="F120" s="86"/>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2.75" customHeight="1">
      <c r="A121" s="137"/>
      <c r="B121" s="58" t="s">
        <v>918</v>
      </c>
      <c r="C121" s="105" t="s">
        <v>733</v>
      </c>
      <c r="D121" s="86">
        <v>14</v>
      </c>
      <c r="E121" s="86"/>
      <c r="F121" s="86">
        <f t="shared" ref="F121:F123" si="11">D121*E121</f>
        <v>0</v>
      </c>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2.75" customHeight="1">
      <c r="A122" s="137"/>
      <c r="B122" s="58" t="s">
        <v>952</v>
      </c>
      <c r="C122" s="105" t="s">
        <v>733</v>
      </c>
      <c r="D122" s="86">
        <v>13</v>
      </c>
      <c r="E122" s="86"/>
      <c r="F122" s="86">
        <f t="shared" si="11"/>
        <v>0</v>
      </c>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2.75" customHeight="1">
      <c r="A123" s="137"/>
      <c r="B123" s="58" t="s">
        <v>920</v>
      </c>
      <c r="C123" s="105" t="s">
        <v>733</v>
      </c>
      <c r="D123" s="86">
        <v>54</v>
      </c>
      <c r="E123" s="86"/>
      <c r="F123" s="86">
        <f t="shared" si="11"/>
        <v>0</v>
      </c>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2.75" customHeight="1">
      <c r="A124" s="1"/>
      <c r="B124" s="1"/>
      <c r="C124" s="120"/>
      <c r="D124" s="86"/>
      <c r="E124" s="86"/>
      <c r="F124" s="86"/>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2.75" customHeight="1">
      <c r="A125" s="1"/>
      <c r="B125" s="1"/>
      <c r="C125" s="120"/>
      <c r="D125" s="86"/>
      <c r="E125" s="86"/>
      <c r="F125" s="86"/>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2.75" customHeight="1">
      <c r="A126" s="61" t="s">
        <v>953</v>
      </c>
      <c r="B126" s="59" t="s">
        <v>954</v>
      </c>
      <c r="C126" s="84"/>
      <c r="D126" s="85"/>
      <c r="E126" s="86"/>
      <c r="F126" s="86"/>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58" t="s">
        <v>955</v>
      </c>
      <c r="C127" s="90"/>
      <c r="D127" s="86"/>
      <c r="E127" s="86"/>
      <c r="F127" s="86"/>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58" t="s">
        <v>956</v>
      </c>
      <c r="C128" s="90" t="s">
        <v>733</v>
      </c>
      <c r="D128" s="86">
        <v>150</v>
      </c>
      <c r="E128" s="86"/>
      <c r="F128" s="86">
        <f t="shared" ref="F128:F137" si="12">D128*E128</f>
        <v>0</v>
      </c>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58" t="s">
        <v>957</v>
      </c>
      <c r="C129" s="90" t="s">
        <v>733</v>
      </c>
      <c r="D129" s="86">
        <v>138</v>
      </c>
      <c r="E129" s="86"/>
      <c r="F129" s="86">
        <f t="shared" si="12"/>
        <v>0</v>
      </c>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58" t="s">
        <v>958</v>
      </c>
      <c r="C130" s="90" t="s">
        <v>733</v>
      </c>
      <c r="D130" s="86">
        <v>50</v>
      </c>
      <c r="E130" s="86"/>
      <c r="F130" s="86">
        <f t="shared" si="12"/>
        <v>0</v>
      </c>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58" t="s">
        <v>959</v>
      </c>
      <c r="C131" s="90" t="s">
        <v>733</v>
      </c>
      <c r="D131" s="86">
        <v>185</v>
      </c>
      <c r="E131" s="86"/>
      <c r="F131" s="86">
        <f t="shared" si="12"/>
        <v>0</v>
      </c>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58" t="s">
        <v>960</v>
      </c>
      <c r="C132" s="90" t="s">
        <v>733</v>
      </c>
      <c r="D132" s="86">
        <v>140</v>
      </c>
      <c r="E132" s="86"/>
      <c r="F132" s="86">
        <f t="shared" si="12"/>
        <v>0</v>
      </c>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58" t="s">
        <v>961</v>
      </c>
      <c r="C133" s="90" t="s">
        <v>733</v>
      </c>
      <c r="D133" s="86">
        <v>50</v>
      </c>
      <c r="E133" s="86"/>
      <c r="F133" s="86">
        <f t="shared" si="12"/>
        <v>0</v>
      </c>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58" t="s">
        <v>962</v>
      </c>
      <c r="C134" s="90" t="s">
        <v>690</v>
      </c>
      <c r="D134" s="86">
        <v>85</v>
      </c>
      <c r="E134" s="86"/>
      <c r="F134" s="86">
        <f t="shared" si="12"/>
        <v>0</v>
      </c>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58" t="s">
        <v>963</v>
      </c>
      <c r="C135" s="90" t="s">
        <v>690</v>
      </c>
      <c r="D135" s="86">
        <v>85</v>
      </c>
      <c r="E135" s="86"/>
      <c r="F135" s="86">
        <f t="shared" si="12"/>
        <v>0</v>
      </c>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58" t="s">
        <v>964</v>
      </c>
      <c r="C136" s="90" t="s">
        <v>690</v>
      </c>
      <c r="D136" s="86">
        <v>85</v>
      </c>
      <c r="E136" s="86"/>
      <c r="F136" s="86">
        <f t="shared" si="12"/>
        <v>0</v>
      </c>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58" t="s">
        <v>965</v>
      </c>
      <c r="C137" s="90" t="s">
        <v>682</v>
      </c>
      <c r="D137" s="86">
        <v>7</v>
      </c>
      <c r="E137" s="86"/>
      <c r="F137" s="86">
        <f t="shared" si="12"/>
        <v>0</v>
      </c>
      <c r="G137" s="1"/>
      <c r="H137" s="1"/>
      <c r="I137" s="1"/>
      <c r="J137" s="1"/>
      <c r="K137" s="1"/>
      <c r="L137" s="1"/>
      <c r="M137" s="1"/>
      <c r="N137" s="1"/>
      <c r="O137" s="1"/>
      <c r="P137" s="1"/>
      <c r="Q137" s="1"/>
      <c r="R137" s="1"/>
      <c r="S137" s="1"/>
      <c r="T137" s="1"/>
      <c r="U137" s="1"/>
      <c r="V137" s="1"/>
      <c r="W137" s="1"/>
      <c r="X137" s="1"/>
      <c r="Y137" s="1"/>
      <c r="Z137" s="1"/>
    </row>
    <row r="138" spans="1:26" ht="12.75" customHeight="1">
      <c r="A138" s="5"/>
      <c r="B138" s="5"/>
      <c r="C138" s="5"/>
      <c r="D138" s="5"/>
      <c r="E138" s="5"/>
      <c r="F138" s="13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135"/>
      <c r="G139" s="5"/>
      <c r="H139" s="5"/>
      <c r="I139" s="5"/>
      <c r="J139" s="5"/>
      <c r="K139" s="5"/>
      <c r="L139" s="5"/>
      <c r="M139" s="5"/>
      <c r="N139" s="5"/>
      <c r="O139" s="5"/>
      <c r="P139" s="5"/>
      <c r="Q139" s="5"/>
      <c r="R139" s="5"/>
      <c r="S139" s="5"/>
      <c r="T139" s="5"/>
      <c r="U139" s="5"/>
      <c r="V139" s="5"/>
      <c r="W139" s="5"/>
      <c r="X139" s="5"/>
      <c r="Y139" s="5"/>
      <c r="Z139" s="5"/>
    </row>
    <row r="140" spans="1:26" ht="12.75" customHeight="1">
      <c r="A140" s="81" t="s">
        <v>883</v>
      </c>
      <c r="B140" s="81" t="s">
        <v>966</v>
      </c>
      <c r="C140" s="81"/>
      <c r="D140" s="81"/>
      <c r="E140" s="81"/>
      <c r="F140" s="82">
        <f>SUM(F6:F139)</f>
        <v>0</v>
      </c>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13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13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13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13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13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13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13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13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13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13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13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13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13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13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13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13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13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13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13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13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13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13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13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13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13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13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13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13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13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13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13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13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13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13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13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13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13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13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13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13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13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13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13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13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13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13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13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13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13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13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13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13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13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13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13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13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13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13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13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13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13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13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13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13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13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13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13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13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13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13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13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13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13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13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13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13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13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13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13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13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13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13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13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13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13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13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13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13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13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13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13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13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13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13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13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13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13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13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13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13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13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13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13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13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13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13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13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13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13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13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13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13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13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13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13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13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13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13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13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13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13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13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13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13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13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13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13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13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13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13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13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13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13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13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13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13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13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13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13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13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13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13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13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13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13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13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13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13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13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13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13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13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13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13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13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13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13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13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13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13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13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13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13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13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13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13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13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13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13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13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13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13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13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13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13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13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13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13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13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13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13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13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13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13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13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13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13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13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13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13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13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13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13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13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13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13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13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13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13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13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13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13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13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13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13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13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13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13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13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13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13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13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13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13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13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13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13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13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13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13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13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13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13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13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13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13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13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13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13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13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13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13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13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13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13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13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13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13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13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13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13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13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13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13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13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13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13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13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13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13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13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13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13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13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13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13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13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13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13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13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13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13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13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13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13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13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13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13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13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13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13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13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13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13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13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13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13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13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13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13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13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13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13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13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13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13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13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13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13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13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13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13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13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13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13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13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13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13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13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13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13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13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13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13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13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13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13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13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13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13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13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13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13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13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13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13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13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13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13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13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13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13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13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13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13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13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13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13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13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13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13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13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13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13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13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13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13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13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13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13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13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13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13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13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13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13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13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13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13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13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13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13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13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13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13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13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13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13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13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13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13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13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13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13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13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13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13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13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13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13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13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13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13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13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13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13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13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13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13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13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13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13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13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13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13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13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13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13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13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13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13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13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13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13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13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13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13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13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13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13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13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13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13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13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13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13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13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13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13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13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13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13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13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13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13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13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13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13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13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13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13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13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13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13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13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13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13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13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13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13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13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13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13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13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13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13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13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13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13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13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13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13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13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13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13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13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13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13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13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13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13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13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13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13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13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13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13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13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13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13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13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13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13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13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13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13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13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13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13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13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13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13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13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13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13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13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13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13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13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13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13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13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13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13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13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13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13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13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13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13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13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13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13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13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13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13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13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13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13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13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13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13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13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13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13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13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13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13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13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13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13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13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13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13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13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13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13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13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13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13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13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13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13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13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13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13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13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13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13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13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13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13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13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13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13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13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13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13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13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13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13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13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13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13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13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13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13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13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13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13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13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13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13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13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13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13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13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13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13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13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13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13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13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13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13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13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13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13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13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13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13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13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13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13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13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13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13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13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13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13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13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13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13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13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13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13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13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13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13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13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13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13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13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13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13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13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13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13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13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13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13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13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13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13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13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13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13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13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13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13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13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13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13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13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13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13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13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13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13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13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13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13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13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13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13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13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13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13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13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13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13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13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13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13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13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13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13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13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13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13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13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13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13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13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13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13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13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13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13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13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13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13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13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13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13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13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13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13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13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13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13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13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13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13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13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13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13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13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13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13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13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13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13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13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13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13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13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13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13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13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13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13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13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13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13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13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13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13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13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13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13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13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13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13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13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13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13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13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13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13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13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13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13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13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13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13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13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13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13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13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13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13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13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13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13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13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13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13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13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13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13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13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13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13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13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13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13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13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13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13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13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13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13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13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13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13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13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13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13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13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13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13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13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13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13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13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13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13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13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13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13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13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13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13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13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13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13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13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13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13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13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13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13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13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13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13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13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13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13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13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13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13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13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13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13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13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13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13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13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13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13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13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13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13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13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13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13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13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13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13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13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13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13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13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13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13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13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13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13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13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13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13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13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13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13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13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13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13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13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13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13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13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13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13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13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13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13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13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13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13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13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13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13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13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13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13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13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13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13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13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13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13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13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13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13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13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13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13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13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13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13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13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13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13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13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13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13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13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13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13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13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13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13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13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13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13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13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13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13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135"/>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Footer>&amp;CA.4.   str.&amp;P/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tabSelected="1" workbookViewId="0">
      <pane ySplit="2" topLeftCell="A30" activePane="bottomLeft" state="frozen"/>
      <selection pane="bottomLeft" activeCell="F57" sqref="F57"/>
    </sheetView>
  </sheetViews>
  <sheetFormatPr defaultColWidth="14.5" defaultRowHeight="15" customHeight="1"/>
  <cols>
    <col min="1" max="1" width="7.5" customWidth="1"/>
    <col min="2" max="2" width="49.1640625" customWidth="1"/>
    <col min="3" max="3" width="5.5" customWidth="1"/>
    <col min="4" max="4" width="11.6640625" customWidth="1"/>
    <col min="5" max="5" width="10.1640625" customWidth="1"/>
    <col min="6" max="6" width="12.83203125" customWidth="1"/>
    <col min="7" max="26" width="9.1640625" customWidth="1"/>
  </cols>
  <sheetData>
    <row r="1" spans="1:26" ht="12.75" customHeight="1">
      <c r="A1" s="65" t="s">
        <v>967</v>
      </c>
      <c r="B1" s="66" t="s">
        <v>234</v>
      </c>
      <c r="C1" s="57"/>
      <c r="D1" s="67"/>
      <c r="E1" s="68"/>
      <c r="F1" s="69"/>
      <c r="G1" s="94"/>
      <c r="H1" s="94"/>
      <c r="I1" s="94"/>
      <c r="J1" s="94"/>
      <c r="K1" s="94"/>
      <c r="L1" s="94"/>
      <c r="M1" s="94"/>
      <c r="N1" s="94"/>
      <c r="O1" s="94"/>
      <c r="P1" s="94"/>
      <c r="Q1" s="94"/>
      <c r="R1" s="94"/>
      <c r="S1" s="94"/>
      <c r="T1" s="94"/>
      <c r="U1" s="94"/>
      <c r="V1" s="94"/>
      <c r="W1" s="94"/>
      <c r="X1" s="94"/>
      <c r="Y1" s="94"/>
      <c r="Z1" s="94"/>
    </row>
    <row r="2" spans="1:26" ht="12.75" customHeight="1">
      <c r="A2" s="71" t="s">
        <v>646</v>
      </c>
      <c r="B2" s="72" t="s">
        <v>647</v>
      </c>
      <c r="C2" s="73" t="s">
        <v>648</v>
      </c>
      <c r="D2" s="74" t="s">
        <v>649</v>
      </c>
      <c r="E2" s="75" t="s">
        <v>650</v>
      </c>
      <c r="F2" s="74" t="s">
        <v>651</v>
      </c>
      <c r="G2" s="5"/>
      <c r="H2" s="5"/>
      <c r="I2" s="5"/>
      <c r="J2" s="5"/>
      <c r="K2" s="5"/>
      <c r="L2" s="5"/>
      <c r="M2" s="5"/>
      <c r="N2" s="5"/>
      <c r="O2" s="5"/>
      <c r="P2" s="5"/>
      <c r="Q2" s="5"/>
      <c r="R2" s="5"/>
      <c r="S2" s="5"/>
      <c r="T2" s="5"/>
      <c r="U2" s="5"/>
      <c r="V2" s="5"/>
      <c r="W2" s="5"/>
      <c r="X2" s="5"/>
      <c r="Y2" s="5"/>
      <c r="Z2" s="5"/>
    </row>
    <row r="3" spans="1:26" ht="12.75" customHeight="1">
      <c r="A3" s="143"/>
      <c r="B3" s="58"/>
      <c r="C3" s="101"/>
      <c r="D3" s="101"/>
      <c r="E3" s="83"/>
      <c r="F3" s="83"/>
      <c r="G3" s="5"/>
      <c r="H3" s="5"/>
      <c r="I3" s="5"/>
      <c r="J3" s="5"/>
      <c r="K3" s="5"/>
      <c r="L3" s="5"/>
      <c r="M3" s="5"/>
      <c r="N3" s="5"/>
      <c r="O3" s="5"/>
      <c r="P3" s="5"/>
      <c r="Q3" s="5"/>
      <c r="R3" s="5"/>
      <c r="S3" s="5"/>
      <c r="T3" s="5"/>
      <c r="U3" s="5"/>
      <c r="V3" s="5"/>
      <c r="W3" s="5"/>
      <c r="X3" s="5"/>
      <c r="Y3" s="5"/>
      <c r="Z3" s="5"/>
    </row>
    <row r="4" spans="1:26" ht="12.75" customHeight="1">
      <c r="A4" s="143"/>
      <c r="B4" s="58"/>
      <c r="C4" s="101"/>
      <c r="D4" s="101"/>
      <c r="E4" s="83"/>
      <c r="F4" s="83"/>
      <c r="G4" s="5"/>
      <c r="H4" s="5"/>
      <c r="I4" s="5"/>
      <c r="J4" s="5"/>
      <c r="K4" s="5"/>
      <c r="L4" s="5"/>
      <c r="M4" s="5"/>
      <c r="N4" s="5"/>
      <c r="O4" s="5"/>
      <c r="P4" s="5"/>
      <c r="Q4" s="5"/>
      <c r="R4" s="5"/>
      <c r="S4" s="5"/>
      <c r="T4" s="5"/>
      <c r="U4" s="5"/>
      <c r="V4" s="5"/>
      <c r="W4" s="5"/>
      <c r="X4" s="5"/>
      <c r="Y4" s="5"/>
      <c r="Z4" s="5"/>
    </row>
    <row r="5" spans="1:26" ht="12.75" customHeight="1">
      <c r="A5" s="81" t="s">
        <v>967</v>
      </c>
      <c r="B5" s="81" t="s">
        <v>234</v>
      </c>
      <c r="C5" s="114"/>
      <c r="D5" s="81"/>
      <c r="E5" s="81"/>
      <c r="F5" s="82"/>
      <c r="G5" s="5"/>
      <c r="H5" s="5"/>
      <c r="I5" s="5"/>
      <c r="J5" s="5"/>
      <c r="K5" s="5"/>
      <c r="L5" s="5"/>
      <c r="M5" s="5"/>
      <c r="N5" s="5"/>
      <c r="O5" s="5"/>
      <c r="P5" s="5"/>
      <c r="Q5" s="5"/>
      <c r="R5" s="5"/>
      <c r="S5" s="5"/>
      <c r="T5" s="5"/>
      <c r="U5" s="5"/>
      <c r="V5" s="5"/>
      <c r="W5" s="5"/>
      <c r="X5" s="5"/>
      <c r="Y5" s="5"/>
      <c r="Z5" s="5"/>
    </row>
    <row r="6" spans="1:26" ht="12.75" customHeight="1">
      <c r="A6" s="7"/>
      <c r="B6" s="58"/>
      <c r="C6" s="101"/>
      <c r="D6" s="101"/>
      <c r="E6" s="83"/>
      <c r="F6" s="83"/>
      <c r="G6" s="5"/>
      <c r="H6" s="5"/>
      <c r="I6" s="5"/>
      <c r="J6" s="5"/>
      <c r="K6" s="5"/>
      <c r="L6" s="5"/>
      <c r="M6" s="5"/>
      <c r="N6" s="5"/>
      <c r="O6" s="5"/>
      <c r="P6" s="5"/>
      <c r="Q6" s="5"/>
      <c r="R6" s="5"/>
      <c r="S6" s="5"/>
      <c r="T6" s="5"/>
      <c r="U6" s="5"/>
      <c r="V6" s="5"/>
      <c r="W6" s="5"/>
      <c r="X6" s="5"/>
      <c r="Y6" s="5"/>
      <c r="Z6" s="5"/>
    </row>
    <row r="7" spans="1:26" ht="12.75" customHeight="1">
      <c r="A7" s="7"/>
      <c r="B7" s="58" t="s">
        <v>968</v>
      </c>
      <c r="C7" s="101"/>
      <c r="D7" s="101"/>
      <c r="E7" s="83"/>
      <c r="F7" s="83"/>
      <c r="G7" s="5"/>
      <c r="H7" s="5"/>
      <c r="I7" s="5"/>
      <c r="J7" s="5"/>
      <c r="K7" s="5"/>
      <c r="L7" s="5"/>
      <c r="M7" s="5"/>
      <c r="N7" s="5"/>
      <c r="O7" s="5"/>
      <c r="P7" s="5"/>
      <c r="Q7" s="5"/>
      <c r="R7" s="5"/>
      <c r="S7" s="5"/>
      <c r="T7" s="5"/>
      <c r="U7" s="5"/>
      <c r="V7" s="5"/>
      <c r="W7" s="5"/>
      <c r="X7" s="5"/>
      <c r="Y7" s="5"/>
      <c r="Z7" s="5"/>
    </row>
    <row r="8" spans="1:26" ht="12.75" customHeight="1">
      <c r="A8" s="7"/>
      <c r="B8" s="58"/>
      <c r="C8" s="101"/>
      <c r="D8" s="101"/>
      <c r="E8" s="83"/>
      <c r="F8" s="83"/>
      <c r="G8" s="5"/>
      <c r="H8" s="5"/>
      <c r="I8" s="5"/>
      <c r="J8" s="5"/>
      <c r="K8" s="5"/>
      <c r="L8" s="5"/>
      <c r="M8" s="5"/>
      <c r="N8" s="5"/>
      <c r="O8" s="5"/>
      <c r="P8" s="5"/>
      <c r="Q8" s="5"/>
      <c r="R8" s="5"/>
      <c r="S8" s="5"/>
      <c r="T8" s="5"/>
      <c r="U8" s="5"/>
      <c r="V8" s="5"/>
      <c r="W8" s="5"/>
      <c r="X8" s="5"/>
      <c r="Y8" s="5"/>
      <c r="Z8" s="5"/>
    </row>
    <row r="9" spans="1:26" ht="12.75" customHeight="1">
      <c r="A9" s="59" t="s">
        <v>969</v>
      </c>
      <c r="B9" s="59" t="s">
        <v>970</v>
      </c>
      <c r="C9" s="90"/>
      <c r="D9" s="85"/>
      <c r="E9" s="85"/>
      <c r="F9" s="86"/>
      <c r="G9" s="5"/>
      <c r="H9" s="5"/>
      <c r="I9" s="5"/>
      <c r="J9" s="5"/>
      <c r="K9" s="5"/>
      <c r="L9" s="5"/>
      <c r="M9" s="5"/>
      <c r="N9" s="5"/>
      <c r="O9" s="5"/>
      <c r="P9" s="5"/>
      <c r="Q9" s="5"/>
      <c r="R9" s="5"/>
      <c r="S9" s="5"/>
      <c r="T9" s="5"/>
      <c r="U9" s="5"/>
      <c r="V9" s="5"/>
      <c r="W9" s="5"/>
      <c r="X9" s="5"/>
      <c r="Y9" s="5"/>
      <c r="Z9" s="5"/>
    </row>
    <row r="10" spans="1:26" ht="12.75" customHeight="1">
      <c r="A10" s="1"/>
      <c r="B10" s="58" t="s">
        <v>971</v>
      </c>
      <c r="C10" s="120"/>
      <c r="D10" s="86"/>
      <c r="E10" s="86"/>
      <c r="F10" s="86"/>
      <c r="G10" s="5"/>
      <c r="H10" s="5"/>
      <c r="I10" s="5"/>
      <c r="J10" s="5"/>
      <c r="K10" s="5"/>
      <c r="L10" s="5"/>
      <c r="M10" s="5"/>
      <c r="N10" s="5"/>
      <c r="O10" s="5"/>
      <c r="P10" s="5"/>
      <c r="Q10" s="5"/>
      <c r="R10" s="5"/>
      <c r="S10" s="5"/>
      <c r="T10" s="5"/>
      <c r="U10" s="5"/>
      <c r="V10" s="5"/>
      <c r="W10" s="5"/>
      <c r="X10" s="5"/>
      <c r="Y10" s="5"/>
      <c r="Z10" s="5"/>
    </row>
    <row r="11" spans="1:26" ht="12.75" customHeight="1">
      <c r="A11" s="1"/>
      <c r="B11" s="58" t="s">
        <v>972</v>
      </c>
      <c r="C11" s="120"/>
      <c r="D11" s="86"/>
      <c r="E11" s="86"/>
      <c r="F11" s="86"/>
      <c r="G11" s="5"/>
      <c r="H11" s="5"/>
      <c r="I11" s="5"/>
      <c r="J11" s="5"/>
      <c r="K11" s="5"/>
      <c r="L11" s="5"/>
      <c r="M11" s="5"/>
      <c r="N11" s="5"/>
      <c r="O11" s="5"/>
      <c r="P11" s="5"/>
      <c r="Q11" s="5"/>
      <c r="R11" s="5"/>
      <c r="S11" s="5"/>
      <c r="T11" s="5"/>
      <c r="U11" s="5"/>
      <c r="V11" s="5"/>
      <c r="W11" s="5"/>
      <c r="X11" s="5"/>
      <c r="Y11" s="5"/>
      <c r="Z11" s="5"/>
    </row>
    <row r="12" spans="1:26" ht="12.75" customHeight="1">
      <c r="A12" s="1"/>
      <c r="B12" s="58" t="s">
        <v>973</v>
      </c>
      <c r="C12" s="120"/>
      <c r="D12" s="86"/>
      <c r="E12" s="86"/>
      <c r="F12" s="86"/>
      <c r="G12" s="5"/>
      <c r="H12" s="5"/>
      <c r="I12" s="5"/>
      <c r="J12" s="5"/>
      <c r="K12" s="5"/>
      <c r="L12" s="5"/>
      <c r="M12" s="5"/>
      <c r="N12" s="5"/>
      <c r="O12" s="5"/>
      <c r="P12" s="5"/>
      <c r="Q12" s="5"/>
      <c r="R12" s="5"/>
      <c r="S12" s="5"/>
      <c r="T12" s="5"/>
      <c r="U12" s="5"/>
      <c r="V12" s="5"/>
      <c r="W12" s="5"/>
      <c r="X12" s="5"/>
      <c r="Y12" s="5"/>
      <c r="Z12" s="5"/>
    </row>
    <row r="13" spans="1:26" ht="12.75" customHeight="1">
      <c r="A13" s="1"/>
      <c r="B13" s="58" t="s">
        <v>974</v>
      </c>
      <c r="C13" s="120"/>
      <c r="D13" s="86"/>
      <c r="E13" s="86"/>
      <c r="F13" s="86"/>
      <c r="G13" s="5"/>
      <c r="H13" s="5"/>
      <c r="I13" s="5"/>
      <c r="J13" s="5"/>
      <c r="K13" s="5"/>
      <c r="L13" s="5"/>
      <c r="M13" s="5"/>
      <c r="N13" s="5"/>
      <c r="O13" s="5"/>
      <c r="P13" s="5"/>
      <c r="Q13" s="5"/>
      <c r="R13" s="5"/>
      <c r="S13" s="5"/>
      <c r="T13" s="5"/>
      <c r="U13" s="5"/>
      <c r="V13" s="5"/>
      <c r="W13" s="5"/>
      <c r="X13" s="5"/>
      <c r="Y13" s="5"/>
      <c r="Z13" s="5"/>
    </row>
    <row r="14" spans="1:26" ht="12.75" customHeight="1">
      <c r="A14" s="1"/>
      <c r="B14" s="58" t="s">
        <v>975</v>
      </c>
      <c r="C14" s="120"/>
      <c r="D14" s="86"/>
      <c r="E14" s="86"/>
      <c r="F14" s="86"/>
      <c r="G14" s="5"/>
      <c r="H14" s="5"/>
      <c r="I14" s="5"/>
      <c r="J14" s="5"/>
      <c r="K14" s="5"/>
      <c r="L14" s="5"/>
      <c r="M14" s="5"/>
      <c r="N14" s="5"/>
      <c r="O14" s="5"/>
      <c r="P14" s="5"/>
      <c r="Q14" s="5"/>
      <c r="R14" s="5"/>
      <c r="S14" s="5"/>
      <c r="T14" s="5"/>
      <c r="U14" s="5"/>
      <c r="V14" s="5"/>
      <c r="W14" s="5"/>
      <c r="X14" s="5"/>
      <c r="Y14" s="5"/>
      <c r="Z14" s="5"/>
    </row>
    <row r="15" spans="1:26" ht="12.75" customHeight="1">
      <c r="A15" s="1"/>
      <c r="B15" s="58" t="s">
        <v>976</v>
      </c>
      <c r="C15" s="120"/>
      <c r="D15" s="86"/>
      <c r="E15" s="86"/>
      <c r="F15" s="86"/>
      <c r="G15" s="5"/>
      <c r="H15" s="5"/>
      <c r="I15" s="5"/>
      <c r="J15" s="5"/>
      <c r="K15" s="5"/>
      <c r="L15" s="5"/>
      <c r="M15" s="5"/>
      <c r="N15" s="5"/>
      <c r="O15" s="5"/>
      <c r="P15" s="5"/>
      <c r="Q15" s="5"/>
      <c r="R15" s="5"/>
      <c r="S15" s="5"/>
      <c r="T15" s="5"/>
      <c r="U15" s="5"/>
      <c r="V15" s="5"/>
      <c r="W15" s="5"/>
      <c r="X15" s="5"/>
      <c r="Y15" s="5"/>
      <c r="Z15" s="5"/>
    </row>
    <row r="16" spans="1:26" ht="12.75" customHeight="1">
      <c r="A16" s="1"/>
      <c r="B16" s="58" t="s">
        <v>977</v>
      </c>
      <c r="C16" s="120"/>
      <c r="D16" s="86"/>
      <c r="E16" s="86"/>
      <c r="F16" s="86"/>
      <c r="G16" s="5"/>
      <c r="H16" s="5"/>
      <c r="I16" s="5"/>
      <c r="J16" s="5"/>
      <c r="K16" s="5"/>
      <c r="L16" s="5"/>
      <c r="M16" s="5"/>
      <c r="N16" s="5"/>
      <c r="O16" s="5"/>
      <c r="P16" s="5"/>
      <c r="Q16" s="5"/>
      <c r="R16" s="5"/>
      <c r="S16" s="5"/>
      <c r="T16" s="5"/>
      <c r="U16" s="5"/>
      <c r="V16" s="5"/>
      <c r="W16" s="5"/>
      <c r="X16" s="5"/>
      <c r="Y16" s="5"/>
      <c r="Z16" s="5"/>
    </row>
    <row r="17" spans="1:26" ht="12.75" customHeight="1">
      <c r="A17" s="1"/>
      <c r="B17" s="58" t="s">
        <v>978</v>
      </c>
      <c r="C17" s="120"/>
      <c r="D17" s="86"/>
      <c r="E17" s="86"/>
      <c r="F17" s="86"/>
      <c r="G17" s="5"/>
      <c r="H17" s="5"/>
      <c r="I17" s="5"/>
      <c r="J17" s="5"/>
      <c r="K17" s="5"/>
      <c r="L17" s="5"/>
      <c r="M17" s="5"/>
      <c r="N17" s="5"/>
      <c r="O17" s="5"/>
      <c r="P17" s="5"/>
      <c r="Q17" s="5"/>
      <c r="R17" s="5"/>
      <c r="S17" s="5"/>
      <c r="T17" s="5"/>
      <c r="U17" s="5"/>
      <c r="V17" s="5"/>
      <c r="W17" s="5"/>
      <c r="X17" s="5"/>
      <c r="Y17" s="5"/>
      <c r="Z17" s="5"/>
    </row>
    <row r="18" spans="1:26" ht="12.75" customHeight="1">
      <c r="A18" s="1"/>
      <c r="B18" s="58" t="s">
        <v>979</v>
      </c>
      <c r="C18" s="120"/>
      <c r="D18" s="86"/>
      <c r="E18" s="86"/>
      <c r="F18" s="86"/>
      <c r="G18" s="5"/>
      <c r="H18" s="5"/>
      <c r="I18" s="5"/>
      <c r="J18" s="5"/>
      <c r="K18" s="5"/>
      <c r="L18" s="5"/>
      <c r="M18" s="5"/>
      <c r="N18" s="5"/>
      <c r="O18" s="5"/>
      <c r="P18" s="5"/>
      <c r="Q18" s="5"/>
      <c r="R18" s="5"/>
      <c r="S18" s="5"/>
      <c r="T18" s="5"/>
      <c r="U18" s="5"/>
      <c r="V18" s="5"/>
      <c r="W18" s="5"/>
      <c r="X18" s="5"/>
      <c r="Y18" s="5"/>
      <c r="Z18" s="5"/>
    </row>
    <row r="19" spans="1:26" ht="12.75" customHeight="1">
      <c r="A19" s="1"/>
      <c r="B19" s="58" t="s">
        <v>980</v>
      </c>
      <c r="C19" s="1"/>
      <c r="D19" s="1"/>
      <c r="E19" s="1"/>
      <c r="F19" s="1"/>
      <c r="G19" s="5"/>
      <c r="H19" s="5"/>
      <c r="I19" s="5"/>
      <c r="J19" s="5"/>
      <c r="K19" s="5"/>
      <c r="L19" s="5"/>
      <c r="M19" s="5"/>
      <c r="N19" s="5"/>
      <c r="O19" s="5"/>
      <c r="P19" s="5"/>
      <c r="Q19" s="5"/>
      <c r="R19" s="5"/>
      <c r="S19" s="5"/>
      <c r="T19" s="5"/>
      <c r="U19" s="5"/>
      <c r="V19" s="5"/>
      <c r="W19" s="5"/>
      <c r="X19" s="5"/>
      <c r="Y19" s="5"/>
      <c r="Z19" s="5"/>
    </row>
    <row r="20" spans="1:26" ht="12.75" customHeight="1">
      <c r="A20" s="1"/>
      <c r="B20" s="58" t="s">
        <v>981</v>
      </c>
      <c r="C20" s="1"/>
      <c r="D20" s="1"/>
      <c r="E20" s="1"/>
      <c r="F20" s="1"/>
      <c r="G20" s="5"/>
      <c r="H20" s="5"/>
      <c r="I20" s="5"/>
      <c r="J20" s="5"/>
      <c r="K20" s="5"/>
      <c r="L20" s="5"/>
      <c r="M20" s="5"/>
      <c r="N20" s="5"/>
      <c r="O20" s="5"/>
      <c r="P20" s="5"/>
      <c r="Q20" s="5"/>
      <c r="R20" s="5"/>
      <c r="S20" s="5"/>
      <c r="T20" s="5"/>
      <c r="U20" s="5"/>
      <c r="V20" s="5"/>
      <c r="W20" s="5"/>
      <c r="X20" s="5"/>
      <c r="Y20" s="5"/>
      <c r="Z20" s="5"/>
    </row>
    <row r="21" spans="1:26" ht="12.75" customHeight="1">
      <c r="A21" s="1"/>
      <c r="B21" s="58" t="s">
        <v>982</v>
      </c>
      <c r="C21" s="90" t="s">
        <v>733</v>
      </c>
      <c r="D21" s="85">
        <v>398</v>
      </c>
      <c r="E21" s="86">
        <v>78</v>
      </c>
      <c r="F21" s="86">
        <f>D21*E21</f>
        <v>31044</v>
      </c>
      <c r="G21" s="5"/>
      <c r="H21" s="5"/>
      <c r="I21" s="5"/>
      <c r="J21" s="5"/>
      <c r="K21" s="5"/>
      <c r="L21" s="5"/>
      <c r="M21" s="5"/>
      <c r="N21" s="5"/>
      <c r="O21" s="5"/>
      <c r="P21" s="5"/>
      <c r="Q21" s="5"/>
      <c r="R21" s="5"/>
      <c r="S21" s="5"/>
      <c r="T21" s="5"/>
      <c r="U21" s="5"/>
      <c r="V21" s="5"/>
      <c r="W21" s="5"/>
      <c r="X21" s="5"/>
      <c r="Y21" s="5"/>
      <c r="Z21" s="5"/>
    </row>
    <row r="22" spans="1:26" ht="12.75" customHeight="1">
      <c r="A22" s="1"/>
      <c r="B22" s="58" t="s">
        <v>983</v>
      </c>
      <c r="C22" s="90"/>
      <c r="D22" s="85"/>
      <c r="E22" s="86"/>
      <c r="F22" s="86"/>
      <c r="G22" s="5"/>
      <c r="H22" s="5"/>
      <c r="I22" s="5"/>
      <c r="J22" s="5"/>
      <c r="K22" s="5"/>
      <c r="L22" s="5"/>
      <c r="M22" s="5"/>
      <c r="N22" s="5"/>
      <c r="O22" s="5"/>
      <c r="P22" s="5"/>
      <c r="Q22" s="5"/>
      <c r="R22" s="5"/>
      <c r="S22" s="5"/>
      <c r="T22" s="5"/>
      <c r="U22" s="5"/>
      <c r="V22" s="5"/>
      <c r="W22" s="5"/>
      <c r="X22" s="5"/>
      <c r="Y22" s="5"/>
      <c r="Z22" s="5"/>
    </row>
    <row r="23" spans="1:26" ht="12.75" customHeight="1">
      <c r="A23" s="7"/>
      <c r="B23" s="58" t="s">
        <v>2913</v>
      </c>
      <c r="C23" s="90" t="s">
        <v>733</v>
      </c>
      <c r="D23" s="85">
        <v>54</v>
      </c>
      <c r="E23" s="86">
        <v>69</v>
      </c>
      <c r="F23" s="86">
        <f t="shared" ref="F23:F24" si="0">D23*E23</f>
        <v>3726</v>
      </c>
      <c r="G23" s="5"/>
      <c r="H23" s="5"/>
      <c r="I23" s="5"/>
      <c r="J23" s="5"/>
      <c r="K23" s="5"/>
      <c r="L23" s="5"/>
      <c r="M23" s="5"/>
      <c r="N23" s="5"/>
      <c r="O23" s="5"/>
      <c r="P23" s="5"/>
      <c r="Q23" s="5"/>
      <c r="R23" s="5"/>
      <c r="S23" s="5"/>
      <c r="T23" s="5"/>
      <c r="U23" s="5"/>
      <c r="V23" s="5"/>
      <c r="W23" s="5"/>
      <c r="X23" s="5"/>
      <c r="Y23" s="5"/>
      <c r="Z23" s="5"/>
    </row>
    <row r="24" spans="1:26" ht="12.75" customHeight="1">
      <c r="A24" s="7"/>
      <c r="B24" s="58" t="s">
        <v>2914</v>
      </c>
      <c r="C24" s="90" t="s">
        <v>733</v>
      </c>
      <c r="D24" s="85">
        <v>44</v>
      </c>
      <c r="E24" s="86">
        <v>69</v>
      </c>
      <c r="F24" s="86">
        <f t="shared" si="0"/>
        <v>3036</v>
      </c>
      <c r="G24" s="5"/>
      <c r="H24" s="5"/>
      <c r="I24" s="5"/>
      <c r="J24" s="5"/>
      <c r="K24" s="5"/>
      <c r="L24" s="5"/>
      <c r="M24" s="5"/>
      <c r="N24" s="5"/>
      <c r="O24" s="5"/>
      <c r="P24" s="5"/>
      <c r="Q24" s="5"/>
      <c r="R24" s="5"/>
      <c r="S24" s="5"/>
      <c r="T24" s="5"/>
      <c r="U24" s="5"/>
      <c r="V24" s="5"/>
      <c r="W24" s="5"/>
      <c r="X24" s="5"/>
      <c r="Y24" s="5"/>
      <c r="Z24" s="5"/>
    </row>
    <row r="25" spans="1:26" ht="12.75" customHeight="1">
      <c r="A25" s="7"/>
      <c r="B25" s="584" t="s">
        <v>2902</v>
      </c>
      <c r="C25" s="90"/>
      <c r="D25" s="85"/>
      <c r="E25" s="86"/>
      <c r="F25" s="86"/>
      <c r="G25" s="5"/>
      <c r="H25" s="5"/>
      <c r="I25" s="5"/>
      <c r="J25" s="5"/>
      <c r="K25" s="5"/>
      <c r="L25" s="5"/>
      <c r="M25" s="5"/>
      <c r="N25" s="5"/>
      <c r="O25" s="5"/>
      <c r="P25" s="5"/>
      <c r="Q25" s="5"/>
      <c r="R25" s="5"/>
      <c r="S25" s="5"/>
      <c r="T25" s="5"/>
      <c r="U25" s="5"/>
      <c r="V25" s="5"/>
      <c r="W25" s="5"/>
      <c r="X25" s="5"/>
      <c r="Y25" s="5"/>
      <c r="Z25" s="5"/>
    </row>
    <row r="26" spans="1:26" ht="12.75" customHeight="1">
      <c r="A26" s="7"/>
      <c r="B26" s="584" t="s">
        <v>2903</v>
      </c>
      <c r="C26" s="101"/>
      <c r="D26" s="101"/>
      <c r="E26" s="83"/>
      <c r="F26" s="83"/>
      <c r="G26" s="5"/>
      <c r="H26" s="5"/>
      <c r="I26" s="5"/>
      <c r="J26" s="5"/>
      <c r="K26" s="5"/>
      <c r="L26" s="5"/>
      <c r="M26" s="5"/>
      <c r="N26" s="5"/>
      <c r="O26" s="5"/>
      <c r="P26" s="5"/>
      <c r="Q26" s="5"/>
      <c r="R26" s="5"/>
      <c r="S26" s="5"/>
      <c r="T26" s="5"/>
      <c r="U26" s="5"/>
      <c r="V26" s="5"/>
      <c r="W26" s="5"/>
      <c r="X26" s="5"/>
      <c r="Y26" s="5"/>
      <c r="Z26" s="5"/>
    </row>
    <row r="27" spans="1:26" ht="12.75" customHeight="1">
      <c r="A27" s="59" t="s">
        <v>984</v>
      </c>
      <c r="B27" s="59" t="s">
        <v>985</v>
      </c>
      <c r="C27" s="90"/>
      <c r="D27" s="85"/>
      <c r="E27" s="86"/>
      <c r="F27" s="86"/>
      <c r="G27" s="5"/>
      <c r="H27" s="5"/>
      <c r="I27" s="5"/>
      <c r="J27" s="5"/>
      <c r="K27" s="5"/>
      <c r="L27" s="5"/>
      <c r="M27" s="5"/>
      <c r="N27" s="5"/>
      <c r="O27" s="5"/>
      <c r="P27" s="5"/>
      <c r="Q27" s="5"/>
      <c r="R27" s="5"/>
      <c r="S27" s="5"/>
      <c r="T27" s="5"/>
      <c r="U27" s="5"/>
      <c r="V27" s="5"/>
      <c r="W27" s="5"/>
      <c r="X27" s="5"/>
      <c r="Y27" s="5"/>
      <c r="Z27" s="5"/>
    </row>
    <row r="28" spans="1:26" ht="12.75" customHeight="1">
      <c r="A28" s="1"/>
      <c r="B28" s="58" t="s">
        <v>986</v>
      </c>
      <c r="C28" s="120"/>
      <c r="D28" s="86"/>
      <c r="E28" s="86"/>
      <c r="F28" s="86"/>
      <c r="G28" s="5"/>
      <c r="H28" s="5"/>
      <c r="I28" s="5"/>
      <c r="J28" s="5"/>
      <c r="K28" s="5"/>
      <c r="L28" s="5"/>
      <c r="M28" s="5"/>
      <c r="N28" s="5"/>
      <c r="O28" s="5"/>
      <c r="P28" s="5"/>
      <c r="Q28" s="5"/>
      <c r="R28" s="5"/>
      <c r="S28" s="5"/>
      <c r="T28" s="5"/>
      <c r="U28" s="5"/>
      <c r="V28" s="5"/>
      <c r="W28" s="5"/>
      <c r="X28" s="5"/>
      <c r="Y28" s="5"/>
      <c r="Z28" s="5"/>
    </row>
    <row r="29" spans="1:26" ht="12.75" customHeight="1">
      <c r="A29" s="1"/>
      <c r="B29" s="58" t="s">
        <v>987</v>
      </c>
      <c r="C29" s="120"/>
      <c r="D29" s="86"/>
      <c r="E29" s="86"/>
      <c r="F29" s="86"/>
      <c r="G29" s="5"/>
      <c r="H29" s="5"/>
      <c r="I29" s="5"/>
      <c r="J29" s="5"/>
      <c r="K29" s="5"/>
      <c r="L29" s="5"/>
      <c r="M29" s="5"/>
      <c r="N29" s="5"/>
      <c r="O29" s="5"/>
      <c r="P29" s="5"/>
      <c r="Q29" s="5"/>
      <c r="R29" s="5"/>
      <c r="S29" s="5"/>
      <c r="T29" s="5"/>
      <c r="U29" s="5"/>
      <c r="V29" s="5"/>
      <c r="W29" s="5"/>
      <c r="X29" s="5"/>
      <c r="Y29" s="5"/>
      <c r="Z29" s="5"/>
    </row>
    <row r="30" spans="1:26" ht="12.75" customHeight="1">
      <c r="A30" s="1"/>
      <c r="B30" s="58" t="s">
        <v>988</v>
      </c>
      <c r="C30" s="1"/>
      <c r="D30" s="1"/>
      <c r="E30" s="1"/>
      <c r="F30" s="1"/>
      <c r="G30" s="5"/>
      <c r="H30" s="5"/>
      <c r="I30" s="5"/>
      <c r="J30" s="5"/>
      <c r="K30" s="5"/>
      <c r="L30" s="5"/>
      <c r="M30" s="5"/>
      <c r="N30" s="5"/>
      <c r="O30" s="5"/>
      <c r="P30" s="5"/>
      <c r="Q30" s="5"/>
      <c r="R30" s="5"/>
      <c r="S30" s="5"/>
      <c r="T30" s="5"/>
      <c r="U30" s="5"/>
      <c r="V30" s="5"/>
      <c r="W30" s="5"/>
      <c r="X30" s="5"/>
      <c r="Y30" s="5"/>
      <c r="Z30" s="5"/>
    </row>
    <row r="31" spans="1:26" ht="12.75" customHeight="1">
      <c r="A31" s="1"/>
      <c r="B31" s="58" t="s">
        <v>989</v>
      </c>
      <c r="C31" s="1"/>
      <c r="D31" s="1"/>
      <c r="E31" s="1"/>
      <c r="F31" s="1"/>
      <c r="G31" s="5"/>
      <c r="H31" s="5"/>
      <c r="I31" s="5"/>
      <c r="J31" s="5"/>
      <c r="K31" s="5"/>
      <c r="L31" s="5"/>
      <c r="M31" s="5"/>
      <c r="N31" s="5"/>
      <c r="O31" s="5"/>
      <c r="P31" s="5"/>
      <c r="Q31" s="5"/>
      <c r="R31" s="5"/>
      <c r="S31" s="5"/>
      <c r="T31" s="5"/>
      <c r="U31" s="5"/>
      <c r="V31" s="5"/>
      <c r="W31" s="5"/>
      <c r="X31" s="5"/>
      <c r="Y31" s="5"/>
      <c r="Z31" s="5"/>
    </row>
    <row r="32" spans="1:26" ht="12.75" customHeight="1">
      <c r="A32" s="1"/>
      <c r="B32" s="58" t="s">
        <v>979</v>
      </c>
      <c r="C32" s="1"/>
      <c r="D32" s="1"/>
      <c r="E32" s="1"/>
      <c r="F32" s="1"/>
      <c r="G32" s="5"/>
      <c r="H32" s="5"/>
      <c r="I32" s="5"/>
      <c r="J32" s="5"/>
      <c r="K32" s="5"/>
      <c r="L32" s="5"/>
      <c r="M32" s="5"/>
      <c r="N32" s="5"/>
      <c r="O32" s="5"/>
      <c r="P32" s="5"/>
      <c r="Q32" s="5"/>
      <c r="R32" s="5"/>
      <c r="S32" s="5"/>
      <c r="T32" s="5"/>
      <c r="U32" s="5"/>
      <c r="V32" s="5"/>
      <c r="W32" s="5"/>
      <c r="X32" s="5"/>
      <c r="Y32" s="5"/>
      <c r="Z32" s="5"/>
    </row>
    <row r="33" spans="1:26" ht="12.75" customHeight="1">
      <c r="A33" s="1"/>
      <c r="B33" s="58" t="s">
        <v>990</v>
      </c>
      <c r="C33" s="90"/>
      <c r="D33" s="85"/>
      <c r="E33" s="86"/>
      <c r="F33" s="86"/>
      <c r="G33" s="5"/>
      <c r="H33" s="5"/>
      <c r="I33" s="5"/>
      <c r="J33" s="5"/>
      <c r="K33" s="5"/>
      <c r="L33" s="5"/>
      <c r="M33" s="5"/>
      <c r="N33" s="5"/>
      <c r="O33" s="5"/>
      <c r="P33" s="5"/>
      <c r="Q33" s="5"/>
      <c r="R33" s="5"/>
      <c r="S33" s="5"/>
      <c r="T33" s="5"/>
      <c r="U33" s="5"/>
      <c r="V33" s="5"/>
      <c r="W33" s="5"/>
      <c r="X33" s="5"/>
      <c r="Y33" s="5"/>
      <c r="Z33" s="5"/>
    </row>
    <row r="34" spans="1:26" ht="12.75" customHeight="1">
      <c r="A34" s="1"/>
      <c r="B34" s="58" t="s">
        <v>980</v>
      </c>
      <c r="C34" s="90"/>
      <c r="D34" s="85"/>
      <c r="E34" s="86"/>
      <c r="F34" s="86"/>
      <c r="G34" s="5"/>
      <c r="H34" s="5"/>
      <c r="I34" s="5"/>
      <c r="J34" s="5"/>
      <c r="K34" s="5"/>
      <c r="L34" s="5"/>
      <c r="M34" s="5"/>
      <c r="N34" s="5"/>
      <c r="O34" s="5"/>
      <c r="P34" s="5"/>
      <c r="Q34" s="5"/>
      <c r="R34" s="5"/>
      <c r="S34" s="5"/>
      <c r="T34" s="5"/>
      <c r="U34" s="5"/>
      <c r="V34" s="5"/>
      <c r="W34" s="5"/>
      <c r="X34" s="5"/>
      <c r="Y34" s="5"/>
      <c r="Z34" s="5"/>
    </row>
    <row r="35" spans="1:26" ht="12.75" customHeight="1">
      <c r="A35" s="1"/>
      <c r="B35" s="58" t="s">
        <v>991</v>
      </c>
      <c r="C35" s="90"/>
      <c r="D35" s="85"/>
      <c r="E35" s="86"/>
      <c r="F35" s="86"/>
      <c r="G35" s="5"/>
      <c r="H35" s="5"/>
      <c r="I35" s="5"/>
      <c r="J35" s="5"/>
      <c r="K35" s="5"/>
      <c r="L35" s="5"/>
      <c r="M35" s="5"/>
      <c r="N35" s="5"/>
      <c r="O35" s="5"/>
      <c r="P35" s="5"/>
      <c r="Q35" s="5"/>
      <c r="R35" s="5"/>
      <c r="S35" s="5"/>
      <c r="T35" s="5"/>
      <c r="U35" s="5"/>
      <c r="V35" s="5"/>
      <c r="W35" s="5"/>
      <c r="X35" s="5"/>
      <c r="Y35" s="5"/>
      <c r="Z35" s="5"/>
    </row>
    <row r="36" spans="1:26" ht="12.75" customHeight="1">
      <c r="A36" s="1"/>
      <c r="B36" s="58" t="s">
        <v>992</v>
      </c>
      <c r="C36" s="90" t="s">
        <v>733</v>
      </c>
      <c r="D36" s="85">
        <v>47</v>
      </c>
      <c r="E36" s="86">
        <v>76</v>
      </c>
      <c r="F36" s="86">
        <f>D36*E36</f>
        <v>3572</v>
      </c>
      <c r="G36" s="5"/>
      <c r="H36" s="5"/>
      <c r="I36" s="5"/>
      <c r="J36" s="5"/>
      <c r="K36" s="5"/>
      <c r="L36" s="5"/>
      <c r="M36" s="5"/>
      <c r="N36" s="5"/>
      <c r="O36" s="5"/>
      <c r="P36" s="5"/>
      <c r="Q36" s="5"/>
      <c r="R36" s="5"/>
      <c r="S36" s="5"/>
      <c r="T36" s="5"/>
      <c r="U36" s="5"/>
      <c r="V36" s="5"/>
      <c r="W36" s="5"/>
      <c r="X36" s="5"/>
      <c r="Y36" s="5"/>
      <c r="Z36" s="5"/>
    </row>
    <row r="37" spans="1:26" ht="12.75" customHeight="1">
      <c r="A37" s="1"/>
      <c r="B37" s="58" t="s">
        <v>993</v>
      </c>
      <c r="C37" s="90"/>
      <c r="D37" s="85"/>
      <c r="E37" s="86"/>
      <c r="F37" s="86"/>
      <c r="G37" s="5"/>
      <c r="H37" s="5"/>
      <c r="I37" s="5"/>
      <c r="J37" s="5"/>
      <c r="K37" s="5"/>
      <c r="L37" s="5"/>
      <c r="M37" s="5"/>
      <c r="N37" s="5"/>
      <c r="O37" s="5"/>
      <c r="P37" s="5"/>
      <c r="Q37" s="5"/>
      <c r="R37" s="5"/>
      <c r="S37" s="5"/>
      <c r="T37" s="5"/>
      <c r="U37" s="5"/>
      <c r="V37" s="5"/>
      <c r="W37" s="5"/>
      <c r="X37" s="5"/>
      <c r="Y37" s="5"/>
      <c r="Z37" s="5"/>
    </row>
    <row r="38" spans="1:26" ht="12.75" customHeight="1">
      <c r="A38" s="1"/>
      <c r="B38" s="58" t="s">
        <v>992</v>
      </c>
      <c r="C38" s="90" t="s">
        <v>733</v>
      </c>
      <c r="D38" s="85">
        <v>91</v>
      </c>
      <c r="E38" s="86"/>
      <c r="F38" s="86">
        <f t="shared" ref="F38:F39" si="1">D38*E38</f>
        <v>0</v>
      </c>
      <c r="G38" s="5"/>
      <c r="H38" s="5"/>
      <c r="I38" s="5"/>
      <c r="J38" s="5"/>
      <c r="K38" s="5"/>
      <c r="L38" s="5"/>
      <c r="M38" s="5"/>
      <c r="N38" s="5"/>
      <c r="O38" s="5"/>
      <c r="P38" s="5"/>
      <c r="Q38" s="5"/>
      <c r="R38" s="5"/>
      <c r="S38" s="5"/>
      <c r="T38" s="5"/>
      <c r="U38" s="5"/>
      <c r="V38" s="5"/>
      <c r="W38" s="5"/>
      <c r="X38" s="5"/>
      <c r="Y38" s="5"/>
      <c r="Z38" s="5"/>
    </row>
    <row r="39" spans="1:26" ht="12.75" customHeight="1">
      <c r="A39" s="1"/>
      <c r="B39" s="58" t="s">
        <v>994</v>
      </c>
      <c r="C39" s="90" t="s">
        <v>733</v>
      </c>
      <c r="D39" s="85">
        <v>35</v>
      </c>
      <c r="E39" s="86"/>
      <c r="F39" s="86">
        <f t="shared" si="1"/>
        <v>0</v>
      </c>
      <c r="G39" s="5"/>
      <c r="H39" s="5"/>
      <c r="I39" s="5"/>
      <c r="J39" s="5"/>
      <c r="K39" s="5"/>
      <c r="L39" s="5"/>
      <c r="M39" s="5"/>
      <c r="N39" s="5"/>
      <c r="O39" s="5"/>
      <c r="P39" s="5"/>
      <c r="Q39" s="5"/>
      <c r="R39" s="5"/>
      <c r="S39" s="5"/>
      <c r="T39" s="5"/>
      <c r="U39" s="5"/>
      <c r="V39" s="5"/>
      <c r="W39" s="5"/>
      <c r="X39" s="5"/>
      <c r="Y39" s="5"/>
      <c r="Z39" s="5"/>
    </row>
    <row r="40" spans="1:26" ht="12.75" customHeight="1">
      <c r="A40" s="1"/>
      <c r="B40" s="58"/>
      <c r="C40" s="90"/>
      <c r="D40" s="85"/>
      <c r="E40" s="86"/>
      <c r="F40" s="86"/>
      <c r="G40" s="5"/>
      <c r="H40" s="5"/>
      <c r="I40" s="5"/>
      <c r="J40" s="5"/>
      <c r="K40" s="5"/>
      <c r="L40" s="5"/>
      <c r="M40" s="5"/>
      <c r="N40" s="5"/>
      <c r="O40" s="5"/>
      <c r="P40" s="5"/>
      <c r="Q40" s="5"/>
      <c r="R40" s="5"/>
      <c r="S40" s="5"/>
      <c r="T40" s="5"/>
      <c r="U40" s="5"/>
      <c r="V40" s="5"/>
      <c r="W40" s="5"/>
      <c r="X40" s="5"/>
      <c r="Y40" s="5"/>
      <c r="Z40" s="5"/>
    </row>
    <row r="41" spans="1:26" ht="12.75" customHeight="1">
      <c r="A41" s="1"/>
      <c r="B41" s="58"/>
      <c r="C41" s="90"/>
      <c r="D41" s="85"/>
      <c r="E41" s="86"/>
      <c r="F41" s="86"/>
      <c r="G41" s="5"/>
      <c r="H41" s="5"/>
      <c r="I41" s="5"/>
      <c r="J41" s="5"/>
      <c r="K41" s="5"/>
      <c r="L41" s="5"/>
      <c r="M41" s="5"/>
      <c r="N41" s="5"/>
      <c r="O41" s="5"/>
      <c r="P41" s="5"/>
      <c r="Q41" s="5"/>
      <c r="R41" s="5"/>
      <c r="S41" s="5"/>
      <c r="T41" s="5"/>
      <c r="U41" s="5"/>
      <c r="V41" s="5"/>
      <c r="W41" s="5"/>
      <c r="X41" s="5"/>
      <c r="Y41" s="5"/>
      <c r="Z41" s="5"/>
    </row>
    <row r="42" spans="1:26" ht="12.75" customHeight="1">
      <c r="A42" s="59" t="s">
        <v>995</v>
      </c>
      <c r="B42" s="59" t="s">
        <v>996</v>
      </c>
      <c r="C42" s="90"/>
      <c r="D42" s="85"/>
      <c r="E42" s="86"/>
      <c r="F42" s="86"/>
      <c r="G42" s="5"/>
      <c r="H42" s="5"/>
      <c r="I42" s="5"/>
      <c r="J42" s="5"/>
      <c r="K42" s="5"/>
      <c r="L42" s="5"/>
      <c r="M42" s="5"/>
      <c r="N42" s="5"/>
      <c r="O42" s="5"/>
      <c r="P42" s="5"/>
      <c r="Q42" s="5"/>
      <c r="R42" s="5"/>
      <c r="S42" s="5"/>
      <c r="T42" s="5"/>
      <c r="U42" s="5"/>
      <c r="V42" s="5"/>
      <c r="W42" s="5"/>
      <c r="X42" s="5"/>
      <c r="Y42" s="5"/>
      <c r="Z42" s="5"/>
    </row>
    <row r="43" spans="1:26" ht="12.75" customHeight="1">
      <c r="A43" s="1"/>
      <c r="B43" s="58" t="s">
        <v>997</v>
      </c>
      <c r="C43" s="90"/>
      <c r="D43" s="85"/>
      <c r="E43" s="86"/>
      <c r="F43" s="86"/>
      <c r="G43" s="5"/>
      <c r="H43" s="5"/>
      <c r="I43" s="5"/>
      <c r="J43" s="5"/>
      <c r="K43" s="5"/>
      <c r="L43" s="5"/>
      <c r="M43" s="5"/>
      <c r="N43" s="5"/>
      <c r="O43" s="5"/>
      <c r="P43" s="5"/>
      <c r="Q43" s="5"/>
      <c r="R43" s="5"/>
      <c r="S43" s="5"/>
      <c r="T43" s="5"/>
      <c r="U43" s="5"/>
      <c r="V43" s="5"/>
      <c r="W43" s="5"/>
      <c r="X43" s="5"/>
      <c r="Y43" s="5"/>
      <c r="Z43" s="5"/>
    </row>
    <row r="44" spans="1:26" ht="12.75" customHeight="1">
      <c r="A44" s="1"/>
      <c r="B44" s="58" t="s">
        <v>998</v>
      </c>
      <c r="C44" s="90"/>
      <c r="D44" s="85"/>
      <c r="E44" s="86"/>
      <c r="F44" s="86"/>
      <c r="G44" s="5"/>
      <c r="H44" s="5"/>
      <c r="I44" s="5"/>
      <c r="J44" s="5"/>
      <c r="K44" s="5"/>
      <c r="L44" s="5"/>
      <c r="M44" s="5"/>
      <c r="N44" s="5"/>
      <c r="O44" s="5"/>
      <c r="P44" s="5"/>
      <c r="Q44" s="5"/>
      <c r="R44" s="5"/>
      <c r="S44" s="5"/>
      <c r="T44" s="5"/>
      <c r="U44" s="5"/>
      <c r="V44" s="5"/>
      <c r="W44" s="5"/>
      <c r="X44" s="5"/>
      <c r="Y44" s="5"/>
      <c r="Z44" s="5"/>
    </row>
    <row r="45" spans="1:26" ht="12.75" customHeight="1">
      <c r="A45" s="1"/>
      <c r="B45" s="58" t="s">
        <v>999</v>
      </c>
      <c r="C45" s="90"/>
      <c r="D45" s="85"/>
      <c r="E45" s="86"/>
      <c r="F45" s="86"/>
      <c r="G45" s="5"/>
      <c r="H45" s="5"/>
      <c r="I45" s="5"/>
      <c r="J45" s="5"/>
      <c r="K45" s="5"/>
      <c r="L45" s="5"/>
      <c r="M45" s="5"/>
      <c r="N45" s="5"/>
      <c r="O45" s="5"/>
      <c r="P45" s="5"/>
      <c r="Q45" s="5"/>
      <c r="R45" s="5"/>
      <c r="S45" s="5"/>
      <c r="T45" s="5"/>
      <c r="U45" s="5"/>
      <c r="V45" s="5"/>
      <c r="W45" s="5"/>
      <c r="X45" s="5"/>
      <c r="Y45" s="5"/>
      <c r="Z45" s="5"/>
    </row>
    <row r="46" spans="1:26" ht="12.75" customHeight="1">
      <c r="A46" s="1"/>
      <c r="B46" s="58" t="s">
        <v>1000</v>
      </c>
      <c r="C46" s="90"/>
      <c r="D46" s="85"/>
      <c r="E46" s="86"/>
      <c r="F46" s="86"/>
      <c r="G46" s="5"/>
      <c r="H46" s="5"/>
      <c r="I46" s="5"/>
      <c r="J46" s="5"/>
      <c r="K46" s="5"/>
      <c r="L46" s="5"/>
      <c r="M46" s="5"/>
      <c r="N46" s="5"/>
      <c r="O46" s="5"/>
      <c r="P46" s="5"/>
      <c r="Q46" s="5"/>
      <c r="R46" s="5"/>
      <c r="S46" s="5"/>
      <c r="T46" s="5"/>
      <c r="U46" s="5"/>
      <c r="V46" s="5"/>
      <c r="W46" s="5"/>
      <c r="X46" s="5"/>
      <c r="Y46" s="5"/>
      <c r="Z46" s="5"/>
    </row>
    <row r="47" spans="1:26" ht="12.75" customHeight="1">
      <c r="A47" s="1"/>
      <c r="B47" s="58" t="s">
        <v>1001</v>
      </c>
      <c r="C47" s="90"/>
      <c r="D47" s="85"/>
      <c r="E47" s="86"/>
      <c r="F47" s="86"/>
      <c r="G47" s="5"/>
      <c r="H47" s="5"/>
      <c r="I47" s="5"/>
      <c r="J47" s="5"/>
      <c r="K47" s="5"/>
      <c r="L47" s="5"/>
      <c r="M47" s="5"/>
      <c r="N47" s="5"/>
      <c r="O47" s="5"/>
      <c r="P47" s="5"/>
      <c r="Q47" s="5"/>
      <c r="R47" s="5"/>
      <c r="S47" s="5"/>
      <c r="T47" s="5"/>
      <c r="U47" s="5"/>
      <c r="V47" s="5"/>
      <c r="W47" s="5"/>
      <c r="X47" s="5"/>
      <c r="Y47" s="5"/>
      <c r="Z47" s="5"/>
    </row>
    <row r="48" spans="1:26" ht="12.75" customHeight="1">
      <c r="A48" s="1"/>
      <c r="B48" s="58" t="s">
        <v>1002</v>
      </c>
      <c r="C48" s="90"/>
      <c r="D48" s="85"/>
      <c r="E48" s="86"/>
      <c r="F48" s="86"/>
      <c r="G48" s="5"/>
      <c r="H48" s="5"/>
      <c r="I48" s="5"/>
      <c r="J48" s="5"/>
      <c r="K48" s="5"/>
      <c r="L48" s="5"/>
      <c r="M48" s="5"/>
      <c r="N48" s="5"/>
      <c r="O48" s="5"/>
      <c r="P48" s="5"/>
      <c r="Q48" s="5"/>
      <c r="R48" s="5"/>
      <c r="S48" s="5"/>
      <c r="T48" s="5"/>
      <c r="U48" s="5"/>
      <c r="V48" s="5"/>
      <c r="W48" s="5"/>
      <c r="X48" s="5"/>
      <c r="Y48" s="5"/>
      <c r="Z48" s="5"/>
    </row>
    <row r="49" spans="1:26" ht="12.75" customHeight="1">
      <c r="A49" s="1"/>
      <c r="B49" s="58" t="s">
        <v>1003</v>
      </c>
      <c r="C49" s="90"/>
      <c r="D49" s="85"/>
      <c r="E49" s="86"/>
      <c r="F49" s="86"/>
      <c r="G49" s="5"/>
      <c r="H49" s="5"/>
      <c r="I49" s="5"/>
      <c r="J49" s="5"/>
      <c r="K49" s="5"/>
      <c r="L49" s="5"/>
      <c r="M49" s="5"/>
      <c r="N49" s="5"/>
      <c r="O49" s="5"/>
      <c r="P49" s="5"/>
      <c r="Q49" s="5"/>
      <c r="R49" s="5"/>
      <c r="S49" s="5"/>
      <c r="T49" s="5"/>
      <c r="U49" s="5"/>
      <c r="V49" s="5"/>
      <c r="W49" s="5"/>
      <c r="X49" s="5"/>
      <c r="Y49" s="5"/>
      <c r="Z49" s="5"/>
    </row>
    <row r="50" spans="1:26" ht="12.75" customHeight="1">
      <c r="A50" s="1"/>
      <c r="B50" s="58" t="s">
        <v>1004</v>
      </c>
      <c r="C50" s="90"/>
      <c r="D50" s="85"/>
      <c r="E50" s="86"/>
      <c r="F50" s="86"/>
      <c r="G50" s="5"/>
      <c r="H50" s="5"/>
      <c r="I50" s="5"/>
      <c r="J50" s="5"/>
      <c r="K50" s="5"/>
      <c r="L50" s="5"/>
      <c r="M50" s="5"/>
      <c r="N50" s="5"/>
      <c r="O50" s="5"/>
      <c r="P50" s="5"/>
      <c r="Q50" s="5"/>
      <c r="R50" s="5"/>
      <c r="S50" s="5"/>
      <c r="T50" s="5"/>
      <c r="U50" s="5"/>
      <c r="V50" s="5"/>
      <c r="W50" s="5"/>
      <c r="X50" s="5"/>
      <c r="Y50" s="5"/>
      <c r="Z50" s="5"/>
    </row>
    <row r="51" spans="1:26" ht="12.75" customHeight="1">
      <c r="A51" s="1"/>
      <c r="B51" s="58" t="s">
        <v>1005</v>
      </c>
      <c r="C51" s="90"/>
      <c r="D51" s="85"/>
      <c r="E51" s="86"/>
      <c r="F51" s="86"/>
      <c r="G51" s="5"/>
      <c r="H51" s="5"/>
      <c r="I51" s="5"/>
      <c r="J51" s="5"/>
      <c r="K51" s="5"/>
      <c r="L51" s="5"/>
      <c r="M51" s="5"/>
      <c r="N51" s="5"/>
      <c r="O51" s="5"/>
      <c r="P51" s="5"/>
      <c r="Q51" s="5"/>
      <c r="R51" s="5"/>
      <c r="S51" s="5"/>
      <c r="T51" s="5"/>
      <c r="U51" s="5"/>
      <c r="V51" s="5"/>
      <c r="W51" s="5"/>
      <c r="X51" s="5"/>
      <c r="Y51" s="5"/>
      <c r="Z51" s="5"/>
    </row>
    <row r="52" spans="1:26" ht="12.75" customHeight="1">
      <c r="A52" s="1"/>
      <c r="B52" s="58" t="s">
        <v>1006</v>
      </c>
      <c r="C52" s="90"/>
      <c r="D52" s="85"/>
      <c r="E52" s="86"/>
      <c r="F52" s="86"/>
      <c r="G52" s="5"/>
      <c r="H52" s="5"/>
      <c r="I52" s="5"/>
      <c r="J52" s="5"/>
      <c r="K52" s="5"/>
      <c r="L52" s="5"/>
      <c r="M52" s="5"/>
      <c r="N52" s="5"/>
      <c r="O52" s="5"/>
      <c r="P52" s="5"/>
      <c r="Q52" s="5"/>
      <c r="R52" s="5"/>
      <c r="S52" s="5"/>
      <c r="T52" s="5"/>
      <c r="U52" s="5"/>
      <c r="V52" s="5"/>
      <c r="W52" s="5"/>
      <c r="X52" s="5"/>
      <c r="Y52" s="5"/>
      <c r="Z52" s="5"/>
    </row>
    <row r="53" spans="1:26" ht="12.75" customHeight="1">
      <c r="A53" s="1"/>
      <c r="B53" s="58" t="s">
        <v>1007</v>
      </c>
      <c r="C53" s="90"/>
      <c r="D53" s="85"/>
      <c r="E53" s="86"/>
      <c r="F53" s="86"/>
      <c r="G53" s="5"/>
      <c r="H53" s="5"/>
      <c r="I53" s="5"/>
      <c r="J53" s="5"/>
      <c r="K53" s="5"/>
      <c r="L53" s="5"/>
      <c r="M53" s="5"/>
      <c r="N53" s="5"/>
      <c r="O53" s="5"/>
      <c r="P53" s="5"/>
      <c r="Q53" s="5"/>
      <c r="R53" s="5"/>
      <c r="S53" s="5"/>
      <c r="T53" s="5"/>
      <c r="U53" s="5"/>
      <c r="V53" s="5"/>
      <c r="W53" s="5"/>
      <c r="X53" s="5"/>
      <c r="Y53" s="5"/>
      <c r="Z53" s="5"/>
    </row>
    <row r="54" spans="1:26" ht="12.75" customHeight="1">
      <c r="A54" s="1"/>
      <c r="B54" s="58" t="s">
        <v>980</v>
      </c>
      <c r="C54" s="90"/>
      <c r="D54" s="85"/>
      <c r="E54" s="86"/>
      <c r="F54" s="86"/>
      <c r="G54" s="5"/>
      <c r="H54" s="5"/>
      <c r="I54" s="5"/>
      <c r="J54" s="5"/>
      <c r="K54" s="5"/>
      <c r="L54" s="5"/>
      <c r="M54" s="5"/>
      <c r="N54" s="5"/>
      <c r="O54" s="5"/>
      <c r="P54" s="5"/>
      <c r="Q54" s="5"/>
      <c r="R54" s="5"/>
      <c r="S54" s="5"/>
      <c r="T54" s="5"/>
      <c r="U54" s="5"/>
      <c r="V54" s="5"/>
      <c r="W54" s="5"/>
      <c r="X54" s="5"/>
      <c r="Y54" s="5"/>
      <c r="Z54" s="5"/>
    </row>
    <row r="55" spans="1:26" ht="12.75" customHeight="1">
      <c r="A55" s="1"/>
      <c r="B55" s="58" t="s">
        <v>1008</v>
      </c>
      <c r="C55" s="90"/>
      <c r="D55" s="85"/>
      <c r="E55" s="86"/>
      <c r="F55" s="86"/>
      <c r="G55" s="5"/>
      <c r="H55" s="5"/>
      <c r="I55" s="5"/>
      <c r="J55" s="5"/>
      <c r="K55" s="5"/>
      <c r="L55" s="5"/>
      <c r="M55" s="5"/>
      <c r="N55" s="5"/>
      <c r="O55" s="5"/>
      <c r="P55" s="5"/>
      <c r="Q55" s="5"/>
      <c r="R55" s="5"/>
      <c r="S55" s="5"/>
      <c r="T55" s="5"/>
      <c r="U55" s="5"/>
      <c r="V55" s="5"/>
      <c r="W55" s="5"/>
      <c r="X55" s="5"/>
      <c r="Y55" s="5"/>
      <c r="Z55" s="5"/>
    </row>
    <row r="56" spans="1:26" ht="12.75" customHeight="1">
      <c r="A56" s="1"/>
      <c r="B56" s="58" t="s">
        <v>1009</v>
      </c>
      <c r="C56" s="90"/>
      <c r="D56" s="85"/>
      <c r="E56" s="86"/>
      <c r="F56" s="86"/>
      <c r="G56" s="5"/>
      <c r="H56" s="5"/>
      <c r="I56" s="5"/>
      <c r="J56" s="5"/>
      <c r="K56" s="5"/>
      <c r="L56" s="5"/>
      <c r="M56" s="5"/>
      <c r="N56" s="5"/>
      <c r="O56" s="5"/>
      <c r="P56" s="5"/>
      <c r="Q56" s="5"/>
      <c r="R56" s="5"/>
      <c r="S56" s="5"/>
      <c r="T56" s="5"/>
      <c r="U56" s="5"/>
      <c r="V56" s="5"/>
      <c r="W56" s="5"/>
      <c r="X56" s="5"/>
      <c r="Y56" s="5"/>
      <c r="Z56" s="5"/>
    </row>
    <row r="57" spans="1:26" ht="12.75" customHeight="1">
      <c r="A57" s="1"/>
      <c r="B57" s="58" t="s">
        <v>1010</v>
      </c>
      <c r="C57" s="90" t="s">
        <v>733</v>
      </c>
      <c r="D57" s="85">
        <v>113</v>
      </c>
      <c r="E57" s="86">
        <v>65</v>
      </c>
      <c r="F57" s="86">
        <f t="shared" ref="F57:F59" si="2">D57*E57</f>
        <v>7345</v>
      </c>
      <c r="G57" s="5"/>
      <c r="H57" s="5"/>
      <c r="I57" s="5"/>
      <c r="J57" s="5"/>
      <c r="K57" s="5"/>
      <c r="L57" s="5"/>
      <c r="M57" s="5"/>
      <c r="N57" s="5"/>
      <c r="O57" s="5"/>
      <c r="P57" s="5"/>
      <c r="Q57" s="5"/>
      <c r="R57" s="5"/>
      <c r="S57" s="5"/>
      <c r="T57" s="5"/>
      <c r="U57" s="5"/>
      <c r="V57" s="5"/>
      <c r="W57" s="5"/>
      <c r="X57" s="5"/>
      <c r="Y57" s="5"/>
      <c r="Z57" s="5"/>
    </row>
    <row r="58" spans="1:26" ht="12.75" customHeight="1">
      <c r="A58" s="1"/>
      <c r="B58" s="58" t="s">
        <v>1011</v>
      </c>
      <c r="C58" s="90" t="s">
        <v>733</v>
      </c>
      <c r="D58" s="85">
        <v>113</v>
      </c>
      <c r="E58" s="86"/>
      <c r="F58" s="86">
        <f t="shared" si="2"/>
        <v>0</v>
      </c>
      <c r="G58" s="5"/>
      <c r="H58" s="5"/>
      <c r="I58" s="5"/>
      <c r="J58" s="5"/>
      <c r="K58" s="5"/>
      <c r="L58" s="5"/>
      <c r="M58" s="5"/>
      <c r="N58" s="5"/>
      <c r="O58" s="5"/>
      <c r="P58" s="5"/>
      <c r="Q58" s="5"/>
      <c r="R58" s="5"/>
      <c r="S58" s="5"/>
      <c r="T58" s="5"/>
      <c r="U58" s="5"/>
      <c r="V58" s="5"/>
      <c r="W58" s="5"/>
      <c r="X58" s="5"/>
      <c r="Y58" s="5"/>
      <c r="Z58" s="5"/>
    </row>
    <row r="59" spans="1:26" ht="12.75" customHeight="1">
      <c r="A59" s="1"/>
      <c r="B59" s="58" t="s">
        <v>1012</v>
      </c>
      <c r="C59" s="90" t="s">
        <v>733</v>
      </c>
      <c r="D59" s="85">
        <v>113</v>
      </c>
      <c r="E59" s="86"/>
      <c r="F59" s="86">
        <f t="shared" si="2"/>
        <v>0</v>
      </c>
      <c r="G59" s="5"/>
      <c r="H59" s="5"/>
      <c r="I59" s="5"/>
      <c r="J59" s="5"/>
      <c r="K59" s="5"/>
      <c r="L59" s="5"/>
      <c r="M59" s="5"/>
      <c r="N59" s="5"/>
      <c r="O59" s="5"/>
      <c r="P59" s="5"/>
      <c r="Q59" s="5"/>
      <c r="R59" s="5"/>
      <c r="S59" s="5"/>
      <c r="T59" s="5"/>
      <c r="U59" s="5"/>
      <c r="V59" s="5"/>
      <c r="W59" s="5"/>
      <c r="X59" s="5"/>
      <c r="Y59" s="5"/>
      <c r="Z59" s="5"/>
    </row>
    <row r="60" spans="1:26" ht="53.25" customHeight="1">
      <c r="A60" s="58"/>
      <c r="B60" s="584" t="s">
        <v>2906</v>
      </c>
      <c r="C60" s="120"/>
      <c r="D60" s="85"/>
      <c r="E60" s="86"/>
      <c r="F60" s="86"/>
      <c r="G60" s="5"/>
      <c r="H60" s="5"/>
      <c r="I60" s="5"/>
      <c r="J60" s="5"/>
      <c r="K60" s="5"/>
      <c r="L60" s="5"/>
      <c r="M60" s="5"/>
      <c r="N60" s="5"/>
      <c r="O60" s="5"/>
      <c r="P60" s="5"/>
      <c r="Q60" s="5"/>
      <c r="R60" s="5"/>
      <c r="S60" s="5"/>
      <c r="T60" s="5"/>
      <c r="U60" s="5"/>
      <c r="V60" s="5"/>
      <c r="W60" s="5"/>
      <c r="X60" s="5"/>
      <c r="Y60" s="5"/>
      <c r="Z60" s="5"/>
    </row>
    <row r="61" spans="1:26" ht="12.75" customHeight="1">
      <c r="A61" s="58"/>
      <c r="B61" s="58"/>
      <c r="C61" s="144"/>
      <c r="D61" s="144"/>
      <c r="E61" s="83"/>
      <c r="F61" s="83"/>
      <c r="G61" s="5"/>
      <c r="H61" s="5"/>
      <c r="I61" s="5"/>
      <c r="J61" s="5"/>
      <c r="K61" s="5"/>
      <c r="L61" s="5"/>
      <c r="M61" s="5"/>
      <c r="N61" s="5"/>
      <c r="O61" s="5"/>
      <c r="P61" s="5"/>
      <c r="Q61" s="5"/>
      <c r="R61" s="5"/>
      <c r="S61" s="5"/>
      <c r="T61" s="5"/>
      <c r="U61" s="5"/>
      <c r="V61" s="5"/>
      <c r="W61" s="5"/>
      <c r="X61" s="5"/>
      <c r="Y61" s="5"/>
      <c r="Z61" s="5"/>
    </row>
    <row r="62" spans="1:26" ht="12.75" customHeight="1">
      <c r="A62" s="81" t="s">
        <v>967</v>
      </c>
      <c r="B62" s="81" t="s">
        <v>1013</v>
      </c>
      <c r="C62" s="114"/>
      <c r="D62" s="81"/>
      <c r="E62" s="81"/>
      <c r="F62" s="82">
        <f>SUM(F6:F61)</f>
        <v>48723</v>
      </c>
      <c r="G62" s="5"/>
      <c r="H62" s="5"/>
      <c r="I62" s="5"/>
      <c r="J62" s="5"/>
      <c r="K62" s="5"/>
      <c r="L62" s="5"/>
      <c r="M62" s="5"/>
      <c r="N62" s="5"/>
      <c r="O62" s="5"/>
      <c r="P62" s="5"/>
      <c r="Q62" s="5"/>
      <c r="R62" s="5"/>
      <c r="S62" s="5"/>
      <c r="T62" s="5"/>
      <c r="U62" s="5"/>
      <c r="V62" s="5"/>
      <c r="W62" s="5"/>
      <c r="X62" s="5"/>
      <c r="Y62" s="5"/>
      <c r="Z62" s="5"/>
    </row>
    <row r="63" spans="1:26" ht="12.75" customHeight="1">
      <c r="A63" s="101"/>
      <c r="B63" s="58"/>
      <c r="C63" s="101"/>
      <c r="D63" s="101"/>
      <c r="E63" s="83"/>
      <c r="F63" s="83"/>
      <c r="G63" s="5"/>
      <c r="H63" s="5"/>
      <c r="I63" s="5"/>
      <c r="J63" s="5"/>
      <c r="K63" s="5"/>
      <c r="L63" s="5"/>
      <c r="M63" s="5"/>
      <c r="N63" s="5"/>
      <c r="O63" s="5"/>
      <c r="P63" s="5"/>
      <c r="Q63" s="5"/>
      <c r="R63" s="5"/>
      <c r="S63" s="5"/>
      <c r="T63" s="5"/>
      <c r="U63" s="5"/>
      <c r="V63" s="5"/>
      <c r="W63" s="5"/>
      <c r="X63" s="5"/>
      <c r="Y63" s="5"/>
      <c r="Z63" s="5"/>
    </row>
    <row r="64" spans="1:26" ht="27.75" customHeight="1">
      <c r="A64" s="586" t="s">
        <v>2904</v>
      </c>
      <c r="B64" s="585" t="s">
        <v>2905</v>
      </c>
      <c r="C64" s="586" t="s">
        <v>733</v>
      </c>
      <c r="D64" s="110">
        <v>800</v>
      </c>
      <c r="E64" s="86">
        <v>7.5</v>
      </c>
      <c r="F64" s="86">
        <f>D64*E64</f>
        <v>6000</v>
      </c>
      <c r="G64" s="5"/>
      <c r="H64" s="5"/>
      <c r="I64" s="5"/>
      <c r="J64" s="5"/>
      <c r="K64" s="5"/>
      <c r="L64" s="5"/>
      <c r="M64" s="5"/>
      <c r="N64" s="5"/>
      <c r="O64" s="5"/>
      <c r="P64" s="5"/>
      <c r="Q64" s="5"/>
      <c r="R64" s="5"/>
      <c r="S64" s="5"/>
      <c r="T64" s="5"/>
      <c r="U64" s="5"/>
      <c r="V64" s="5"/>
      <c r="W64" s="5"/>
      <c r="X64" s="5"/>
      <c r="Y64" s="5"/>
      <c r="Z64" s="5"/>
    </row>
    <row r="65" spans="1:26" ht="12.75" customHeight="1">
      <c r="A65" s="143"/>
      <c r="B65" s="585" t="s">
        <v>2907</v>
      </c>
      <c r="C65" s="101"/>
      <c r="D65" s="586" t="s">
        <v>2908</v>
      </c>
      <c r="E65" s="587" t="s">
        <v>2909</v>
      </c>
      <c r="F65" s="83"/>
      <c r="G65" s="5"/>
      <c r="H65" s="5"/>
      <c r="I65" s="5"/>
      <c r="J65" s="5"/>
      <c r="K65" s="5"/>
      <c r="L65" s="5"/>
      <c r="M65" s="5"/>
      <c r="N65" s="5"/>
      <c r="O65" s="5"/>
      <c r="P65" s="5"/>
      <c r="Q65" s="5"/>
      <c r="R65" s="5"/>
      <c r="S65" s="5"/>
      <c r="T65" s="5"/>
      <c r="U65" s="5"/>
      <c r="V65" s="5"/>
      <c r="W65" s="5"/>
      <c r="X65" s="5"/>
      <c r="Y65" s="5"/>
      <c r="Z65" s="5"/>
    </row>
    <row r="66" spans="1:26" ht="12.75" customHeight="1">
      <c r="A66" s="143"/>
      <c r="B66" s="588" t="s">
        <v>2491</v>
      </c>
      <c r="C66" s="101"/>
      <c r="D66" s="101"/>
      <c r="E66" s="83"/>
      <c r="F66" s="589">
        <f>F62+F64</f>
        <v>54723</v>
      </c>
      <c r="G66" s="5"/>
      <c r="H66" s="5"/>
      <c r="I66" s="5"/>
      <c r="J66" s="5"/>
      <c r="K66" s="5"/>
      <c r="L66" s="5"/>
      <c r="M66" s="5"/>
      <c r="N66" s="5"/>
      <c r="O66" s="5"/>
      <c r="P66" s="5"/>
      <c r="Q66" s="5"/>
      <c r="R66" s="5"/>
      <c r="S66" s="5"/>
      <c r="T66" s="5"/>
      <c r="U66" s="5"/>
      <c r="V66" s="5"/>
      <c r="W66" s="5"/>
      <c r="X66" s="5"/>
      <c r="Y66" s="5"/>
      <c r="Z66" s="5"/>
    </row>
    <row r="67" spans="1:26" ht="12.75" customHeight="1">
      <c r="A67" s="143"/>
      <c r="B67" s="58"/>
      <c r="C67" s="101"/>
      <c r="D67" s="101"/>
      <c r="E67" s="83"/>
      <c r="F67" s="83"/>
      <c r="G67" s="5"/>
      <c r="H67" s="5"/>
      <c r="I67" s="5"/>
      <c r="J67" s="5"/>
      <c r="K67" s="5"/>
      <c r="L67" s="5"/>
      <c r="M67" s="5"/>
      <c r="N67" s="5"/>
      <c r="O67" s="5"/>
      <c r="P67" s="5"/>
      <c r="Q67" s="5"/>
      <c r="R67" s="5"/>
      <c r="S67" s="5"/>
      <c r="T67" s="5"/>
      <c r="U67" s="5"/>
      <c r="V67" s="5"/>
      <c r="W67" s="5"/>
      <c r="X67" s="5"/>
      <c r="Y67" s="5"/>
      <c r="Z67" s="5"/>
    </row>
    <row r="68" spans="1:26" ht="12.75" customHeight="1">
      <c r="A68" s="143"/>
      <c r="B68" s="58"/>
      <c r="C68" s="101"/>
      <c r="D68" s="101"/>
      <c r="E68" s="83"/>
      <c r="F68" s="83"/>
      <c r="G68" s="5"/>
      <c r="H68" s="5"/>
      <c r="I68" s="5"/>
      <c r="J68" s="5"/>
      <c r="K68" s="5"/>
      <c r="L68" s="5"/>
      <c r="M68" s="5"/>
      <c r="N68" s="5"/>
      <c r="O68" s="5"/>
      <c r="P68" s="5"/>
      <c r="Q68" s="5"/>
      <c r="R68" s="5"/>
      <c r="S68" s="5"/>
      <c r="T68" s="5"/>
      <c r="U68" s="5"/>
      <c r="V68" s="5"/>
      <c r="W68" s="5"/>
      <c r="X68" s="5"/>
      <c r="Y68" s="5"/>
      <c r="Z68" s="5"/>
    </row>
    <row r="69" spans="1:26" ht="12.75" customHeight="1">
      <c r="A69" s="143"/>
      <c r="B69" s="585" t="s">
        <v>2910</v>
      </c>
      <c r="C69" s="101"/>
      <c r="D69" s="101"/>
      <c r="E69" s="83"/>
      <c r="F69" s="83"/>
      <c r="G69" s="5"/>
      <c r="H69" s="5"/>
      <c r="I69" s="5"/>
      <c r="J69" s="5"/>
      <c r="K69" s="5"/>
      <c r="L69" s="5"/>
      <c r="M69" s="5"/>
      <c r="N69" s="5"/>
      <c r="O69" s="5"/>
      <c r="P69" s="5"/>
      <c r="Q69" s="5"/>
      <c r="R69" s="5"/>
      <c r="S69" s="5"/>
      <c r="T69" s="5"/>
      <c r="U69" s="5"/>
      <c r="V69" s="5"/>
      <c r="W69" s="5"/>
      <c r="X69" s="5"/>
      <c r="Y69" s="5"/>
      <c r="Z69" s="5"/>
    </row>
    <row r="70" spans="1:26" ht="12.75" customHeight="1">
      <c r="A70" s="143"/>
      <c r="B70" s="585" t="s">
        <v>2911</v>
      </c>
      <c r="C70" s="101"/>
      <c r="D70" s="101"/>
      <c r="E70" s="83"/>
      <c r="F70" s="83"/>
      <c r="G70" s="5"/>
      <c r="H70" s="5"/>
      <c r="I70" s="5"/>
      <c r="J70" s="5"/>
      <c r="K70" s="5"/>
      <c r="L70" s="5"/>
      <c r="M70" s="5"/>
      <c r="N70" s="5"/>
      <c r="O70" s="5"/>
      <c r="P70" s="5"/>
      <c r="Q70" s="5"/>
      <c r="R70" s="5"/>
      <c r="S70" s="5"/>
      <c r="T70" s="5"/>
      <c r="U70" s="5"/>
      <c r="V70" s="5"/>
      <c r="W70" s="5"/>
      <c r="X70" s="5"/>
      <c r="Y70" s="5"/>
      <c r="Z70" s="5"/>
    </row>
    <row r="71" spans="1:26" ht="12.75" customHeight="1">
      <c r="A71" s="143"/>
      <c r="B71" s="585" t="s">
        <v>2912</v>
      </c>
      <c r="C71" s="101"/>
      <c r="D71" s="101"/>
      <c r="E71" s="83"/>
      <c r="F71" s="83"/>
      <c r="G71" s="5"/>
      <c r="H71" s="5"/>
      <c r="I71" s="5"/>
      <c r="J71" s="5"/>
      <c r="K71" s="5"/>
      <c r="L71" s="5"/>
      <c r="M71" s="5"/>
      <c r="N71" s="5"/>
      <c r="O71" s="5"/>
      <c r="P71" s="5"/>
      <c r="Q71" s="5"/>
      <c r="R71" s="5"/>
      <c r="S71" s="5"/>
      <c r="T71" s="5"/>
      <c r="U71" s="5"/>
      <c r="V71" s="5"/>
      <c r="W71" s="5"/>
      <c r="X71" s="5"/>
      <c r="Y71" s="5"/>
      <c r="Z71" s="5"/>
    </row>
    <row r="72" spans="1:26" ht="12.75" customHeight="1">
      <c r="A72" s="143"/>
      <c r="B72" s="58"/>
      <c r="C72" s="101"/>
      <c r="D72" s="101"/>
      <c r="E72" s="83"/>
      <c r="F72" s="83"/>
      <c r="G72" s="5"/>
      <c r="H72" s="5"/>
      <c r="I72" s="5"/>
      <c r="J72" s="5"/>
      <c r="K72" s="5"/>
      <c r="L72" s="5"/>
      <c r="M72" s="5"/>
      <c r="N72" s="5"/>
      <c r="O72" s="5"/>
      <c r="P72" s="5"/>
      <c r="Q72" s="5"/>
      <c r="R72" s="5"/>
      <c r="S72" s="5"/>
      <c r="T72" s="5"/>
      <c r="U72" s="5"/>
      <c r="V72" s="5"/>
      <c r="W72" s="5"/>
      <c r="X72" s="5"/>
      <c r="Y72" s="5"/>
      <c r="Z72" s="5"/>
    </row>
    <row r="73" spans="1:26" ht="12.75" customHeight="1">
      <c r="A73" s="143"/>
      <c r="B73" s="58"/>
      <c r="C73" s="101"/>
      <c r="D73" s="101"/>
      <c r="E73" s="83"/>
      <c r="F73" s="83"/>
      <c r="G73" s="5"/>
      <c r="H73" s="5"/>
      <c r="I73" s="5"/>
      <c r="J73" s="5"/>
      <c r="K73" s="5"/>
      <c r="L73" s="5"/>
      <c r="M73" s="5"/>
      <c r="N73" s="5"/>
      <c r="O73" s="5"/>
      <c r="P73" s="5"/>
      <c r="Q73" s="5"/>
      <c r="R73" s="5"/>
      <c r="S73" s="5"/>
      <c r="T73" s="5"/>
      <c r="U73" s="5"/>
      <c r="V73" s="5"/>
      <c r="W73" s="5"/>
      <c r="X73" s="5"/>
      <c r="Y73" s="5"/>
      <c r="Z73" s="5"/>
    </row>
    <row r="74" spans="1:26" ht="12.75" customHeight="1">
      <c r="A74" s="143"/>
      <c r="B74" s="58"/>
      <c r="C74" s="101"/>
      <c r="D74" s="101"/>
      <c r="E74" s="83"/>
      <c r="F74" s="83"/>
      <c r="G74" s="5"/>
      <c r="H74" s="5"/>
      <c r="I74" s="5"/>
      <c r="J74" s="5"/>
      <c r="K74" s="5"/>
      <c r="L74" s="5"/>
      <c r="M74" s="5"/>
      <c r="N74" s="5"/>
      <c r="O74" s="5"/>
      <c r="P74" s="5"/>
      <c r="Q74" s="5"/>
      <c r="R74" s="5"/>
      <c r="S74" s="5"/>
      <c r="T74" s="5"/>
      <c r="U74" s="5"/>
      <c r="V74" s="5"/>
      <c r="W74" s="5"/>
      <c r="X74" s="5"/>
      <c r="Y74" s="5"/>
      <c r="Z74" s="5"/>
    </row>
    <row r="75" spans="1:26" ht="12.75" customHeight="1">
      <c r="A75" s="143"/>
      <c r="B75" s="58"/>
      <c r="C75" s="101"/>
      <c r="D75" s="101"/>
      <c r="E75" s="83"/>
      <c r="F75" s="83"/>
      <c r="G75" s="5"/>
      <c r="H75" s="5"/>
      <c r="I75" s="5"/>
      <c r="J75" s="5"/>
      <c r="K75" s="5"/>
      <c r="L75" s="5"/>
      <c r="M75" s="5"/>
      <c r="N75" s="5"/>
      <c r="O75" s="5"/>
      <c r="P75" s="5"/>
      <c r="Q75" s="5"/>
      <c r="R75" s="5"/>
      <c r="S75" s="5"/>
      <c r="T75" s="5"/>
      <c r="U75" s="5"/>
      <c r="V75" s="5"/>
      <c r="W75" s="5"/>
      <c r="X75" s="5"/>
      <c r="Y75" s="5"/>
      <c r="Z75" s="5"/>
    </row>
    <row r="76" spans="1:26" ht="12.75" customHeight="1">
      <c r="A76" s="143"/>
      <c r="B76" s="58"/>
      <c r="C76" s="101"/>
      <c r="D76" s="101"/>
      <c r="E76" s="83"/>
      <c r="F76" s="83"/>
      <c r="G76" s="5"/>
      <c r="H76" s="5"/>
      <c r="I76" s="5"/>
      <c r="J76" s="5"/>
      <c r="K76" s="5"/>
      <c r="L76" s="5"/>
      <c r="M76" s="5"/>
      <c r="N76" s="5"/>
      <c r="O76" s="5"/>
      <c r="P76" s="5"/>
      <c r="Q76" s="5"/>
      <c r="R76" s="5"/>
      <c r="S76" s="5"/>
      <c r="T76" s="5"/>
      <c r="U76" s="5"/>
      <c r="V76" s="5"/>
      <c r="W76" s="5"/>
      <c r="X76" s="5"/>
      <c r="Y76" s="5"/>
      <c r="Z76" s="5"/>
    </row>
    <row r="77" spans="1:26" ht="12.75" customHeight="1">
      <c r="A77" s="143"/>
      <c r="B77" s="58"/>
      <c r="C77" s="101"/>
      <c r="D77" s="101"/>
      <c r="E77" s="83"/>
      <c r="F77" s="83"/>
      <c r="G77" s="5"/>
      <c r="H77" s="5"/>
      <c r="I77" s="5"/>
      <c r="J77" s="5"/>
      <c r="K77" s="5"/>
      <c r="L77" s="5"/>
      <c r="M77" s="5"/>
      <c r="N77" s="5"/>
      <c r="O77" s="5"/>
      <c r="P77" s="5"/>
      <c r="Q77" s="5"/>
      <c r="R77" s="5"/>
      <c r="S77" s="5"/>
      <c r="T77" s="5"/>
      <c r="U77" s="5"/>
      <c r="V77" s="5"/>
      <c r="W77" s="5"/>
      <c r="X77" s="5"/>
      <c r="Y77" s="5"/>
      <c r="Z77" s="5"/>
    </row>
    <row r="78" spans="1:26" ht="12.75" customHeight="1">
      <c r="A78" s="143"/>
      <c r="B78" s="58"/>
      <c r="C78" s="101"/>
      <c r="D78" s="101"/>
      <c r="E78" s="83"/>
      <c r="F78" s="83"/>
      <c r="G78" s="5"/>
      <c r="H78" s="5"/>
      <c r="I78" s="5"/>
      <c r="J78" s="5"/>
      <c r="K78" s="5"/>
      <c r="L78" s="5"/>
      <c r="M78" s="5"/>
      <c r="N78" s="5"/>
      <c r="O78" s="5"/>
      <c r="P78" s="5"/>
      <c r="Q78" s="5"/>
      <c r="R78" s="5"/>
      <c r="S78" s="5"/>
      <c r="T78" s="5"/>
      <c r="U78" s="5"/>
      <c r="V78" s="5"/>
      <c r="W78" s="5"/>
      <c r="X78" s="5"/>
      <c r="Y78" s="5"/>
      <c r="Z78" s="5"/>
    </row>
    <row r="79" spans="1:26" ht="12.75" customHeight="1">
      <c r="A79" s="143"/>
      <c r="B79" s="58"/>
      <c r="C79" s="101"/>
      <c r="D79" s="101"/>
      <c r="E79" s="83"/>
      <c r="F79" s="83"/>
      <c r="G79" s="5"/>
      <c r="H79" s="5"/>
      <c r="I79" s="5"/>
      <c r="J79" s="5"/>
      <c r="K79" s="5"/>
      <c r="L79" s="5"/>
      <c r="M79" s="5"/>
      <c r="N79" s="5"/>
      <c r="O79" s="5"/>
      <c r="P79" s="5"/>
      <c r="Q79" s="5"/>
      <c r="R79" s="5"/>
      <c r="S79" s="5"/>
      <c r="T79" s="5"/>
      <c r="U79" s="5"/>
      <c r="V79" s="5"/>
      <c r="W79" s="5"/>
      <c r="X79" s="5"/>
      <c r="Y79" s="5"/>
      <c r="Z79" s="5"/>
    </row>
    <row r="80" spans="1:26" ht="12.75" customHeight="1">
      <c r="A80" s="143"/>
      <c r="B80" s="58"/>
      <c r="C80" s="101"/>
      <c r="D80" s="101"/>
      <c r="E80" s="83"/>
      <c r="F80" s="83"/>
      <c r="G80" s="5"/>
      <c r="H80" s="5"/>
      <c r="I80" s="5"/>
      <c r="J80" s="5"/>
      <c r="K80" s="5"/>
      <c r="L80" s="5"/>
      <c r="M80" s="5"/>
      <c r="N80" s="5"/>
      <c r="O80" s="5"/>
      <c r="P80" s="5"/>
      <c r="Q80" s="5"/>
      <c r="R80" s="5"/>
      <c r="S80" s="5"/>
      <c r="T80" s="5"/>
      <c r="U80" s="5"/>
      <c r="V80" s="5"/>
      <c r="W80" s="5"/>
      <c r="X80" s="5"/>
      <c r="Y80" s="5"/>
      <c r="Z80" s="5"/>
    </row>
    <row r="81" spans="1:26" ht="12.75" customHeight="1">
      <c r="A81" s="143"/>
      <c r="B81" s="58"/>
      <c r="C81" s="101"/>
      <c r="D81" s="101"/>
      <c r="E81" s="83"/>
      <c r="F81" s="83"/>
      <c r="G81" s="5"/>
      <c r="H81" s="5"/>
      <c r="I81" s="5"/>
      <c r="J81" s="5"/>
      <c r="K81" s="5"/>
      <c r="L81" s="5"/>
      <c r="M81" s="5"/>
      <c r="N81" s="5"/>
      <c r="O81" s="5"/>
      <c r="P81" s="5"/>
      <c r="Q81" s="5"/>
      <c r="R81" s="5"/>
      <c r="S81" s="5"/>
      <c r="T81" s="5"/>
      <c r="U81" s="5"/>
      <c r="V81" s="5"/>
      <c r="W81" s="5"/>
      <c r="X81" s="5"/>
      <c r="Y81" s="5"/>
      <c r="Z81" s="5"/>
    </row>
    <row r="82" spans="1:26" ht="12.75" customHeight="1">
      <c r="A82" s="143"/>
      <c r="B82" s="58"/>
      <c r="C82" s="101"/>
      <c r="D82" s="101"/>
      <c r="E82" s="83"/>
      <c r="F82" s="83"/>
      <c r="G82" s="5"/>
      <c r="H82" s="5"/>
      <c r="I82" s="5"/>
      <c r="J82" s="5"/>
      <c r="K82" s="5"/>
      <c r="L82" s="5"/>
      <c r="M82" s="5"/>
      <c r="N82" s="5"/>
      <c r="O82" s="5"/>
      <c r="P82" s="5"/>
      <c r="Q82" s="5"/>
      <c r="R82" s="5"/>
      <c r="S82" s="5"/>
      <c r="T82" s="5"/>
      <c r="U82" s="5"/>
      <c r="V82" s="5"/>
      <c r="W82" s="5"/>
      <c r="X82" s="5"/>
      <c r="Y82" s="5"/>
      <c r="Z82" s="5"/>
    </row>
    <row r="83" spans="1:26" ht="12.75" customHeight="1">
      <c r="A83" s="143"/>
      <c r="B83" s="58"/>
      <c r="C83" s="101"/>
      <c r="D83" s="101"/>
      <c r="E83" s="83"/>
      <c r="F83" s="83"/>
      <c r="G83" s="5"/>
      <c r="H83" s="5"/>
      <c r="I83" s="5"/>
      <c r="J83" s="5"/>
      <c r="K83" s="5"/>
      <c r="L83" s="5"/>
      <c r="M83" s="5"/>
      <c r="N83" s="5"/>
      <c r="O83" s="5"/>
      <c r="P83" s="5"/>
      <c r="Q83" s="5"/>
      <c r="R83" s="5"/>
      <c r="S83" s="5"/>
      <c r="T83" s="5"/>
      <c r="U83" s="5"/>
      <c r="V83" s="5"/>
      <c r="W83" s="5"/>
      <c r="X83" s="5"/>
      <c r="Y83" s="5"/>
      <c r="Z83" s="5"/>
    </row>
    <row r="84" spans="1:26" ht="12.75" customHeight="1">
      <c r="A84" s="143"/>
      <c r="B84" s="58"/>
      <c r="C84" s="101"/>
      <c r="D84" s="101"/>
      <c r="E84" s="83"/>
      <c r="F84" s="83"/>
      <c r="G84" s="5"/>
      <c r="H84" s="5"/>
      <c r="I84" s="5"/>
      <c r="J84" s="5"/>
      <c r="K84" s="5"/>
      <c r="L84" s="5"/>
      <c r="M84" s="5"/>
      <c r="N84" s="5"/>
      <c r="O84" s="5"/>
      <c r="P84" s="5"/>
      <c r="Q84" s="5"/>
      <c r="R84" s="5"/>
      <c r="S84" s="5"/>
      <c r="T84" s="5"/>
      <c r="U84" s="5"/>
      <c r="V84" s="5"/>
      <c r="W84" s="5"/>
      <c r="X84" s="5"/>
      <c r="Y84" s="5"/>
      <c r="Z84" s="5"/>
    </row>
    <row r="85" spans="1:26" ht="12.75" customHeight="1">
      <c r="A85" s="143"/>
      <c r="B85" s="58"/>
      <c r="C85" s="101"/>
      <c r="D85" s="101"/>
      <c r="E85" s="83"/>
      <c r="F85" s="83"/>
      <c r="G85" s="5"/>
      <c r="H85" s="5"/>
      <c r="I85" s="5"/>
      <c r="J85" s="5"/>
      <c r="K85" s="5"/>
      <c r="L85" s="5"/>
      <c r="M85" s="5"/>
      <c r="N85" s="5"/>
      <c r="O85" s="5"/>
      <c r="P85" s="5"/>
      <c r="Q85" s="5"/>
      <c r="R85" s="5"/>
      <c r="S85" s="5"/>
      <c r="T85" s="5"/>
      <c r="U85" s="5"/>
      <c r="V85" s="5"/>
      <c r="W85" s="5"/>
      <c r="X85" s="5"/>
      <c r="Y85" s="5"/>
      <c r="Z85" s="5"/>
    </row>
    <row r="86" spans="1:26" ht="12.75" customHeight="1">
      <c r="A86" s="143"/>
      <c r="B86" s="58"/>
      <c r="C86" s="101"/>
      <c r="D86" s="101"/>
      <c r="E86" s="83"/>
      <c r="F86" s="83"/>
      <c r="G86" s="5"/>
      <c r="H86" s="5"/>
      <c r="I86" s="5"/>
      <c r="J86" s="5"/>
      <c r="K86" s="5"/>
      <c r="L86" s="5"/>
      <c r="M86" s="5"/>
      <c r="N86" s="5"/>
      <c r="O86" s="5"/>
      <c r="P86" s="5"/>
      <c r="Q86" s="5"/>
      <c r="R86" s="5"/>
      <c r="S86" s="5"/>
      <c r="T86" s="5"/>
      <c r="U86" s="5"/>
      <c r="V86" s="5"/>
      <c r="W86" s="5"/>
      <c r="X86" s="5"/>
      <c r="Y86" s="5"/>
      <c r="Z86" s="5"/>
    </row>
    <row r="87" spans="1:26" ht="12.75" customHeight="1">
      <c r="A87" s="143"/>
      <c r="B87" s="58"/>
      <c r="C87" s="101"/>
      <c r="D87" s="101"/>
      <c r="E87" s="83"/>
      <c r="F87" s="83"/>
      <c r="G87" s="5"/>
      <c r="H87" s="5"/>
      <c r="I87" s="5"/>
      <c r="J87" s="5"/>
      <c r="K87" s="5"/>
      <c r="L87" s="5"/>
      <c r="M87" s="5"/>
      <c r="N87" s="5"/>
      <c r="O87" s="5"/>
      <c r="P87" s="5"/>
      <c r="Q87" s="5"/>
      <c r="R87" s="5"/>
      <c r="S87" s="5"/>
      <c r="T87" s="5"/>
      <c r="U87" s="5"/>
      <c r="V87" s="5"/>
      <c r="W87" s="5"/>
      <c r="X87" s="5"/>
      <c r="Y87" s="5"/>
      <c r="Z87" s="5"/>
    </row>
    <row r="88" spans="1:26" ht="12.75" customHeight="1">
      <c r="A88" s="143"/>
      <c r="B88" s="58"/>
      <c r="C88" s="101"/>
      <c r="D88" s="101"/>
      <c r="E88" s="83"/>
      <c r="F88" s="83"/>
      <c r="G88" s="5"/>
      <c r="H88" s="5"/>
      <c r="I88" s="5"/>
      <c r="J88" s="5"/>
      <c r="K88" s="5"/>
      <c r="L88" s="5"/>
      <c r="M88" s="5"/>
      <c r="N88" s="5"/>
      <c r="O88" s="5"/>
      <c r="P88" s="5"/>
      <c r="Q88" s="5"/>
      <c r="R88" s="5"/>
      <c r="S88" s="5"/>
      <c r="T88" s="5"/>
      <c r="U88" s="5"/>
      <c r="V88" s="5"/>
      <c r="W88" s="5"/>
      <c r="X88" s="5"/>
      <c r="Y88" s="5"/>
      <c r="Z88" s="5"/>
    </row>
    <row r="89" spans="1:26" ht="12.75" customHeight="1">
      <c r="A89" s="143"/>
      <c r="B89" s="58"/>
      <c r="C89" s="101"/>
      <c r="D89" s="101"/>
      <c r="E89" s="83"/>
      <c r="F89" s="83"/>
      <c r="G89" s="5"/>
      <c r="H89" s="5"/>
      <c r="I89" s="5"/>
      <c r="J89" s="5"/>
      <c r="K89" s="5"/>
      <c r="L89" s="5"/>
      <c r="M89" s="5"/>
      <c r="N89" s="5"/>
      <c r="O89" s="5"/>
      <c r="P89" s="5"/>
      <c r="Q89" s="5"/>
      <c r="R89" s="5"/>
      <c r="S89" s="5"/>
      <c r="T89" s="5"/>
      <c r="U89" s="5"/>
      <c r="V89" s="5"/>
      <c r="W89" s="5"/>
      <c r="X89" s="5"/>
      <c r="Y89" s="5"/>
      <c r="Z89" s="5"/>
    </row>
    <row r="90" spans="1:26" ht="12.75" customHeight="1">
      <c r="A90" s="143"/>
      <c r="B90" s="58"/>
      <c r="C90" s="101"/>
      <c r="D90" s="101"/>
      <c r="E90" s="83"/>
      <c r="F90" s="83"/>
      <c r="G90" s="5"/>
      <c r="H90" s="5"/>
      <c r="I90" s="5"/>
      <c r="J90" s="5"/>
      <c r="K90" s="5"/>
      <c r="L90" s="5"/>
      <c r="M90" s="5"/>
      <c r="N90" s="5"/>
      <c r="O90" s="5"/>
      <c r="P90" s="5"/>
      <c r="Q90" s="5"/>
      <c r="R90" s="5"/>
      <c r="S90" s="5"/>
      <c r="T90" s="5"/>
      <c r="U90" s="5"/>
      <c r="V90" s="5"/>
      <c r="W90" s="5"/>
      <c r="X90" s="5"/>
      <c r="Y90" s="5"/>
      <c r="Z90" s="5"/>
    </row>
    <row r="91" spans="1:26" ht="12.75" customHeight="1">
      <c r="A91" s="143"/>
      <c r="B91" s="58"/>
      <c r="C91" s="101"/>
      <c r="D91" s="101"/>
      <c r="E91" s="83"/>
      <c r="F91" s="83"/>
      <c r="G91" s="5"/>
      <c r="H91" s="5"/>
      <c r="I91" s="5"/>
      <c r="J91" s="5"/>
      <c r="K91" s="5"/>
      <c r="L91" s="5"/>
      <c r="M91" s="5"/>
      <c r="N91" s="5"/>
      <c r="O91" s="5"/>
      <c r="P91" s="5"/>
      <c r="Q91" s="5"/>
      <c r="R91" s="5"/>
      <c r="S91" s="5"/>
      <c r="T91" s="5"/>
      <c r="U91" s="5"/>
      <c r="V91" s="5"/>
      <c r="W91" s="5"/>
      <c r="X91" s="5"/>
      <c r="Y91" s="5"/>
      <c r="Z91" s="5"/>
    </row>
    <row r="92" spans="1:26" ht="12.75" customHeight="1">
      <c r="A92" s="143"/>
      <c r="B92" s="58"/>
      <c r="C92" s="101"/>
      <c r="D92" s="101"/>
      <c r="E92" s="83"/>
      <c r="F92" s="83"/>
      <c r="G92" s="5"/>
      <c r="H92" s="5"/>
      <c r="I92" s="5"/>
      <c r="J92" s="5"/>
      <c r="K92" s="5"/>
      <c r="L92" s="5"/>
      <c r="M92" s="5"/>
      <c r="N92" s="5"/>
      <c r="O92" s="5"/>
      <c r="P92" s="5"/>
      <c r="Q92" s="5"/>
      <c r="R92" s="5"/>
      <c r="S92" s="5"/>
      <c r="T92" s="5"/>
      <c r="U92" s="5"/>
      <c r="V92" s="5"/>
      <c r="W92" s="5"/>
      <c r="X92" s="5"/>
      <c r="Y92" s="5"/>
      <c r="Z92" s="5"/>
    </row>
    <row r="93" spans="1:26" ht="12.75" customHeight="1">
      <c r="A93" s="143"/>
      <c r="B93" s="58"/>
      <c r="C93" s="101"/>
      <c r="D93" s="101"/>
      <c r="E93" s="83"/>
      <c r="F93" s="83"/>
      <c r="G93" s="5"/>
      <c r="H93" s="5"/>
      <c r="I93" s="5"/>
      <c r="J93" s="5"/>
      <c r="K93" s="5"/>
      <c r="L93" s="5"/>
      <c r="M93" s="5"/>
      <c r="N93" s="5"/>
      <c r="O93" s="5"/>
      <c r="P93" s="5"/>
      <c r="Q93" s="5"/>
      <c r="R93" s="5"/>
      <c r="S93" s="5"/>
      <c r="T93" s="5"/>
      <c r="U93" s="5"/>
      <c r="V93" s="5"/>
      <c r="W93" s="5"/>
      <c r="X93" s="5"/>
      <c r="Y93" s="5"/>
      <c r="Z93" s="5"/>
    </row>
    <row r="94" spans="1:26" ht="12.75" customHeight="1">
      <c r="A94" s="143"/>
      <c r="B94" s="58"/>
      <c r="C94" s="101"/>
      <c r="D94" s="101"/>
      <c r="E94" s="83"/>
      <c r="F94" s="83"/>
      <c r="G94" s="5"/>
      <c r="H94" s="5"/>
      <c r="I94" s="5"/>
      <c r="J94" s="5"/>
      <c r="K94" s="5"/>
      <c r="L94" s="5"/>
      <c r="M94" s="5"/>
      <c r="N94" s="5"/>
      <c r="O94" s="5"/>
      <c r="P94" s="5"/>
      <c r="Q94" s="5"/>
      <c r="R94" s="5"/>
      <c r="S94" s="5"/>
      <c r="T94" s="5"/>
      <c r="U94" s="5"/>
      <c r="V94" s="5"/>
      <c r="W94" s="5"/>
      <c r="X94" s="5"/>
      <c r="Y94" s="5"/>
      <c r="Z94" s="5"/>
    </row>
    <row r="95" spans="1:26" ht="12.75" customHeight="1">
      <c r="A95" s="143"/>
      <c r="B95" s="58"/>
      <c r="C95" s="101"/>
      <c r="D95" s="101"/>
      <c r="E95" s="83"/>
      <c r="F95" s="83"/>
      <c r="G95" s="5"/>
      <c r="H95" s="5"/>
      <c r="I95" s="5"/>
      <c r="J95" s="5"/>
      <c r="K95" s="5"/>
      <c r="L95" s="5"/>
      <c r="M95" s="5"/>
      <c r="N95" s="5"/>
      <c r="O95" s="5"/>
      <c r="P95" s="5"/>
      <c r="Q95" s="5"/>
      <c r="R95" s="5"/>
      <c r="S95" s="5"/>
      <c r="T95" s="5"/>
      <c r="U95" s="5"/>
      <c r="V95" s="5"/>
      <c r="W95" s="5"/>
      <c r="X95" s="5"/>
      <c r="Y95" s="5"/>
      <c r="Z95" s="5"/>
    </row>
    <row r="96" spans="1:26" ht="12.75" customHeight="1">
      <c r="A96" s="143"/>
      <c r="B96" s="58"/>
      <c r="C96" s="144"/>
      <c r="D96" s="145"/>
      <c r="E96" s="83"/>
      <c r="F96" s="83"/>
      <c r="G96" s="5"/>
      <c r="H96" s="5"/>
      <c r="I96" s="5"/>
      <c r="J96" s="5"/>
      <c r="K96" s="5"/>
      <c r="L96" s="5"/>
      <c r="M96" s="5"/>
      <c r="N96" s="5"/>
      <c r="O96" s="5"/>
      <c r="P96" s="5"/>
      <c r="Q96" s="5"/>
      <c r="R96" s="5"/>
      <c r="S96" s="5"/>
      <c r="T96" s="5"/>
      <c r="U96" s="5"/>
      <c r="V96" s="5"/>
      <c r="W96" s="5"/>
      <c r="X96" s="5"/>
      <c r="Y96" s="5"/>
      <c r="Z96" s="5"/>
    </row>
    <row r="97" spans="1:26" ht="12.75" customHeight="1">
      <c r="A97" s="143"/>
      <c r="B97" s="58"/>
      <c r="C97" s="144"/>
      <c r="D97" s="145"/>
      <c r="E97" s="83"/>
      <c r="F97" s="83"/>
      <c r="G97" s="5"/>
      <c r="H97" s="5"/>
      <c r="I97" s="5"/>
      <c r="J97" s="5"/>
      <c r="K97" s="5"/>
      <c r="L97" s="5"/>
      <c r="M97" s="5"/>
      <c r="N97" s="5"/>
      <c r="O97" s="5"/>
      <c r="P97" s="5"/>
      <c r="Q97" s="5"/>
      <c r="R97" s="5"/>
      <c r="S97" s="5"/>
      <c r="T97" s="5"/>
      <c r="U97" s="5"/>
      <c r="V97" s="5"/>
      <c r="W97" s="5"/>
      <c r="X97" s="5"/>
      <c r="Y97" s="5"/>
      <c r="Z97" s="5"/>
    </row>
    <row r="98" spans="1:26" ht="12.75" customHeight="1">
      <c r="A98" s="143"/>
      <c r="B98" s="58"/>
      <c r="C98" s="144"/>
      <c r="D98" s="145"/>
      <c r="E98" s="83"/>
      <c r="F98" s="83"/>
      <c r="G98" s="5"/>
      <c r="H98" s="5"/>
      <c r="I98" s="5"/>
      <c r="J98" s="5"/>
      <c r="K98" s="5"/>
      <c r="L98" s="5"/>
      <c r="M98" s="5"/>
      <c r="N98" s="5"/>
      <c r="O98" s="5"/>
      <c r="P98" s="5"/>
      <c r="Q98" s="5"/>
      <c r="R98" s="5"/>
      <c r="S98" s="5"/>
      <c r="T98" s="5"/>
      <c r="U98" s="5"/>
      <c r="V98" s="5"/>
      <c r="W98" s="5"/>
      <c r="X98" s="5"/>
      <c r="Y98" s="5"/>
      <c r="Z98" s="5"/>
    </row>
    <row r="99" spans="1:26" ht="12.75" customHeight="1">
      <c r="A99" s="143"/>
      <c r="B99" s="58"/>
      <c r="C99" s="144"/>
      <c r="D99" s="145"/>
      <c r="E99" s="83"/>
      <c r="F99" s="83"/>
      <c r="G99" s="5"/>
      <c r="H99" s="5"/>
      <c r="I99" s="5"/>
      <c r="J99" s="5"/>
      <c r="K99" s="5"/>
      <c r="L99" s="5"/>
      <c r="M99" s="5"/>
      <c r="N99" s="5"/>
      <c r="O99" s="5"/>
      <c r="P99" s="5"/>
      <c r="Q99" s="5"/>
      <c r="R99" s="5"/>
      <c r="S99" s="5"/>
      <c r="T99" s="5"/>
      <c r="U99" s="5"/>
      <c r="V99" s="5"/>
      <c r="W99" s="5"/>
      <c r="X99" s="5"/>
      <c r="Y99" s="5"/>
      <c r="Z99" s="5"/>
    </row>
    <row r="100" spans="1:26" ht="12.75" customHeight="1">
      <c r="A100" s="143"/>
      <c r="B100" s="58"/>
      <c r="C100" s="144"/>
      <c r="D100" s="145"/>
      <c r="E100" s="83"/>
      <c r="F100" s="83"/>
      <c r="G100" s="5"/>
      <c r="H100" s="5"/>
      <c r="I100" s="5"/>
      <c r="J100" s="5"/>
      <c r="K100" s="5"/>
      <c r="L100" s="5"/>
      <c r="M100" s="5"/>
      <c r="N100" s="5"/>
      <c r="O100" s="5"/>
      <c r="P100" s="5"/>
      <c r="Q100" s="5"/>
      <c r="R100" s="5"/>
      <c r="S100" s="5"/>
      <c r="T100" s="5"/>
      <c r="U100" s="5"/>
      <c r="V100" s="5"/>
      <c r="W100" s="5"/>
      <c r="X100" s="5"/>
      <c r="Y100" s="5"/>
      <c r="Z100" s="5"/>
    </row>
    <row r="101" spans="1:26" ht="12.75" customHeight="1">
      <c r="A101" s="143"/>
      <c r="B101" s="58"/>
      <c r="C101" s="144"/>
      <c r="D101" s="145"/>
      <c r="E101" s="83"/>
      <c r="F101" s="83"/>
      <c r="G101" s="5"/>
      <c r="H101" s="5"/>
      <c r="I101" s="5"/>
      <c r="J101" s="5"/>
      <c r="K101" s="5"/>
      <c r="L101" s="5"/>
      <c r="M101" s="5"/>
      <c r="N101" s="5"/>
      <c r="O101" s="5"/>
      <c r="P101" s="5"/>
      <c r="Q101" s="5"/>
      <c r="R101" s="5"/>
      <c r="S101" s="5"/>
      <c r="T101" s="5"/>
      <c r="U101" s="5"/>
      <c r="V101" s="5"/>
      <c r="W101" s="5"/>
      <c r="X101" s="5"/>
      <c r="Y101" s="5"/>
      <c r="Z101" s="5"/>
    </row>
    <row r="102" spans="1:26" ht="12.75" customHeight="1">
      <c r="A102" s="143"/>
      <c r="B102" s="58"/>
      <c r="C102" s="144"/>
      <c r="D102" s="145"/>
      <c r="E102" s="83"/>
      <c r="F102" s="83"/>
      <c r="G102" s="5"/>
      <c r="H102" s="5"/>
      <c r="I102" s="5"/>
      <c r="J102" s="5"/>
      <c r="K102" s="5"/>
      <c r="L102" s="5"/>
      <c r="M102" s="5"/>
      <c r="N102" s="5"/>
      <c r="O102" s="5"/>
      <c r="P102" s="5"/>
      <c r="Q102" s="5"/>
      <c r="R102" s="5"/>
      <c r="S102" s="5"/>
      <c r="T102" s="5"/>
      <c r="U102" s="5"/>
      <c r="V102" s="5"/>
      <c r="W102" s="5"/>
      <c r="X102" s="5"/>
      <c r="Y102" s="5"/>
      <c r="Z102" s="5"/>
    </row>
    <row r="103" spans="1:26" ht="12.75" customHeight="1">
      <c r="A103" s="143"/>
      <c r="B103" s="58"/>
      <c r="C103" s="101"/>
      <c r="D103" s="101"/>
      <c r="E103" s="83"/>
      <c r="F103" s="83"/>
      <c r="G103" s="5"/>
      <c r="H103" s="5"/>
      <c r="I103" s="5"/>
      <c r="J103" s="5"/>
      <c r="K103" s="5"/>
      <c r="L103" s="5"/>
      <c r="M103" s="5"/>
      <c r="N103" s="5"/>
      <c r="O103" s="5"/>
      <c r="P103" s="5"/>
      <c r="Q103" s="5"/>
      <c r="R103" s="5"/>
      <c r="S103" s="5"/>
      <c r="T103" s="5"/>
      <c r="U103" s="5"/>
      <c r="V103" s="5"/>
      <c r="W103" s="5"/>
      <c r="X103" s="5"/>
      <c r="Y103" s="5"/>
      <c r="Z103" s="5"/>
    </row>
    <row r="104" spans="1:26" ht="12.75" customHeight="1">
      <c r="A104" s="143"/>
      <c r="B104" s="58"/>
      <c r="C104" s="101"/>
      <c r="D104" s="101"/>
      <c r="E104" s="83"/>
      <c r="F104" s="83"/>
      <c r="G104" s="5"/>
      <c r="H104" s="5"/>
      <c r="I104" s="5"/>
      <c r="J104" s="5"/>
      <c r="K104" s="5"/>
      <c r="L104" s="5"/>
      <c r="M104" s="5"/>
      <c r="N104" s="5"/>
      <c r="O104" s="5"/>
      <c r="P104" s="5"/>
      <c r="Q104" s="5"/>
      <c r="R104" s="5"/>
      <c r="S104" s="5"/>
      <c r="T104" s="5"/>
      <c r="U104" s="5"/>
      <c r="V104" s="5"/>
      <c r="W104" s="5"/>
      <c r="X104" s="5"/>
      <c r="Y104" s="5"/>
      <c r="Z104" s="5"/>
    </row>
    <row r="105" spans="1:26" ht="12.75" customHeight="1">
      <c r="A105" s="143"/>
      <c r="B105" s="58"/>
      <c r="C105" s="101"/>
      <c r="D105" s="101"/>
      <c r="E105" s="83"/>
      <c r="F105" s="83"/>
      <c r="G105" s="5"/>
      <c r="H105" s="5"/>
      <c r="I105" s="5"/>
      <c r="J105" s="5"/>
      <c r="K105" s="5"/>
      <c r="L105" s="5"/>
      <c r="M105" s="5"/>
      <c r="N105" s="5"/>
      <c r="O105" s="5"/>
      <c r="P105" s="5"/>
      <c r="Q105" s="5"/>
      <c r="R105" s="5"/>
      <c r="S105" s="5"/>
      <c r="T105" s="5"/>
      <c r="U105" s="5"/>
      <c r="V105" s="5"/>
      <c r="W105" s="5"/>
      <c r="X105" s="5"/>
      <c r="Y105" s="5"/>
      <c r="Z105" s="5"/>
    </row>
    <row r="106" spans="1:26" ht="12.75" customHeight="1">
      <c r="A106" s="143"/>
      <c r="B106" s="58"/>
      <c r="C106" s="101"/>
      <c r="D106" s="101"/>
      <c r="E106" s="83"/>
      <c r="F106" s="83"/>
      <c r="G106" s="5"/>
      <c r="H106" s="5"/>
      <c r="I106" s="5"/>
      <c r="J106" s="5"/>
      <c r="K106" s="5"/>
      <c r="L106" s="5"/>
      <c r="M106" s="5"/>
      <c r="N106" s="5"/>
      <c r="O106" s="5"/>
      <c r="P106" s="5"/>
      <c r="Q106" s="5"/>
      <c r="R106" s="5"/>
      <c r="S106" s="5"/>
      <c r="T106" s="5"/>
      <c r="U106" s="5"/>
      <c r="V106" s="5"/>
      <c r="W106" s="5"/>
      <c r="X106" s="5"/>
      <c r="Y106" s="5"/>
      <c r="Z106" s="5"/>
    </row>
    <row r="107" spans="1:26" ht="12.75" customHeight="1">
      <c r="A107" s="143"/>
      <c r="B107" s="58"/>
      <c r="C107" s="101"/>
      <c r="D107" s="101"/>
      <c r="E107" s="83"/>
      <c r="F107" s="83"/>
      <c r="G107" s="5"/>
      <c r="H107" s="5"/>
      <c r="I107" s="5"/>
      <c r="J107" s="5"/>
      <c r="K107" s="5"/>
      <c r="L107" s="5"/>
      <c r="M107" s="5"/>
      <c r="N107" s="5"/>
      <c r="O107" s="5"/>
      <c r="P107" s="5"/>
      <c r="Q107" s="5"/>
      <c r="R107" s="5"/>
      <c r="S107" s="5"/>
      <c r="T107" s="5"/>
      <c r="U107" s="5"/>
      <c r="V107" s="5"/>
      <c r="W107" s="5"/>
      <c r="X107" s="5"/>
      <c r="Y107" s="5"/>
      <c r="Z107" s="5"/>
    </row>
    <row r="108" spans="1:26" ht="12.75" customHeight="1">
      <c r="A108" s="143"/>
      <c r="B108" s="58"/>
      <c r="C108" s="101"/>
      <c r="D108" s="101"/>
      <c r="E108" s="83"/>
      <c r="F108" s="83"/>
      <c r="G108" s="5"/>
      <c r="H108" s="5"/>
      <c r="I108" s="5"/>
      <c r="J108" s="5"/>
      <c r="K108" s="5"/>
      <c r="L108" s="5"/>
      <c r="M108" s="5"/>
      <c r="N108" s="5"/>
      <c r="O108" s="5"/>
      <c r="P108" s="5"/>
      <c r="Q108" s="5"/>
      <c r="R108" s="5"/>
      <c r="S108" s="5"/>
      <c r="T108" s="5"/>
      <c r="U108" s="5"/>
      <c r="V108" s="5"/>
      <c r="W108" s="5"/>
      <c r="X108" s="5"/>
      <c r="Y108" s="5"/>
      <c r="Z108" s="5"/>
    </row>
    <row r="109" spans="1:26" ht="12.75" customHeight="1">
      <c r="A109" s="143"/>
      <c r="B109" s="58"/>
      <c r="C109" s="101"/>
      <c r="D109" s="101"/>
      <c r="E109" s="83"/>
      <c r="F109" s="83"/>
      <c r="G109" s="5"/>
      <c r="H109" s="5"/>
      <c r="I109" s="5"/>
      <c r="J109" s="5"/>
      <c r="K109" s="5"/>
      <c r="L109" s="5"/>
      <c r="M109" s="5"/>
      <c r="N109" s="5"/>
      <c r="O109" s="5"/>
      <c r="P109" s="5"/>
      <c r="Q109" s="5"/>
      <c r="R109" s="5"/>
      <c r="S109" s="5"/>
      <c r="T109" s="5"/>
      <c r="U109" s="5"/>
      <c r="V109" s="5"/>
      <c r="W109" s="5"/>
      <c r="X109" s="5"/>
      <c r="Y109" s="5"/>
      <c r="Z109" s="5"/>
    </row>
    <row r="110" spans="1:26" ht="12.75" customHeight="1">
      <c r="A110" s="143"/>
      <c r="B110" s="58"/>
      <c r="C110" s="144"/>
      <c r="D110" s="145"/>
      <c r="E110" s="83"/>
      <c r="F110" s="83"/>
      <c r="G110" s="5"/>
      <c r="H110" s="5"/>
      <c r="I110" s="5"/>
      <c r="J110" s="5"/>
      <c r="K110" s="5"/>
      <c r="L110" s="5"/>
      <c r="M110" s="5"/>
      <c r="N110" s="5"/>
      <c r="O110" s="5"/>
      <c r="P110" s="5"/>
      <c r="Q110" s="5"/>
      <c r="R110" s="5"/>
      <c r="S110" s="5"/>
      <c r="T110" s="5"/>
      <c r="U110" s="5"/>
      <c r="V110" s="5"/>
      <c r="W110" s="5"/>
      <c r="X110" s="5"/>
      <c r="Y110" s="5"/>
      <c r="Z110" s="5"/>
    </row>
    <row r="111" spans="1:26" ht="12.75" customHeight="1">
      <c r="A111" s="143"/>
      <c r="B111" s="58"/>
      <c r="C111" s="101"/>
      <c r="D111" s="101"/>
      <c r="E111" s="83"/>
      <c r="F111" s="83"/>
      <c r="G111" s="5"/>
      <c r="H111" s="5"/>
      <c r="I111" s="5"/>
      <c r="J111" s="5"/>
      <c r="K111" s="5"/>
      <c r="L111" s="5"/>
      <c r="M111" s="5"/>
      <c r="N111" s="5"/>
      <c r="O111" s="5"/>
      <c r="P111" s="5"/>
      <c r="Q111" s="5"/>
      <c r="R111" s="5"/>
      <c r="S111" s="5"/>
      <c r="T111" s="5"/>
      <c r="U111" s="5"/>
      <c r="V111" s="5"/>
      <c r="W111" s="5"/>
      <c r="X111" s="5"/>
      <c r="Y111" s="5"/>
      <c r="Z111" s="5"/>
    </row>
    <row r="112" spans="1:26" ht="12.75" customHeight="1">
      <c r="A112" s="143"/>
      <c r="B112" s="58"/>
      <c r="C112" s="101"/>
      <c r="D112" s="101"/>
      <c r="E112" s="83"/>
      <c r="F112" s="83"/>
      <c r="G112" s="5"/>
      <c r="H112" s="5"/>
      <c r="I112" s="5"/>
      <c r="J112" s="5"/>
      <c r="K112" s="5"/>
      <c r="L112" s="5"/>
      <c r="M112" s="5"/>
      <c r="N112" s="5"/>
      <c r="O112" s="5"/>
      <c r="P112" s="5"/>
      <c r="Q112" s="5"/>
      <c r="R112" s="5"/>
      <c r="S112" s="5"/>
      <c r="T112" s="5"/>
      <c r="U112" s="5"/>
      <c r="V112" s="5"/>
      <c r="W112" s="5"/>
      <c r="X112" s="5"/>
      <c r="Y112" s="5"/>
      <c r="Z112" s="5"/>
    </row>
    <row r="113" spans="1:26" ht="12.75" customHeight="1">
      <c r="A113" s="143"/>
      <c r="B113" s="58"/>
      <c r="C113" s="101"/>
      <c r="D113" s="101"/>
      <c r="E113" s="83"/>
      <c r="F113" s="83"/>
      <c r="G113" s="5"/>
      <c r="H113" s="5"/>
      <c r="I113" s="5"/>
      <c r="J113" s="5"/>
      <c r="K113" s="5"/>
      <c r="L113" s="5"/>
      <c r="M113" s="5"/>
      <c r="N113" s="5"/>
      <c r="O113" s="5"/>
      <c r="P113" s="5"/>
      <c r="Q113" s="5"/>
      <c r="R113" s="5"/>
      <c r="S113" s="5"/>
      <c r="T113" s="5"/>
      <c r="U113" s="5"/>
      <c r="V113" s="5"/>
      <c r="W113" s="5"/>
      <c r="X113" s="5"/>
      <c r="Y113" s="5"/>
      <c r="Z113" s="5"/>
    </row>
    <row r="114" spans="1:26" ht="12.75" customHeight="1">
      <c r="A114" s="143"/>
      <c r="B114" s="58"/>
      <c r="C114" s="101"/>
      <c r="D114" s="101"/>
      <c r="E114" s="83"/>
      <c r="F114" s="83"/>
      <c r="G114" s="5"/>
      <c r="H114" s="5"/>
      <c r="I114" s="5"/>
      <c r="J114" s="5"/>
      <c r="K114" s="5"/>
      <c r="L114" s="5"/>
      <c r="M114" s="5"/>
      <c r="N114" s="5"/>
      <c r="O114" s="5"/>
      <c r="P114" s="5"/>
      <c r="Q114" s="5"/>
      <c r="R114" s="5"/>
      <c r="S114" s="5"/>
      <c r="T114" s="5"/>
      <c r="U114" s="5"/>
      <c r="V114" s="5"/>
      <c r="W114" s="5"/>
      <c r="X114" s="5"/>
      <c r="Y114" s="5"/>
      <c r="Z114" s="5"/>
    </row>
    <row r="115" spans="1:26" ht="12.75" customHeight="1">
      <c r="A115" s="143"/>
      <c r="B115" s="58"/>
      <c r="C115" s="101"/>
      <c r="D115" s="101"/>
      <c r="E115" s="83"/>
      <c r="F115" s="83"/>
      <c r="G115" s="5"/>
      <c r="H115" s="5"/>
      <c r="I115" s="5"/>
      <c r="J115" s="5"/>
      <c r="K115" s="5"/>
      <c r="L115" s="5"/>
      <c r="M115" s="5"/>
      <c r="N115" s="5"/>
      <c r="O115" s="5"/>
      <c r="P115" s="5"/>
      <c r="Q115" s="5"/>
      <c r="R115" s="5"/>
      <c r="S115" s="5"/>
      <c r="T115" s="5"/>
      <c r="U115" s="5"/>
      <c r="V115" s="5"/>
      <c r="W115" s="5"/>
      <c r="X115" s="5"/>
      <c r="Y115" s="5"/>
      <c r="Z115" s="5"/>
    </row>
    <row r="116" spans="1:26" ht="12.75" customHeight="1">
      <c r="A116" s="143"/>
      <c r="B116" s="58"/>
      <c r="C116" s="101"/>
      <c r="D116" s="101"/>
      <c r="E116" s="83"/>
      <c r="F116" s="83"/>
      <c r="G116" s="5"/>
      <c r="H116" s="5"/>
      <c r="I116" s="5"/>
      <c r="J116" s="5"/>
      <c r="K116" s="5"/>
      <c r="L116" s="5"/>
      <c r="M116" s="5"/>
      <c r="N116" s="5"/>
      <c r="O116" s="5"/>
      <c r="P116" s="5"/>
      <c r="Q116" s="5"/>
      <c r="R116" s="5"/>
      <c r="S116" s="5"/>
      <c r="T116" s="5"/>
      <c r="U116" s="5"/>
      <c r="V116" s="5"/>
      <c r="W116" s="5"/>
      <c r="X116" s="5"/>
      <c r="Y116" s="5"/>
      <c r="Z116" s="5"/>
    </row>
    <row r="117" spans="1:26" ht="12.75" customHeight="1">
      <c r="A117" s="143"/>
      <c r="B117" s="58"/>
      <c r="C117" s="101"/>
      <c r="D117" s="101"/>
      <c r="E117" s="83"/>
      <c r="F117" s="83"/>
      <c r="G117" s="5"/>
      <c r="H117" s="5"/>
      <c r="I117" s="5"/>
      <c r="J117" s="5"/>
      <c r="K117" s="5"/>
      <c r="L117" s="5"/>
      <c r="M117" s="5"/>
      <c r="N117" s="5"/>
      <c r="O117" s="5"/>
      <c r="P117" s="5"/>
      <c r="Q117" s="5"/>
      <c r="R117" s="5"/>
      <c r="S117" s="5"/>
      <c r="T117" s="5"/>
      <c r="U117" s="5"/>
      <c r="V117" s="5"/>
      <c r="W117" s="5"/>
      <c r="X117" s="5"/>
      <c r="Y117" s="5"/>
      <c r="Z117" s="5"/>
    </row>
    <row r="118" spans="1:26" ht="12.75" customHeight="1">
      <c r="A118" s="143"/>
      <c r="B118" s="58"/>
      <c r="C118" s="101"/>
      <c r="D118" s="101"/>
      <c r="E118" s="83"/>
      <c r="F118" s="83"/>
      <c r="G118" s="5"/>
      <c r="H118" s="5"/>
      <c r="I118" s="5"/>
      <c r="J118" s="5"/>
      <c r="K118" s="5"/>
      <c r="L118" s="5"/>
      <c r="M118" s="5"/>
      <c r="N118" s="5"/>
      <c r="O118" s="5"/>
      <c r="P118" s="5"/>
      <c r="Q118" s="5"/>
      <c r="R118" s="5"/>
      <c r="S118" s="5"/>
      <c r="T118" s="5"/>
      <c r="U118" s="5"/>
      <c r="V118" s="5"/>
      <c r="W118" s="5"/>
      <c r="X118" s="5"/>
      <c r="Y118" s="5"/>
      <c r="Z118" s="5"/>
    </row>
    <row r="119" spans="1:26" ht="12.75" customHeight="1">
      <c r="A119" s="143"/>
      <c r="B119" s="58"/>
      <c r="C119" s="101"/>
      <c r="D119" s="101"/>
      <c r="E119" s="83"/>
      <c r="F119" s="83"/>
      <c r="G119" s="5"/>
      <c r="H119" s="5"/>
      <c r="I119" s="5"/>
      <c r="J119" s="5"/>
      <c r="K119" s="5"/>
      <c r="L119" s="5"/>
      <c r="M119" s="5"/>
      <c r="N119" s="5"/>
      <c r="O119" s="5"/>
      <c r="P119" s="5"/>
      <c r="Q119" s="5"/>
      <c r="R119" s="5"/>
      <c r="S119" s="5"/>
      <c r="T119" s="5"/>
      <c r="U119" s="5"/>
      <c r="V119" s="5"/>
      <c r="W119" s="5"/>
      <c r="X119" s="5"/>
      <c r="Y119" s="5"/>
      <c r="Z119" s="5"/>
    </row>
    <row r="120" spans="1:26" ht="12.75" customHeight="1">
      <c r="A120" s="143"/>
      <c r="B120" s="58"/>
      <c r="C120" s="101"/>
      <c r="D120" s="101"/>
      <c r="E120" s="83"/>
      <c r="F120" s="83"/>
      <c r="G120" s="5"/>
      <c r="H120" s="5"/>
      <c r="I120" s="5"/>
      <c r="J120" s="5"/>
      <c r="K120" s="5"/>
      <c r="L120" s="5"/>
      <c r="M120" s="5"/>
      <c r="N120" s="5"/>
      <c r="O120" s="5"/>
      <c r="P120" s="5"/>
      <c r="Q120" s="5"/>
      <c r="R120" s="5"/>
      <c r="S120" s="5"/>
      <c r="T120" s="5"/>
      <c r="U120" s="5"/>
      <c r="V120" s="5"/>
      <c r="W120" s="5"/>
      <c r="X120" s="5"/>
      <c r="Y120" s="5"/>
      <c r="Z120" s="5"/>
    </row>
    <row r="121" spans="1:26" ht="12.75" customHeight="1">
      <c r="A121" s="143"/>
      <c r="B121" s="58"/>
      <c r="C121" s="101"/>
      <c r="D121" s="101"/>
      <c r="E121" s="83"/>
      <c r="F121" s="83"/>
      <c r="G121" s="5"/>
      <c r="H121" s="5"/>
      <c r="I121" s="5"/>
      <c r="J121" s="5"/>
      <c r="K121" s="5"/>
      <c r="L121" s="5"/>
      <c r="M121" s="5"/>
      <c r="N121" s="5"/>
      <c r="O121" s="5"/>
      <c r="P121" s="5"/>
      <c r="Q121" s="5"/>
      <c r="R121" s="5"/>
      <c r="S121" s="5"/>
      <c r="T121" s="5"/>
      <c r="U121" s="5"/>
      <c r="V121" s="5"/>
      <c r="W121" s="5"/>
      <c r="X121" s="5"/>
      <c r="Y121" s="5"/>
      <c r="Z121" s="5"/>
    </row>
    <row r="122" spans="1:26" ht="12.75" customHeight="1">
      <c r="A122" s="143"/>
      <c r="B122" s="58"/>
      <c r="C122" s="101"/>
      <c r="D122" s="101"/>
      <c r="E122" s="83"/>
      <c r="F122" s="83"/>
      <c r="G122" s="5"/>
      <c r="H122" s="5"/>
      <c r="I122" s="5"/>
      <c r="J122" s="5"/>
      <c r="K122" s="5"/>
      <c r="L122" s="5"/>
      <c r="M122" s="5"/>
      <c r="N122" s="5"/>
      <c r="O122" s="5"/>
      <c r="P122" s="5"/>
      <c r="Q122" s="5"/>
      <c r="R122" s="5"/>
      <c r="S122" s="5"/>
      <c r="T122" s="5"/>
      <c r="U122" s="5"/>
      <c r="V122" s="5"/>
      <c r="W122" s="5"/>
      <c r="X122" s="5"/>
      <c r="Y122" s="5"/>
      <c r="Z122" s="5"/>
    </row>
    <row r="123" spans="1:26" ht="12.75" customHeight="1">
      <c r="A123" s="143"/>
      <c r="B123" s="58"/>
      <c r="C123" s="101"/>
      <c r="D123" s="101"/>
      <c r="E123" s="83"/>
      <c r="F123" s="83"/>
      <c r="G123" s="5"/>
      <c r="H123" s="5"/>
      <c r="I123" s="5"/>
      <c r="J123" s="5"/>
      <c r="K123" s="5"/>
      <c r="L123" s="5"/>
      <c r="M123" s="5"/>
      <c r="N123" s="5"/>
      <c r="O123" s="5"/>
      <c r="P123" s="5"/>
      <c r="Q123" s="5"/>
      <c r="R123" s="5"/>
      <c r="S123" s="5"/>
      <c r="T123" s="5"/>
      <c r="U123" s="5"/>
      <c r="V123" s="5"/>
      <c r="W123" s="5"/>
      <c r="X123" s="5"/>
      <c r="Y123" s="5"/>
      <c r="Z123" s="5"/>
    </row>
    <row r="124" spans="1:26" ht="12.75" customHeight="1">
      <c r="A124" s="143"/>
      <c r="B124" s="58"/>
      <c r="C124" s="101"/>
      <c r="D124" s="101"/>
      <c r="E124" s="83"/>
      <c r="F124" s="83"/>
      <c r="G124" s="5"/>
      <c r="H124" s="5"/>
      <c r="I124" s="5"/>
      <c r="J124" s="5"/>
      <c r="K124" s="5"/>
      <c r="L124" s="5"/>
      <c r="M124" s="5"/>
      <c r="N124" s="5"/>
      <c r="O124" s="5"/>
      <c r="P124" s="5"/>
      <c r="Q124" s="5"/>
      <c r="R124" s="5"/>
      <c r="S124" s="5"/>
      <c r="T124" s="5"/>
      <c r="U124" s="5"/>
      <c r="V124" s="5"/>
      <c r="W124" s="5"/>
      <c r="X124" s="5"/>
      <c r="Y124" s="5"/>
      <c r="Z124" s="5"/>
    </row>
    <row r="125" spans="1:26" ht="12.75" customHeight="1">
      <c r="A125" s="143"/>
      <c r="B125" s="58"/>
      <c r="C125" s="101"/>
      <c r="D125" s="101"/>
      <c r="E125" s="83"/>
      <c r="F125" s="83"/>
      <c r="G125" s="5"/>
      <c r="H125" s="5"/>
      <c r="I125" s="5"/>
      <c r="J125" s="5"/>
      <c r="K125" s="5"/>
      <c r="L125" s="5"/>
      <c r="M125" s="5"/>
      <c r="N125" s="5"/>
      <c r="O125" s="5"/>
      <c r="P125" s="5"/>
      <c r="Q125" s="5"/>
      <c r="R125" s="5"/>
      <c r="S125" s="5"/>
      <c r="T125" s="5"/>
      <c r="U125" s="5"/>
      <c r="V125" s="5"/>
      <c r="W125" s="5"/>
      <c r="X125" s="5"/>
      <c r="Y125" s="5"/>
      <c r="Z125" s="5"/>
    </row>
    <row r="126" spans="1:26" ht="12.75" customHeight="1">
      <c r="A126" s="143"/>
      <c r="B126" s="58"/>
      <c r="C126" s="101"/>
      <c r="D126" s="101"/>
      <c r="E126" s="83"/>
      <c r="F126" s="83"/>
      <c r="G126" s="5"/>
      <c r="H126" s="5"/>
      <c r="I126" s="5"/>
      <c r="J126" s="5"/>
      <c r="K126" s="5"/>
      <c r="L126" s="5"/>
      <c r="M126" s="5"/>
      <c r="N126" s="5"/>
      <c r="O126" s="5"/>
      <c r="P126" s="5"/>
      <c r="Q126" s="5"/>
      <c r="R126" s="5"/>
      <c r="S126" s="5"/>
      <c r="T126" s="5"/>
      <c r="U126" s="5"/>
      <c r="V126" s="5"/>
      <c r="W126" s="5"/>
      <c r="X126" s="5"/>
      <c r="Y126" s="5"/>
      <c r="Z126" s="5"/>
    </row>
    <row r="127" spans="1:26" ht="12.75" customHeight="1">
      <c r="A127" s="143"/>
      <c r="B127" s="58"/>
      <c r="C127" s="101"/>
      <c r="D127" s="101"/>
      <c r="E127" s="83"/>
      <c r="F127" s="83"/>
      <c r="G127" s="5"/>
      <c r="H127" s="5"/>
      <c r="I127" s="5"/>
      <c r="J127" s="5"/>
      <c r="K127" s="5"/>
      <c r="L127" s="5"/>
      <c r="M127" s="5"/>
      <c r="N127" s="5"/>
      <c r="O127" s="5"/>
      <c r="P127" s="5"/>
      <c r="Q127" s="5"/>
      <c r="R127" s="5"/>
      <c r="S127" s="5"/>
      <c r="T127" s="5"/>
      <c r="U127" s="5"/>
      <c r="V127" s="5"/>
      <c r="W127" s="5"/>
      <c r="X127" s="5"/>
      <c r="Y127" s="5"/>
      <c r="Z127" s="5"/>
    </row>
    <row r="128" spans="1:26" ht="12.75" customHeight="1">
      <c r="A128" s="143"/>
      <c r="B128" s="58"/>
      <c r="C128" s="101"/>
      <c r="D128" s="101"/>
      <c r="E128" s="83"/>
      <c r="F128" s="83"/>
      <c r="G128" s="5"/>
      <c r="H128" s="5"/>
      <c r="I128" s="5"/>
      <c r="J128" s="5"/>
      <c r="K128" s="5"/>
      <c r="L128" s="5"/>
      <c r="M128" s="5"/>
      <c r="N128" s="5"/>
      <c r="O128" s="5"/>
      <c r="P128" s="5"/>
      <c r="Q128" s="5"/>
      <c r="R128" s="5"/>
      <c r="S128" s="5"/>
      <c r="T128" s="5"/>
      <c r="U128" s="5"/>
      <c r="V128" s="5"/>
      <c r="W128" s="5"/>
      <c r="X128" s="5"/>
      <c r="Y128" s="5"/>
      <c r="Z128" s="5"/>
    </row>
    <row r="129" spans="1:26" ht="12.75" customHeight="1">
      <c r="A129" s="143"/>
      <c r="B129" s="58"/>
      <c r="C129" s="144"/>
      <c r="D129" s="145"/>
      <c r="E129" s="83"/>
      <c r="F129" s="83"/>
      <c r="G129" s="5"/>
      <c r="H129" s="5"/>
      <c r="I129" s="5"/>
      <c r="J129" s="5"/>
      <c r="K129" s="5"/>
      <c r="L129" s="5"/>
      <c r="M129" s="5"/>
      <c r="N129" s="5"/>
      <c r="O129" s="5"/>
      <c r="P129" s="5"/>
      <c r="Q129" s="5"/>
      <c r="R129" s="5"/>
      <c r="S129" s="5"/>
      <c r="T129" s="5"/>
      <c r="U129" s="5"/>
      <c r="V129" s="5"/>
      <c r="W129" s="5"/>
      <c r="X129" s="5"/>
      <c r="Y129" s="5"/>
      <c r="Z129" s="5"/>
    </row>
    <row r="130" spans="1:26" ht="12.75" customHeight="1">
      <c r="A130" s="143"/>
      <c r="B130" s="58"/>
      <c r="C130" s="144"/>
      <c r="D130" s="145"/>
      <c r="E130" s="83"/>
      <c r="F130" s="83"/>
      <c r="G130" s="5"/>
      <c r="H130" s="5"/>
      <c r="I130" s="5"/>
      <c r="J130" s="5"/>
      <c r="K130" s="5"/>
      <c r="L130" s="5"/>
      <c r="M130" s="5"/>
      <c r="N130" s="5"/>
      <c r="O130" s="5"/>
      <c r="P130" s="5"/>
      <c r="Q130" s="5"/>
      <c r="R130" s="5"/>
      <c r="S130" s="5"/>
      <c r="T130" s="5"/>
      <c r="U130" s="5"/>
      <c r="V130" s="5"/>
      <c r="W130" s="5"/>
      <c r="X130" s="5"/>
      <c r="Y130" s="5"/>
      <c r="Z130" s="5"/>
    </row>
    <row r="131" spans="1:26" ht="12.75" customHeight="1">
      <c r="A131" s="143"/>
      <c r="B131" s="58"/>
      <c r="C131" s="101"/>
      <c r="D131" s="145"/>
      <c r="E131" s="83"/>
      <c r="F131" s="83"/>
      <c r="G131" s="5"/>
      <c r="H131" s="5"/>
      <c r="I131" s="5"/>
      <c r="J131" s="5"/>
      <c r="K131" s="5"/>
      <c r="L131" s="5"/>
      <c r="M131" s="5"/>
      <c r="N131" s="5"/>
      <c r="O131" s="5"/>
      <c r="P131" s="5"/>
      <c r="Q131" s="5"/>
      <c r="R131" s="5"/>
      <c r="S131" s="5"/>
      <c r="T131" s="5"/>
      <c r="U131" s="5"/>
      <c r="V131" s="5"/>
      <c r="W131" s="5"/>
      <c r="X131" s="5"/>
      <c r="Y131" s="5"/>
      <c r="Z131" s="5"/>
    </row>
    <row r="132" spans="1:26" ht="12.75" customHeight="1">
      <c r="A132" s="143"/>
      <c r="B132" s="58"/>
      <c r="C132" s="101"/>
      <c r="D132" s="101"/>
      <c r="E132" s="83"/>
      <c r="F132" s="83"/>
      <c r="G132" s="5"/>
      <c r="H132" s="5"/>
      <c r="I132" s="5"/>
      <c r="J132" s="5"/>
      <c r="K132" s="5"/>
      <c r="L132" s="5"/>
      <c r="M132" s="5"/>
      <c r="N132" s="5"/>
      <c r="O132" s="5"/>
      <c r="P132" s="5"/>
      <c r="Q132" s="5"/>
      <c r="R132" s="5"/>
      <c r="S132" s="5"/>
      <c r="T132" s="5"/>
      <c r="U132" s="5"/>
      <c r="V132" s="5"/>
      <c r="W132" s="5"/>
      <c r="X132" s="5"/>
      <c r="Y132" s="5"/>
      <c r="Z132" s="5"/>
    </row>
    <row r="133" spans="1:26" ht="12.75" customHeight="1">
      <c r="A133" s="143"/>
      <c r="B133" s="58"/>
      <c r="C133" s="101"/>
      <c r="D133" s="101"/>
      <c r="E133" s="83"/>
      <c r="F133" s="83"/>
      <c r="G133" s="5"/>
      <c r="H133" s="5"/>
      <c r="I133" s="5"/>
      <c r="J133" s="5"/>
      <c r="K133" s="5"/>
      <c r="L133" s="5"/>
      <c r="M133" s="5"/>
      <c r="N133" s="5"/>
      <c r="O133" s="5"/>
      <c r="P133" s="5"/>
      <c r="Q133" s="5"/>
      <c r="R133" s="5"/>
      <c r="S133" s="5"/>
      <c r="T133" s="5"/>
      <c r="U133" s="5"/>
      <c r="V133" s="5"/>
      <c r="W133" s="5"/>
      <c r="X133" s="5"/>
      <c r="Y133" s="5"/>
      <c r="Z133" s="5"/>
    </row>
    <row r="134" spans="1:26" ht="12.75" customHeight="1">
      <c r="A134" s="143"/>
      <c r="B134" s="58"/>
      <c r="C134" s="101"/>
      <c r="D134" s="101"/>
      <c r="E134" s="83"/>
      <c r="F134" s="83"/>
      <c r="G134" s="5"/>
      <c r="H134" s="5"/>
      <c r="I134" s="5"/>
      <c r="J134" s="5"/>
      <c r="K134" s="5"/>
      <c r="L134" s="5"/>
      <c r="M134" s="5"/>
      <c r="N134" s="5"/>
      <c r="O134" s="5"/>
      <c r="P134" s="5"/>
      <c r="Q134" s="5"/>
      <c r="R134" s="5"/>
      <c r="S134" s="5"/>
      <c r="T134" s="5"/>
      <c r="U134" s="5"/>
      <c r="V134" s="5"/>
      <c r="W134" s="5"/>
      <c r="X134" s="5"/>
      <c r="Y134" s="5"/>
      <c r="Z134" s="5"/>
    </row>
    <row r="135" spans="1:26" ht="12.75" customHeight="1">
      <c r="A135" s="143"/>
      <c r="B135" s="58"/>
      <c r="C135" s="101"/>
      <c r="D135" s="101"/>
      <c r="E135" s="83"/>
      <c r="F135" s="83"/>
      <c r="G135" s="5"/>
      <c r="H135" s="5"/>
      <c r="I135" s="5"/>
      <c r="J135" s="5"/>
      <c r="K135" s="5"/>
      <c r="L135" s="5"/>
      <c r="M135" s="5"/>
      <c r="N135" s="5"/>
      <c r="O135" s="5"/>
      <c r="P135" s="5"/>
      <c r="Q135" s="5"/>
      <c r="R135" s="5"/>
      <c r="S135" s="5"/>
      <c r="T135" s="5"/>
      <c r="U135" s="5"/>
      <c r="V135" s="5"/>
      <c r="W135" s="5"/>
      <c r="X135" s="5"/>
      <c r="Y135" s="5"/>
      <c r="Z135" s="5"/>
    </row>
    <row r="136" spans="1:26" ht="12.75" customHeight="1">
      <c r="A136" s="143"/>
      <c r="B136" s="58"/>
      <c r="C136" s="101"/>
      <c r="D136" s="101"/>
      <c r="E136" s="83"/>
      <c r="F136" s="83"/>
      <c r="G136" s="5"/>
      <c r="H136" s="5"/>
      <c r="I136" s="5"/>
      <c r="J136" s="5"/>
      <c r="K136" s="5"/>
      <c r="L136" s="5"/>
      <c r="M136" s="5"/>
      <c r="N136" s="5"/>
      <c r="O136" s="5"/>
      <c r="P136" s="5"/>
      <c r="Q136" s="5"/>
      <c r="R136" s="5"/>
      <c r="S136" s="5"/>
      <c r="T136" s="5"/>
      <c r="U136" s="5"/>
      <c r="V136" s="5"/>
      <c r="W136" s="5"/>
      <c r="X136" s="5"/>
      <c r="Y136" s="5"/>
      <c r="Z136" s="5"/>
    </row>
    <row r="137" spans="1:26" ht="12.75" customHeight="1">
      <c r="A137" s="143"/>
      <c r="B137" s="58"/>
      <c r="C137" s="101"/>
      <c r="D137" s="101"/>
      <c r="E137" s="83"/>
      <c r="F137" s="83"/>
      <c r="G137" s="5"/>
      <c r="H137" s="5"/>
      <c r="I137" s="5"/>
      <c r="J137" s="5"/>
      <c r="K137" s="5"/>
      <c r="L137" s="5"/>
      <c r="M137" s="5"/>
      <c r="N137" s="5"/>
      <c r="O137" s="5"/>
      <c r="P137" s="5"/>
      <c r="Q137" s="5"/>
      <c r="R137" s="5"/>
      <c r="S137" s="5"/>
      <c r="T137" s="5"/>
      <c r="U137" s="5"/>
      <c r="V137" s="5"/>
      <c r="W137" s="5"/>
      <c r="X137" s="5"/>
      <c r="Y137" s="5"/>
      <c r="Z137" s="5"/>
    </row>
    <row r="138" spans="1:26" ht="12.75" customHeight="1">
      <c r="A138" s="143"/>
      <c r="B138" s="58"/>
      <c r="C138" s="101"/>
      <c r="D138" s="101"/>
      <c r="E138" s="83"/>
      <c r="F138" s="83"/>
      <c r="G138" s="5"/>
      <c r="H138" s="5"/>
      <c r="I138" s="5"/>
      <c r="J138" s="5"/>
      <c r="K138" s="5"/>
      <c r="L138" s="5"/>
      <c r="M138" s="5"/>
      <c r="N138" s="5"/>
      <c r="O138" s="5"/>
      <c r="P138" s="5"/>
      <c r="Q138" s="5"/>
      <c r="R138" s="5"/>
      <c r="S138" s="5"/>
      <c r="T138" s="5"/>
      <c r="U138" s="5"/>
      <c r="V138" s="5"/>
      <c r="W138" s="5"/>
      <c r="X138" s="5"/>
      <c r="Y138" s="5"/>
      <c r="Z138" s="5"/>
    </row>
    <row r="139" spans="1:26" ht="12.75" customHeight="1">
      <c r="A139" s="143"/>
      <c r="B139" s="58"/>
      <c r="C139" s="101"/>
      <c r="D139" s="101"/>
      <c r="E139" s="83"/>
      <c r="F139" s="83"/>
      <c r="G139" s="5"/>
      <c r="H139" s="5"/>
      <c r="I139" s="5"/>
      <c r="J139" s="5"/>
      <c r="K139" s="5"/>
      <c r="L139" s="5"/>
      <c r="M139" s="5"/>
      <c r="N139" s="5"/>
      <c r="O139" s="5"/>
      <c r="P139" s="5"/>
      <c r="Q139" s="5"/>
      <c r="R139" s="5"/>
      <c r="S139" s="5"/>
      <c r="T139" s="5"/>
      <c r="U139" s="5"/>
      <c r="V139" s="5"/>
      <c r="W139" s="5"/>
      <c r="X139" s="5"/>
      <c r="Y139" s="5"/>
      <c r="Z139" s="5"/>
    </row>
    <row r="140" spans="1:26" ht="12.75" customHeight="1">
      <c r="A140" s="143"/>
      <c r="B140" s="58"/>
      <c r="C140" s="101"/>
      <c r="D140" s="101"/>
      <c r="E140" s="83"/>
      <c r="F140" s="83"/>
      <c r="G140" s="5"/>
      <c r="H140" s="5"/>
      <c r="I140" s="5"/>
      <c r="J140" s="5"/>
      <c r="K140" s="5"/>
      <c r="L140" s="5"/>
      <c r="M140" s="5"/>
      <c r="N140" s="5"/>
      <c r="O140" s="5"/>
      <c r="P140" s="5"/>
      <c r="Q140" s="5"/>
      <c r="R140" s="5"/>
      <c r="S140" s="5"/>
      <c r="T140" s="5"/>
      <c r="U140" s="5"/>
      <c r="V140" s="5"/>
      <c r="W140" s="5"/>
      <c r="X140" s="5"/>
      <c r="Y140" s="5"/>
      <c r="Z140" s="5"/>
    </row>
    <row r="141" spans="1:26" ht="12.75" customHeight="1">
      <c r="A141" s="143"/>
      <c r="B141" s="58"/>
      <c r="C141" s="101"/>
      <c r="D141" s="101"/>
      <c r="E141" s="83"/>
      <c r="F141" s="83"/>
      <c r="G141" s="5"/>
      <c r="H141" s="5"/>
      <c r="I141" s="5"/>
      <c r="J141" s="5"/>
      <c r="K141" s="5"/>
      <c r="L141" s="5"/>
      <c r="M141" s="5"/>
      <c r="N141" s="5"/>
      <c r="O141" s="5"/>
      <c r="P141" s="5"/>
      <c r="Q141" s="5"/>
      <c r="R141" s="5"/>
      <c r="S141" s="5"/>
      <c r="T141" s="5"/>
      <c r="U141" s="5"/>
      <c r="V141" s="5"/>
      <c r="W141" s="5"/>
      <c r="X141" s="5"/>
      <c r="Y141" s="5"/>
      <c r="Z141" s="5"/>
    </row>
    <row r="142" spans="1:26" ht="12.75" customHeight="1">
      <c r="A142" s="143"/>
      <c r="B142" s="58"/>
      <c r="C142" s="101"/>
      <c r="D142" s="101"/>
      <c r="E142" s="83"/>
      <c r="F142" s="83"/>
      <c r="G142" s="5"/>
      <c r="H142" s="5"/>
      <c r="I142" s="5"/>
      <c r="J142" s="5"/>
      <c r="K142" s="5"/>
      <c r="L142" s="5"/>
      <c r="M142" s="5"/>
      <c r="N142" s="5"/>
      <c r="O142" s="5"/>
      <c r="P142" s="5"/>
      <c r="Q142" s="5"/>
      <c r="R142" s="5"/>
      <c r="S142" s="5"/>
      <c r="T142" s="5"/>
      <c r="U142" s="5"/>
      <c r="V142" s="5"/>
      <c r="W142" s="5"/>
      <c r="X142" s="5"/>
      <c r="Y142" s="5"/>
      <c r="Z142" s="5"/>
    </row>
    <row r="143" spans="1:26" ht="12.75" customHeight="1">
      <c r="A143" s="143"/>
      <c r="B143" s="58"/>
      <c r="C143" s="101"/>
      <c r="D143" s="101"/>
      <c r="E143" s="83"/>
      <c r="F143" s="83"/>
      <c r="G143" s="5"/>
      <c r="H143" s="5"/>
      <c r="I143" s="5"/>
      <c r="J143" s="5"/>
      <c r="K143" s="5"/>
      <c r="L143" s="5"/>
      <c r="M143" s="5"/>
      <c r="N143" s="5"/>
      <c r="O143" s="5"/>
      <c r="P143" s="5"/>
      <c r="Q143" s="5"/>
      <c r="R143" s="5"/>
      <c r="S143" s="5"/>
      <c r="T143" s="5"/>
      <c r="U143" s="5"/>
      <c r="V143" s="5"/>
      <c r="W143" s="5"/>
      <c r="X143" s="5"/>
      <c r="Y143" s="5"/>
      <c r="Z143" s="5"/>
    </row>
    <row r="144" spans="1:26" ht="12.75" customHeight="1">
      <c r="A144" s="143"/>
      <c r="B144" s="58"/>
      <c r="C144" s="101"/>
      <c r="D144" s="101"/>
      <c r="E144" s="83"/>
      <c r="F144" s="83"/>
      <c r="G144" s="5"/>
      <c r="H144" s="5"/>
      <c r="I144" s="5"/>
      <c r="J144" s="5"/>
      <c r="K144" s="5"/>
      <c r="L144" s="5"/>
      <c r="M144" s="5"/>
      <c r="N144" s="5"/>
      <c r="O144" s="5"/>
      <c r="P144" s="5"/>
      <c r="Q144" s="5"/>
      <c r="R144" s="5"/>
      <c r="S144" s="5"/>
      <c r="T144" s="5"/>
      <c r="U144" s="5"/>
      <c r="V144" s="5"/>
      <c r="W144" s="5"/>
      <c r="X144" s="5"/>
      <c r="Y144" s="5"/>
      <c r="Z144" s="5"/>
    </row>
    <row r="145" spans="1:26" ht="12.75" customHeight="1">
      <c r="A145" s="143"/>
      <c r="B145" s="58"/>
      <c r="C145" s="101"/>
      <c r="D145" s="101"/>
      <c r="E145" s="83"/>
      <c r="F145" s="83"/>
      <c r="G145" s="5"/>
      <c r="H145" s="5"/>
      <c r="I145" s="5"/>
      <c r="J145" s="5"/>
      <c r="K145" s="5"/>
      <c r="L145" s="5"/>
      <c r="M145" s="5"/>
      <c r="N145" s="5"/>
      <c r="O145" s="5"/>
      <c r="P145" s="5"/>
      <c r="Q145" s="5"/>
      <c r="R145" s="5"/>
      <c r="S145" s="5"/>
      <c r="T145" s="5"/>
      <c r="U145" s="5"/>
      <c r="V145" s="5"/>
      <c r="W145" s="5"/>
      <c r="X145" s="5"/>
      <c r="Y145" s="5"/>
      <c r="Z145" s="5"/>
    </row>
    <row r="146" spans="1:26" ht="12.75" customHeight="1">
      <c r="A146" s="143"/>
      <c r="B146" s="58"/>
      <c r="C146" s="101"/>
      <c r="D146" s="101"/>
      <c r="E146" s="83"/>
      <c r="F146" s="83"/>
      <c r="G146" s="5"/>
      <c r="H146" s="5"/>
      <c r="I146" s="5"/>
      <c r="J146" s="5"/>
      <c r="K146" s="5"/>
      <c r="L146" s="5"/>
      <c r="M146" s="5"/>
      <c r="N146" s="5"/>
      <c r="O146" s="5"/>
      <c r="P146" s="5"/>
      <c r="Q146" s="5"/>
      <c r="R146" s="5"/>
      <c r="S146" s="5"/>
      <c r="T146" s="5"/>
      <c r="U146" s="5"/>
      <c r="V146" s="5"/>
      <c r="W146" s="5"/>
      <c r="X146" s="5"/>
      <c r="Y146" s="5"/>
      <c r="Z146" s="5"/>
    </row>
    <row r="147" spans="1:26" ht="12.75" customHeight="1">
      <c r="A147" s="143"/>
      <c r="B147" s="58"/>
      <c r="C147" s="101"/>
      <c r="D147" s="101"/>
      <c r="E147" s="83"/>
      <c r="F147" s="83"/>
      <c r="G147" s="5"/>
      <c r="H147" s="5"/>
      <c r="I147" s="5"/>
      <c r="J147" s="5"/>
      <c r="K147" s="5"/>
      <c r="L147" s="5"/>
      <c r="M147" s="5"/>
      <c r="N147" s="5"/>
      <c r="O147" s="5"/>
      <c r="P147" s="5"/>
      <c r="Q147" s="5"/>
      <c r="R147" s="5"/>
      <c r="S147" s="5"/>
      <c r="T147" s="5"/>
      <c r="U147" s="5"/>
      <c r="V147" s="5"/>
      <c r="W147" s="5"/>
      <c r="X147" s="5"/>
      <c r="Y147" s="5"/>
      <c r="Z147" s="5"/>
    </row>
    <row r="148" spans="1:26" ht="12.75" customHeight="1">
      <c r="A148" s="143"/>
      <c r="B148" s="58"/>
      <c r="C148" s="101"/>
      <c r="D148" s="101"/>
      <c r="E148" s="83"/>
      <c r="F148" s="83"/>
      <c r="G148" s="5"/>
      <c r="H148" s="5"/>
      <c r="I148" s="5"/>
      <c r="J148" s="5"/>
      <c r="K148" s="5"/>
      <c r="L148" s="5"/>
      <c r="M148" s="5"/>
      <c r="N148" s="5"/>
      <c r="O148" s="5"/>
      <c r="P148" s="5"/>
      <c r="Q148" s="5"/>
      <c r="R148" s="5"/>
      <c r="S148" s="5"/>
      <c r="T148" s="5"/>
      <c r="U148" s="5"/>
      <c r="V148" s="5"/>
      <c r="W148" s="5"/>
      <c r="X148" s="5"/>
      <c r="Y148" s="5"/>
      <c r="Z148" s="5"/>
    </row>
    <row r="149" spans="1:26" ht="12.75" customHeight="1">
      <c r="A149" s="143"/>
      <c r="B149" s="58"/>
      <c r="C149" s="101"/>
      <c r="D149" s="101"/>
      <c r="E149" s="83"/>
      <c r="F149" s="83"/>
      <c r="G149" s="5"/>
      <c r="H149" s="5"/>
      <c r="I149" s="5"/>
      <c r="J149" s="5"/>
      <c r="K149" s="5"/>
      <c r="L149" s="5"/>
      <c r="M149" s="5"/>
      <c r="N149" s="5"/>
      <c r="O149" s="5"/>
      <c r="P149" s="5"/>
      <c r="Q149" s="5"/>
      <c r="R149" s="5"/>
      <c r="S149" s="5"/>
      <c r="T149" s="5"/>
      <c r="U149" s="5"/>
      <c r="V149" s="5"/>
      <c r="W149" s="5"/>
      <c r="X149" s="5"/>
      <c r="Y149" s="5"/>
      <c r="Z149" s="5"/>
    </row>
    <row r="150" spans="1:26" ht="12.75" customHeight="1">
      <c r="A150" s="143"/>
      <c r="B150" s="58"/>
      <c r="C150" s="101"/>
      <c r="D150" s="101"/>
      <c r="E150" s="83"/>
      <c r="F150" s="83"/>
      <c r="G150" s="5"/>
      <c r="H150" s="5"/>
      <c r="I150" s="5"/>
      <c r="J150" s="5"/>
      <c r="K150" s="5"/>
      <c r="L150" s="5"/>
      <c r="M150" s="5"/>
      <c r="N150" s="5"/>
      <c r="O150" s="5"/>
      <c r="P150" s="5"/>
      <c r="Q150" s="5"/>
      <c r="R150" s="5"/>
      <c r="S150" s="5"/>
      <c r="T150" s="5"/>
      <c r="U150" s="5"/>
      <c r="V150" s="5"/>
      <c r="W150" s="5"/>
      <c r="X150" s="5"/>
      <c r="Y150" s="5"/>
      <c r="Z150" s="5"/>
    </row>
    <row r="151" spans="1:26" ht="12.75" customHeight="1">
      <c r="A151" s="143"/>
      <c r="B151" s="58"/>
      <c r="C151" s="101"/>
      <c r="D151" s="101"/>
      <c r="E151" s="83"/>
      <c r="F151" s="83"/>
      <c r="G151" s="5"/>
      <c r="H151" s="5"/>
      <c r="I151" s="5"/>
      <c r="J151" s="5"/>
      <c r="K151" s="5"/>
      <c r="L151" s="5"/>
      <c r="M151" s="5"/>
      <c r="N151" s="5"/>
      <c r="O151" s="5"/>
      <c r="P151" s="5"/>
      <c r="Q151" s="5"/>
      <c r="R151" s="5"/>
      <c r="S151" s="5"/>
      <c r="T151" s="5"/>
      <c r="U151" s="5"/>
      <c r="V151" s="5"/>
      <c r="W151" s="5"/>
      <c r="X151" s="5"/>
      <c r="Y151" s="5"/>
      <c r="Z151" s="5"/>
    </row>
    <row r="152" spans="1:26" ht="12.75" customHeight="1">
      <c r="A152" s="143"/>
      <c r="B152" s="58"/>
      <c r="C152" s="101"/>
      <c r="D152" s="101"/>
      <c r="E152" s="83"/>
      <c r="F152" s="83"/>
      <c r="G152" s="5"/>
      <c r="H152" s="5"/>
      <c r="I152" s="5"/>
      <c r="J152" s="5"/>
      <c r="K152" s="5"/>
      <c r="L152" s="5"/>
      <c r="M152" s="5"/>
      <c r="N152" s="5"/>
      <c r="O152" s="5"/>
      <c r="P152" s="5"/>
      <c r="Q152" s="5"/>
      <c r="R152" s="5"/>
      <c r="S152" s="5"/>
      <c r="T152" s="5"/>
      <c r="U152" s="5"/>
      <c r="V152" s="5"/>
      <c r="W152" s="5"/>
      <c r="X152" s="5"/>
      <c r="Y152" s="5"/>
      <c r="Z152" s="5"/>
    </row>
    <row r="153" spans="1:26" ht="12.75" customHeight="1">
      <c r="A153" s="143"/>
      <c r="B153" s="58"/>
      <c r="C153" s="101"/>
      <c r="D153" s="101"/>
      <c r="E153" s="83"/>
      <c r="F153" s="83"/>
      <c r="G153" s="5"/>
      <c r="H153" s="5"/>
      <c r="I153" s="5"/>
      <c r="J153" s="5"/>
      <c r="K153" s="5"/>
      <c r="L153" s="5"/>
      <c r="M153" s="5"/>
      <c r="N153" s="5"/>
      <c r="O153" s="5"/>
      <c r="P153" s="5"/>
      <c r="Q153" s="5"/>
      <c r="R153" s="5"/>
      <c r="S153" s="5"/>
      <c r="T153" s="5"/>
      <c r="U153" s="5"/>
      <c r="V153" s="5"/>
      <c r="W153" s="5"/>
      <c r="X153" s="5"/>
      <c r="Y153" s="5"/>
      <c r="Z153" s="5"/>
    </row>
    <row r="154" spans="1:26" ht="12.75" customHeight="1">
      <c r="A154" s="143"/>
      <c r="B154" s="58"/>
      <c r="C154" s="101"/>
      <c r="D154" s="101"/>
      <c r="E154" s="83"/>
      <c r="F154" s="83"/>
      <c r="G154" s="5"/>
      <c r="H154" s="5"/>
      <c r="I154" s="5"/>
      <c r="J154" s="5"/>
      <c r="K154" s="5"/>
      <c r="L154" s="5"/>
      <c r="M154" s="5"/>
      <c r="N154" s="5"/>
      <c r="O154" s="5"/>
      <c r="P154" s="5"/>
      <c r="Q154" s="5"/>
      <c r="R154" s="5"/>
      <c r="S154" s="5"/>
      <c r="T154" s="5"/>
      <c r="U154" s="5"/>
      <c r="V154" s="5"/>
      <c r="W154" s="5"/>
      <c r="X154" s="5"/>
      <c r="Y154" s="5"/>
      <c r="Z154" s="5"/>
    </row>
    <row r="155" spans="1:26" ht="12.75" customHeight="1">
      <c r="A155" s="143"/>
      <c r="B155" s="58"/>
      <c r="C155" s="101"/>
      <c r="D155" s="101"/>
      <c r="E155" s="83"/>
      <c r="F155" s="83"/>
      <c r="G155" s="5"/>
      <c r="H155" s="5"/>
      <c r="I155" s="5"/>
      <c r="J155" s="5"/>
      <c r="K155" s="5"/>
      <c r="L155" s="5"/>
      <c r="M155" s="5"/>
      <c r="N155" s="5"/>
      <c r="O155" s="5"/>
      <c r="P155" s="5"/>
      <c r="Q155" s="5"/>
      <c r="R155" s="5"/>
      <c r="S155" s="5"/>
      <c r="T155" s="5"/>
      <c r="U155" s="5"/>
      <c r="V155" s="5"/>
      <c r="W155" s="5"/>
      <c r="X155" s="5"/>
      <c r="Y155" s="5"/>
      <c r="Z155" s="5"/>
    </row>
    <row r="156" spans="1:26" ht="12.75" customHeight="1">
      <c r="A156" s="143"/>
      <c r="B156" s="58"/>
      <c r="C156" s="101"/>
      <c r="D156" s="101"/>
      <c r="E156" s="83"/>
      <c r="F156" s="83"/>
      <c r="G156" s="5"/>
      <c r="H156" s="5"/>
      <c r="I156" s="5"/>
      <c r="J156" s="5"/>
      <c r="K156" s="5"/>
      <c r="L156" s="5"/>
      <c r="M156" s="5"/>
      <c r="N156" s="5"/>
      <c r="O156" s="5"/>
      <c r="P156" s="5"/>
      <c r="Q156" s="5"/>
      <c r="R156" s="5"/>
      <c r="S156" s="5"/>
      <c r="T156" s="5"/>
      <c r="U156" s="5"/>
      <c r="V156" s="5"/>
      <c r="W156" s="5"/>
      <c r="X156" s="5"/>
      <c r="Y156" s="5"/>
      <c r="Z156" s="5"/>
    </row>
    <row r="157" spans="1:26" ht="12.75" customHeight="1">
      <c r="A157" s="143"/>
      <c r="B157" s="58"/>
      <c r="C157" s="101"/>
      <c r="D157" s="101"/>
      <c r="E157" s="83"/>
      <c r="F157" s="83"/>
      <c r="G157" s="5"/>
      <c r="H157" s="5"/>
      <c r="I157" s="5"/>
      <c r="J157" s="5"/>
      <c r="K157" s="5"/>
      <c r="L157" s="5"/>
      <c r="M157" s="5"/>
      <c r="N157" s="5"/>
      <c r="O157" s="5"/>
      <c r="P157" s="5"/>
      <c r="Q157" s="5"/>
      <c r="R157" s="5"/>
      <c r="S157" s="5"/>
      <c r="T157" s="5"/>
      <c r="U157" s="5"/>
      <c r="V157" s="5"/>
      <c r="W157" s="5"/>
      <c r="X157" s="5"/>
      <c r="Y157" s="5"/>
      <c r="Z157" s="5"/>
    </row>
    <row r="158" spans="1:26" ht="12.75" customHeight="1">
      <c r="A158" s="143"/>
      <c r="B158" s="58"/>
      <c r="C158" s="101"/>
      <c r="D158" s="101"/>
      <c r="E158" s="83"/>
      <c r="F158" s="83"/>
      <c r="G158" s="5"/>
      <c r="H158" s="5"/>
      <c r="I158" s="5"/>
      <c r="J158" s="5"/>
      <c r="K158" s="5"/>
      <c r="L158" s="5"/>
      <c r="M158" s="5"/>
      <c r="N158" s="5"/>
      <c r="O158" s="5"/>
      <c r="P158" s="5"/>
      <c r="Q158" s="5"/>
      <c r="R158" s="5"/>
      <c r="S158" s="5"/>
      <c r="T158" s="5"/>
      <c r="U158" s="5"/>
      <c r="V158" s="5"/>
      <c r="W158" s="5"/>
      <c r="X158" s="5"/>
      <c r="Y158" s="5"/>
      <c r="Z158" s="5"/>
    </row>
    <row r="159" spans="1:26" ht="12.75" customHeight="1">
      <c r="A159" s="143"/>
      <c r="B159" s="58"/>
      <c r="C159" s="101"/>
      <c r="D159" s="101"/>
      <c r="E159" s="83"/>
      <c r="F159" s="83"/>
      <c r="G159" s="5"/>
      <c r="H159" s="5"/>
      <c r="I159" s="5"/>
      <c r="J159" s="5"/>
      <c r="K159" s="5"/>
      <c r="L159" s="5"/>
      <c r="M159" s="5"/>
      <c r="N159" s="5"/>
      <c r="O159" s="5"/>
      <c r="P159" s="5"/>
      <c r="Q159" s="5"/>
      <c r="R159" s="5"/>
      <c r="S159" s="5"/>
      <c r="T159" s="5"/>
      <c r="U159" s="5"/>
      <c r="V159" s="5"/>
      <c r="W159" s="5"/>
      <c r="X159" s="5"/>
      <c r="Y159" s="5"/>
      <c r="Z159" s="5"/>
    </row>
    <row r="160" spans="1:26" ht="12.75" customHeight="1">
      <c r="A160" s="143"/>
      <c r="B160" s="58"/>
      <c r="C160" s="101"/>
      <c r="D160" s="101"/>
      <c r="E160" s="83"/>
      <c r="F160" s="83"/>
      <c r="G160" s="5"/>
      <c r="H160" s="5"/>
      <c r="I160" s="5"/>
      <c r="J160" s="5"/>
      <c r="K160" s="5"/>
      <c r="L160" s="5"/>
      <c r="M160" s="5"/>
      <c r="N160" s="5"/>
      <c r="O160" s="5"/>
      <c r="P160" s="5"/>
      <c r="Q160" s="5"/>
      <c r="R160" s="5"/>
      <c r="S160" s="5"/>
      <c r="T160" s="5"/>
      <c r="U160" s="5"/>
      <c r="V160" s="5"/>
      <c r="W160" s="5"/>
      <c r="X160" s="5"/>
      <c r="Y160" s="5"/>
      <c r="Z160" s="5"/>
    </row>
    <row r="161" spans="1:26" ht="12.75" customHeight="1">
      <c r="A161" s="143"/>
      <c r="B161" s="58"/>
      <c r="C161" s="101"/>
      <c r="D161" s="101"/>
      <c r="E161" s="83"/>
      <c r="F161" s="83"/>
      <c r="G161" s="5"/>
      <c r="H161" s="5"/>
      <c r="I161" s="5"/>
      <c r="J161" s="5"/>
      <c r="K161" s="5"/>
      <c r="L161" s="5"/>
      <c r="M161" s="5"/>
      <c r="N161" s="5"/>
      <c r="O161" s="5"/>
      <c r="P161" s="5"/>
      <c r="Q161" s="5"/>
      <c r="R161" s="5"/>
      <c r="S161" s="5"/>
      <c r="T161" s="5"/>
      <c r="U161" s="5"/>
      <c r="V161" s="5"/>
      <c r="W161" s="5"/>
      <c r="X161" s="5"/>
      <c r="Y161" s="5"/>
      <c r="Z161" s="5"/>
    </row>
    <row r="162" spans="1:26" ht="12.75" customHeight="1">
      <c r="A162" s="143"/>
      <c r="B162" s="58"/>
      <c r="C162" s="101"/>
      <c r="D162" s="101"/>
      <c r="E162" s="83"/>
      <c r="F162" s="83"/>
      <c r="G162" s="5"/>
      <c r="H162" s="5"/>
      <c r="I162" s="5"/>
      <c r="J162" s="5"/>
      <c r="K162" s="5"/>
      <c r="L162" s="5"/>
      <c r="M162" s="5"/>
      <c r="N162" s="5"/>
      <c r="O162" s="5"/>
      <c r="P162" s="5"/>
      <c r="Q162" s="5"/>
      <c r="R162" s="5"/>
      <c r="S162" s="5"/>
      <c r="T162" s="5"/>
      <c r="U162" s="5"/>
      <c r="V162" s="5"/>
      <c r="W162" s="5"/>
      <c r="X162" s="5"/>
      <c r="Y162" s="5"/>
      <c r="Z162" s="5"/>
    </row>
    <row r="163" spans="1:26" ht="12.75" customHeight="1">
      <c r="A163" s="143"/>
      <c r="B163" s="58"/>
      <c r="C163" s="101"/>
      <c r="D163" s="101"/>
      <c r="E163" s="83"/>
      <c r="F163" s="83"/>
      <c r="G163" s="5"/>
      <c r="H163" s="5"/>
      <c r="I163" s="5"/>
      <c r="J163" s="5"/>
      <c r="K163" s="5"/>
      <c r="L163" s="5"/>
      <c r="M163" s="5"/>
      <c r="N163" s="5"/>
      <c r="O163" s="5"/>
      <c r="P163" s="5"/>
      <c r="Q163" s="5"/>
      <c r="R163" s="5"/>
      <c r="S163" s="5"/>
      <c r="T163" s="5"/>
      <c r="U163" s="5"/>
      <c r="V163" s="5"/>
      <c r="W163" s="5"/>
      <c r="X163" s="5"/>
      <c r="Y163" s="5"/>
      <c r="Z163" s="5"/>
    </row>
    <row r="164" spans="1:26" ht="12.75" customHeight="1">
      <c r="A164" s="143"/>
      <c r="B164" s="58"/>
      <c r="C164" s="101"/>
      <c r="D164" s="101"/>
      <c r="E164" s="83"/>
      <c r="F164" s="83"/>
      <c r="G164" s="5"/>
      <c r="H164" s="5"/>
      <c r="I164" s="5"/>
      <c r="J164" s="5"/>
      <c r="K164" s="5"/>
      <c r="L164" s="5"/>
      <c r="M164" s="5"/>
      <c r="N164" s="5"/>
      <c r="O164" s="5"/>
      <c r="P164" s="5"/>
      <c r="Q164" s="5"/>
      <c r="R164" s="5"/>
      <c r="S164" s="5"/>
      <c r="T164" s="5"/>
      <c r="U164" s="5"/>
      <c r="V164" s="5"/>
      <c r="W164" s="5"/>
      <c r="X164" s="5"/>
      <c r="Y164" s="5"/>
      <c r="Z164" s="5"/>
    </row>
    <row r="165" spans="1:26" ht="12.75" customHeight="1">
      <c r="A165" s="143"/>
      <c r="B165" s="58"/>
      <c r="C165" s="101"/>
      <c r="D165" s="101"/>
      <c r="E165" s="83"/>
      <c r="F165" s="83"/>
      <c r="G165" s="5"/>
      <c r="H165" s="5"/>
      <c r="I165" s="5"/>
      <c r="J165" s="5"/>
      <c r="K165" s="5"/>
      <c r="L165" s="5"/>
      <c r="M165" s="5"/>
      <c r="N165" s="5"/>
      <c r="O165" s="5"/>
      <c r="P165" s="5"/>
      <c r="Q165" s="5"/>
      <c r="R165" s="5"/>
      <c r="S165" s="5"/>
      <c r="T165" s="5"/>
      <c r="U165" s="5"/>
      <c r="V165" s="5"/>
      <c r="W165" s="5"/>
      <c r="X165" s="5"/>
      <c r="Y165" s="5"/>
      <c r="Z165" s="5"/>
    </row>
    <row r="166" spans="1:26" ht="12.75" customHeight="1">
      <c r="A166" s="143"/>
      <c r="B166" s="58"/>
      <c r="C166" s="101"/>
      <c r="D166" s="101"/>
      <c r="E166" s="83"/>
      <c r="F166" s="83"/>
      <c r="G166" s="5"/>
      <c r="H166" s="5"/>
      <c r="I166" s="5"/>
      <c r="J166" s="5"/>
      <c r="K166" s="5"/>
      <c r="L166" s="5"/>
      <c r="M166" s="5"/>
      <c r="N166" s="5"/>
      <c r="O166" s="5"/>
      <c r="P166" s="5"/>
      <c r="Q166" s="5"/>
      <c r="R166" s="5"/>
      <c r="S166" s="5"/>
      <c r="T166" s="5"/>
      <c r="U166" s="5"/>
      <c r="V166" s="5"/>
      <c r="W166" s="5"/>
      <c r="X166" s="5"/>
      <c r="Y166" s="5"/>
      <c r="Z166" s="5"/>
    </row>
    <row r="167" spans="1:26" ht="12.75" customHeight="1">
      <c r="A167" s="143"/>
      <c r="B167" s="58"/>
      <c r="C167" s="101"/>
      <c r="D167" s="101"/>
      <c r="E167" s="83"/>
      <c r="F167" s="83"/>
      <c r="G167" s="5"/>
      <c r="H167" s="5"/>
      <c r="I167" s="5"/>
      <c r="J167" s="5"/>
      <c r="K167" s="5"/>
      <c r="L167" s="5"/>
      <c r="M167" s="5"/>
      <c r="N167" s="5"/>
      <c r="O167" s="5"/>
      <c r="P167" s="5"/>
      <c r="Q167" s="5"/>
      <c r="R167" s="5"/>
      <c r="S167" s="5"/>
      <c r="T167" s="5"/>
      <c r="U167" s="5"/>
      <c r="V167" s="5"/>
      <c r="W167" s="5"/>
      <c r="X167" s="5"/>
      <c r="Y167" s="5"/>
      <c r="Z167" s="5"/>
    </row>
    <row r="168" spans="1:26" ht="12.75" customHeight="1">
      <c r="A168" s="143"/>
      <c r="B168" s="58"/>
      <c r="C168" s="101"/>
      <c r="D168" s="101"/>
      <c r="E168" s="83"/>
      <c r="F168" s="83"/>
      <c r="G168" s="5"/>
      <c r="H168" s="5"/>
      <c r="I168" s="5"/>
      <c r="J168" s="5"/>
      <c r="K168" s="5"/>
      <c r="L168" s="5"/>
      <c r="M168" s="5"/>
      <c r="N168" s="5"/>
      <c r="O168" s="5"/>
      <c r="P168" s="5"/>
      <c r="Q168" s="5"/>
      <c r="R168" s="5"/>
      <c r="S168" s="5"/>
      <c r="T168" s="5"/>
      <c r="U168" s="5"/>
      <c r="V168" s="5"/>
      <c r="W168" s="5"/>
      <c r="X168" s="5"/>
      <c r="Y168" s="5"/>
      <c r="Z168" s="5"/>
    </row>
    <row r="169" spans="1:26" ht="12.75" customHeight="1">
      <c r="A169" s="143"/>
      <c r="B169" s="58"/>
      <c r="C169" s="101"/>
      <c r="D169" s="101"/>
      <c r="E169" s="83"/>
      <c r="F169" s="83"/>
      <c r="G169" s="5"/>
      <c r="H169" s="5"/>
      <c r="I169" s="5"/>
      <c r="J169" s="5"/>
      <c r="K169" s="5"/>
      <c r="L169" s="5"/>
      <c r="M169" s="5"/>
      <c r="N169" s="5"/>
      <c r="O169" s="5"/>
      <c r="P169" s="5"/>
      <c r="Q169" s="5"/>
      <c r="R169" s="5"/>
      <c r="S169" s="5"/>
      <c r="T169" s="5"/>
      <c r="U169" s="5"/>
      <c r="V169" s="5"/>
      <c r="W169" s="5"/>
      <c r="X169" s="5"/>
      <c r="Y169" s="5"/>
      <c r="Z169" s="5"/>
    </row>
    <row r="170" spans="1:26" ht="12.75" customHeight="1">
      <c r="A170" s="143"/>
      <c r="B170" s="58"/>
      <c r="C170" s="101"/>
      <c r="D170" s="101"/>
      <c r="E170" s="83"/>
      <c r="F170" s="83"/>
      <c r="G170" s="5"/>
      <c r="H170" s="5"/>
      <c r="I170" s="5"/>
      <c r="J170" s="5"/>
      <c r="K170" s="5"/>
      <c r="L170" s="5"/>
      <c r="M170" s="5"/>
      <c r="N170" s="5"/>
      <c r="O170" s="5"/>
      <c r="P170" s="5"/>
      <c r="Q170" s="5"/>
      <c r="R170" s="5"/>
      <c r="S170" s="5"/>
      <c r="T170" s="5"/>
      <c r="U170" s="5"/>
      <c r="V170" s="5"/>
      <c r="W170" s="5"/>
      <c r="X170" s="5"/>
      <c r="Y170" s="5"/>
      <c r="Z170" s="5"/>
    </row>
    <row r="171" spans="1:26" ht="12.75" customHeight="1">
      <c r="A171" s="143"/>
      <c r="B171" s="58"/>
      <c r="C171" s="101"/>
      <c r="D171" s="101"/>
      <c r="E171" s="83"/>
      <c r="F171" s="83"/>
      <c r="G171" s="5"/>
      <c r="H171" s="5"/>
      <c r="I171" s="5"/>
      <c r="J171" s="5"/>
      <c r="K171" s="5"/>
      <c r="L171" s="5"/>
      <c r="M171" s="5"/>
      <c r="N171" s="5"/>
      <c r="O171" s="5"/>
      <c r="P171" s="5"/>
      <c r="Q171" s="5"/>
      <c r="R171" s="5"/>
      <c r="S171" s="5"/>
      <c r="T171" s="5"/>
      <c r="U171" s="5"/>
      <c r="V171" s="5"/>
      <c r="W171" s="5"/>
      <c r="X171" s="5"/>
      <c r="Y171" s="5"/>
      <c r="Z171" s="5"/>
    </row>
    <row r="172" spans="1:26" ht="12.75" customHeight="1">
      <c r="A172" s="143"/>
      <c r="B172" s="58"/>
      <c r="C172" s="101"/>
      <c r="D172" s="101"/>
      <c r="E172" s="83"/>
      <c r="F172" s="83"/>
      <c r="G172" s="5"/>
      <c r="H172" s="5"/>
      <c r="I172" s="5"/>
      <c r="J172" s="5"/>
      <c r="K172" s="5"/>
      <c r="L172" s="5"/>
      <c r="M172" s="5"/>
      <c r="N172" s="5"/>
      <c r="O172" s="5"/>
      <c r="P172" s="5"/>
      <c r="Q172" s="5"/>
      <c r="R172" s="5"/>
      <c r="S172" s="5"/>
      <c r="T172" s="5"/>
      <c r="U172" s="5"/>
      <c r="V172" s="5"/>
      <c r="W172" s="5"/>
      <c r="X172" s="5"/>
      <c r="Y172" s="5"/>
      <c r="Z172" s="5"/>
    </row>
    <row r="173" spans="1:26" ht="12.75" customHeight="1">
      <c r="A173" s="143"/>
      <c r="B173" s="58"/>
      <c r="C173" s="101"/>
      <c r="D173" s="101"/>
      <c r="E173" s="83"/>
      <c r="F173" s="83"/>
      <c r="G173" s="5"/>
      <c r="H173" s="5"/>
      <c r="I173" s="5"/>
      <c r="J173" s="5"/>
      <c r="K173" s="5"/>
      <c r="L173" s="5"/>
      <c r="M173" s="5"/>
      <c r="N173" s="5"/>
      <c r="O173" s="5"/>
      <c r="P173" s="5"/>
      <c r="Q173" s="5"/>
      <c r="R173" s="5"/>
      <c r="S173" s="5"/>
      <c r="T173" s="5"/>
      <c r="U173" s="5"/>
      <c r="V173" s="5"/>
      <c r="W173" s="5"/>
      <c r="X173" s="5"/>
      <c r="Y173" s="5"/>
      <c r="Z173" s="5"/>
    </row>
    <row r="174" spans="1:26" ht="12.75" customHeight="1">
      <c r="A174" s="143"/>
      <c r="B174" s="58"/>
      <c r="C174" s="101"/>
      <c r="D174" s="101"/>
      <c r="E174" s="83"/>
      <c r="F174" s="83"/>
      <c r="G174" s="5"/>
      <c r="H174" s="5"/>
      <c r="I174" s="5"/>
      <c r="J174" s="5"/>
      <c r="K174" s="5"/>
      <c r="L174" s="5"/>
      <c r="M174" s="5"/>
      <c r="N174" s="5"/>
      <c r="O174" s="5"/>
      <c r="P174" s="5"/>
      <c r="Q174" s="5"/>
      <c r="R174" s="5"/>
      <c r="S174" s="5"/>
      <c r="T174" s="5"/>
      <c r="U174" s="5"/>
      <c r="V174" s="5"/>
      <c r="W174" s="5"/>
      <c r="X174" s="5"/>
      <c r="Y174" s="5"/>
      <c r="Z174" s="5"/>
    </row>
    <row r="175" spans="1:26" ht="12.75" customHeight="1">
      <c r="A175" s="143"/>
      <c r="B175" s="58"/>
      <c r="C175" s="101"/>
      <c r="D175" s="101"/>
      <c r="E175" s="83"/>
      <c r="F175" s="83"/>
      <c r="G175" s="5"/>
      <c r="H175" s="5"/>
      <c r="I175" s="5"/>
      <c r="J175" s="5"/>
      <c r="K175" s="5"/>
      <c r="L175" s="5"/>
      <c r="M175" s="5"/>
      <c r="N175" s="5"/>
      <c r="O175" s="5"/>
      <c r="P175" s="5"/>
      <c r="Q175" s="5"/>
      <c r="R175" s="5"/>
      <c r="S175" s="5"/>
      <c r="T175" s="5"/>
      <c r="U175" s="5"/>
      <c r="V175" s="5"/>
      <c r="W175" s="5"/>
      <c r="X175" s="5"/>
      <c r="Y175" s="5"/>
      <c r="Z175" s="5"/>
    </row>
    <row r="176" spans="1:26" ht="12.75" customHeight="1">
      <c r="A176" s="143"/>
      <c r="B176" s="58"/>
      <c r="C176" s="101"/>
      <c r="D176" s="101"/>
      <c r="E176" s="83"/>
      <c r="F176" s="83"/>
      <c r="G176" s="5"/>
      <c r="H176" s="5"/>
      <c r="I176" s="5"/>
      <c r="J176" s="5"/>
      <c r="K176" s="5"/>
      <c r="L176" s="5"/>
      <c r="M176" s="5"/>
      <c r="N176" s="5"/>
      <c r="O176" s="5"/>
      <c r="P176" s="5"/>
      <c r="Q176" s="5"/>
      <c r="R176" s="5"/>
      <c r="S176" s="5"/>
      <c r="T176" s="5"/>
      <c r="U176" s="5"/>
      <c r="V176" s="5"/>
      <c r="W176" s="5"/>
      <c r="X176" s="5"/>
      <c r="Y176" s="5"/>
      <c r="Z176" s="5"/>
    </row>
    <row r="177" spans="1:26" ht="12.75" customHeight="1">
      <c r="A177" s="143"/>
      <c r="B177" s="58"/>
      <c r="C177" s="101"/>
      <c r="D177" s="101"/>
      <c r="E177" s="83"/>
      <c r="F177" s="83"/>
      <c r="G177" s="5"/>
      <c r="H177" s="5"/>
      <c r="I177" s="5"/>
      <c r="J177" s="5"/>
      <c r="K177" s="5"/>
      <c r="L177" s="5"/>
      <c r="M177" s="5"/>
      <c r="N177" s="5"/>
      <c r="O177" s="5"/>
      <c r="P177" s="5"/>
      <c r="Q177" s="5"/>
      <c r="R177" s="5"/>
      <c r="S177" s="5"/>
      <c r="T177" s="5"/>
      <c r="U177" s="5"/>
      <c r="V177" s="5"/>
      <c r="W177" s="5"/>
      <c r="X177" s="5"/>
      <c r="Y177" s="5"/>
      <c r="Z177" s="5"/>
    </row>
    <row r="178" spans="1:26" ht="12.75" customHeight="1">
      <c r="A178" s="143"/>
      <c r="B178" s="58"/>
      <c r="C178" s="101"/>
      <c r="D178" s="101"/>
      <c r="E178" s="83"/>
      <c r="F178" s="83"/>
      <c r="G178" s="5"/>
      <c r="H178" s="5"/>
      <c r="I178" s="5"/>
      <c r="J178" s="5"/>
      <c r="K178" s="5"/>
      <c r="L178" s="5"/>
      <c r="M178" s="5"/>
      <c r="N178" s="5"/>
      <c r="O178" s="5"/>
      <c r="P178" s="5"/>
      <c r="Q178" s="5"/>
      <c r="R178" s="5"/>
      <c r="S178" s="5"/>
      <c r="T178" s="5"/>
      <c r="U178" s="5"/>
      <c r="V178" s="5"/>
      <c r="W178" s="5"/>
      <c r="X178" s="5"/>
      <c r="Y178" s="5"/>
      <c r="Z178" s="5"/>
    </row>
    <row r="179" spans="1:26" ht="12.75" customHeight="1">
      <c r="A179" s="143"/>
      <c r="B179" s="58"/>
      <c r="C179" s="101"/>
      <c r="D179" s="101"/>
      <c r="E179" s="83"/>
      <c r="F179" s="83"/>
      <c r="G179" s="5"/>
      <c r="H179" s="5"/>
      <c r="I179" s="5"/>
      <c r="J179" s="5"/>
      <c r="K179" s="5"/>
      <c r="L179" s="5"/>
      <c r="M179" s="5"/>
      <c r="N179" s="5"/>
      <c r="O179" s="5"/>
      <c r="P179" s="5"/>
      <c r="Q179" s="5"/>
      <c r="R179" s="5"/>
      <c r="S179" s="5"/>
      <c r="T179" s="5"/>
      <c r="U179" s="5"/>
      <c r="V179" s="5"/>
      <c r="W179" s="5"/>
      <c r="X179" s="5"/>
      <c r="Y179" s="5"/>
      <c r="Z179" s="5"/>
    </row>
    <row r="180" spans="1:26" ht="12.75" customHeight="1">
      <c r="A180" s="143"/>
      <c r="B180" s="58"/>
      <c r="C180" s="101"/>
      <c r="D180" s="101"/>
      <c r="E180" s="83"/>
      <c r="F180" s="83"/>
      <c r="G180" s="5"/>
      <c r="H180" s="5"/>
      <c r="I180" s="5"/>
      <c r="J180" s="5"/>
      <c r="K180" s="5"/>
      <c r="L180" s="5"/>
      <c r="M180" s="5"/>
      <c r="N180" s="5"/>
      <c r="O180" s="5"/>
      <c r="P180" s="5"/>
      <c r="Q180" s="5"/>
      <c r="R180" s="5"/>
      <c r="S180" s="5"/>
      <c r="T180" s="5"/>
      <c r="U180" s="5"/>
      <c r="V180" s="5"/>
      <c r="W180" s="5"/>
      <c r="X180" s="5"/>
      <c r="Y180" s="5"/>
      <c r="Z180" s="5"/>
    </row>
    <row r="181" spans="1:26" ht="12.75" customHeight="1">
      <c r="A181" s="143"/>
      <c r="B181" s="58"/>
      <c r="C181" s="101"/>
      <c r="D181" s="101"/>
      <c r="E181" s="83"/>
      <c r="F181" s="83"/>
      <c r="G181" s="5"/>
      <c r="H181" s="5"/>
      <c r="I181" s="5"/>
      <c r="J181" s="5"/>
      <c r="K181" s="5"/>
      <c r="L181" s="5"/>
      <c r="M181" s="5"/>
      <c r="N181" s="5"/>
      <c r="O181" s="5"/>
      <c r="P181" s="5"/>
      <c r="Q181" s="5"/>
      <c r="R181" s="5"/>
      <c r="S181" s="5"/>
      <c r="T181" s="5"/>
      <c r="U181" s="5"/>
      <c r="V181" s="5"/>
      <c r="W181" s="5"/>
      <c r="X181" s="5"/>
      <c r="Y181" s="5"/>
      <c r="Z181" s="5"/>
    </row>
    <row r="182" spans="1:26" ht="12.75" customHeight="1">
      <c r="A182" s="143"/>
      <c r="B182" s="58"/>
      <c r="C182" s="101"/>
      <c r="D182" s="101"/>
      <c r="E182" s="83"/>
      <c r="F182" s="83"/>
      <c r="G182" s="5"/>
      <c r="H182" s="5"/>
      <c r="I182" s="5"/>
      <c r="J182" s="5"/>
      <c r="K182" s="5"/>
      <c r="L182" s="5"/>
      <c r="M182" s="5"/>
      <c r="N182" s="5"/>
      <c r="O182" s="5"/>
      <c r="P182" s="5"/>
      <c r="Q182" s="5"/>
      <c r="R182" s="5"/>
      <c r="S182" s="5"/>
      <c r="T182" s="5"/>
      <c r="U182" s="5"/>
      <c r="V182" s="5"/>
      <c r="W182" s="5"/>
      <c r="X182" s="5"/>
      <c r="Y182" s="5"/>
      <c r="Z182" s="5"/>
    </row>
    <row r="183" spans="1:26" ht="12.75" customHeight="1">
      <c r="A183" s="143"/>
      <c r="B183" s="58"/>
      <c r="C183" s="101"/>
      <c r="D183" s="101"/>
      <c r="E183" s="83"/>
      <c r="F183" s="83"/>
      <c r="G183" s="5"/>
      <c r="H183" s="5"/>
      <c r="I183" s="5"/>
      <c r="J183" s="5"/>
      <c r="K183" s="5"/>
      <c r="L183" s="5"/>
      <c r="M183" s="5"/>
      <c r="N183" s="5"/>
      <c r="O183" s="5"/>
      <c r="P183" s="5"/>
      <c r="Q183" s="5"/>
      <c r="R183" s="5"/>
      <c r="S183" s="5"/>
      <c r="T183" s="5"/>
      <c r="U183" s="5"/>
      <c r="V183" s="5"/>
      <c r="W183" s="5"/>
      <c r="X183" s="5"/>
      <c r="Y183" s="5"/>
      <c r="Z183" s="5"/>
    </row>
    <row r="184" spans="1:26" ht="12.75" customHeight="1">
      <c r="A184" s="143"/>
      <c r="B184" s="58"/>
      <c r="C184" s="101"/>
      <c r="D184" s="101"/>
      <c r="E184" s="83"/>
      <c r="F184" s="83"/>
      <c r="G184" s="5"/>
      <c r="H184" s="5"/>
      <c r="I184" s="5"/>
      <c r="J184" s="5"/>
      <c r="K184" s="5"/>
      <c r="L184" s="5"/>
      <c r="M184" s="5"/>
      <c r="N184" s="5"/>
      <c r="O184" s="5"/>
      <c r="P184" s="5"/>
      <c r="Q184" s="5"/>
      <c r="R184" s="5"/>
      <c r="S184" s="5"/>
      <c r="T184" s="5"/>
      <c r="U184" s="5"/>
      <c r="V184" s="5"/>
      <c r="W184" s="5"/>
      <c r="X184" s="5"/>
      <c r="Y184" s="5"/>
      <c r="Z184" s="5"/>
    </row>
    <row r="185" spans="1:26" ht="12.75" customHeight="1">
      <c r="A185" s="143"/>
      <c r="B185" s="58"/>
      <c r="C185" s="101"/>
      <c r="D185" s="101"/>
      <c r="E185" s="83"/>
      <c r="F185" s="83"/>
      <c r="G185" s="5"/>
      <c r="H185" s="5"/>
      <c r="I185" s="5"/>
      <c r="J185" s="5"/>
      <c r="K185" s="5"/>
      <c r="L185" s="5"/>
      <c r="M185" s="5"/>
      <c r="N185" s="5"/>
      <c r="O185" s="5"/>
      <c r="P185" s="5"/>
      <c r="Q185" s="5"/>
      <c r="R185" s="5"/>
      <c r="S185" s="5"/>
      <c r="T185" s="5"/>
      <c r="U185" s="5"/>
      <c r="V185" s="5"/>
      <c r="W185" s="5"/>
      <c r="X185" s="5"/>
      <c r="Y185" s="5"/>
      <c r="Z185" s="5"/>
    </row>
    <row r="186" spans="1:26" ht="12.75" customHeight="1">
      <c r="A186" s="143"/>
      <c r="B186" s="58"/>
      <c r="C186" s="101"/>
      <c r="D186" s="101"/>
      <c r="E186" s="83"/>
      <c r="F186" s="83"/>
      <c r="G186" s="5"/>
      <c r="H186" s="5"/>
      <c r="I186" s="5"/>
      <c r="J186" s="5"/>
      <c r="K186" s="5"/>
      <c r="L186" s="5"/>
      <c r="M186" s="5"/>
      <c r="N186" s="5"/>
      <c r="O186" s="5"/>
      <c r="P186" s="5"/>
      <c r="Q186" s="5"/>
      <c r="R186" s="5"/>
      <c r="S186" s="5"/>
      <c r="T186" s="5"/>
      <c r="U186" s="5"/>
      <c r="V186" s="5"/>
      <c r="W186" s="5"/>
      <c r="X186" s="5"/>
      <c r="Y186" s="5"/>
      <c r="Z186" s="5"/>
    </row>
    <row r="187" spans="1:26" ht="12.75" customHeight="1">
      <c r="A187" s="143"/>
      <c r="B187" s="58"/>
      <c r="C187" s="101"/>
      <c r="D187" s="101"/>
      <c r="E187" s="83"/>
      <c r="F187" s="83"/>
      <c r="G187" s="5"/>
      <c r="H187" s="5"/>
      <c r="I187" s="5"/>
      <c r="J187" s="5"/>
      <c r="K187" s="5"/>
      <c r="L187" s="5"/>
      <c r="M187" s="5"/>
      <c r="N187" s="5"/>
      <c r="O187" s="5"/>
      <c r="P187" s="5"/>
      <c r="Q187" s="5"/>
      <c r="R187" s="5"/>
      <c r="S187" s="5"/>
      <c r="T187" s="5"/>
      <c r="U187" s="5"/>
      <c r="V187" s="5"/>
      <c r="W187" s="5"/>
      <c r="X187" s="5"/>
      <c r="Y187" s="5"/>
      <c r="Z187" s="5"/>
    </row>
    <row r="188" spans="1:26" ht="12.75" customHeight="1">
      <c r="A188" s="143"/>
      <c r="B188" s="58"/>
      <c r="C188" s="101"/>
      <c r="D188" s="101"/>
      <c r="E188" s="83"/>
      <c r="F188" s="83"/>
      <c r="G188" s="5"/>
      <c r="H188" s="5"/>
      <c r="I188" s="5"/>
      <c r="J188" s="5"/>
      <c r="K188" s="5"/>
      <c r="L188" s="5"/>
      <c r="M188" s="5"/>
      <c r="N188" s="5"/>
      <c r="O188" s="5"/>
      <c r="P188" s="5"/>
      <c r="Q188" s="5"/>
      <c r="R188" s="5"/>
      <c r="S188" s="5"/>
      <c r="T188" s="5"/>
      <c r="U188" s="5"/>
      <c r="V188" s="5"/>
      <c r="W188" s="5"/>
      <c r="X188" s="5"/>
      <c r="Y188" s="5"/>
      <c r="Z188" s="5"/>
    </row>
    <row r="189" spans="1:26" ht="12.75" customHeight="1">
      <c r="A189" s="143"/>
      <c r="B189" s="58"/>
      <c r="C189" s="101"/>
      <c r="D189" s="101"/>
      <c r="E189" s="83"/>
      <c r="F189" s="83"/>
      <c r="G189" s="5"/>
      <c r="H189" s="5"/>
      <c r="I189" s="5"/>
      <c r="J189" s="5"/>
      <c r="K189" s="5"/>
      <c r="L189" s="5"/>
      <c r="M189" s="5"/>
      <c r="N189" s="5"/>
      <c r="O189" s="5"/>
      <c r="P189" s="5"/>
      <c r="Q189" s="5"/>
      <c r="R189" s="5"/>
      <c r="S189" s="5"/>
      <c r="T189" s="5"/>
      <c r="U189" s="5"/>
      <c r="V189" s="5"/>
      <c r="W189" s="5"/>
      <c r="X189" s="5"/>
      <c r="Y189" s="5"/>
      <c r="Z189" s="5"/>
    </row>
    <row r="190" spans="1:26" ht="12.75" customHeight="1">
      <c r="A190" s="143"/>
      <c r="B190" s="58"/>
      <c r="C190" s="101"/>
      <c r="D190" s="101"/>
      <c r="E190" s="83"/>
      <c r="F190" s="83"/>
      <c r="G190" s="5"/>
      <c r="H190" s="5"/>
      <c r="I190" s="5"/>
      <c r="J190" s="5"/>
      <c r="K190" s="5"/>
      <c r="L190" s="5"/>
      <c r="M190" s="5"/>
      <c r="N190" s="5"/>
      <c r="O190" s="5"/>
      <c r="P190" s="5"/>
      <c r="Q190" s="5"/>
      <c r="R190" s="5"/>
      <c r="S190" s="5"/>
      <c r="T190" s="5"/>
      <c r="U190" s="5"/>
      <c r="V190" s="5"/>
      <c r="W190" s="5"/>
      <c r="X190" s="5"/>
      <c r="Y190" s="5"/>
      <c r="Z190" s="5"/>
    </row>
    <row r="191" spans="1:26" ht="12.75" customHeight="1">
      <c r="A191" s="143"/>
      <c r="B191" s="58"/>
      <c r="C191" s="101"/>
      <c r="D191" s="101"/>
      <c r="E191" s="83"/>
      <c r="F191" s="83"/>
      <c r="G191" s="5"/>
      <c r="H191" s="5"/>
      <c r="I191" s="5"/>
      <c r="J191" s="5"/>
      <c r="K191" s="5"/>
      <c r="L191" s="5"/>
      <c r="M191" s="5"/>
      <c r="N191" s="5"/>
      <c r="O191" s="5"/>
      <c r="P191" s="5"/>
      <c r="Q191" s="5"/>
      <c r="R191" s="5"/>
      <c r="S191" s="5"/>
      <c r="T191" s="5"/>
      <c r="U191" s="5"/>
      <c r="V191" s="5"/>
      <c r="W191" s="5"/>
      <c r="X191" s="5"/>
      <c r="Y191" s="5"/>
      <c r="Z191" s="5"/>
    </row>
    <row r="192" spans="1:26" ht="12.75" customHeight="1">
      <c r="A192" s="143"/>
      <c r="B192" s="58"/>
      <c r="C192" s="101"/>
      <c r="D192" s="101"/>
      <c r="E192" s="83"/>
      <c r="F192" s="83"/>
      <c r="G192" s="5"/>
      <c r="H192" s="5"/>
      <c r="I192" s="5"/>
      <c r="J192" s="5"/>
      <c r="K192" s="5"/>
      <c r="L192" s="5"/>
      <c r="M192" s="5"/>
      <c r="N192" s="5"/>
      <c r="O192" s="5"/>
      <c r="P192" s="5"/>
      <c r="Q192" s="5"/>
      <c r="R192" s="5"/>
      <c r="S192" s="5"/>
      <c r="T192" s="5"/>
      <c r="U192" s="5"/>
      <c r="V192" s="5"/>
      <c r="W192" s="5"/>
      <c r="X192" s="5"/>
      <c r="Y192" s="5"/>
      <c r="Z192" s="5"/>
    </row>
    <row r="193" spans="1:26" ht="12.75" customHeight="1">
      <c r="A193" s="143"/>
      <c r="B193" s="58"/>
      <c r="C193" s="101"/>
      <c r="D193" s="101"/>
      <c r="E193" s="83"/>
      <c r="F193" s="83"/>
      <c r="G193" s="5"/>
      <c r="H193" s="5"/>
      <c r="I193" s="5"/>
      <c r="J193" s="5"/>
      <c r="K193" s="5"/>
      <c r="L193" s="5"/>
      <c r="M193" s="5"/>
      <c r="N193" s="5"/>
      <c r="O193" s="5"/>
      <c r="P193" s="5"/>
      <c r="Q193" s="5"/>
      <c r="R193" s="5"/>
      <c r="S193" s="5"/>
      <c r="T193" s="5"/>
      <c r="U193" s="5"/>
      <c r="V193" s="5"/>
      <c r="W193" s="5"/>
      <c r="X193" s="5"/>
      <c r="Y193" s="5"/>
      <c r="Z193" s="5"/>
    </row>
    <row r="194" spans="1:26" ht="12.75" customHeight="1">
      <c r="A194" s="143"/>
      <c r="B194" s="58"/>
      <c r="C194" s="101"/>
      <c r="D194" s="101"/>
      <c r="E194" s="83"/>
      <c r="F194" s="83"/>
      <c r="G194" s="5"/>
      <c r="H194" s="5"/>
      <c r="I194" s="5"/>
      <c r="J194" s="5"/>
      <c r="K194" s="5"/>
      <c r="L194" s="5"/>
      <c r="M194" s="5"/>
      <c r="N194" s="5"/>
      <c r="O194" s="5"/>
      <c r="P194" s="5"/>
      <c r="Q194" s="5"/>
      <c r="R194" s="5"/>
      <c r="S194" s="5"/>
      <c r="T194" s="5"/>
      <c r="U194" s="5"/>
      <c r="V194" s="5"/>
      <c r="W194" s="5"/>
      <c r="X194" s="5"/>
      <c r="Y194" s="5"/>
      <c r="Z194" s="5"/>
    </row>
    <row r="195" spans="1:26" ht="12.75" customHeight="1">
      <c r="A195" s="143"/>
      <c r="B195" s="58"/>
      <c r="C195" s="101"/>
      <c r="D195" s="101"/>
      <c r="E195" s="83"/>
      <c r="F195" s="83"/>
      <c r="G195" s="5"/>
      <c r="H195" s="5"/>
      <c r="I195" s="5"/>
      <c r="J195" s="5"/>
      <c r="K195" s="5"/>
      <c r="L195" s="5"/>
      <c r="M195" s="5"/>
      <c r="N195" s="5"/>
      <c r="O195" s="5"/>
      <c r="P195" s="5"/>
      <c r="Q195" s="5"/>
      <c r="R195" s="5"/>
      <c r="S195" s="5"/>
      <c r="T195" s="5"/>
      <c r="U195" s="5"/>
      <c r="V195" s="5"/>
      <c r="W195" s="5"/>
      <c r="X195" s="5"/>
      <c r="Y195" s="5"/>
      <c r="Z195" s="5"/>
    </row>
    <row r="196" spans="1:26" ht="12.75" customHeight="1">
      <c r="A196" s="143"/>
      <c r="B196" s="58"/>
      <c r="C196" s="101"/>
      <c r="D196" s="101"/>
      <c r="E196" s="83"/>
      <c r="F196" s="83"/>
      <c r="G196" s="5"/>
      <c r="H196" s="5"/>
      <c r="I196" s="5"/>
      <c r="J196" s="5"/>
      <c r="K196" s="5"/>
      <c r="L196" s="5"/>
      <c r="M196" s="5"/>
      <c r="N196" s="5"/>
      <c r="O196" s="5"/>
      <c r="P196" s="5"/>
      <c r="Q196" s="5"/>
      <c r="R196" s="5"/>
      <c r="S196" s="5"/>
      <c r="T196" s="5"/>
      <c r="U196" s="5"/>
      <c r="V196" s="5"/>
      <c r="W196" s="5"/>
      <c r="X196" s="5"/>
      <c r="Y196" s="5"/>
      <c r="Z196" s="5"/>
    </row>
    <row r="197" spans="1:26" ht="12.75" customHeight="1">
      <c r="A197" s="143"/>
      <c r="B197" s="58"/>
      <c r="C197" s="101"/>
      <c r="D197" s="101"/>
      <c r="E197" s="83"/>
      <c r="F197" s="83"/>
      <c r="G197" s="5"/>
      <c r="H197" s="5"/>
      <c r="I197" s="5"/>
      <c r="J197" s="5"/>
      <c r="K197" s="5"/>
      <c r="L197" s="5"/>
      <c r="M197" s="5"/>
      <c r="N197" s="5"/>
      <c r="O197" s="5"/>
      <c r="P197" s="5"/>
      <c r="Q197" s="5"/>
      <c r="R197" s="5"/>
      <c r="S197" s="5"/>
      <c r="T197" s="5"/>
      <c r="U197" s="5"/>
      <c r="V197" s="5"/>
      <c r="W197" s="5"/>
      <c r="X197" s="5"/>
      <c r="Y197" s="5"/>
      <c r="Z197" s="5"/>
    </row>
    <row r="198" spans="1:26" ht="12.75" customHeight="1">
      <c r="A198" s="143"/>
      <c r="B198" s="58"/>
      <c r="C198" s="101"/>
      <c r="D198" s="101"/>
      <c r="E198" s="83"/>
      <c r="F198" s="83"/>
      <c r="G198" s="5"/>
      <c r="H198" s="5"/>
      <c r="I198" s="5"/>
      <c r="J198" s="5"/>
      <c r="K198" s="5"/>
      <c r="L198" s="5"/>
      <c r="M198" s="5"/>
      <c r="N198" s="5"/>
      <c r="O198" s="5"/>
      <c r="P198" s="5"/>
      <c r="Q198" s="5"/>
      <c r="R198" s="5"/>
      <c r="S198" s="5"/>
      <c r="T198" s="5"/>
      <c r="U198" s="5"/>
      <c r="V198" s="5"/>
      <c r="W198" s="5"/>
      <c r="X198" s="5"/>
      <c r="Y198" s="5"/>
      <c r="Z198" s="5"/>
    </row>
    <row r="199" spans="1:26" ht="12.75" customHeight="1">
      <c r="A199" s="143"/>
      <c r="B199" s="58"/>
      <c r="C199" s="101"/>
      <c r="D199" s="101"/>
      <c r="E199" s="83"/>
      <c r="F199" s="83"/>
      <c r="G199" s="5"/>
      <c r="H199" s="5"/>
      <c r="I199" s="5"/>
      <c r="J199" s="5"/>
      <c r="K199" s="5"/>
      <c r="L199" s="5"/>
      <c r="M199" s="5"/>
      <c r="N199" s="5"/>
      <c r="O199" s="5"/>
      <c r="P199" s="5"/>
      <c r="Q199" s="5"/>
      <c r="R199" s="5"/>
      <c r="S199" s="5"/>
      <c r="T199" s="5"/>
      <c r="U199" s="5"/>
      <c r="V199" s="5"/>
      <c r="W199" s="5"/>
      <c r="X199" s="5"/>
      <c r="Y199" s="5"/>
      <c r="Z199" s="5"/>
    </row>
    <row r="200" spans="1:26" ht="12.75" customHeight="1">
      <c r="A200" s="143"/>
      <c r="B200" s="58"/>
      <c r="C200" s="101"/>
      <c r="D200" s="101"/>
      <c r="E200" s="83"/>
      <c r="F200" s="83"/>
      <c r="G200" s="5"/>
      <c r="H200" s="5"/>
      <c r="I200" s="5"/>
      <c r="J200" s="5"/>
      <c r="K200" s="5"/>
      <c r="L200" s="5"/>
      <c r="M200" s="5"/>
      <c r="N200" s="5"/>
      <c r="O200" s="5"/>
      <c r="P200" s="5"/>
      <c r="Q200" s="5"/>
      <c r="R200" s="5"/>
      <c r="S200" s="5"/>
      <c r="T200" s="5"/>
      <c r="U200" s="5"/>
      <c r="V200" s="5"/>
      <c r="W200" s="5"/>
      <c r="X200" s="5"/>
      <c r="Y200" s="5"/>
      <c r="Z200" s="5"/>
    </row>
    <row r="201" spans="1:26" ht="12.75" customHeight="1">
      <c r="A201" s="143"/>
      <c r="B201" s="58"/>
      <c r="C201" s="101"/>
      <c r="D201" s="101"/>
      <c r="E201" s="83"/>
      <c r="F201" s="83"/>
      <c r="G201" s="5"/>
      <c r="H201" s="5"/>
      <c r="I201" s="5"/>
      <c r="J201" s="5"/>
      <c r="K201" s="5"/>
      <c r="L201" s="5"/>
      <c r="M201" s="5"/>
      <c r="N201" s="5"/>
      <c r="O201" s="5"/>
      <c r="P201" s="5"/>
      <c r="Q201" s="5"/>
      <c r="R201" s="5"/>
      <c r="S201" s="5"/>
      <c r="T201" s="5"/>
      <c r="U201" s="5"/>
      <c r="V201" s="5"/>
      <c r="W201" s="5"/>
      <c r="X201" s="5"/>
      <c r="Y201" s="5"/>
      <c r="Z201" s="5"/>
    </row>
    <row r="202" spans="1:26" ht="12.75" customHeight="1">
      <c r="A202" s="143"/>
      <c r="B202" s="58"/>
      <c r="C202" s="101"/>
      <c r="D202" s="101"/>
      <c r="E202" s="83"/>
      <c r="F202" s="83"/>
      <c r="G202" s="5"/>
      <c r="H202" s="5"/>
      <c r="I202" s="5"/>
      <c r="J202" s="5"/>
      <c r="K202" s="5"/>
      <c r="L202" s="5"/>
      <c r="M202" s="5"/>
      <c r="N202" s="5"/>
      <c r="O202" s="5"/>
      <c r="P202" s="5"/>
      <c r="Q202" s="5"/>
      <c r="R202" s="5"/>
      <c r="S202" s="5"/>
      <c r="T202" s="5"/>
      <c r="U202" s="5"/>
      <c r="V202" s="5"/>
      <c r="W202" s="5"/>
      <c r="X202" s="5"/>
      <c r="Y202" s="5"/>
      <c r="Z202" s="5"/>
    </row>
    <row r="203" spans="1:26" ht="12.75" customHeight="1">
      <c r="A203" s="143"/>
      <c r="B203" s="58"/>
      <c r="C203" s="101"/>
      <c r="D203" s="101"/>
      <c r="E203" s="83"/>
      <c r="F203" s="83"/>
      <c r="G203" s="5"/>
      <c r="H203" s="5"/>
      <c r="I203" s="5"/>
      <c r="J203" s="5"/>
      <c r="K203" s="5"/>
      <c r="L203" s="5"/>
      <c r="M203" s="5"/>
      <c r="N203" s="5"/>
      <c r="O203" s="5"/>
      <c r="P203" s="5"/>
      <c r="Q203" s="5"/>
      <c r="R203" s="5"/>
      <c r="S203" s="5"/>
      <c r="T203" s="5"/>
      <c r="U203" s="5"/>
      <c r="V203" s="5"/>
      <c r="W203" s="5"/>
      <c r="X203" s="5"/>
      <c r="Y203" s="5"/>
      <c r="Z203" s="5"/>
    </row>
    <row r="204" spans="1:26" ht="12.75" customHeight="1">
      <c r="A204" s="143"/>
      <c r="B204" s="58"/>
      <c r="C204" s="101"/>
      <c r="D204" s="101"/>
      <c r="E204" s="83"/>
      <c r="F204" s="83"/>
      <c r="G204" s="5"/>
      <c r="H204" s="5"/>
      <c r="I204" s="5"/>
      <c r="J204" s="5"/>
      <c r="K204" s="5"/>
      <c r="L204" s="5"/>
      <c r="M204" s="5"/>
      <c r="N204" s="5"/>
      <c r="O204" s="5"/>
      <c r="P204" s="5"/>
      <c r="Q204" s="5"/>
      <c r="R204" s="5"/>
      <c r="S204" s="5"/>
      <c r="T204" s="5"/>
      <c r="U204" s="5"/>
      <c r="V204" s="5"/>
      <c r="W204" s="5"/>
      <c r="X204" s="5"/>
      <c r="Y204" s="5"/>
      <c r="Z204" s="5"/>
    </row>
    <row r="205" spans="1:26" ht="12.75" customHeight="1">
      <c r="A205" s="143"/>
      <c r="B205" s="58"/>
      <c r="C205" s="101"/>
      <c r="D205" s="101"/>
      <c r="E205" s="83"/>
      <c r="F205" s="83"/>
      <c r="G205" s="5"/>
      <c r="H205" s="5"/>
      <c r="I205" s="5"/>
      <c r="J205" s="5"/>
      <c r="K205" s="5"/>
      <c r="L205" s="5"/>
      <c r="M205" s="5"/>
      <c r="N205" s="5"/>
      <c r="O205" s="5"/>
      <c r="P205" s="5"/>
      <c r="Q205" s="5"/>
      <c r="R205" s="5"/>
      <c r="S205" s="5"/>
      <c r="T205" s="5"/>
      <c r="U205" s="5"/>
      <c r="V205" s="5"/>
      <c r="W205" s="5"/>
      <c r="X205" s="5"/>
      <c r="Y205" s="5"/>
      <c r="Z205" s="5"/>
    </row>
    <row r="206" spans="1:26" ht="12.75" customHeight="1">
      <c r="A206" s="143"/>
      <c r="B206" s="58"/>
      <c r="C206" s="101"/>
      <c r="D206" s="101"/>
      <c r="E206" s="83"/>
      <c r="F206" s="83"/>
      <c r="G206" s="5"/>
      <c r="H206" s="5"/>
      <c r="I206" s="5"/>
      <c r="J206" s="5"/>
      <c r="K206" s="5"/>
      <c r="L206" s="5"/>
      <c r="M206" s="5"/>
      <c r="N206" s="5"/>
      <c r="O206" s="5"/>
      <c r="P206" s="5"/>
      <c r="Q206" s="5"/>
      <c r="R206" s="5"/>
      <c r="S206" s="5"/>
      <c r="T206" s="5"/>
      <c r="U206" s="5"/>
      <c r="V206" s="5"/>
      <c r="W206" s="5"/>
      <c r="X206" s="5"/>
      <c r="Y206" s="5"/>
      <c r="Z206" s="5"/>
    </row>
    <row r="207" spans="1:26" ht="12.75" customHeight="1">
      <c r="A207" s="143"/>
      <c r="B207" s="58"/>
      <c r="C207" s="101"/>
      <c r="D207" s="101"/>
      <c r="E207" s="83"/>
      <c r="F207" s="83"/>
      <c r="G207" s="5"/>
      <c r="H207" s="5"/>
      <c r="I207" s="5"/>
      <c r="J207" s="5"/>
      <c r="K207" s="5"/>
      <c r="L207" s="5"/>
      <c r="M207" s="5"/>
      <c r="N207" s="5"/>
      <c r="O207" s="5"/>
      <c r="P207" s="5"/>
      <c r="Q207" s="5"/>
      <c r="R207" s="5"/>
      <c r="S207" s="5"/>
      <c r="T207" s="5"/>
      <c r="U207" s="5"/>
      <c r="V207" s="5"/>
      <c r="W207" s="5"/>
      <c r="X207" s="5"/>
      <c r="Y207" s="5"/>
      <c r="Z207" s="5"/>
    </row>
    <row r="208" spans="1:26" ht="12.75" customHeight="1">
      <c r="A208" s="143"/>
      <c r="B208" s="58"/>
      <c r="C208" s="101"/>
      <c r="D208" s="101"/>
      <c r="E208" s="83"/>
      <c r="F208" s="83"/>
      <c r="G208" s="5"/>
      <c r="H208" s="5"/>
      <c r="I208" s="5"/>
      <c r="J208" s="5"/>
      <c r="K208" s="5"/>
      <c r="L208" s="5"/>
      <c r="M208" s="5"/>
      <c r="N208" s="5"/>
      <c r="O208" s="5"/>
      <c r="P208" s="5"/>
      <c r="Q208" s="5"/>
      <c r="R208" s="5"/>
      <c r="S208" s="5"/>
      <c r="T208" s="5"/>
      <c r="U208" s="5"/>
      <c r="V208" s="5"/>
      <c r="W208" s="5"/>
      <c r="X208" s="5"/>
      <c r="Y208" s="5"/>
      <c r="Z208" s="5"/>
    </row>
    <row r="209" spans="1:26" ht="12.75" customHeight="1">
      <c r="A209" s="143"/>
      <c r="B209" s="58"/>
      <c r="C209" s="101"/>
      <c r="D209" s="101"/>
      <c r="E209" s="83"/>
      <c r="F209" s="83"/>
      <c r="G209" s="5"/>
      <c r="H209" s="5"/>
      <c r="I209" s="5"/>
      <c r="J209" s="5"/>
      <c r="K209" s="5"/>
      <c r="L209" s="5"/>
      <c r="M209" s="5"/>
      <c r="N209" s="5"/>
      <c r="O209" s="5"/>
      <c r="P209" s="5"/>
      <c r="Q209" s="5"/>
      <c r="R209" s="5"/>
      <c r="S209" s="5"/>
      <c r="T209" s="5"/>
      <c r="U209" s="5"/>
      <c r="V209" s="5"/>
      <c r="W209" s="5"/>
      <c r="X209" s="5"/>
      <c r="Y209" s="5"/>
      <c r="Z209" s="5"/>
    </row>
    <row r="210" spans="1:26" ht="12.75" customHeight="1">
      <c r="A210" s="143"/>
      <c r="B210" s="58"/>
      <c r="C210" s="101"/>
      <c r="D210" s="101"/>
      <c r="E210" s="83"/>
      <c r="F210" s="83"/>
      <c r="G210" s="5"/>
      <c r="H210" s="5"/>
      <c r="I210" s="5"/>
      <c r="J210" s="5"/>
      <c r="K210" s="5"/>
      <c r="L210" s="5"/>
      <c r="M210" s="5"/>
      <c r="N210" s="5"/>
      <c r="O210" s="5"/>
      <c r="P210" s="5"/>
      <c r="Q210" s="5"/>
      <c r="R210" s="5"/>
      <c r="S210" s="5"/>
      <c r="T210" s="5"/>
      <c r="U210" s="5"/>
      <c r="V210" s="5"/>
      <c r="W210" s="5"/>
      <c r="X210" s="5"/>
      <c r="Y210" s="5"/>
      <c r="Z210" s="5"/>
    </row>
    <row r="211" spans="1:26" ht="12.75" customHeight="1">
      <c r="A211" s="143"/>
      <c r="B211" s="58"/>
      <c r="C211" s="101"/>
      <c r="D211" s="101"/>
      <c r="E211" s="83"/>
      <c r="F211" s="83"/>
      <c r="G211" s="5"/>
      <c r="H211" s="5"/>
      <c r="I211" s="5"/>
      <c r="J211" s="5"/>
      <c r="K211" s="5"/>
      <c r="L211" s="5"/>
      <c r="M211" s="5"/>
      <c r="N211" s="5"/>
      <c r="O211" s="5"/>
      <c r="P211" s="5"/>
      <c r="Q211" s="5"/>
      <c r="R211" s="5"/>
      <c r="S211" s="5"/>
      <c r="T211" s="5"/>
      <c r="U211" s="5"/>
      <c r="V211" s="5"/>
      <c r="W211" s="5"/>
      <c r="X211" s="5"/>
      <c r="Y211" s="5"/>
      <c r="Z211" s="5"/>
    </row>
    <row r="212" spans="1:26" ht="12.75" customHeight="1">
      <c r="A212" s="143"/>
      <c r="B212" s="58"/>
      <c r="C212" s="101"/>
      <c r="D212" s="101"/>
      <c r="E212" s="83"/>
      <c r="F212" s="83"/>
      <c r="G212" s="5"/>
      <c r="H212" s="5"/>
      <c r="I212" s="5"/>
      <c r="J212" s="5"/>
      <c r="K212" s="5"/>
      <c r="L212" s="5"/>
      <c r="M212" s="5"/>
      <c r="N212" s="5"/>
      <c r="O212" s="5"/>
      <c r="P212" s="5"/>
      <c r="Q212" s="5"/>
      <c r="R212" s="5"/>
      <c r="S212" s="5"/>
      <c r="T212" s="5"/>
      <c r="U212" s="5"/>
      <c r="V212" s="5"/>
      <c r="W212" s="5"/>
      <c r="X212" s="5"/>
      <c r="Y212" s="5"/>
      <c r="Z212" s="5"/>
    </row>
    <row r="213" spans="1:26" ht="12.75" customHeight="1">
      <c r="A213" s="143"/>
      <c r="B213" s="58"/>
      <c r="C213" s="101"/>
      <c r="D213" s="101"/>
      <c r="E213" s="83"/>
      <c r="F213" s="83"/>
      <c r="G213" s="5"/>
      <c r="H213" s="5"/>
      <c r="I213" s="5"/>
      <c r="J213" s="5"/>
      <c r="K213" s="5"/>
      <c r="L213" s="5"/>
      <c r="M213" s="5"/>
      <c r="N213" s="5"/>
      <c r="O213" s="5"/>
      <c r="P213" s="5"/>
      <c r="Q213" s="5"/>
      <c r="R213" s="5"/>
      <c r="S213" s="5"/>
      <c r="T213" s="5"/>
      <c r="U213" s="5"/>
      <c r="V213" s="5"/>
      <c r="W213" s="5"/>
      <c r="X213" s="5"/>
      <c r="Y213" s="5"/>
      <c r="Z213" s="5"/>
    </row>
    <row r="214" spans="1:26" ht="12.75" customHeight="1">
      <c r="A214" s="143"/>
      <c r="B214" s="58"/>
      <c r="C214" s="101"/>
      <c r="D214" s="101"/>
      <c r="E214" s="83"/>
      <c r="F214" s="83"/>
      <c r="G214" s="5"/>
      <c r="H214" s="5"/>
      <c r="I214" s="5"/>
      <c r="J214" s="5"/>
      <c r="K214" s="5"/>
      <c r="L214" s="5"/>
      <c r="M214" s="5"/>
      <c r="N214" s="5"/>
      <c r="O214" s="5"/>
      <c r="P214" s="5"/>
      <c r="Q214" s="5"/>
      <c r="R214" s="5"/>
      <c r="S214" s="5"/>
      <c r="T214" s="5"/>
      <c r="U214" s="5"/>
      <c r="V214" s="5"/>
      <c r="W214" s="5"/>
      <c r="X214" s="5"/>
      <c r="Y214" s="5"/>
      <c r="Z214" s="5"/>
    </row>
    <row r="215" spans="1:26" ht="12.75" customHeight="1">
      <c r="A215" s="143"/>
      <c r="B215" s="58"/>
      <c r="C215" s="101"/>
      <c r="D215" s="101"/>
      <c r="E215" s="83"/>
      <c r="F215" s="83"/>
      <c r="G215" s="5"/>
      <c r="H215" s="5"/>
      <c r="I215" s="5"/>
      <c r="J215" s="5"/>
      <c r="K215" s="5"/>
      <c r="L215" s="5"/>
      <c r="M215" s="5"/>
      <c r="N215" s="5"/>
      <c r="O215" s="5"/>
      <c r="P215" s="5"/>
      <c r="Q215" s="5"/>
      <c r="R215" s="5"/>
      <c r="S215" s="5"/>
      <c r="T215" s="5"/>
      <c r="U215" s="5"/>
      <c r="V215" s="5"/>
      <c r="W215" s="5"/>
      <c r="X215" s="5"/>
      <c r="Y215" s="5"/>
      <c r="Z215" s="5"/>
    </row>
    <row r="216" spans="1:26" ht="12.75" customHeight="1">
      <c r="A216" s="143"/>
      <c r="B216" s="58"/>
      <c r="C216" s="101"/>
      <c r="D216" s="101"/>
      <c r="E216" s="83"/>
      <c r="F216" s="83"/>
      <c r="G216" s="5"/>
      <c r="H216" s="5"/>
      <c r="I216" s="5"/>
      <c r="J216" s="5"/>
      <c r="K216" s="5"/>
      <c r="L216" s="5"/>
      <c r="M216" s="5"/>
      <c r="N216" s="5"/>
      <c r="O216" s="5"/>
      <c r="P216" s="5"/>
      <c r="Q216" s="5"/>
      <c r="R216" s="5"/>
      <c r="S216" s="5"/>
      <c r="T216" s="5"/>
      <c r="U216" s="5"/>
      <c r="V216" s="5"/>
      <c r="W216" s="5"/>
      <c r="X216" s="5"/>
      <c r="Y216" s="5"/>
      <c r="Z216" s="5"/>
    </row>
    <row r="217" spans="1:26" ht="12.75" customHeight="1">
      <c r="A217" s="143"/>
      <c r="B217" s="58"/>
      <c r="C217" s="101"/>
      <c r="D217" s="101"/>
      <c r="E217" s="83"/>
      <c r="F217" s="83"/>
      <c r="G217" s="5"/>
      <c r="H217" s="5"/>
      <c r="I217" s="5"/>
      <c r="J217" s="5"/>
      <c r="K217" s="5"/>
      <c r="L217" s="5"/>
      <c r="M217" s="5"/>
      <c r="N217" s="5"/>
      <c r="O217" s="5"/>
      <c r="P217" s="5"/>
      <c r="Q217" s="5"/>
      <c r="R217" s="5"/>
      <c r="S217" s="5"/>
      <c r="T217" s="5"/>
      <c r="U217" s="5"/>
      <c r="V217" s="5"/>
      <c r="W217" s="5"/>
      <c r="X217" s="5"/>
      <c r="Y217" s="5"/>
      <c r="Z217" s="5"/>
    </row>
    <row r="218" spans="1:26" ht="12.75" customHeight="1">
      <c r="A218" s="143"/>
      <c r="B218" s="58"/>
      <c r="C218" s="101"/>
      <c r="D218" s="101"/>
      <c r="E218" s="83"/>
      <c r="F218" s="83"/>
      <c r="G218" s="5"/>
      <c r="H218" s="5"/>
      <c r="I218" s="5"/>
      <c r="J218" s="5"/>
      <c r="K218" s="5"/>
      <c r="L218" s="5"/>
      <c r="M218" s="5"/>
      <c r="N218" s="5"/>
      <c r="O218" s="5"/>
      <c r="P218" s="5"/>
      <c r="Q218" s="5"/>
      <c r="R218" s="5"/>
      <c r="S218" s="5"/>
      <c r="T218" s="5"/>
      <c r="U218" s="5"/>
      <c r="V218" s="5"/>
      <c r="W218" s="5"/>
      <c r="X218" s="5"/>
      <c r="Y218" s="5"/>
      <c r="Z218" s="5"/>
    </row>
    <row r="219" spans="1:26" ht="12.75" customHeight="1">
      <c r="A219" s="143"/>
      <c r="B219" s="58"/>
      <c r="C219" s="101"/>
      <c r="D219" s="101"/>
      <c r="E219" s="83"/>
      <c r="F219" s="83"/>
      <c r="G219" s="5"/>
      <c r="H219" s="5"/>
      <c r="I219" s="5"/>
      <c r="J219" s="5"/>
      <c r="K219" s="5"/>
      <c r="L219" s="5"/>
      <c r="M219" s="5"/>
      <c r="N219" s="5"/>
      <c r="O219" s="5"/>
      <c r="P219" s="5"/>
      <c r="Q219" s="5"/>
      <c r="R219" s="5"/>
      <c r="S219" s="5"/>
      <c r="T219" s="5"/>
      <c r="U219" s="5"/>
      <c r="V219" s="5"/>
      <c r="W219" s="5"/>
      <c r="X219" s="5"/>
      <c r="Y219" s="5"/>
      <c r="Z219" s="5"/>
    </row>
    <row r="220" spans="1:26" ht="12.75" customHeight="1">
      <c r="A220" s="143"/>
      <c r="B220" s="58"/>
      <c r="C220" s="101"/>
      <c r="D220" s="101"/>
      <c r="E220" s="83"/>
      <c r="F220" s="83"/>
      <c r="G220" s="5"/>
      <c r="H220" s="5"/>
      <c r="I220" s="5"/>
      <c r="J220" s="5"/>
      <c r="K220" s="5"/>
      <c r="L220" s="5"/>
      <c r="M220" s="5"/>
      <c r="N220" s="5"/>
      <c r="O220" s="5"/>
      <c r="P220" s="5"/>
      <c r="Q220" s="5"/>
      <c r="R220" s="5"/>
      <c r="S220" s="5"/>
      <c r="T220" s="5"/>
      <c r="U220" s="5"/>
      <c r="V220" s="5"/>
      <c r="W220" s="5"/>
      <c r="X220" s="5"/>
      <c r="Y220" s="5"/>
      <c r="Z220" s="5"/>
    </row>
    <row r="221" spans="1:26" ht="12.75" customHeight="1">
      <c r="A221" s="143"/>
      <c r="B221" s="58"/>
      <c r="C221" s="101"/>
      <c r="D221" s="101"/>
      <c r="E221" s="83"/>
      <c r="F221" s="83"/>
      <c r="G221" s="5"/>
      <c r="H221" s="5"/>
      <c r="I221" s="5"/>
      <c r="J221" s="5"/>
      <c r="K221" s="5"/>
      <c r="L221" s="5"/>
      <c r="M221" s="5"/>
      <c r="N221" s="5"/>
      <c r="O221" s="5"/>
      <c r="P221" s="5"/>
      <c r="Q221" s="5"/>
      <c r="R221" s="5"/>
      <c r="S221" s="5"/>
      <c r="T221" s="5"/>
      <c r="U221" s="5"/>
      <c r="V221" s="5"/>
      <c r="W221" s="5"/>
      <c r="X221" s="5"/>
      <c r="Y221" s="5"/>
      <c r="Z221" s="5"/>
    </row>
    <row r="222" spans="1:26" ht="12.75" customHeight="1">
      <c r="A222" s="143"/>
      <c r="B222" s="58"/>
      <c r="C222" s="101"/>
      <c r="D222" s="101"/>
      <c r="E222" s="83"/>
      <c r="F222" s="83"/>
      <c r="G222" s="5"/>
      <c r="H222" s="5"/>
      <c r="I222" s="5"/>
      <c r="J222" s="5"/>
      <c r="K222" s="5"/>
      <c r="L222" s="5"/>
      <c r="M222" s="5"/>
      <c r="N222" s="5"/>
      <c r="O222" s="5"/>
      <c r="P222" s="5"/>
      <c r="Q222" s="5"/>
      <c r="R222" s="5"/>
      <c r="S222" s="5"/>
      <c r="T222" s="5"/>
      <c r="U222" s="5"/>
      <c r="V222" s="5"/>
      <c r="W222" s="5"/>
      <c r="X222" s="5"/>
      <c r="Y222" s="5"/>
      <c r="Z222" s="5"/>
    </row>
    <row r="223" spans="1:26" ht="12.75" customHeight="1">
      <c r="A223" s="143"/>
      <c r="B223" s="58"/>
      <c r="C223" s="101"/>
      <c r="D223" s="101"/>
      <c r="E223" s="83"/>
      <c r="F223" s="83"/>
      <c r="G223" s="5"/>
      <c r="H223" s="5"/>
      <c r="I223" s="5"/>
      <c r="J223" s="5"/>
      <c r="K223" s="5"/>
      <c r="L223" s="5"/>
      <c r="M223" s="5"/>
      <c r="N223" s="5"/>
      <c r="O223" s="5"/>
      <c r="P223" s="5"/>
      <c r="Q223" s="5"/>
      <c r="R223" s="5"/>
      <c r="S223" s="5"/>
      <c r="T223" s="5"/>
      <c r="U223" s="5"/>
      <c r="V223" s="5"/>
      <c r="W223" s="5"/>
      <c r="X223" s="5"/>
      <c r="Y223" s="5"/>
      <c r="Z223" s="5"/>
    </row>
    <row r="224" spans="1:26" ht="12.75" customHeight="1">
      <c r="A224" s="143"/>
      <c r="B224" s="58"/>
      <c r="C224" s="101"/>
      <c r="D224" s="101"/>
      <c r="E224" s="83"/>
      <c r="F224" s="83"/>
      <c r="G224" s="5"/>
      <c r="H224" s="5"/>
      <c r="I224" s="5"/>
      <c r="J224" s="5"/>
      <c r="K224" s="5"/>
      <c r="L224" s="5"/>
      <c r="M224" s="5"/>
      <c r="N224" s="5"/>
      <c r="O224" s="5"/>
      <c r="P224" s="5"/>
      <c r="Q224" s="5"/>
      <c r="R224" s="5"/>
      <c r="S224" s="5"/>
      <c r="T224" s="5"/>
      <c r="U224" s="5"/>
      <c r="V224" s="5"/>
      <c r="W224" s="5"/>
      <c r="X224" s="5"/>
      <c r="Y224" s="5"/>
      <c r="Z224" s="5"/>
    </row>
    <row r="225" spans="1:26" ht="12.75" customHeight="1">
      <c r="A225" s="143"/>
      <c r="B225" s="58"/>
      <c r="C225" s="101"/>
      <c r="D225" s="101"/>
      <c r="E225" s="83"/>
      <c r="F225" s="83"/>
      <c r="G225" s="5"/>
      <c r="H225" s="5"/>
      <c r="I225" s="5"/>
      <c r="J225" s="5"/>
      <c r="K225" s="5"/>
      <c r="L225" s="5"/>
      <c r="M225" s="5"/>
      <c r="N225" s="5"/>
      <c r="O225" s="5"/>
      <c r="P225" s="5"/>
      <c r="Q225" s="5"/>
      <c r="R225" s="5"/>
      <c r="S225" s="5"/>
      <c r="T225" s="5"/>
      <c r="U225" s="5"/>
      <c r="V225" s="5"/>
      <c r="W225" s="5"/>
      <c r="X225" s="5"/>
      <c r="Y225" s="5"/>
      <c r="Z225" s="5"/>
    </row>
    <row r="226" spans="1:26" ht="12.75" customHeight="1">
      <c r="A226" s="143"/>
      <c r="B226" s="58"/>
      <c r="C226" s="101"/>
      <c r="D226" s="101"/>
      <c r="E226" s="83"/>
      <c r="F226" s="83"/>
      <c r="G226" s="5"/>
      <c r="H226" s="5"/>
      <c r="I226" s="5"/>
      <c r="J226" s="5"/>
      <c r="K226" s="5"/>
      <c r="L226" s="5"/>
      <c r="M226" s="5"/>
      <c r="N226" s="5"/>
      <c r="O226" s="5"/>
      <c r="P226" s="5"/>
      <c r="Q226" s="5"/>
      <c r="R226" s="5"/>
      <c r="S226" s="5"/>
      <c r="T226" s="5"/>
      <c r="U226" s="5"/>
      <c r="V226" s="5"/>
      <c r="W226" s="5"/>
      <c r="X226" s="5"/>
      <c r="Y226" s="5"/>
      <c r="Z226" s="5"/>
    </row>
    <row r="227" spans="1:26" ht="12.75" customHeight="1">
      <c r="A227" s="143"/>
      <c r="B227" s="58"/>
      <c r="C227" s="101"/>
      <c r="D227" s="101"/>
      <c r="E227" s="83"/>
      <c r="F227" s="83"/>
      <c r="G227" s="5"/>
      <c r="H227" s="5"/>
      <c r="I227" s="5"/>
      <c r="J227" s="5"/>
      <c r="K227" s="5"/>
      <c r="L227" s="5"/>
      <c r="M227" s="5"/>
      <c r="N227" s="5"/>
      <c r="O227" s="5"/>
      <c r="P227" s="5"/>
      <c r="Q227" s="5"/>
      <c r="R227" s="5"/>
      <c r="S227" s="5"/>
      <c r="T227" s="5"/>
      <c r="U227" s="5"/>
      <c r="V227" s="5"/>
      <c r="W227" s="5"/>
      <c r="X227" s="5"/>
      <c r="Y227" s="5"/>
      <c r="Z227" s="5"/>
    </row>
    <row r="228" spans="1:26" ht="12.75" customHeight="1">
      <c r="A228" s="143"/>
      <c r="B228" s="58"/>
      <c r="C228" s="101"/>
      <c r="D228" s="101"/>
      <c r="E228" s="83"/>
      <c r="F228" s="83"/>
      <c r="G228" s="5"/>
      <c r="H228" s="5"/>
      <c r="I228" s="5"/>
      <c r="J228" s="5"/>
      <c r="K228" s="5"/>
      <c r="L228" s="5"/>
      <c r="M228" s="5"/>
      <c r="N228" s="5"/>
      <c r="O228" s="5"/>
      <c r="P228" s="5"/>
      <c r="Q228" s="5"/>
      <c r="R228" s="5"/>
      <c r="S228" s="5"/>
      <c r="T228" s="5"/>
      <c r="U228" s="5"/>
      <c r="V228" s="5"/>
      <c r="W228" s="5"/>
      <c r="X228" s="5"/>
      <c r="Y228" s="5"/>
      <c r="Z228" s="5"/>
    </row>
    <row r="229" spans="1:26" ht="12.75" customHeight="1">
      <c r="A229" s="143"/>
      <c r="B229" s="58"/>
      <c r="C229" s="101"/>
      <c r="D229" s="101"/>
      <c r="E229" s="83"/>
      <c r="F229" s="83"/>
      <c r="G229" s="5"/>
      <c r="H229" s="5"/>
      <c r="I229" s="5"/>
      <c r="J229" s="5"/>
      <c r="K229" s="5"/>
      <c r="L229" s="5"/>
      <c r="M229" s="5"/>
      <c r="N229" s="5"/>
      <c r="O229" s="5"/>
      <c r="P229" s="5"/>
      <c r="Q229" s="5"/>
      <c r="R229" s="5"/>
      <c r="S229" s="5"/>
      <c r="T229" s="5"/>
      <c r="U229" s="5"/>
      <c r="V229" s="5"/>
      <c r="W229" s="5"/>
      <c r="X229" s="5"/>
      <c r="Y229" s="5"/>
      <c r="Z229" s="5"/>
    </row>
    <row r="230" spans="1:26" ht="12.75" customHeight="1">
      <c r="A230" s="143"/>
      <c r="B230" s="58"/>
      <c r="C230" s="101"/>
      <c r="D230" s="101"/>
      <c r="E230" s="83"/>
      <c r="F230" s="83"/>
      <c r="G230" s="5"/>
      <c r="H230" s="5"/>
      <c r="I230" s="5"/>
      <c r="J230" s="5"/>
      <c r="K230" s="5"/>
      <c r="L230" s="5"/>
      <c r="M230" s="5"/>
      <c r="N230" s="5"/>
      <c r="O230" s="5"/>
      <c r="P230" s="5"/>
      <c r="Q230" s="5"/>
      <c r="R230" s="5"/>
      <c r="S230" s="5"/>
      <c r="T230" s="5"/>
      <c r="U230" s="5"/>
      <c r="V230" s="5"/>
      <c r="W230" s="5"/>
      <c r="X230" s="5"/>
      <c r="Y230" s="5"/>
      <c r="Z230" s="5"/>
    </row>
    <row r="231" spans="1:26" ht="12.75" customHeight="1">
      <c r="A231" s="143"/>
      <c r="B231" s="58"/>
      <c r="C231" s="101"/>
      <c r="D231" s="101"/>
      <c r="E231" s="83"/>
      <c r="F231" s="83"/>
      <c r="G231" s="5"/>
      <c r="H231" s="5"/>
      <c r="I231" s="5"/>
      <c r="J231" s="5"/>
      <c r="K231" s="5"/>
      <c r="L231" s="5"/>
      <c r="M231" s="5"/>
      <c r="N231" s="5"/>
      <c r="O231" s="5"/>
      <c r="P231" s="5"/>
      <c r="Q231" s="5"/>
      <c r="R231" s="5"/>
      <c r="S231" s="5"/>
      <c r="T231" s="5"/>
      <c r="U231" s="5"/>
      <c r="V231" s="5"/>
      <c r="W231" s="5"/>
      <c r="X231" s="5"/>
      <c r="Y231" s="5"/>
      <c r="Z231" s="5"/>
    </row>
    <row r="232" spans="1:26" ht="12.75" customHeight="1">
      <c r="A232" s="143"/>
      <c r="B232" s="58"/>
      <c r="C232" s="101"/>
      <c r="D232" s="101"/>
      <c r="E232" s="83"/>
      <c r="F232" s="83"/>
      <c r="G232" s="5"/>
      <c r="H232" s="5"/>
      <c r="I232" s="5"/>
      <c r="J232" s="5"/>
      <c r="K232" s="5"/>
      <c r="L232" s="5"/>
      <c r="M232" s="5"/>
      <c r="N232" s="5"/>
      <c r="O232" s="5"/>
      <c r="P232" s="5"/>
      <c r="Q232" s="5"/>
      <c r="R232" s="5"/>
      <c r="S232" s="5"/>
      <c r="T232" s="5"/>
      <c r="U232" s="5"/>
      <c r="V232" s="5"/>
      <c r="W232" s="5"/>
      <c r="X232" s="5"/>
      <c r="Y232" s="5"/>
      <c r="Z232" s="5"/>
    </row>
    <row r="233" spans="1:26" ht="12.75" customHeight="1">
      <c r="A233" s="143"/>
      <c r="B233" s="58"/>
      <c r="C233" s="101"/>
      <c r="D233" s="101"/>
      <c r="E233" s="83"/>
      <c r="F233" s="83"/>
      <c r="G233" s="5"/>
      <c r="H233" s="5"/>
      <c r="I233" s="5"/>
      <c r="J233" s="5"/>
      <c r="K233" s="5"/>
      <c r="L233" s="5"/>
      <c r="M233" s="5"/>
      <c r="N233" s="5"/>
      <c r="O233" s="5"/>
      <c r="P233" s="5"/>
      <c r="Q233" s="5"/>
      <c r="R233" s="5"/>
      <c r="S233" s="5"/>
      <c r="T233" s="5"/>
      <c r="U233" s="5"/>
      <c r="V233" s="5"/>
      <c r="W233" s="5"/>
      <c r="X233" s="5"/>
      <c r="Y233" s="5"/>
      <c r="Z233" s="5"/>
    </row>
    <row r="234" spans="1:26" ht="12.75" customHeight="1">
      <c r="A234" s="143"/>
      <c r="B234" s="58"/>
      <c r="C234" s="101"/>
      <c r="D234" s="101"/>
      <c r="E234" s="83"/>
      <c r="F234" s="83"/>
      <c r="G234" s="5"/>
      <c r="H234" s="5"/>
      <c r="I234" s="5"/>
      <c r="J234" s="5"/>
      <c r="K234" s="5"/>
      <c r="L234" s="5"/>
      <c r="M234" s="5"/>
      <c r="N234" s="5"/>
      <c r="O234" s="5"/>
      <c r="P234" s="5"/>
      <c r="Q234" s="5"/>
      <c r="R234" s="5"/>
      <c r="S234" s="5"/>
      <c r="T234" s="5"/>
      <c r="U234" s="5"/>
      <c r="V234" s="5"/>
      <c r="W234" s="5"/>
      <c r="X234" s="5"/>
      <c r="Y234" s="5"/>
      <c r="Z234" s="5"/>
    </row>
    <row r="235" spans="1:26" ht="12.75" customHeight="1">
      <c r="A235" s="143"/>
      <c r="B235" s="58"/>
      <c r="C235" s="101"/>
      <c r="D235" s="101"/>
      <c r="E235" s="83"/>
      <c r="F235" s="83"/>
      <c r="G235" s="5"/>
      <c r="H235" s="5"/>
      <c r="I235" s="5"/>
      <c r="J235" s="5"/>
      <c r="K235" s="5"/>
      <c r="L235" s="5"/>
      <c r="M235" s="5"/>
      <c r="N235" s="5"/>
      <c r="O235" s="5"/>
      <c r="P235" s="5"/>
      <c r="Q235" s="5"/>
      <c r="R235" s="5"/>
      <c r="S235" s="5"/>
      <c r="T235" s="5"/>
      <c r="U235" s="5"/>
      <c r="V235" s="5"/>
      <c r="W235" s="5"/>
      <c r="X235" s="5"/>
      <c r="Y235" s="5"/>
      <c r="Z235" s="5"/>
    </row>
    <row r="236" spans="1:26" ht="12.75" customHeight="1">
      <c r="A236" s="143"/>
      <c r="B236" s="58"/>
      <c r="C236" s="101"/>
      <c r="D236" s="101"/>
      <c r="E236" s="83"/>
      <c r="F236" s="83"/>
      <c r="G236" s="5"/>
      <c r="H236" s="5"/>
      <c r="I236" s="5"/>
      <c r="J236" s="5"/>
      <c r="K236" s="5"/>
      <c r="L236" s="5"/>
      <c r="M236" s="5"/>
      <c r="N236" s="5"/>
      <c r="O236" s="5"/>
      <c r="P236" s="5"/>
      <c r="Q236" s="5"/>
      <c r="R236" s="5"/>
      <c r="S236" s="5"/>
      <c r="T236" s="5"/>
      <c r="U236" s="5"/>
      <c r="V236" s="5"/>
      <c r="W236" s="5"/>
      <c r="X236" s="5"/>
      <c r="Y236" s="5"/>
      <c r="Z236" s="5"/>
    </row>
    <row r="237" spans="1:26" ht="12.75" customHeight="1">
      <c r="A237" s="143"/>
      <c r="B237" s="58"/>
      <c r="C237" s="101"/>
      <c r="D237" s="101"/>
      <c r="E237" s="83"/>
      <c r="F237" s="83"/>
      <c r="G237" s="5"/>
      <c r="H237" s="5"/>
      <c r="I237" s="5"/>
      <c r="J237" s="5"/>
      <c r="K237" s="5"/>
      <c r="L237" s="5"/>
      <c r="M237" s="5"/>
      <c r="N237" s="5"/>
      <c r="O237" s="5"/>
      <c r="P237" s="5"/>
      <c r="Q237" s="5"/>
      <c r="R237" s="5"/>
      <c r="S237" s="5"/>
      <c r="T237" s="5"/>
      <c r="U237" s="5"/>
      <c r="V237" s="5"/>
      <c r="W237" s="5"/>
      <c r="X237" s="5"/>
      <c r="Y237" s="5"/>
      <c r="Z237" s="5"/>
    </row>
    <row r="238" spans="1:26" ht="12.75" customHeight="1">
      <c r="A238" s="143"/>
      <c r="B238" s="58"/>
      <c r="C238" s="101"/>
      <c r="D238" s="101"/>
      <c r="E238" s="83"/>
      <c r="F238" s="83"/>
      <c r="G238" s="5"/>
      <c r="H238" s="5"/>
      <c r="I238" s="5"/>
      <c r="J238" s="5"/>
      <c r="K238" s="5"/>
      <c r="L238" s="5"/>
      <c r="M238" s="5"/>
      <c r="N238" s="5"/>
      <c r="O238" s="5"/>
      <c r="P238" s="5"/>
      <c r="Q238" s="5"/>
      <c r="R238" s="5"/>
      <c r="S238" s="5"/>
      <c r="T238" s="5"/>
      <c r="U238" s="5"/>
      <c r="V238" s="5"/>
      <c r="W238" s="5"/>
      <c r="X238" s="5"/>
      <c r="Y238" s="5"/>
      <c r="Z238" s="5"/>
    </row>
    <row r="239" spans="1:26" ht="12.75" customHeight="1">
      <c r="A239" s="143"/>
      <c r="B239" s="58"/>
      <c r="C239" s="101"/>
      <c r="D239" s="101"/>
      <c r="E239" s="83"/>
      <c r="F239" s="83"/>
      <c r="G239" s="5"/>
      <c r="H239" s="5"/>
      <c r="I239" s="5"/>
      <c r="J239" s="5"/>
      <c r="K239" s="5"/>
      <c r="L239" s="5"/>
      <c r="M239" s="5"/>
      <c r="N239" s="5"/>
      <c r="O239" s="5"/>
      <c r="P239" s="5"/>
      <c r="Q239" s="5"/>
      <c r="R239" s="5"/>
      <c r="S239" s="5"/>
      <c r="T239" s="5"/>
      <c r="U239" s="5"/>
      <c r="V239" s="5"/>
      <c r="W239" s="5"/>
      <c r="X239" s="5"/>
      <c r="Y239" s="5"/>
      <c r="Z239" s="5"/>
    </row>
    <row r="240" spans="1:26" ht="12.75" customHeight="1">
      <c r="A240" s="143"/>
      <c r="B240" s="58"/>
      <c r="C240" s="101"/>
      <c r="D240" s="101"/>
      <c r="E240" s="83"/>
      <c r="F240" s="83"/>
      <c r="G240" s="5"/>
      <c r="H240" s="5"/>
      <c r="I240" s="5"/>
      <c r="J240" s="5"/>
      <c r="K240" s="5"/>
      <c r="L240" s="5"/>
      <c r="M240" s="5"/>
      <c r="N240" s="5"/>
      <c r="O240" s="5"/>
      <c r="P240" s="5"/>
      <c r="Q240" s="5"/>
      <c r="R240" s="5"/>
      <c r="S240" s="5"/>
      <c r="T240" s="5"/>
      <c r="U240" s="5"/>
      <c r="V240" s="5"/>
      <c r="W240" s="5"/>
      <c r="X240" s="5"/>
      <c r="Y240" s="5"/>
      <c r="Z240" s="5"/>
    </row>
    <row r="241" spans="1:26" ht="12.75" customHeight="1">
      <c r="A241" s="143"/>
      <c r="B241" s="58"/>
      <c r="C241" s="101"/>
      <c r="D241" s="101"/>
      <c r="E241" s="83"/>
      <c r="F241" s="83"/>
      <c r="G241" s="5"/>
      <c r="H241" s="5"/>
      <c r="I241" s="5"/>
      <c r="J241" s="5"/>
      <c r="K241" s="5"/>
      <c r="L241" s="5"/>
      <c r="M241" s="5"/>
      <c r="N241" s="5"/>
      <c r="O241" s="5"/>
      <c r="P241" s="5"/>
      <c r="Q241" s="5"/>
      <c r="R241" s="5"/>
      <c r="S241" s="5"/>
      <c r="T241" s="5"/>
      <c r="U241" s="5"/>
      <c r="V241" s="5"/>
      <c r="W241" s="5"/>
      <c r="X241" s="5"/>
      <c r="Y241" s="5"/>
      <c r="Z241" s="5"/>
    </row>
    <row r="242" spans="1:26" ht="12.75" customHeight="1">
      <c r="A242" s="143"/>
      <c r="B242" s="58"/>
      <c r="C242" s="101"/>
      <c r="D242" s="101"/>
      <c r="E242" s="83"/>
      <c r="F242" s="83"/>
      <c r="G242" s="5"/>
      <c r="H242" s="5"/>
      <c r="I242" s="5"/>
      <c r="J242" s="5"/>
      <c r="K242" s="5"/>
      <c r="L242" s="5"/>
      <c r="M242" s="5"/>
      <c r="N242" s="5"/>
      <c r="O242" s="5"/>
      <c r="P242" s="5"/>
      <c r="Q242" s="5"/>
      <c r="R242" s="5"/>
      <c r="S242" s="5"/>
      <c r="T242" s="5"/>
      <c r="U242" s="5"/>
      <c r="V242" s="5"/>
      <c r="W242" s="5"/>
      <c r="X242" s="5"/>
      <c r="Y242" s="5"/>
      <c r="Z242" s="5"/>
    </row>
    <row r="243" spans="1:26" ht="12.75" customHeight="1">
      <c r="A243" s="143"/>
      <c r="B243" s="58"/>
      <c r="C243" s="101"/>
      <c r="D243" s="101"/>
      <c r="E243" s="83"/>
      <c r="F243" s="83"/>
      <c r="G243" s="5"/>
      <c r="H243" s="5"/>
      <c r="I243" s="5"/>
      <c r="J243" s="5"/>
      <c r="K243" s="5"/>
      <c r="L243" s="5"/>
      <c r="M243" s="5"/>
      <c r="N243" s="5"/>
      <c r="O243" s="5"/>
      <c r="P243" s="5"/>
      <c r="Q243" s="5"/>
      <c r="R243" s="5"/>
      <c r="S243" s="5"/>
      <c r="T243" s="5"/>
      <c r="U243" s="5"/>
      <c r="V243" s="5"/>
      <c r="W243" s="5"/>
      <c r="X243" s="5"/>
      <c r="Y243" s="5"/>
      <c r="Z243" s="5"/>
    </row>
    <row r="244" spans="1:26" ht="12.75" customHeight="1">
      <c r="A244" s="143"/>
      <c r="B244" s="58"/>
      <c r="C244" s="101"/>
      <c r="D244" s="101"/>
      <c r="E244" s="83"/>
      <c r="F244" s="83"/>
      <c r="G244" s="5"/>
      <c r="H244" s="5"/>
      <c r="I244" s="5"/>
      <c r="J244" s="5"/>
      <c r="K244" s="5"/>
      <c r="L244" s="5"/>
      <c r="M244" s="5"/>
      <c r="N244" s="5"/>
      <c r="O244" s="5"/>
      <c r="P244" s="5"/>
      <c r="Q244" s="5"/>
      <c r="R244" s="5"/>
      <c r="S244" s="5"/>
      <c r="T244" s="5"/>
      <c r="U244" s="5"/>
      <c r="V244" s="5"/>
      <c r="W244" s="5"/>
      <c r="X244" s="5"/>
      <c r="Y244" s="5"/>
      <c r="Z244" s="5"/>
    </row>
    <row r="245" spans="1:26" ht="12.75" customHeight="1">
      <c r="A245" s="143"/>
      <c r="B245" s="58"/>
      <c r="C245" s="101"/>
      <c r="D245" s="101"/>
      <c r="E245" s="83"/>
      <c r="F245" s="83"/>
      <c r="G245" s="5"/>
      <c r="H245" s="5"/>
      <c r="I245" s="5"/>
      <c r="J245" s="5"/>
      <c r="K245" s="5"/>
      <c r="L245" s="5"/>
      <c r="M245" s="5"/>
      <c r="N245" s="5"/>
      <c r="O245" s="5"/>
      <c r="P245" s="5"/>
      <c r="Q245" s="5"/>
      <c r="R245" s="5"/>
      <c r="S245" s="5"/>
      <c r="T245" s="5"/>
      <c r="U245" s="5"/>
      <c r="V245" s="5"/>
      <c r="W245" s="5"/>
      <c r="X245" s="5"/>
      <c r="Y245" s="5"/>
      <c r="Z245" s="5"/>
    </row>
    <row r="246" spans="1:26" ht="12.75" customHeight="1">
      <c r="A246" s="143"/>
      <c r="B246" s="58"/>
      <c r="C246" s="101"/>
      <c r="D246" s="101"/>
      <c r="E246" s="83"/>
      <c r="F246" s="83"/>
      <c r="G246" s="5"/>
      <c r="H246" s="5"/>
      <c r="I246" s="5"/>
      <c r="J246" s="5"/>
      <c r="K246" s="5"/>
      <c r="L246" s="5"/>
      <c r="M246" s="5"/>
      <c r="N246" s="5"/>
      <c r="O246" s="5"/>
      <c r="P246" s="5"/>
      <c r="Q246" s="5"/>
      <c r="R246" s="5"/>
      <c r="S246" s="5"/>
      <c r="T246" s="5"/>
      <c r="U246" s="5"/>
      <c r="V246" s="5"/>
      <c r="W246" s="5"/>
      <c r="X246" s="5"/>
      <c r="Y246" s="5"/>
      <c r="Z246" s="5"/>
    </row>
    <row r="247" spans="1:26" ht="12.75" customHeight="1">
      <c r="A247" s="143"/>
      <c r="B247" s="58"/>
      <c r="C247" s="101"/>
      <c r="D247" s="101"/>
      <c r="E247" s="83"/>
      <c r="F247" s="83"/>
      <c r="G247" s="5"/>
      <c r="H247" s="5"/>
      <c r="I247" s="5"/>
      <c r="J247" s="5"/>
      <c r="K247" s="5"/>
      <c r="L247" s="5"/>
      <c r="M247" s="5"/>
      <c r="N247" s="5"/>
      <c r="O247" s="5"/>
      <c r="P247" s="5"/>
      <c r="Q247" s="5"/>
      <c r="R247" s="5"/>
      <c r="S247" s="5"/>
      <c r="T247" s="5"/>
      <c r="U247" s="5"/>
      <c r="V247" s="5"/>
      <c r="W247" s="5"/>
      <c r="X247" s="5"/>
      <c r="Y247" s="5"/>
      <c r="Z247" s="5"/>
    </row>
    <row r="248" spans="1:26" ht="12.75" customHeight="1">
      <c r="A248" s="143"/>
      <c r="B248" s="58"/>
      <c r="C248" s="101"/>
      <c r="D248" s="101"/>
      <c r="E248" s="83"/>
      <c r="F248" s="83"/>
      <c r="G248" s="5"/>
      <c r="H248" s="5"/>
      <c r="I248" s="5"/>
      <c r="J248" s="5"/>
      <c r="K248" s="5"/>
      <c r="L248" s="5"/>
      <c r="M248" s="5"/>
      <c r="N248" s="5"/>
      <c r="O248" s="5"/>
      <c r="P248" s="5"/>
      <c r="Q248" s="5"/>
      <c r="R248" s="5"/>
      <c r="S248" s="5"/>
      <c r="T248" s="5"/>
      <c r="U248" s="5"/>
      <c r="V248" s="5"/>
      <c r="W248" s="5"/>
      <c r="X248" s="5"/>
      <c r="Y248" s="5"/>
      <c r="Z248" s="5"/>
    </row>
    <row r="249" spans="1:26" ht="12.75" customHeight="1">
      <c r="A249" s="143"/>
      <c r="B249" s="58"/>
      <c r="C249" s="101"/>
      <c r="D249" s="101"/>
      <c r="E249" s="83"/>
      <c r="F249" s="83"/>
      <c r="G249" s="5"/>
      <c r="H249" s="5"/>
      <c r="I249" s="5"/>
      <c r="J249" s="5"/>
      <c r="K249" s="5"/>
      <c r="L249" s="5"/>
      <c r="M249" s="5"/>
      <c r="N249" s="5"/>
      <c r="O249" s="5"/>
      <c r="P249" s="5"/>
      <c r="Q249" s="5"/>
      <c r="R249" s="5"/>
      <c r="S249" s="5"/>
      <c r="T249" s="5"/>
      <c r="U249" s="5"/>
      <c r="V249" s="5"/>
      <c r="W249" s="5"/>
      <c r="X249" s="5"/>
      <c r="Y249" s="5"/>
      <c r="Z249" s="5"/>
    </row>
    <row r="250" spans="1:26" ht="12.75" customHeight="1">
      <c r="A250" s="143"/>
      <c r="B250" s="58"/>
      <c r="C250" s="101"/>
      <c r="D250" s="101"/>
      <c r="E250" s="83"/>
      <c r="F250" s="83"/>
      <c r="G250" s="5"/>
      <c r="H250" s="5"/>
      <c r="I250" s="5"/>
      <c r="J250" s="5"/>
      <c r="K250" s="5"/>
      <c r="L250" s="5"/>
      <c r="M250" s="5"/>
      <c r="N250" s="5"/>
      <c r="O250" s="5"/>
      <c r="P250" s="5"/>
      <c r="Q250" s="5"/>
      <c r="R250" s="5"/>
      <c r="S250" s="5"/>
      <c r="T250" s="5"/>
      <c r="U250" s="5"/>
      <c r="V250" s="5"/>
      <c r="W250" s="5"/>
      <c r="X250" s="5"/>
      <c r="Y250" s="5"/>
      <c r="Z250" s="5"/>
    </row>
    <row r="251" spans="1:26" ht="12.75" customHeight="1">
      <c r="A251" s="143"/>
      <c r="B251" s="58"/>
      <c r="C251" s="101"/>
      <c r="D251" s="101"/>
      <c r="E251" s="83"/>
      <c r="F251" s="83"/>
      <c r="G251" s="5"/>
      <c r="H251" s="5"/>
      <c r="I251" s="5"/>
      <c r="J251" s="5"/>
      <c r="K251" s="5"/>
      <c r="L251" s="5"/>
      <c r="M251" s="5"/>
      <c r="N251" s="5"/>
      <c r="O251" s="5"/>
      <c r="P251" s="5"/>
      <c r="Q251" s="5"/>
      <c r="R251" s="5"/>
      <c r="S251" s="5"/>
      <c r="T251" s="5"/>
      <c r="U251" s="5"/>
      <c r="V251" s="5"/>
      <c r="W251" s="5"/>
      <c r="X251" s="5"/>
      <c r="Y251" s="5"/>
      <c r="Z251" s="5"/>
    </row>
    <row r="252" spans="1:26" ht="12.75" customHeight="1">
      <c r="A252" s="143"/>
      <c r="B252" s="58"/>
      <c r="C252" s="101"/>
      <c r="D252" s="101"/>
      <c r="E252" s="83"/>
      <c r="F252" s="83"/>
      <c r="G252" s="5"/>
      <c r="H252" s="5"/>
      <c r="I252" s="5"/>
      <c r="J252" s="5"/>
      <c r="K252" s="5"/>
      <c r="L252" s="5"/>
      <c r="M252" s="5"/>
      <c r="N252" s="5"/>
      <c r="O252" s="5"/>
      <c r="P252" s="5"/>
      <c r="Q252" s="5"/>
      <c r="R252" s="5"/>
      <c r="S252" s="5"/>
      <c r="T252" s="5"/>
      <c r="U252" s="5"/>
      <c r="V252" s="5"/>
      <c r="W252" s="5"/>
      <c r="X252" s="5"/>
      <c r="Y252" s="5"/>
      <c r="Z252" s="5"/>
    </row>
    <row r="253" spans="1:26" ht="12.75" customHeight="1">
      <c r="A253" s="143"/>
      <c r="B253" s="58"/>
      <c r="C253" s="101"/>
      <c r="D253" s="101"/>
      <c r="E253" s="83"/>
      <c r="F253" s="83"/>
      <c r="G253" s="5"/>
      <c r="H253" s="5"/>
      <c r="I253" s="5"/>
      <c r="J253" s="5"/>
      <c r="K253" s="5"/>
      <c r="L253" s="5"/>
      <c r="M253" s="5"/>
      <c r="N253" s="5"/>
      <c r="O253" s="5"/>
      <c r="P253" s="5"/>
      <c r="Q253" s="5"/>
      <c r="R253" s="5"/>
      <c r="S253" s="5"/>
      <c r="T253" s="5"/>
      <c r="U253" s="5"/>
      <c r="V253" s="5"/>
      <c r="W253" s="5"/>
      <c r="X253" s="5"/>
      <c r="Y253" s="5"/>
      <c r="Z253" s="5"/>
    </row>
    <row r="254" spans="1:26" ht="12.75" customHeight="1">
      <c r="A254" s="143"/>
      <c r="B254" s="58"/>
      <c r="C254" s="101"/>
      <c r="D254" s="101"/>
      <c r="E254" s="83"/>
      <c r="F254" s="83"/>
      <c r="G254" s="5"/>
      <c r="H254" s="5"/>
      <c r="I254" s="5"/>
      <c r="J254" s="5"/>
      <c r="K254" s="5"/>
      <c r="L254" s="5"/>
      <c r="M254" s="5"/>
      <c r="N254" s="5"/>
      <c r="O254" s="5"/>
      <c r="P254" s="5"/>
      <c r="Q254" s="5"/>
      <c r="R254" s="5"/>
      <c r="S254" s="5"/>
      <c r="T254" s="5"/>
      <c r="U254" s="5"/>
      <c r="V254" s="5"/>
      <c r="W254" s="5"/>
      <c r="X254" s="5"/>
      <c r="Y254" s="5"/>
      <c r="Z254" s="5"/>
    </row>
    <row r="255" spans="1:26" ht="12.75" customHeight="1">
      <c r="A255" s="143"/>
      <c r="B255" s="58"/>
      <c r="C255" s="101"/>
      <c r="D255" s="101"/>
      <c r="E255" s="83"/>
      <c r="F255" s="83"/>
      <c r="G255" s="5"/>
      <c r="H255" s="5"/>
      <c r="I255" s="5"/>
      <c r="J255" s="5"/>
      <c r="K255" s="5"/>
      <c r="L255" s="5"/>
      <c r="M255" s="5"/>
      <c r="N255" s="5"/>
      <c r="O255" s="5"/>
      <c r="P255" s="5"/>
      <c r="Q255" s="5"/>
      <c r="R255" s="5"/>
      <c r="S255" s="5"/>
      <c r="T255" s="5"/>
      <c r="U255" s="5"/>
      <c r="V255" s="5"/>
      <c r="W255" s="5"/>
      <c r="X255" s="5"/>
      <c r="Y255" s="5"/>
      <c r="Z255" s="5"/>
    </row>
    <row r="256" spans="1:26" ht="12.75" customHeight="1">
      <c r="A256" s="143"/>
      <c r="B256" s="58"/>
      <c r="C256" s="101"/>
      <c r="D256" s="101"/>
      <c r="E256" s="83"/>
      <c r="F256" s="83"/>
      <c r="G256" s="5"/>
      <c r="H256" s="5"/>
      <c r="I256" s="5"/>
      <c r="J256" s="5"/>
      <c r="K256" s="5"/>
      <c r="L256" s="5"/>
      <c r="M256" s="5"/>
      <c r="N256" s="5"/>
      <c r="O256" s="5"/>
      <c r="P256" s="5"/>
      <c r="Q256" s="5"/>
      <c r="R256" s="5"/>
      <c r="S256" s="5"/>
      <c r="T256" s="5"/>
      <c r="U256" s="5"/>
      <c r="V256" s="5"/>
      <c r="W256" s="5"/>
      <c r="X256" s="5"/>
      <c r="Y256" s="5"/>
      <c r="Z256" s="5"/>
    </row>
    <row r="257" spans="1:26" ht="12.75" customHeight="1">
      <c r="A257" s="143"/>
      <c r="B257" s="58"/>
      <c r="C257" s="101"/>
      <c r="D257" s="101"/>
      <c r="E257" s="83"/>
      <c r="F257" s="83"/>
      <c r="G257" s="5"/>
      <c r="H257" s="5"/>
      <c r="I257" s="5"/>
      <c r="J257" s="5"/>
      <c r="K257" s="5"/>
      <c r="L257" s="5"/>
      <c r="M257" s="5"/>
      <c r="N257" s="5"/>
      <c r="O257" s="5"/>
      <c r="P257" s="5"/>
      <c r="Q257" s="5"/>
      <c r="R257" s="5"/>
      <c r="S257" s="5"/>
      <c r="T257" s="5"/>
      <c r="U257" s="5"/>
      <c r="V257" s="5"/>
      <c r="W257" s="5"/>
      <c r="X257" s="5"/>
      <c r="Y257" s="5"/>
      <c r="Z257" s="5"/>
    </row>
    <row r="258" spans="1:26" ht="12.75" customHeight="1">
      <c r="A258" s="143"/>
      <c r="B258" s="58"/>
      <c r="C258" s="101"/>
      <c r="D258" s="101"/>
      <c r="E258" s="83"/>
      <c r="F258" s="83"/>
      <c r="G258" s="5"/>
      <c r="H258" s="5"/>
      <c r="I258" s="5"/>
      <c r="J258" s="5"/>
      <c r="K258" s="5"/>
      <c r="L258" s="5"/>
      <c r="M258" s="5"/>
      <c r="N258" s="5"/>
      <c r="O258" s="5"/>
      <c r="P258" s="5"/>
      <c r="Q258" s="5"/>
      <c r="R258" s="5"/>
      <c r="S258" s="5"/>
      <c r="T258" s="5"/>
      <c r="U258" s="5"/>
      <c r="V258" s="5"/>
      <c r="W258" s="5"/>
      <c r="X258" s="5"/>
      <c r="Y258" s="5"/>
      <c r="Z258" s="5"/>
    </row>
    <row r="259" spans="1:26" ht="12.75" customHeight="1">
      <c r="A259" s="143"/>
      <c r="B259" s="58"/>
      <c r="C259" s="101"/>
      <c r="D259" s="101"/>
      <c r="E259" s="83"/>
      <c r="F259" s="83"/>
      <c r="G259" s="5"/>
      <c r="H259" s="5"/>
      <c r="I259" s="5"/>
      <c r="J259" s="5"/>
      <c r="K259" s="5"/>
      <c r="L259" s="5"/>
      <c r="M259" s="5"/>
      <c r="N259" s="5"/>
      <c r="O259" s="5"/>
      <c r="P259" s="5"/>
      <c r="Q259" s="5"/>
      <c r="R259" s="5"/>
      <c r="S259" s="5"/>
      <c r="T259" s="5"/>
      <c r="U259" s="5"/>
      <c r="V259" s="5"/>
      <c r="W259" s="5"/>
      <c r="X259" s="5"/>
      <c r="Y259" s="5"/>
      <c r="Z259" s="5"/>
    </row>
    <row r="260" spans="1:26" ht="12.75" customHeight="1">
      <c r="A260" s="143"/>
      <c r="B260" s="58"/>
      <c r="C260" s="101"/>
      <c r="D260" s="101"/>
      <c r="E260" s="83"/>
      <c r="F260" s="83"/>
      <c r="G260" s="5"/>
      <c r="H260" s="5"/>
      <c r="I260" s="5"/>
      <c r="J260" s="5"/>
      <c r="K260" s="5"/>
      <c r="L260" s="5"/>
      <c r="M260" s="5"/>
      <c r="N260" s="5"/>
      <c r="O260" s="5"/>
      <c r="P260" s="5"/>
      <c r="Q260" s="5"/>
      <c r="R260" s="5"/>
      <c r="S260" s="5"/>
      <c r="T260" s="5"/>
      <c r="U260" s="5"/>
      <c r="V260" s="5"/>
      <c r="W260" s="5"/>
      <c r="X260" s="5"/>
      <c r="Y260" s="5"/>
      <c r="Z260" s="5"/>
    </row>
    <row r="261" spans="1:26" ht="12.75" customHeight="1">
      <c r="A261" s="143"/>
      <c r="B261" s="58"/>
      <c r="C261" s="101"/>
      <c r="D261" s="101"/>
      <c r="E261" s="83"/>
      <c r="F261" s="83"/>
      <c r="G261" s="5"/>
      <c r="H261" s="5"/>
      <c r="I261" s="5"/>
      <c r="J261" s="5"/>
      <c r="K261" s="5"/>
      <c r="L261" s="5"/>
      <c r="M261" s="5"/>
      <c r="N261" s="5"/>
      <c r="O261" s="5"/>
      <c r="P261" s="5"/>
      <c r="Q261" s="5"/>
      <c r="R261" s="5"/>
      <c r="S261" s="5"/>
      <c r="T261" s="5"/>
      <c r="U261" s="5"/>
      <c r="V261" s="5"/>
      <c r="W261" s="5"/>
      <c r="X261" s="5"/>
      <c r="Y261" s="5"/>
      <c r="Z261" s="5"/>
    </row>
    <row r="262" spans="1:26" ht="12.75" customHeight="1">
      <c r="A262" s="143"/>
      <c r="B262" s="58"/>
      <c r="C262" s="101"/>
      <c r="D262" s="101"/>
      <c r="E262" s="83"/>
      <c r="F262" s="83"/>
      <c r="G262" s="5"/>
      <c r="H262" s="5"/>
      <c r="I262" s="5"/>
      <c r="J262" s="5"/>
      <c r="K262" s="5"/>
      <c r="L262" s="5"/>
      <c r="M262" s="5"/>
      <c r="N262" s="5"/>
      <c r="O262" s="5"/>
      <c r="P262" s="5"/>
      <c r="Q262" s="5"/>
      <c r="R262" s="5"/>
      <c r="S262" s="5"/>
      <c r="T262" s="5"/>
      <c r="U262" s="5"/>
      <c r="V262" s="5"/>
      <c r="W262" s="5"/>
      <c r="X262" s="5"/>
      <c r="Y262" s="5"/>
      <c r="Z262" s="5"/>
    </row>
    <row r="263" spans="1:26" ht="12.75" customHeight="1">
      <c r="A263" s="143"/>
      <c r="B263" s="58"/>
      <c r="C263" s="101"/>
      <c r="D263" s="101"/>
      <c r="E263" s="83"/>
      <c r="F263" s="83"/>
      <c r="G263" s="5"/>
      <c r="H263" s="5"/>
      <c r="I263" s="5"/>
      <c r="J263" s="5"/>
      <c r="K263" s="5"/>
      <c r="L263" s="5"/>
      <c r="M263" s="5"/>
      <c r="N263" s="5"/>
      <c r="O263" s="5"/>
      <c r="P263" s="5"/>
      <c r="Q263" s="5"/>
      <c r="R263" s="5"/>
      <c r="S263" s="5"/>
      <c r="T263" s="5"/>
      <c r="U263" s="5"/>
      <c r="V263" s="5"/>
      <c r="W263" s="5"/>
      <c r="X263" s="5"/>
      <c r="Y263" s="5"/>
      <c r="Z263" s="5"/>
    </row>
    <row r="264" spans="1:26" ht="12.75" customHeight="1">
      <c r="A264" s="143"/>
      <c r="B264" s="58"/>
      <c r="C264" s="101"/>
      <c r="D264" s="101"/>
      <c r="E264" s="83"/>
      <c r="F264" s="83"/>
      <c r="G264" s="5"/>
      <c r="H264" s="5"/>
      <c r="I264" s="5"/>
      <c r="J264" s="5"/>
      <c r="K264" s="5"/>
      <c r="L264" s="5"/>
      <c r="M264" s="5"/>
      <c r="N264" s="5"/>
      <c r="O264" s="5"/>
      <c r="P264" s="5"/>
      <c r="Q264" s="5"/>
      <c r="R264" s="5"/>
      <c r="S264" s="5"/>
      <c r="T264" s="5"/>
      <c r="U264" s="5"/>
      <c r="V264" s="5"/>
      <c r="W264" s="5"/>
      <c r="X264" s="5"/>
      <c r="Y264" s="5"/>
      <c r="Z264" s="5"/>
    </row>
    <row r="265" spans="1:26" ht="12.75" customHeight="1">
      <c r="A265" s="143"/>
      <c r="B265" s="58"/>
      <c r="C265" s="101"/>
      <c r="D265" s="101"/>
      <c r="E265" s="83"/>
      <c r="F265" s="83"/>
      <c r="G265" s="5"/>
      <c r="H265" s="5"/>
      <c r="I265" s="5"/>
      <c r="J265" s="5"/>
      <c r="K265" s="5"/>
      <c r="L265" s="5"/>
      <c r="M265" s="5"/>
      <c r="N265" s="5"/>
      <c r="O265" s="5"/>
      <c r="P265" s="5"/>
      <c r="Q265" s="5"/>
      <c r="R265" s="5"/>
      <c r="S265" s="5"/>
      <c r="T265" s="5"/>
      <c r="U265" s="5"/>
      <c r="V265" s="5"/>
      <c r="W265" s="5"/>
      <c r="X265" s="5"/>
      <c r="Y265" s="5"/>
      <c r="Z265" s="5"/>
    </row>
    <row r="266" spans="1:26" ht="12.75" customHeight="1">
      <c r="A266" s="143"/>
      <c r="B266" s="58"/>
      <c r="C266" s="101"/>
      <c r="D266" s="101"/>
      <c r="E266" s="83"/>
      <c r="F266" s="83"/>
      <c r="G266" s="5"/>
      <c r="H266" s="5"/>
      <c r="I266" s="5"/>
      <c r="J266" s="5"/>
      <c r="K266" s="5"/>
      <c r="L266" s="5"/>
      <c r="M266" s="5"/>
      <c r="N266" s="5"/>
      <c r="O266" s="5"/>
      <c r="P266" s="5"/>
      <c r="Q266" s="5"/>
      <c r="R266" s="5"/>
      <c r="S266" s="5"/>
      <c r="T266" s="5"/>
      <c r="U266" s="5"/>
      <c r="V266" s="5"/>
      <c r="W266" s="5"/>
      <c r="X266" s="5"/>
      <c r="Y266" s="5"/>
      <c r="Z266" s="5"/>
    </row>
    <row r="267" spans="1:26" ht="12.75" customHeight="1">
      <c r="A267" s="143"/>
      <c r="B267" s="58"/>
      <c r="C267" s="101"/>
      <c r="D267" s="101"/>
      <c r="E267" s="83"/>
      <c r="F267" s="83"/>
      <c r="G267" s="5"/>
      <c r="H267" s="5"/>
      <c r="I267" s="5"/>
      <c r="J267" s="5"/>
      <c r="K267" s="5"/>
      <c r="L267" s="5"/>
      <c r="M267" s="5"/>
      <c r="N267" s="5"/>
      <c r="O267" s="5"/>
      <c r="P267" s="5"/>
      <c r="Q267" s="5"/>
      <c r="R267" s="5"/>
      <c r="S267" s="5"/>
      <c r="T267" s="5"/>
      <c r="U267" s="5"/>
      <c r="V267" s="5"/>
      <c r="W267" s="5"/>
      <c r="X267" s="5"/>
      <c r="Y267" s="5"/>
      <c r="Z267" s="5"/>
    </row>
    <row r="268" spans="1:26" ht="12.75" customHeight="1">
      <c r="A268" s="143"/>
      <c r="B268" s="58"/>
      <c r="C268" s="101"/>
      <c r="D268" s="101"/>
      <c r="E268" s="83"/>
      <c r="F268" s="83"/>
      <c r="G268" s="5"/>
      <c r="H268" s="5"/>
      <c r="I268" s="5"/>
      <c r="J268" s="5"/>
      <c r="K268" s="5"/>
      <c r="L268" s="5"/>
      <c r="M268" s="5"/>
      <c r="N268" s="5"/>
      <c r="O268" s="5"/>
      <c r="P268" s="5"/>
      <c r="Q268" s="5"/>
      <c r="R268" s="5"/>
      <c r="S268" s="5"/>
      <c r="T268" s="5"/>
      <c r="U268" s="5"/>
      <c r="V268" s="5"/>
      <c r="W268" s="5"/>
      <c r="X268" s="5"/>
      <c r="Y268" s="5"/>
      <c r="Z268" s="5"/>
    </row>
    <row r="269" spans="1:26" ht="12.75" customHeight="1">
      <c r="A269" s="143"/>
      <c r="B269" s="58"/>
      <c r="C269" s="101"/>
      <c r="D269" s="101"/>
      <c r="E269" s="83"/>
      <c r="F269" s="83"/>
      <c r="G269" s="5"/>
      <c r="H269" s="5"/>
      <c r="I269" s="5"/>
      <c r="J269" s="5"/>
      <c r="K269" s="5"/>
      <c r="L269" s="5"/>
      <c r="M269" s="5"/>
      <c r="N269" s="5"/>
      <c r="O269" s="5"/>
      <c r="P269" s="5"/>
      <c r="Q269" s="5"/>
      <c r="R269" s="5"/>
      <c r="S269" s="5"/>
      <c r="T269" s="5"/>
      <c r="U269" s="5"/>
      <c r="V269" s="5"/>
      <c r="W269" s="5"/>
      <c r="X269" s="5"/>
      <c r="Y269" s="5"/>
      <c r="Z269" s="5"/>
    </row>
    <row r="270" spans="1:26" ht="12.75" customHeight="1">
      <c r="A270" s="143"/>
      <c r="B270" s="58"/>
      <c r="C270" s="101"/>
      <c r="D270" s="101"/>
      <c r="E270" s="83"/>
      <c r="F270" s="83"/>
      <c r="G270" s="5"/>
      <c r="H270" s="5"/>
      <c r="I270" s="5"/>
      <c r="J270" s="5"/>
      <c r="K270" s="5"/>
      <c r="L270" s="5"/>
      <c r="M270" s="5"/>
      <c r="N270" s="5"/>
      <c r="O270" s="5"/>
      <c r="P270" s="5"/>
      <c r="Q270" s="5"/>
      <c r="R270" s="5"/>
      <c r="S270" s="5"/>
      <c r="T270" s="5"/>
      <c r="U270" s="5"/>
      <c r="V270" s="5"/>
      <c r="W270" s="5"/>
      <c r="X270" s="5"/>
      <c r="Y270" s="5"/>
      <c r="Z270" s="5"/>
    </row>
    <row r="271" spans="1:26" ht="12.75" customHeight="1">
      <c r="A271" s="143"/>
      <c r="B271" s="58"/>
      <c r="C271" s="101"/>
      <c r="D271" s="101"/>
      <c r="E271" s="83"/>
      <c r="F271" s="83"/>
      <c r="G271" s="5"/>
      <c r="H271" s="5"/>
      <c r="I271" s="5"/>
      <c r="J271" s="5"/>
      <c r="K271" s="5"/>
      <c r="L271" s="5"/>
      <c r="M271" s="5"/>
      <c r="N271" s="5"/>
      <c r="O271" s="5"/>
      <c r="P271" s="5"/>
      <c r="Q271" s="5"/>
      <c r="R271" s="5"/>
      <c r="S271" s="5"/>
      <c r="T271" s="5"/>
      <c r="U271" s="5"/>
      <c r="V271" s="5"/>
      <c r="W271" s="5"/>
      <c r="X271" s="5"/>
      <c r="Y271" s="5"/>
      <c r="Z271" s="5"/>
    </row>
    <row r="272" spans="1:26" ht="12.75" customHeight="1">
      <c r="A272" s="143"/>
      <c r="B272" s="58"/>
      <c r="C272" s="101"/>
      <c r="D272" s="101"/>
      <c r="E272" s="83"/>
      <c r="F272" s="83"/>
      <c r="G272" s="5"/>
      <c r="H272" s="5"/>
      <c r="I272" s="5"/>
      <c r="J272" s="5"/>
      <c r="K272" s="5"/>
      <c r="L272" s="5"/>
      <c r="M272" s="5"/>
      <c r="N272" s="5"/>
      <c r="O272" s="5"/>
      <c r="P272" s="5"/>
      <c r="Q272" s="5"/>
      <c r="R272" s="5"/>
      <c r="S272" s="5"/>
      <c r="T272" s="5"/>
      <c r="U272" s="5"/>
      <c r="V272" s="5"/>
      <c r="W272" s="5"/>
      <c r="X272" s="5"/>
      <c r="Y272" s="5"/>
      <c r="Z272" s="5"/>
    </row>
    <row r="273" spans="1:26" ht="12.75" customHeight="1">
      <c r="A273" s="143"/>
      <c r="B273" s="58"/>
      <c r="C273" s="101"/>
      <c r="D273" s="101"/>
      <c r="E273" s="83"/>
      <c r="F273" s="83"/>
      <c r="G273" s="5"/>
      <c r="H273" s="5"/>
      <c r="I273" s="5"/>
      <c r="J273" s="5"/>
      <c r="K273" s="5"/>
      <c r="L273" s="5"/>
      <c r="M273" s="5"/>
      <c r="N273" s="5"/>
      <c r="O273" s="5"/>
      <c r="P273" s="5"/>
      <c r="Q273" s="5"/>
      <c r="R273" s="5"/>
      <c r="S273" s="5"/>
      <c r="T273" s="5"/>
      <c r="U273" s="5"/>
      <c r="V273" s="5"/>
      <c r="W273" s="5"/>
      <c r="X273" s="5"/>
      <c r="Y273" s="5"/>
      <c r="Z273" s="5"/>
    </row>
    <row r="274" spans="1:26" ht="12.75" customHeight="1">
      <c r="A274" s="143"/>
      <c r="B274" s="58"/>
      <c r="C274" s="101"/>
      <c r="D274" s="101"/>
      <c r="E274" s="83"/>
      <c r="F274" s="83"/>
      <c r="G274" s="5"/>
      <c r="H274" s="5"/>
      <c r="I274" s="5"/>
      <c r="J274" s="5"/>
      <c r="K274" s="5"/>
      <c r="L274" s="5"/>
      <c r="M274" s="5"/>
      <c r="N274" s="5"/>
      <c r="O274" s="5"/>
      <c r="P274" s="5"/>
      <c r="Q274" s="5"/>
      <c r="R274" s="5"/>
      <c r="S274" s="5"/>
      <c r="T274" s="5"/>
      <c r="U274" s="5"/>
      <c r="V274" s="5"/>
      <c r="W274" s="5"/>
      <c r="X274" s="5"/>
      <c r="Y274" s="5"/>
      <c r="Z274" s="5"/>
    </row>
    <row r="275" spans="1:26" ht="12.75" customHeight="1">
      <c r="A275" s="143"/>
      <c r="B275" s="58"/>
      <c r="C275" s="101"/>
      <c r="D275" s="101"/>
      <c r="E275" s="83"/>
      <c r="F275" s="83"/>
      <c r="G275" s="5"/>
      <c r="H275" s="5"/>
      <c r="I275" s="5"/>
      <c r="J275" s="5"/>
      <c r="K275" s="5"/>
      <c r="L275" s="5"/>
      <c r="M275" s="5"/>
      <c r="N275" s="5"/>
      <c r="O275" s="5"/>
      <c r="P275" s="5"/>
      <c r="Q275" s="5"/>
      <c r="R275" s="5"/>
      <c r="S275" s="5"/>
      <c r="T275" s="5"/>
      <c r="U275" s="5"/>
      <c r="V275" s="5"/>
      <c r="W275" s="5"/>
      <c r="X275" s="5"/>
      <c r="Y275" s="5"/>
      <c r="Z275" s="5"/>
    </row>
    <row r="276" spans="1:26" ht="12.75" customHeight="1">
      <c r="A276" s="143"/>
      <c r="B276" s="58"/>
      <c r="C276" s="101"/>
      <c r="D276" s="101"/>
      <c r="E276" s="83"/>
      <c r="F276" s="83"/>
      <c r="G276" s="5"/>
      <c r="H276" s="5"/>
      <c r="I276" s="5"/>
      <c r="J276" s="5"/>
      <c r="K276" s="5"/>
      <c r="L276" s="5"/>
      <c r="M276" s="5"/>
      <c r="N276" s="5"/>
      <c r="O276" s="5"/>
      <c r="P276" s="5"/>
      <c r="Q276" s="5"/>
      <c r="R276" s="5"/>
      <c r="S276" s="5"/>
      <c r="T276" s="5"/>
      <c r="U276" s="5"/>
      <c r="V276" s="5"/>
      <c r="W276" s="5"/>
      <c r="X276" s="5"/>
      <c r="Y276" s="5"/>
      <c r="Z276" s="5"/>
    </row>
    <row r="277" spans="1:26" ht="12.75" customHeight="1">
      <c r="A277" s="143"/>
      <c r="B277" s="58"/>
      <c r="C277" s="101"/>
      <c r="D277" s="101"/>
      <c r="E277" s="83"/>
      <c r="F277" s="83"/>
      <c r="G277" s="5"/>
      <c r="H277" s="5"/>
      <c r="I277" s="5"/>
      <c r="J277" s="5"/>
      <c r="K277" s="5"/>
      <c r="L277" s="5"/>
      <c r="M277" s="5"/>
      <c r="N277" s="5"/>
      <c r="O277" s="5"/>
      <c r="P277" s="5"/>
      <c r="Q277" s="5"/>
      <c r="R277" s="5"/>
      <c r="S277" s="5"/>
      <c r="T277" s="5"/>
      <c r="U277" s="5"/>
      <c r="V277" s="5"/>
      <c r="W277" s="5"/>
      <c r="X277" s="5"/>
      <c r="Y277" s="5"/>
      <c r="Z277" s="5"/>
    </row>
    <row r="278" spans="1:26" ht="12.75" customHeight="1">
      <c r="A278" s="143"/>
      <c r="B278" s="58"/>
      <c r="C278" s="101"/>
      <c r="D278" s="101"/>
      <c r="E278" s="83"/>
      <c r="F278" s="83"/>
      <c r="G278" s="5"/>
      <c r="H278" s="5"/>
      <c r="I278" s="5"/>
      <c r="J278" s="5"/>
      <c r="K278" s="5"/>
      <c r="L278" s="5"/>
      <c r="M278" s="5"/>
      <c r="N278" s="5"/>
      <c r="O278" s="5"/>
      <c r="P278" s="5"/>
      <c r="Q278" s="5"/>
      <c r="R278" s="5"/>
      <c r="S278" s="5"/>
      <c r="T278" s="5"/>
      <c r="U278" s="5"/>
      <c r="V278" s="5"/>
      <c r="W278" s="5"/>
      <c r="X278" s="5"/>
      <c r="Y278" s="5"/>
      <c r="Z278" s="5"/>
    </row>
    <row r="279" spans="1:26" ht="12.75" customHeight="1">
      <c r="A279" s="143"/>
      <c r="B279" s="58"/>
      <c r="C279" s="101"/>
      <c r="D279" s="101"/>
      <c r="E279" s="83"/>
      <c r="F279" s="83"/>
      <c r="G279" s="5"/>
      <c r="H279" s="5"/>
      <c r="I279" s="5"/>
      <c r="J279" s="5"/>
      <c r="K279" s="5"/>
      <c r="L279" s="5"/>
      <c r="M279" s="5"/>
      <c r="N279" s="5"/>
      <c r="O279" s="5"/>
      <c r="P279" s="5"/>
      <c r="Q279" s="5"/>
      <c r="R279" s="5"/>
      <c r="S279" s="5"/>
      <c r="T279" s="5"/>
      <c r="U279" s="5"/>
      <c r="V279" s="5"/>
      <c r="W279" s="5"/>
      <c r="X279" s="5"/>
      <c r="Y279" s="5"/>
      <c r="Z279" s="5"/>
    </row>
    <row r="280" spans="1:26" ht="12.75" customHeight="1">
      <c r="A280" s="143"/>
      <c r="B280" s="58"/>
      <c r="C280" s="101"/>
      <c r="D280" s="101"/>
      <c r="E280" s="83"/>
      <c r="F280" s="83"/>
      <c r="G280" s="5"/>
      <c r="H280" s="5"/>
      <c r="I280" s="5"/>
      <c r="J280" s="5"/>
      <c r="K280" s="5"/>
      <c r="L280" s="5"/>
      <c r="M280" s="5"/>
      <c r="N280" s="5"/>
      <c r="O280" s="5"/>
      <c r="P280" s="5"/>
      <c r="Q280" s="5"/>
      <c r="R280" s="5"/>
      <c r="S280" s="5"/>
      <c r="T280" s="5"/>
      <c r="U280" s="5"/>
      <c r="V280" s="5"/>
      <c r="W280" s="5"/>
      <c r="X280" s="5"/>
      <c r="Y280" s="5"/>
      <c r="Z280" s="5"/>
    </row>
    <row r="281" spans="1:26" ht="12.75" customHeight="1">
      <c r="A281" s="143"/>
      <c r="B281" s="58"/>
      <c r="C281" s="101"/>
      <c r="D281" s="101"/>
      <c r="E281" s="83"/>
      <c r="F281" s="83"/>
      <c r="G281" s="5"/>
      <c r="H281" s="5"/>
      <c r="I281" s="5"/>
      <c r="J281" s="5"/>
      <c r="K281" s="5"/>
      <c r="L281" s="5"/>
      <c r="M281" s="5"/>
      <c r="N281" s="5"/>
      <c r="O281" s="5"/>
      <c r="P281" s="5"/>
      <c r="Q281" s="5"/>
      <c r="R281" s="5"/>
      <c r="S281" s="5"/>
      <c r="T281" s="5"/>
      <c r="U281" s="5"/>
      <c r="V281" s="5"/>
      <c r="W281" s="5"/>
      <c r="X281" s="5"/>
      <c r="Y281" s="5"/>
      <c r="Z281" s="5"/>
    </row>
    <row r="282" spans="1:26" ht="12.75" customHeight="1">
      <c r="A282" s="143"/>
      <c r="B282" s="58"/>
      <c r="C282" s="101"/>
      <c r="D282" s="101"/>
      <c r="E282" s="83"/>
      <c r="F282" s="83"/>
      <c r="G282" s="5"/>
      <c r="H282" s="5"/>
      <c r="I282" s="5"/>
      <c r="J282" s="5"/>
      <c r="K282" s="5"/>
      <c r="L282" s="5"/>
      <c r="M282" s="5"/>
      <c r="N282" s="5"/>
      <c r="O282" s="5"/>
      <c r="P282" s="5"/>
      <c r="Q282" s="5"/>
      <c r="R282" s="5"/>
      <c r="S282" s="5"/>
      <c r="T282" s="5"/>
      <c r="U282" s="5"/>
      <c r="V282" s="5"/>
      <c r="W282" s="5"/>
      <c r="X282" s="5"/>
      <c r="Y282" s="5"/>
      <c r="Z282" s="5"/>
    </row>
    <row r="283" spans="1:26" ht="12.75" customHeight="1">
      <c r="A283" s="143"/>
      <c r="B283" s="58"/>
      <c r="C283" s="101"/>
      <c r="D283" s="101"/>
      <c r="E283" s="83"/>
      <c r="F283" s="83"/>
      <c r="G283" s="5"/>
      <c r="H283" s="5"/>
      <c r="I283" s="5"/>
      <c r="J283" s="5"/>
      <c r="K283" s="5"/>
      <c r="L283" s="5"/>
      <c r="M283" s="5"/>
      <c r="N283" s="5"/>
      <c r="O283" s="5"/>
      <c r="P283" s="5"/>
      <c r="Q283" s="5"/>
      <c r="R283" s="5"/>
      <c r="S283" s="5"/>
      <c r="T283" s="5"/>
      <c r="U283" s="5"/>
      <c r="V283" s="5"/>
      <c r="W283" s="5"/>
      <c r="X283" s="5"/>
      <c r="Y283" s="5"/>
      <c r="Z283" s="5"/>
    </row>
    <row r="284" spans="1:26" ht="12.75" customHeight="1">
      <c r="A284" s="143"/>
      <c r="B284" s="58"/>
      <c r="C284" s="101"/>
      <c r="D284" s="101"/>
      <c r="E284" s="83"/>
      <c r="F284" s="83"/>
      <c r="G284" s="5"/>
      <c r="H284" s="5"/>
      <c r="I284" s="5"/>
      <c r="J284" s="5"/>
      <c r="K284" s="5"/>
      <c r="L284" s="5"/>
      <c r="M284" s="5"/>
      <c r="N284" s="5"/>
      <c r="O284" s="5"/>
      <c r="P284" s="5"/>
      <c r="Q284" s="5"/>
      <c r="R284" s="5"/>
      <c r="S284" s="5"/>
      <c r="T284" s="5"/>
      <c r="U284" s="5"/>
      <c r="V284" s="5"/>
      <c r="W284" s="5"/>
      <c r="X284" s="5"/>
      <c r="Y284" s="5"/>
      <c r="Z284" s="5"/>
    </row>
    <row r="285" spans="1:26" ht="12.75" customHeight="1">
      <c r="A285" s="143"/>
      <c r="B285" s="58"/>
      <c r="C285" s="101"/>
      <c r="D285" s="101"/>
      <c r="E285" s="83"/>
      <c r="F285" s="83"/>
      <c r="G285" s="5"/>
      <c r="H285" s="5"/>
      <c r="I285" s="5"/>
      <c r="J285" s="5"/>
      <c r="K285" s="5"/>
      <c r="L285" s="5"/>
      <c r="M285" s="5"/>
      <c r="N285" s="5"/>
      <c r="O285" s="5"/>
      <c r="P285" s="5"/>
      <c r="Q285" s="5"/>
      <c r="R285" s="5"/>
      <c r="S285" s="5"/>
      <c r="T285" s="5"/>
      <c r="U285" s="5"/>
      <c r="V285" s="5"/>
      <c r="W285" s="5"/>
      <c r="X285" s="5"/>
      <c r="Y285" s="5"/>
      <c r="Z285" s="5"/>
    </row>
    <row r="286" spans="1:26" ht="12.75" customHeight="1">
      <c r="A286" s="143"/>
      <c r="B286" s="58"/>
      <c r="C286" s="101"/>
      <c r="D286" s="101"/>
      <c r="E286" s="83"/>
      <c r="F286" s="83"/>
      <c r="G286" s="5"/>
      <c r="H286" s="5"/>
      <c r="I286" s="5"/>
      <c r="J286" s="5"/>
      <c r="K286" s="5"/>
      <c r="L286" s="5"/>
      <c r="M286" s="5"/>
      <c r="N286" s="5"/>
      <c r="O286" s="5"/>
      <c r="P286" s="5"/>
      <c r="Q286" s="5"/>
      <c r="R286" s="5"/>
      <c r="S286" s="5"/>
      <c r="T286" s="5"/>
      <c r="U286" s="5"/>
      <c r="V286" s="5"/>
      <c r="W286" s="5"/>
      <c r="X286" s="5"/>
      <c r="Y286" s="5"/>
      <c r="Z286" s="5"/>
    </row>
    <row r="287" spans="1:26" ht="12.75" customHeight="1">
      <c r="A287" s="143"/>
      <c r="B287" s="58"/>
      <c r="C287" s="101"/>
      <c r="D287" s="101"/>
      <c r="E287" s="83"/>
      <c r="F287" s="83"/>
      <c r="G287" s="5"/>
      <c r="H287" s="5"/>
      <c r="I287" s="5"/>
      <c r="J287" s="5"/>
      <c r="K287" s="5"/>
      <c r="L287" s="5"/>
      <c r="M287" s="5"/>
      <c r="N287" s="5"/>
      <c r="O287" s="5"/>
      <c r="P287" s="5"/>
      <c r="Q287" s="5"/>
      <c r="R287" s="5"/>
      <c r="S287" s="5"/>
      <c r="T287" s="5"/>
      <c r="U287" s="5"/>
      <c r="V287" s="5"/>
      <c r="W287" s="5"/>
      <c r="X287" s="5"/>
      <c r="Y287" s="5"/>
      <c r="Z287" s="5"/>
    </row>
    <row r="288" spans="1:26" ht="12.75" customHeight="1">
      <c r="A288" s="143"/>
      <c r="B288" s="58"/>
      <c r="C288" s="101"/>
      <c r="D288" s="101"/>
      <c r="E288" s="83"/>
      <c r="F288" s="83"/>
      <c r="G288" s="5"/>
      <c r="H288" s="5"/>
      <c r="I288" s="5"/>
      <c r="J288" s="5"/>
      <c r="K288" s="5"/>
      <c r="L288" s="5"/>
      <c r="M288" s="5"/>
      <c r="N288" s="5"/>
      <c r="O288" s="5"/>
      <c r="P288" s="5"/>
      <c r="Q288" s="5"/>
      <c r="R288" s="5"/>
      <c r="S288" s="5"/>
      <c r="T288" s="5"/>
      <c r="U288" s="5"/>
      <c r="V288" s="5"/>
      <c r="W288" s="5"/>
      <c r="X288" s="5"/>
      <c r="Y288" s="5"/>
      <c r="Z288" s="5"/>
    </row>
    <row r="289" spans="1:26" ht="12.75" customHeight="1">
      <c r="A289" s="143"/>
      <c r="B289" s="58"/>
      <c r="C289" s="101"/>
      <c r="D289" s="101"/>
      <c r="E289" s="83"/>
      <c r="F289" s="83"/>
      <c r="G289" s="5"/>
      <c r="H289" s="5"/>
      <c r="I289" s="5"/>
      <c r="J289" s="5"/>
      <c r="K289" s="5"/>
      <c r="L289" s="5"/>
      <c r="M289" s="5"/>
      <c r="N289" s="5"/>
      <c r="O289" s="5"/>
      <c r="P289" s="5"/>
      <c r="Q289" s="5"/>
      <c r="R289" s="5"/>
      <c r="S289" s="5"/>
      <c r="T289" s="5"/>
      <c r="U289" s="5"/>
      <c r="V289" s="5"/>
      <c r="W289" s="5"/>
      <c r="X289" s="5"/>
      <c r="Y289" s="5"/>
      <c r="Z289" s="5"/>
    </row>
    <row r="290" spans="1:26" ht="12.75" customHeight="1">
      <c r="A290" s="143"/>
      <c r="B290" s="58"/>
      <c r="C290" s="101"/>
      <c r="D290" s="101"/>
      <c r="E290" s="83"/>
      <c r="F290" s="83"/>
      <c r="G290" s="5"/>
      <c r="H290" s="5"/>
      <c r="I290" s="5"/>
      <c r="J290" s="5"/>
      <c r="K290" s="5"/>
      <c r="L290" s="5"/>
      <c r="M290" s="5"/>
      <c r="N290" s="5"/>
      <c r="O290" s="5"/>
      <c r="P290" s="5"/>
      <c r="Q290" s="5"/>
      <c r="R290" s="5"/>
      <c r="S290" s="5"/>
      <c r="T290" s="5"/>
      <c r="U290" s="5"/>
      <c r="V290" s="5"/>
      <c r="W290" s="5"/>
      <c r="X290" s="5"/>
      <c r="Y290" s="5"/>
      <c r="Z290" s="5"/>
    </row>
    <row r="291" spans="1:26" ht="12.75" customHeight="1">
      <c r="A291" s="143"/>
      <c r="B291" s="58"/>
      <c r="C291" s="101"/>
      <c r="D291" s="101"/>
      <c r="E291" s="83"/>
      <c r="F291" s="83"/>
      <c r="G291" s="5"/>
      <c r="H291" s="5"/>
      <c r="I291" s="5"/>
      <c r="J291" s="5"/>
      <c r="K291" s="5"/>
      <c r="L291" s="5"/>
      <c r="M291" s="5"/>
      <c r="N291" s="5"/>
      <c r="O291" s="5"/>
      <c r="P291" s="5"/>
      <c r="Q291" s="5"/>
      <c r="R291" s="5"/>
      <c r="S291" s="5"/>
      <c r="T291" s="5"/>
      <c r="U291" s="5"/>
      <c r="V291" s="5"/>
      <c r="W291" s="5"/>
      <c r="X291" s="5"/>
      <c r="Y291" s="5"/>
      <c r="Z291" s="5"/>
    </row>
    <row r="292" spans="1:26" ht="12.75" customHeight="1">
      <c r="A292" s="143"/>
      <c r="B292" s="58"/>
      <c r="C292" s="101"/>
      <c r="D292" s="101"/>
      <c r="E292" s="83"/>
      <c r="F292" s="83"/>
      <c r="G292" s="5"/>
      <c r="H292" s="5"/>
      <c r="I292" s="5"/>
      <c r="J292" s="5"/>
      <c r="K292" s="5"/>
      <c r="L292" s="5"/>
      <c r="M292" s="5"/>
      <c r="N292" s="5"/>
      <c r="O292" s="5"/>
      <c r="P292" s="5"/>
      <c r="Q292" s="5"/>
      <c r="R292" s="5"/>
      <c r="S292" s="5"/>
      <c r="T292" s="5"/>
      <c r="U292" s="5"/>
      <c r="V292" s="5"/>
      <c r="W292" s="5"/>
      <c r="X292" s="5"/>
      <c r="Y292" s="5"/>
      <c r="Z292" s="5"/>
    </row>
    <row r="293" spans="1:26" ht="12.75" customHeight="1">
      <c r="A293" s="143"/>
      <c r="B293" s="58"/>
      <c r="C293" s="101"/>
      <c r="D293" s="101"/>
      <c r="E293" s="83"/>
      <c r="F293" s="83"/>
      <c r="G293" s="5"/>
      <c r="H293" s="5"/>
      <c r="I293" s="5"/>
      <c r="J293" s="5"/>
      <c r="K293" s="5"/>
      <c r="L293" s="5"/>
      <c r="M293" s="5"/>
      <c r="N293" s="5"/>
      <c r="O293" s="5"/>
      <c r="P293" s="5"/>
      <c r="Q293" s="5"/>
      <c r="R293" s="5"/>
      <c r="S293" s="5"/>
      <c r="T293" s="5"/>
      <c r="U293" s="5"/>
      <c r="V293" s="5"/>
      <c r="W293" s="5"/>
      <c r="X293" s="5"/>
      <c r="Y293" s="5"/>
      <c r="Z293" s="5"/>
    </row>
    <row r="294" spans="1:26" ht="12.75" customHeight="1">
      <c r="A294" s="143"/>
      <c r="B294" s="58"/>
      <c r="C294" s="101"/>
      <c r="D294" s="101"/>
      <c r="E294" s="83"/>
      <c r="F294" s="83"/>
      <c r="G294" s="5"/>
      <c r="H294" s="5"/>
      <c r="I294" s="5"/>
      <c r="J294" s="5"/>
      <c r="K294" s="5"/>
      <c r="L294" s="5"/>
      <c r="M294" s="5"/>
      <c r="N294" s="5"/>
      <c r="O294" s="5"/>
      <c r="P294" s="5"/>
      <c r="Q294" s="5"/>
      <c r="R294" s="5"/>
      <c r="S294" s="5"/>
      <c r="T294" s="5"/>
      <c r="U294" s="5"/>
      <c r="V294" s="5"/>
      <c r="W294" s="5"/>
      <c r="X294" s="5"/>
      <c r="Y294" s="5"/>
      <c r="Z294" s="5"/>
    </row>
    <row r="295" spans="1:26" ht="12.75" customHeight="1">
      <c r="A295" s="143"/>
      <c r="B295" s="58"/>
      <c r="C295" s="101"/>
      <c r="D295" s="101"/>
      <c r="E295" s="83"/>
      <c r="F295" s="83"/>
      <c r="G295" s="5"/>
      <c r="H295" s="5"/>
      <c r="I295" s="5"/>
      <c r="J295" s="5"/>
      <c r="K295" s="5"/>
      <c r="L295" s="5"/>
      <c r="M295" s="5"/>
      <c r="N295" s="5"/>
      <c r="O295" s="5"/>
      <c r="P295" s="5"/>
      <c r="Q295" s="5"/>
      <c r="R295" s="5"/>
      <c r="S295" s="5"/>
      <c r="T295" s="5"/>
      <c r="U295" s="5"/>
      <c r="V295" s="5"/>
      <c r="W295" s="5"/>
      <c r="X295" s="5"/>
      <c r="Y295" s="5"/>
      <c r="Z295" s="5"/>
    </row>
    <row r="296" spans="1:26" ht="12.75" customHeight="1">
      <c r="A296" s="143"/>
      <c r="B296" s="58"/>
      <c r="C296" s="101"/>
      <c r="D296" s="101"/>
      <c r="E296" s="83"/>
      <c r="F296" s="83"/>
      <c r="G296" s="5"/>
      <c r="H296" s="5"/>
      <c r="I296" s="5"/>
      <c r="J296" s="5"/>
      <c r="K296" s="5"/>
      <c r="L296" s="5"/>
      <c r="M296" s="5"/>
      <c r="N296" s="5"/>
      <c r="O296" s="5"/>
      <c r="P296" s="5"/>
      <c r="Q296" s="5"/>
      <c r="R296" s="5"/>
      <c r="S296" s="5"/>
      <c r="T296" s="5"/>
      <c r="U296" s="5"/>
      <c r="V296" s="5"/>
      <c r="W296" s="5"/>
      <c r="X296" s="5"/>
      <c r="Y296" s="5"/>
      <c r="Z296" s="5"/>
    </row>
    <row r="297" spans="1:26" ht="12.75" customHeight="1">
      <c r="A297" s="143"/>
      <c r="B297" s="58"/>
      <c r="C297" s="101"/>
      <c r="D297" s="101"/>
      <c r="E297" s="83"/>
      <c r="F297" s="83"/>
      <c r="G297" s="5"/>
      <c r="H297" s="5"/>
      <c r="I297" s="5"/>
      <c r="J297" s="5"/>
      <c r="K297" s="5"/>
      <c r="L297" s="5"/>
      <c r="M297" s="5"/>
      <c r="N297" s="5"/>
      <c r="O297" s="5"/>
      <c r="P297" s="5"/>
      <c r="Q297" s="5"/>
      <c r="R297" s="5"/>
      <c r="S297" s="5"/>
      <c r="T297" s="5"/>
      <c r="U297" s="5"/>
      <c r="V297" s="5"/>
      <c r="W297" s="5"/>
      <c r="X297" s="5"/>
      <c r="Y297" s="5"/>
      <c r="Z297" s="5"/>
    </row>
    <row r="298" spans="1:26" ht="12.75" customHeight="1">
      <c r="A298" s="143"/>
      <c r="B298" s="58"/>
      <c r="C298" s="101"/>
      <c r="D298" s="101"/>
      <c r="E298" s="83"/>
      <c r="F298" s="83"/>
      <c r="G298" s="5"/>
      <c r="H298" s="5"/>
      <c r="I298" s="5"/>
      <c r="J298" s="5"/>
      <c r="K298" s="5"/>
      <c r="L298" s="5"/>
      <c r="M298" s="5"/>
      <c r="N298" s="5"/>
      <c r="O298" s="5"/>
      <c r="P298" s="5"/>
      <c r="Q298" s="5"/>
      <c r="R298" s="5"/>
      <c r="S298" s="5"/>
      <c r="T298" s="5"/>
      <c r="U298" s="5"/>
      <c r="V298" s="5"/>
      <c r="W298" s="5"/>
      <c r="X298" s="5"/>
      <c r="Y298" s="5"/>
      <c r="Z298" s="5"/>
    </row>
    <row r="299" spans="1:26" ht="12.75" customHeight="1">
      <c r="A299" s="143"/>
      <c r="B299" s="58"/>
      <c r="C299" s="101"/>
      <c r="D299" s="101"/>
      <c r="E299" s="83"/>
      <c r="F299" s="83"/>
      <c r="G299" s="5"/>
      <c r="H299" s="5"/>
      <c r="I299" s="5"/>
      <c r="J299" s="5"/>
      <c r="K299" s="5"/>
      <c r="L299" s="5"/>
      <c r="M299" s="5"/>
      <c r="N299" s="5"/>
      <c r="O299" s="5"/>
      <c r="P299" s="5"/>
      <c r="Q299" s="5"/>
      <c r="R299" s="5"/>
      <c r="S299" s="5"/>
      <c r="T299" s="5"/>
      <c r="U299" s="5"/>
      <c r="V299" s="5"/>
      <c r="W299" s="5"/>
      <c r="X299" s="5"/>
      <c r="Y299" s="5"/>
      <c r="Z299" s="5"/>
    </row>
    <row r="300" spans="1:26" ht="12.75" customHeight="1">
      <c r="A300" s="143"/>
      <c r="B300" s="58"/>
      <c r="C300" s="101"/>
      <c r="D300" s="101"/>
      <c r="E300" s="83"/>
      <c r="F300" s="83"/>
      <c r="G300" s="5"/>
      <c r="H300" s="5"/>
      <c r="I300" s="5"/>
      <c r="J300" s="5"/>
      <c r="K300" s="5"/>
      <c r="L300" s="5"/>
      <c r="M300" s="5"/>
      <c r="N300" s="5"/>
      <c r="O300" s="5"/>
      <c r="P300" s="5"/>
      <c r="Q300" s="5"/>
      <c r="R300" s="5"/>
      <c r="S300" s="5"/>
      <c r="T300" s="5"/>
      <c r="U300" s="5"/>
      <c r="V300" s="5"/>
      <c r="W300" s="5"/>
      <c r="X300" s="5"/>
      <c r="Y300" s="5"/>
      <c r="Z300" s="5"/>
    </row>
    <row r="301" spans="1:26" ht="12.75" customHeight="1">
      <c r="A301" s="143"/>
      <c r="B301" s="58"/>
      <c r="C301" s="101"/>
      <c r="D301" s="101"/>
      <c r="E301" s="83"/>
      <c r="F301" s="83"/>
      <c r="G301" s="5"/>
      <c r="H301" s="5"/>
      <c r="I301" s="5"/>
      <c r="J301" s="5"/>
      <c r="K301" s="5"/>
      <c r="L301" s="5"/>
      <c r="M301" s="5"/>
      <c r="N301" s="5"/>
      <c r="O301" s="5"/>
      <c r="P301" s="5"/>
      <c r="Q301" s="5"/>
      <c r="R301" s="5"/>
      <c r="S301" s="5"/>
      <c r="T301" s="5"/>
      <c r="U301" s="5"/>
      <c r="V301" s="5"/>
      <c r="W301" s="5"/>
      <c r="X301" s="5"/>
      <c r="Y301" s="5"/>
      <c r="Z301" s="5"/>
    </row>
    <row r="302" spans="1:26" ht="12.75" customHeight="1">
      <c r="A302" s="143"/>
      <c r="B302" s="58"/>
      <c r="C302" s="101"/>
      <c r="D302" s="101"/>
      <c r="E302" s="83"/>
      <c r="F302" s="83"/>
      <c r="G302" s="5"/>
      <c r="H302" s="5"/>
      <c r="I302" s="5"/>
      <c r="J302" s="5"/>
      <c r="K302" s="5"/>
      <c r="L302" s="5"/>
      <c r="M302" s="5"/>
      <c r="N302" s="5"/>
      <c r="O302" s="5"/>
      <c r="P302" s="5"/>
      <c r="Q302" s="5"/>
      <c r="R302" s="5"/>
      <c r="S302" s="5"/>
      <c r="T302" s="5"/>
      <c r="U302" s="5"/>
      <c r="V302" s="5"/>
      <c r="W302" s="5"/>
      <c r="X302" s="5"/>
      <c r="Y302" s="5"/>
      <c r="Z302" s="5"/>
    </row>
    <row r="303" spans="1:26" ht="12.75" customHeight="1">
      <c r="A303" s="143"/>
      <c r="B303" s="58"/>
      <c r="C303" s="101"/>
      <c r="D303" s="101"/>
      <c r="E303" s="83"/>
      <c r="F303" s="83"/>
      <c r="G303" s="5"/>
      <c r="H303" s="5"/>
      <c r="I303" s="5"/>
      <c r="J303" s="5"/>
      <c r="K303" s="5"/>
      <c r="L303" s="5"/>
      <c r="M303" s="5"/>
      <c r="N303" s="5"/>
      <c r="O303" s="5"/>
      <c r="P303" s="5"/>
      <c r="Q303" s="5"/>
      <c r="R303" s="5"/>
      <c r="S303" s="5"/>
      <c r="T303" s="5"/>
      <c r="U303" s="5"/>
      <c r="V303" s="5"/>
      <c r="W303" s="5"/>
      <c r="X303" s="5"/>
      <c r="Y303" s="5"/>
      <c r="Z303" s="5"/>
    </row>
    <row r="304" spans="1:26" ht="12.75" customHeight="1">
      <c r="A304" s="143"/>
      <c r="B304" s="58"/>
      <c r="C304" s="101"/>
      <c r="D304" s="101"/>
      <c r="E304" s="83"/>
      <c r="F304" s="83"/>
      <c r="G304" s="5"/>
      <c r="H304" s="5"/>
      <c r="I304" s="5"/>
      <c r="J304" s="5"/>
      <c r="K304" s="5"/>
      <c r="L304" s="5"/>
      <c r="M304" s="5"/>
      <c r="N304" s="5"/>
      <c r="O304" s="5"/>
      <c r="P304" s="5"/>
      <c r="Q304" s="5"/>
      <c r="R304" s="5"/>
      <c r="S304" s="5"/>
      <c r="T304" s="5"/>
      <c r="U304" s="5"/>
      <c r="V304" s="5"/>
      <c r="W304" s="5"/>
      <c r="X304" s="5"/>
      <c r="Y304" s="5"/>
      <c r="Z304" s="5"/>
    </row>
    <row r="305" spans="1:26" ht="12.75" customHeight="1">
      <c r="A305" s="143"/>
      <c r="B305" s="58"/>
      <c r="C305" s="101"/>
      <c r="D305" s="101"/>
      <c r="E305" s="83"/>
      <c r="F305" s="83"/>
      <c r="G305" s="5"/>
      <c r="H305" s="5"/>
      <c r="I305" s="5"/>
      <c r="J305" s="5"/>
      <c r="K305" s="5"/>
      <c r="L305" s="5"/>
      <c r="M305" s="5"/>
      <c r="N305" s="5"/>
      <c r="O305" s="5"/>
      <c r="P305" s="5"/>
      <c r="Q305" s="5"/>
      <c r="R305" s="5"/>
      <c r="S305" s="5"/>
      <c r="T305" s="5"/>
      <c r="U305" s="5"/>
      <c r="V305" s="5"/>
      <c r="W305" s="5"/>
      <c r="X305" s="5"/>
      <c r="Y305" s="5"/>
      <c r="Z305" s="5"/>
    </row>
    <row r="306" spans="1:26" ht="12.75" customHeight="1">
      <c r="A306" s="143"/>
      <c r="B306" s="58"/>
      <c r="C306" s="101"/>
      <c r="D306" s="101"/>
      <c r="E306" s="83"/>
      <c r="F306" s="83"/>
      <c r="G306" s="5"/>
      <c r="H306" s="5"/>
      <c r="I306" s="5"/>
      <c r="J306" s="5"/>
      <c r="K306" s="5"/>
      <c r="L306" s="5"/>
      <c r="M306" s="5"/>
      <c r="N306" s="5"/>
      <c r="O306" s="5"/>
      <c r="P306" s="5"/>
      <c r="Q306" s="5"/>
      <c r="R306" s="5"/>
      <c r="S306" s="5"/>
      <c r="T306" s="5"/>
      <c r="U306" s="5"/>
      <c r="V306" s="5"/>
      <c r="W306" s="5"/>
      <c r="X306" s="5"/>
      <c r="Y306" s="5"/>
      <c r="Z306" s="5"/>
    </row>
    <row r="307" spans="1:26" ht="12.75" customHeight="1">
      <c r="A307" s="143"/>
      <c r="B307" s="58"/>
      <c r="C307" s="101"/>
      <c r="D307" s="101"/>
      <c r="E307" s="83"/>
      <c r="F307" s="83"/>
      <c r="G307" s="5"/>
      <c r="H307" s="5"/>
      <c r="I307" s="5"/>
      <c r="J307" s="5"/>
      <c r="K307" s="5"/>
      <c r="L307" s="5"/>
      <c r="M307" s="5"/>
      <c r="N307" s="5"/>
      <c r="O307" s="5"/>
      <c r="P307" s="5"/>
      <c r="Q307" s="5"/>
      <c r="R307" s="5"/>
      <c r="S307" s="5"/>
      <c r="T307" s="5"/>
      <c r="U307" s="5"/>
      <c r="V307" s="5"/>
      <c r="W307" s="5"/>
      <c r="X307" s="5"/>
      <c r="Y307" s="5"/>
      <c r="Z307" s="5"/>
    </row>
    <row r="308" spans="1:26" ht="12.75" customHeight="1">
      <c r="A308" s="143"/>
      <c r="B308" s="58"/>
      <c r="C308" s="101"/>
      <c r="D308" s="101"/>
      <c r="E308" s="83"/>
      <c r="F308" s="83"/>
      <c r="G308" s="5"/>
      <c r="H308" s="5"/>
      <c r="I308" s="5"/>
      <c r="J308" s="5"/>
      <c r="K308" s="5"/>
      <c r="L308" s="5"/>
      <c r="M308" s="5"/>
      <c r="N308" s="5"/>
      <c r="O308" s="5"/>
      <c r="P308" s="5"/>
      <c r="Q308" s="5"/>
      <c r="R308" s="5"/>
      <c r="S308" s="5"/>
      <c r="T308" s="5"/>
      <c r="U308" s="5"/>
      <c r="V308" s="5"/>
      <c r="W308" s="5"/>
      <c r="X308" s="5"/>
      <c r="Y308" s="5"/>
      <c r="Z308" s="5"/>
    </row>
    <row r="309" spans="1:26" ht="12.75" customHeight="1">
      <c r="A309" s="143"/>
      <c r="B309" s="58"/>
      <c r="C309" s="101"/>
      <c r="D309" s="101"/>
      <c r="E309" s="83"/>
      <c r="F309" s="83"/>
      <c r="G309" s="5"/>
      <c r="H309" s="5"/>
      <c r="I309" s="5"/>
      <c r="J309" s="5"/>
      <c r="K309" s="5"/>
      <c r="L309" s="5"/>
      <c r="M309" s="5"/>
      <c r="N309" s="5"/>
      <c r="O309" s="5"/>
      <c r="P309" s="5"/>
      <c r="Q309" s="5"/>
      <c r="R309" s="5"/>
      <c r="S309" s="5"/>
      <c r="T309" s="5"/>
      <c r="U309" s="5"/>
      <c r="V309" s="5"/>
      <c r="W309" s="5"/>
      <c r="X309" s="5"/>
      <c r="Y309" s="5"/>
      <c r="Z309" s="5"/>
    </row>
    <row r="310" spans="1:26" ht="12.75" customHeight="1">
      <c r="A310" s="143"/>
      <c r="B310" s="58"/>
      <c r="C310" s="101"/>
      <c r="D310" s="101"/>
      <c r="E310" s="83"/>
      <c r="F310" s="83"/>
      <c r="G310" s="5"/>
      <c r="H310" s="5"/>
      <c r="I310" s="5"/>
      <c r="J310" s="5"/>
      <c r="K310" s="5"/>
      <c r="L310" s="5"/>
      <c r="M310" s="5"/>
      <c r="N310" s="5"/>
      <c r="O310" s="5"/>
      <c r="P310" s="5"/>
      <c r="Q310" s="5"/>
      <c r="R310" s="5"/>
      <c r="S310" s="5"/>
      <c r="T310" s="5"/>
      <c r="U310" s="5"/>
      <c r="V310" s="5"/>
      <c r="W310" s="5"/>
      <c r="X310" s="5"/>
      <c r="Y310" s="5"/>
      <c r="Z310" s="5"/>
    </row>
    <row r="311" spans="1:26" ht="12.75" customHeight="1">
      <c r="A311" s="143"/>
      <c r="B311" s="58"/>
      <c r="C311" s="101"/>
      <c r="D311" s="101"/>
      <c r="E311" s="83"/>
      <c r="F311" s="83"/>
      <c r="G311" s="5"/>
      <c r="H311" s="5"/>
      <c r="I311" s="5"/>
      <c r="J311" s="5"/>
      <c r="K311" s="5"/>
      <c r="L311" s="5"/>
      <c r="M311" s="5"/>
      <c r="N311" s="5"/>
      <c r="O311" s="5"/>
      <c r="P311" s="5"/>
      <c r="Q311" s="5"/>
      <c r="R311" s="5"/>
      <c r="S311" s="5"/>
      <c r="T311" s="5"/>
      <c r="U311" s="5"/>
      <c r="V311" s="5"/>
      <c r="W311" s="5"/>
      <c r="X311" s="5"/>
      <c r="Y311" s="5"/>
      <c r="Z311" s="5"/>
    </row>
    <row r="312" spans="1:26" ht="12.75" customHeight="1">
      <c r="A312" s="143"/>
      <c r="B312" s="58"/>
      <c r="C312" s="101"/>
      <c r="D312" s="101"/>
      <c r="E312" s="83"/>
      <c r="F312" s="83"/>
      <c r="G312" s="5"/>
      <c r="H312" s="5"/>
      <c r="I312" s="5"/>
      <c r="J312" s="5"/>
      <c r="K312" s="5"/>
      <c r="L312" s="5"/>
      <c r="M312" s="5"/>
      <c r="N312" s="5"/>
      <c r="O312" s="5"/>
      <c r="P312" s="5"/>
      <c r="Q312" s="5"/>
      <c r="R312" s="5"/>
      <c r="S312" s="5"/>
      <c r="T312" s="5"/>
      <c r="U312" s="5"/>
      <c r="V312" s="5"/>
      <c r="W312" s="5"/>
      <c r="X312" s="5"/>
      <c r="Y312" s="5"/>
      <c r="Z312" s="5"/>
    </row>
    <row r="313" spans="1:26" ht="12.75" customHeight="1">
      <c r="A313" s="143"/>
      <c r="B313" s="58"/>
      <c r="C313" s="101"/>
      <c r="D313" s="101"/>
      <c r="E313" s="83"/>
      <c r="F313" s="83"/>
      <c r="G313" s="5"/>
      <c r="H313" s="5"/>
      <c r="I313" s="5"/>
      <c r="J313" s="5"/>
      <c r="K313" s="5"/>
      <c r="L313" s="5"/>
      <c r="M313" s="5"/>
      <c r="N313" s="5"/>
      <c r="O313" s="5"/>
      <c r="P313" s="5"/>
      <c r="Q313" s="5"/>
      <c r="R313" s="5"/>
      <c r="S313" s="5"/>
      <c r="T313" s="5"/>
      <c r="U313" s="5"/>
      <c r="V313" s="5"/>
      <c r="W313" s="5"/>
      <c r="X313" s="5"/>
      <c r="Y313" s="5"/>
      <c r="Z313" s="5"/>
    </row>
    <row r="314" spans="1:26" ht="12.75" customHeight="1">
      <c r="A314" s="143"/>
      <c r="B314" s="58"/>
      <c r="C314" s="101"/>
      <c r="D314" s="101"/>
      <c r="E314" s="83"/>
      <c r="F314" s="83"/>
      <c r="G314" s="5"/>
      <c r="H314" s="5"/>
      <c r="I314" s="5"/>
      <c r="J314" s="5"/>
      <c r="K314" s="5"/>
      <c r="L314" s="5"/>
      <c r="M314" s="5"/>
      <c r="N314" s="5"/>
      <c r="O314" s="5"/>
      <c r="P314" s="5"/>
      <c r="Q314" s="5"/>
      <c r="R314" s="5"/>
      <c r="S314" s="5"/>
      <c r="T314" s="5"/>
      <c r="U314" s="5"/>
      <c r="V314" s="5"/>
      <c r="W314" s="5"/>
      <c r="X314" s="5"/>
      <c r="Y314" s="5"/>
      <c r="Z314" s="5"/>
    </row>
    <row r="315" spans="1:26" ht="12.75" customHeight="1">
      <c r="A315" s="143"/>
      <c r="B315" s="58"/>
      <c r="C315" s="101"/>
      <c r="D315" s="101"/>
      <c r="E315" s="83"/>
      <c r="F315" s="83"/>
      <c r="G315" s="5"/>
      <c r="H315" s="5"/>
      <c r="I315" s="5"/>
      <c r="J315" s="5"/>
      <c r="K315" s="5"/>
      <c r="L315" s="5"/>
      <c r="M315" s="5"/>
      <c r="N315" s="5"/>
      <c r="O315" s="5"/>
      <c r="P315" s="5"/>
      <c r="Q315" s="5"/>
      <c r="R315" s="5"/>
      <c r="S315" s="5"/>
      <c r="T315" s="5"/>
      <c r="U315" s="5"/>
      <c r="V315" s="5"/>
      <c r="W315" s="5"/>
      <c r="X315" s="5"/>
      <c r="Y315" s="5"/>
      <c r="Z315" s="5"/>
    </row>
    <row r="316" spans="1:26" ht="12.75" customHeight="1">
      <c r="A316" s="143"/>
      <c r="B316" s="58"/>
      <c r="C316" s="101"/>
      <c r="D316" s="101"/>
      <c r="E316" s="83"/>
      <c r="F316" s="83"/>
      <c r="G316" s="5"/>
      <c r="H316" s="5"/>
      <c r="I316" s="5"/>
      <c r="J316" s="5"/>
      <c r="K316" s="5"/>
      <c r="L316" s="5"/>
      <c r="M316" s="5"/>
      <c r="N316" s="5"/>
      <c r="O316" s="5"/>
      <c r="P316" s="5"/>
      <c r="Q316" s="5"/>
      <c r="R316" s="5"/>
      <c r="S316" s="5"/>
      <c r="T316" s="5"/>
      <c r="U316" s="5"/>
      <c r="V316" s="5"/>
      <c r="W316" s="5"/>
      <c r="X316" s="5"/>
      <c r="Y316" s="5"/>
      <c r="Z316" s="5"/>
    </row>
    <row r="317" spans="1:26" ht="12.75" customHeight="1">
      <c r="A317" s="143"/>
      <c r="B317" s="58"/>
      <c r="C317" s="101"/>
      <c r="D317" s="101"/>
      <c r="E317" s="83"/>
      <c r="F317" s="83"/>
      <c r="G317" s="5"/>
      <c r="H317" s="5"/>
      <c r="I317" s="5"/>
      <c r="J317" s="5"/>
      <c r="K317" s="5"/>
      <c r="L317" s="5"/>
      <c r="M317" s="5"/>
      <c r="N317" s="5"/>
      <c r="O317" s="5"/>
      <c r="P317" s="5"/>
      <c r="Q317" s="5"/>
      <c r="R317" s="5"/>
      <c r="S317" s="5"/>
      <c r="T317" s="5"/>
      <c r="U317" s="5"/>
      <c r="V317" s="5"/>
      <c r="W317" s="5"/>
      <c r="X317" s="5"/>
      <c r="Y317" s="5"/>
      <c r="Z317" s="5"/>
    </row>
    <row r="318" spans="1:26" ht="12.75" customHeight="1">
      <c r="A318" s="143"/>
      <c r="B318" s="58"/>
      <c r="C318" s="101"/>
      <c r="D318" s="101"/>
      <c r="E318" s="83"/>
      <c r="F318" s="83"/>
      <c r="G318" s="5"/>
      <c r="H318" s="5"/>
      <c r="I318" s="5"/>
      <c r="J318" s="5"/>
      <c r="K318" s="5"/>
      <c r="L318" s="5"/>
      <c r="M318" s="5"/>
      <c r="N318" s="5"/>
      <c r="O318" s="5"/>
      <c r="P318" s="5"/>
      <c r="Q318" s="5"/>
      <c r="R318" s="5"/>
      <c r="S318" s="5"/>
      <c r="T318" s="5"/>
      <c r="U318" s="5"/>
      <c r="V318" s="5"/>
      <c r="W318" s="5"/>
      <c r="X318" s="5"/>
      <c r="Y318" s="5"/>
      <c r="Z318" s="5"/>
    </row>
    <row r="319" spans="1:26" ht="12.75" customHeight="1">
      <c r="A319" s="143"/>
      <c r="B319" s="58"/>
      <c r="C319" s="101"/>
      <c r="D319" s="101"/>
      <c r="E319" s="83"/>
      <c r="F319" s="83"/>
      <c r="G319" s="5"/>
      <c r="H319" s="5"/>
      <c r="I319" s="5"/>
      <c r="J319" s="5"/>
      <c r="K319" s="5"/>
      <c r="L319" s="5"/>
      <c r="M319" s="5"/>
      <c r="N319" s="5"/>
      <c r="O319" s="5"/>
      <c r="P319" s="5"/>
      <c r="Q319" s="5"/>
      <c r="R319" s="5"/>
      <c r="S319" s="5"/>
      <c r="T319" s="5"/>
      <c r="U319" s="5"/>
      <c r="V319" s="5"/>
      <c r="W319" s="5"/>
      <c r="X319" s="5"/>
      <c r="Y319" s="5"/>
      <c r="Z319" s="5"/>
    </row>
    <row r="320" spans="1:26" ht="12.75" customHeight="1">
      <c r="A320" s="143"/>
      <c r="B320" s="58"/>
      <c r="C320" s="101"/>
      <c r="D320" s="101"/>
      <c r="E320" s="83"/>
      <c r="F320" s="83"/>
      <c r="G320" s="5"/>
      <c r="H320" s="5"/>
      <c r="I320" s="5"/>
      <c r="J320" s="5"/>
      <c r="K320" s="5"/>
      <c r="L320" s="5"/>
      <c r="M320" s="5"/>
      <c r="N320" s="5"/>
      <c r="O320" s="5"/>
      <c r="P320" s="5"/>
      <c r="Q320" s="5"/>
      <c r="R320" s="5"/>
      <c r="S320" s="5"/>
      <c r="T320" s="5"/>
      <c r="U320" s="5"/>
      <c r="V320" s="5"/>
      <c r="W320" s="5"/>
      <c r="X320" s="5"/>
      <c r="Y320" s="5"/>
      <c r="Z320" s="5"/>
    </row>
    <row r="321" spans="1:26" ht="12.75" customHeight="1">
      <c r="A321" s="143"/>
      <c r="B321" s="58"/>
      <c r="C321" s="101"/>
      <c r="D321" s="101"/>
      <c r="E321" s="83"/>
      <c r="F321" s="83"/>
      <c r="G321" s="5"/>
      <c r="H321" s="5"/>
      <c r="I321" s="5"/>
      <c r="J321" s="5"/>
      <c r="K321" s="5"/>
      <c r="L321" s="5"/>
      <c r="M321" s="5"/>
      <c r="N321" s="5"/>
      <c r="O321" s="5"/>
      <c r="P321" s="5"/>
      <c r="Q321" s="5"/>
      <c r="R321" s="5"/>
      <c r="S321" s="5"/>
      <c r="T321" s="5"/>
      <c r="U321" s="5"/>
      <c r="V321" s="5"/>
      <c r="W321" s="5"/>
      <c r="X321" s="5"/>
      <c r="Y321" s="5"/>
      <c r="Z321" s="5"/>
    </row>
    <row r="322" spans="1:26" ht="12.75" customHeight="1">
      <c r="A322" s="143"/>
      <c r="B322" s="58"/>
      <c r="C322" s="101"/>
      <c r="D322" s="101"/>
      <c r="E322" s="83"/>
      <c r="F322" s="83"/>
      <c r="G322" s="5"/>
      <c r="H322" s="5"/>
      <c r="I322" s="5"/>
      <c r="J322" s="5"/>
      <c r="K322" s="5"/>
      <c r="L322" s="5"/>
      <c r="M322" s="5"/>
      <c r="N322" s="5"/>
      <c r="O322" s="5"/>
      <c r="P322" s="5"/>
      <c r="Q322" s="5"/>
      <c r="R322" s="5"/>
      <c r="S322" s="5"/>
      <c r="T322" s="5"/>
      <c r="U322" s="5"/>
      <c r="V322" s="5"/>
      <c r="W322" s="5"/>
      <c r="X322" s="5"/>
      <c r="Y322" s="5"/>
      <c r="Z322" s="5"/>
    </row>
    <row r="323" spans="1:26" ht="12.75" customHeight="1">
      <c r="A323" s="143"/>
      <c r="B323" s="58"/>
      <c r="C323" s="101"/>
      <c r="D323" s="101"/>
      <c r="E323" s="83"/>
      <c r="F323" s="83"/>
      <c r="G323" s="5"/>
      <c r="H323" s="5"/>
      <c r="I323" s="5"/>
      <c r="J323" s="5"/>
      <c r="K323" s="5"/>
      <c r="L323" s="5"/>
      <c r="M323" s="5"/>
      <c r="N323" s="5"/>
      <c r="O323" s="5"/>
      <c r="P323" s="5"/>
      <c r="Q323" s="5"/>
      <c r="R323" s="5"/>
      <c r="S323" s="5"/>
      <c r="T323" s="5"/>
      <c r="U323" s="5"/>
      <c r="V323" s="5"/>
      <c r="W323" s="5"/>
      <c r="X323" s="5"/>
      <c r="Y323" s="5"/>
      <c r="Z323" s="5"/>
    </row>
    <row r="324" spans="1:26" ht="12.75" customHeight="1">
      <c r="A324" s="143"/>
      <c r="B324" s="58"/>
      <c r="C324" s="101"/>
      <c r="D324" s="101"/>
      <c r="E324" s="83"/>
      <c r="F324" s="83"/>
      <c r="G324" s="5"/>
      <c r="H324" s="5"/>
      <c r="I324" s="5"/>
      <c r="J324" s="5"/>
      <c r="K324" s="5"/>
      <c r="L324" s="5"/>
      <c r="M324" s="5"/>
      <c r="N324" s="5"/>
      <c r="O324" s="5"/>
      <c r="P324" s="5"/>
      <c r="Q324" s="5"/>
      <c r="R324" s="5"/>
      <c r="S324" s="5"/>
      <c r="T324" s="5"/>
      <c r="U324" s="5"/>
      <c r="V324" s="5"/>
      <c r="W324" s="5"/>
      <c r="X324" s="5"/>
      <c r="Y324" s="5"/>
      <c r="Z324" s="5"/>
    </row>
    <row r="325" spans="1:26" ht="12.75" customHeight="1">
      <c r="A325" s="143"/>
      <c r="B325" s="58"/>
      <c r="C325" s="101"/>
      <c r="D325" s="101"/>
      <c r="E325" s="83"/>
      <c r="F325" s="83"/>
      <c r="G325" s="5"/>
      <c r="H325" s="5"/>
      <c r="I325" s="5"/>
      <c r="J325" s="5"/>
      <c r="K325" s="5"/>
      <c r="L325" s="5"/>
      <c r="M325" s="5"/>
      <c r="N325" s="5"/>
      <c r="O325" s="5"/>
      <c r="P325" s="5"/>
      <c r="Q325" s="5"/>
      <c r="R325" s="5"/>
      <c r="S325" s="5"/>
      <c r="T325" s="5"/>
      <c r="U325" s="5"/>
      <c r="V325" s="5"/>
      <c r="W325" s="5"/>
      <c r="X325" s="5"/>
      <c r="Y325" s="5"/>
      <c r="Z325" s="5"/>
    </row>
    <row r="326" spans="1:26" ht="12.75" customHeight="1">
      <c r="A326" s="143"/>
      <c r="B326" s="58"/>
      <c r="C326" s="101"/>
      <c r="D326" s="101"/>
      <c r="E326" s="83"/>
      <c r="F326" s="83"/>
      <c r="G326" s="5"/>
      <c r="H326" s="5"/>
      <c r="I326" s="5"/>
      <c r="J326" s="5"/>
      <c r="K326" s="5"/>
      <c r="L326" s="5"/>
      <c r="M326" s="5"/>
      <c r="N326" s="5"/>
      <c r="O326" s="5"/>
      <c r="P326" s="5"/>
      <c r="Q326" s="5"/>
      <c r="R326" s="5"/>
      <c r="S326" s="5"/>
      <c r="T326" s="5"/>
      <c r="U326" s="5"/>
      <c r="V326" s="5"/>
      <c r="W326" s="5"/>
      <c r="X326" s="5"/>
      <c r="Y326" s="5"/>
      <c r="Z326" s="5"/>
    </row>
    <row r="327" spans="1:26" ht="12.75" customHeight="1">
      <c r="A327" s="143"/>
      <c r="B327" s="58"/>
      <c r="C327" s="101"/>
      <c r="D327" s="101"/>
      <c r="E327" s="83"/>
      <c r="F327" s="83"/>
      <c r="G327" s="5"/>
      <c r="H327" s="5"/>
      <c r="I327" s="5"/>
      <c r="J327" s="5"/>
      <c r="K327" s="5"/>
      <c r="L327" s="5"/>
      <c r="M327" s="5"/>
      <c r="N327" s="5"/>
      <c r="O327" s="5"/>
      <c r="P327" s="5"/>
      <c r="Q327" s="5"/>
      <c r="R327" s="5"/>
      <c r="S327" s="5"/>
      <c r="T327" s="5"/>
      <c r="U327" s="5"/>
      <c r="V327" s="5"/>
      <c r="W327" s="5"/>
      <c r="X327" s="5"/>
      <c r="Y327" s="5"/>
      <c r="Z327" s="5"/>
    </row>
    <row r="328" spans="1:26" ht="12.75" customHeight="1">
      <c r="A328" s="143"/>
      <c r="B328" s="58"/>
      <c r="C328" s="101"/>
      <c r="D328" s="101"/>
      <c r="E328" s="83"/>
      <c r="F328" s="83"/>
      <c r="G328" s="5"/>
      <c r="H328" s="5"/>
      <c r="I328" s="5"/>
      <c r="J328" s="5"/>
      <c r="K328" s="5"/>
      <c r="L328" s="5"/>
      <c r="M328" s="5"/>
      <c r="N328" s="5"/>
      <c r="O328" s="5"/>
      <c r="P328" s="5"/>
      <c r="Q328" s="5"/>
      <c r="R328" s="5"/>
      <c r="S328" s="5"/>
      <c r="T328" s="5"/>
      <c r="U328" s="5"/>
      <c r="V328" s="5"/>
      <c r="W328" s="5"/>
      <c r="X328" s="5"/>
      <c r="Y328" s="5"/>
      <c r="Z328" s="5"/>
    </row>
    <row r="329" spans="1:26" ht="12.75" customHeight="1">
      <c r="A329" s="143"/>
      <c r="B329" s="58"/>
      <c r="C329" s="101"/>
      <c r="D329" s="101"/>
      <c r="E329" s="83"/>
      <c r="F329" s="83"/>
      <c r="G329" s="5"/>
      <c r="H329" s="5"/>
      <c r="I329" s="5"/>
      <c r="J329" s="5"/>
      <c r="K329" s="5"/>
      <c r="L329" s="5"/>
      <c r="M329" s="5"/>
      <c r="N329" s="5"/>
      <c r="O329" s="5"/>
      <c r="P329" s="5"/>
      <c r="Q329" s="5"/>
      <c r="R329" s="5"/>
      <c r="S329" s="5"/>
      <c r="T329" s="5"/>
      <c r="U329" s="5"/>
      <c r="V329" s="5"/>
      <c r="W329" s="5"/>
      <c r="X329" s="5"/>
      <c r="Y329" s="5"/>
      <c r="Z329" s="5"/>
    </row>
    <row r="330" spans="1:26" ht="12.75" customHeight="1">
      <c r="A330" s="143"/>
      <c r="B330" s="58"/>
      <c r="C330" s="101"/>
      <c r="D330" s="101"/>
      <c r="E330" s="83"/>
      <c r="F330" s="83"/>
      <c r="G330" s="5"/>
      <c r="H330" s="5"/>
      <c r="I330" s="5"/>
      <c r="J330" s="5"/>
      <c r="K330" s="5"/>
      <c r="L330" s="5"/>
      <c r="M330" s="5"/>
      <c r="N330" s="5"/>
      <c r="O330" s="5"/>
      <c r="P330" s="5"/>
      <c r="Q330" s="5"/>
      <c r="R330" s="5"/>
      <c r="S330" s="5"/>
      <c r="T330" s="5"/>
      <c r="U330" s="5"/>
      <c r="V330" s="5"/>
      <c r="W330" s="5"/>
      <c r="X330" s="5"/>
      <c r="Y330" s="5"/>
      <c r="Z330" s="5"/>
    </row>
    <row r="331" spans="1:26" ht="12.75" customHeight="1">
      <c r="A331" s="143"/>
      <c r="B331" s="58"/>
      <c r="C331" s="101"/>
      <c r="D331" s="101"/>
      <c r="E331" s="83"/>
      <c r="F331" s="83"/>
      <c r="G331" s="5"/>
      <c r="H331" s="5"/>
      <c r="I331" s="5"/>
      <c r="J331" s="5"/>
      <c r="K331" s="5"/>
      <c r="L331" s="5"/>
      <c r="M331" s="5"/>
      <c r="N331" s="5"/>
      <c r="O331" s="5"/>
      <c r="P331" s="5"/>
      <c r="Q331" s="5"/>
      <c r="R331" s="5"/>
      <c r="S331" s="5"/>
      <c r="T331" s="5"/>
      <c r="U331" s="5"/>
      <c r="V331" s="5"/>
      <c r="W331" s="5"/>
      <c r="X331" s="5"/>
      <c r="Y331" s="5"/>
      <c r="Z331" s="5"/>
    </row>
    <row r="332" spans="1:26" ht="12.75" customHeight="1">
      <c r="A332" s="143"/>
      <c r="B332" s="58"/>
      <c r="C332" s="101"/>
      <c r="D332" s="101"/>
      <c r="E332" s="83"/>
      <c r="F332" s="83"/>
      <c r="G332" s="5"/>
      <c r="H332" s="5"/>
      <c r="I332" s="5"/>
      <c r="J332" s="5"/>
      <c r="K332" s="5"/>
      <c r="L332" s="5"/>
      <c r="M332" s="5"/>
      <c r="N332" s="5"/>
      <c r="O332" s="5"/>
      <c r="P332" s="5"/>
      <c r="Q332" s="5"/>
      <c r="R332" s="5"/>
      <c r="S332" s="5"/>
      <c r="T332" s="5"/>
      <c r="U332" s="5"/>
      <c r="V332" s="5"/>
      <c r="W332" s="5"/>
      <c r="X332" s="5"/>
      <c r="Y332" s="5"/>
      <c r="Z332" s="5"/>
    </row>
    <row r="333" spans="1:26" ht="12.75" customHeight="1">
      <c r="A333" s="143"/>
      <c r="B333" s="58"/>
      <c r="C333" s="101"/>
      <c r="D333" s="101"/>
      <c r="E333" s="83"/>
      <c r="F333" s="83"/>
      <c r="G333" s="5"/>
      <c r="H333" s="5"/>
      <c r="I333" s="5"/>
      <c r="J333" s="5"/>
      <c r="K333" s="5"/>
      <c r="L333" s="5"/>
      <c r="M333" s="5"/>
      <c r="N333" s="5"/>
      <c r="O333" s="5"/>
      <c r="P333" s="5"/>
      <c r="Q333" s="5"/>
      <c r="R333" s="5"/>
      <c r="S333" s="5"/>
      <c r="T333" s="5"/>
      <c r="U333" s="5"/>
      <c r="V333" s="5"/>
      <c r="W333" s="5"/>
      <c r="X333" s="5"/>
      <c r="Y333" s="5"/>
      <c r="Z333" s="5"/>
    </row>
    <row r="334" spans="1:26" ht="12.75" customHeight="1">
      <c r="A334" s="143"/>
      <c r="B334" s="58"/>
      <c r="C334" s="101"/>
      <c r="D334" s="101"/>
      <c r="E334" s="83"/>
      <c r="F334" s="83"/>
      <c r="G334" s="5"/>
      <c r="H334" s="5"/>
      <c r="I334" s="5"/>
      <c r="J334" s="5"/>
      <c r="K334" s="5"/>
      <c r="L334" s="5"/>
      <c r="M334" s="5"/>
      <c r="N334" s="5"/>
      <c r="O334" s="5"/>
      <c r="P334" s="5"/>
      <c r="Q334" s="5"/>
      <c r="R334" s="5"/>
      <c r="S334" s="5"/>
      <c r="T334" s="5"/>
      <c r="U334" s="5"/>
      <c r="V334" s="5"/>
      <c r="W334" s="5"/>
      <c r="X334" s="5"/>
      <c r="Y334" s="5"/>
      <c r="Z334" s="5"/>
    </row>
    <row r="335" spans="1:26" ht="12.75" customHeight="1">
      <c r="A335" s="143"/>
      <c r="B335" s="58"/>
      <c r="C335" s="101"/>
      <c r="D335" s="101"/>
      <c r="E335" s="83"/>
      <c r="F335" s="83"/>
      <c r="G335" s="5"/>
      <c r="H335" s="5"/>
      <c r="I335" s="5"/>
      <c r="J335" s="5"/>
      <c r="K335" s="5"/>
      <c r="L335" s="5"/>
      <c r="M335" s="5"/>
      <c r="N335" s="5"/>
      <c r="O335" s="5"/>
      <c r="P335" s="5"/>
      <c r="Q335" s="5"/>
      <c r="R335" s="5"/>
      <c r="S335" s="5"/>
      <c r="T335" s="5"/>
      <c r="U335" s="5"/>
      <c r="V335" s="5"/>
      <c r="W335" s="5"/>
      <c r="X335" s="5"/>
      <c r="Y335" s="5"/>
      <c r="Z335" s="5"/>
    </row>
    <row r="336" spans="1:26" ht="12.75" customHeight="1">
      <c r="A336" s="143"/>
      <c r="B336" s="58"/>
      <c r="C336" s="101"/>
      <c r="D336" s="101"/>
      <c r="E336" s="83"/>
      <c r="F336" s="83"/>
      <c r="G336" s="5"/>
      <c r="H336" s="5"/>
      <c r="I336" s="5"/>
      <c r="J336" s="5"/>
      <c r="K336" s="5"/>
      <c r="L336" s="5"/>
      <c r="M336" s="5"/>
      <c r="N336" s="5"/>
      <c r="O336" s="5"/>
      <c r="P336" s="5"/>
      <c r="Q336" s="5"/>
      <c r="R336" s="5"/>
      <c r="S336" s="5"/>
      <c r="T336" s="5"/>
      <c r="U336" s="5"/>
      <c r="V336" s="5"/>
      <c r="W336" s="5"/>
      <c r="X336" s="5"/>
      <c r="Y336" s="5"/>
      <c r="Z336" s="5"/>
    </row>
    <row r="337" spans="1:26" ht="12.75" customHeight="1">
      <c r="A337" s="143"/>
      <c r="B337" s="58"/>
      <c r="C337" s="101"/>
      <c r="D337" s="101"/>
      <c r="E337" s="83"/>
      <c r="F337" s="83"/>
      <c r="G337" s="5"/>
      <c r="H337" s="5"/>
      <c r="I337" s="5"/>
      <c r="J337" s="5"/>
      <c r="K337" s="5"/>
      <c r="L337" s="5"/>
      <c r="M337" s="5"/>
      <c r="N337" s="5"/>
      <c r="O337" s="5"/>
      <c r="P337" s="5"/>
      <c r="Q337" s="5"/>
      <c r="R337" s="5"/>
      <c r="S337" s="5"/>
      <c r="T337" s="5"/>
      <c r="U337" s="5"/>
      <c r="V337" s="5"/>
      <c r="W337" s="5"/>
      <c r="X337" s="5"/>
      <c r="Y337" s="5"/>
      <c r="Z337" s="5"/>
    </row>
    <row r="338" spans="1:26" ht="12.75" customHeight="1">
      <c r="A338" s="143"/>
      <c r="B338" s="58"/>
      <c r="C338" s="101"/>
      <c r="D338" s="101"/>
      <c r="E338" s="83"/>
      <c r="F338" s="83"/>
      <c r="G338" s="5"/>
      <c r="H338" s="5"/>
      <c r="I338" s="5"/>
      <c r="J338" s="5"/>
      <c r="K338" s="5"/>
      <c r="L338" s="5"/>
      <c r="M338" s="5"/>
      <c r="N338" s="5"/>
      <c r="O338" s="5"/>
      <c r="P338" s="5"/>
      <c r="Q338" s="5"/>
      <c r="R338" s="5"/>
      <c r="S338" s="5"/>
      <c r="T338" s="5"/>
      <c r="U338" s="5"/>
      <c r="V338" s="5"/>
      <c r="W338" s="5"/>
      <c r="X338" s="5"/>
      <c r="Y338" s="5"/>
      <c r="Z338" s="5"/>
    </row>
    <row r="339" spans="1:26" ht="12.75" customHeight="1">
      <c r="A339" s="143"/>
      <c r="B339" s="58"/>
      <c r="C339" s="101"/>
      <c r="D339" s="101"/>
      <c r="E339" s="83"/>
      <c r="F339" s="83"/>
      <c r="G339" s="5"/>
      <c r="H339" s="5"/>
      <c r="I339" s="5"/>
      <c r="J339" s="5"/>
      <c r="K339" s="5"/>
      <c r="L339" s="5"/>
      <c r="M339" s="5"/>
      <c r="N339" s="5"/>
      <c r="O339" s="5"/>
      <c r="P339" s="5"/>
      <c r="Q339" s="5"/>
      <c r="R339" s="5"/>
      <c r="S339" s="5"/>
      <c r="T339" s="5"/>
      <c r="U339" s="5"/>
      <c r="V339" s="5"/>
      <c r="W339" s="5"/>
      <c r="X339" s="5"/>
      <c r="Y339" s="5"/>
      <c r="Z339" s="5"/>
    </row>
    <row r="340" spans="1:26" ht="12.75" customHeight="1">
      <c r="A340" s="143"/>
      <c r="B340" s="58"/>
      <c r="C340" s="101"/>
      <c r="D340" s="101"/>
      <c r="E340" s="83"/>
      <c r="F340" s="83"/>
      <c r="G340" s="5"/>
      <c r="H340" s="5"/>
      <c r="I340" s="5"/>
      <c r="J340" s="5"/>
      <c r="K340" s="5"/>
      <c r="L340" s="5"/>
      <c r="M340" s="5"/>
      <c r="N340" s="5"/>
      <c r="O340" s="5"/>
      <c r="P340" s="5"/>
      <c r="Q340" s="5"/>
      <c r="R340" s="5"/>
      <c r="S340" s="5"/>
      <c r="T340" s="5"/>
      <c r="U340" s="5"/>
      <c r="V340" s="5"/>
      <c r="W340" s="5"/>
      <c r="X340" s="5"/>
      <c r="Y340" s="5"/>
      <c r="Z340" s="5"/>
    </row>
    <row r="341" spans="1:26" ht="12.75" customHeight="1">
      <c r="A341" s="143"/>
      <c r="B341" s="58"/>
      <c r="C341" s="101"/>
      <c r="D341" s="101"/>
      <c r="E341" s="83"/>
      <c r="F341" s="83"/>
      <c r="G341" s="5"/>
      <c r="H341" s="5"/>
      <c r="I341" s="5"/>
      <c r="J341" s="5"/>
      <c r="K341" s="5"/>
      <c r="L341" s="5"/>
      <c r="M341" s="5"/>
      <c r="N341" s="5"/>
      <c r="O341" s="5"/>
      <c r="P341" s="5"/>
      <c r="Q341" s="5"/>
      <c r="R341" s="5"/>
      <c r="S341" s="5"/>
      <c r="T341" s="5"/>
      <c r="U341" s="5"/>
      <c r="V341" s="5"/>
      <c r="W341" s="5"/>
      <c r="X341" s="5"/>
      <c r="Y341" s="5"/>
      <c r="Z341" s="5"/>
    </row>
    <row r="342" spans="1:26" ht="12.75" customHeight="1">
      <c r="A342" s="143"/>
      <c r="B342" s="58"/>
      <c r="C342" s="101"/>
      <c r="D342" s="101"/>
      <c r="E342" s="83"/>
      <c r="F342" s="83"/>
      <c r="G342" s="5"/>
      <c r="H342" s="5"/>
      <c r="I342" s="5"/>
      <c r="J342" s="5"/>
      <c r="K342" s="5"/>
      <c r="L342" s="5"/>
      <c r="M342" s="5"/>
      <c r="N342" s="5"/>
      <c r="O342" s="5"/>
      <c r="P342" s="5"/>
      <c r="Q342" s="5"/>
      <c r="R342" s="5"/>
      <c r="S342" s="5"/>
      <c r="T342" s="5"/>
      <c r="U342" s="5"/>
      <c r="V342" s="5"/>
      <c r="W342" s="5"/>
      <c r="X342" s="5"/>
      <c r="Y342" s="5"/>
      <c r="Z342" s="5"/>
    </row>
    <row r="343" spans="1:26" ht="12.75" customHeight="1">
      <c r="A343" s="143"/>
      <c r="B343" s="58"/>
      <c r="C343" s="101"/>
      <c r="D343" s="101"/>
      <c r="E343" s="83"/>
      <c r="F343" s="83"/>
      <c r="G343" s="5"/>
      <c r="H343" s="5"/>
      <c r="I343" s="5"/>
      <c r="J343" s="5"/>
      <c r="K343" s="5"/>
      <c r="L343" s="5"/>
      <c r="M343" s="5"/>
      <c r="N343" s="5"/>
      <c r="O343" s="5"/>
      <c r="P343" s="5"/>
      <c r="Q343" s="5"/>
      <c r="R343" s="5"/>
      <c r="S343" s="5"/>
      <c r="T343" s="5"/>
      <c r="U343" s="5"/>
      <c r="V343" s="5"/>
      <c r="W343" s="5"/>
      <c r="X343" s="5"/>
      <c r="Y343" s="5"/>
      <c r="Z343" s="5"/>
    </row>
    <row r="344" spans="1:26" ht="12.75" customHeight="1">
      <c r="A344" s="143"/>
      <c r="B344" s="58"/>
      <c r="C344" s="101"/>
      <c r="D344" s="101"/>
      <c r="E344" s="83"/>
      <c r="F344" s="83"/>
      <c r="G344" s="5"/>
      <c r="H344" s="5"/>
      <c r="I344" s="5"/>
      <c r="J344" s="5"/>
      <c r="K344" s="5"/>
      <c r="L344" s="5"/>
      <c r="M344" s="5"/>
      <c r="N344" s="5"/>
      <c r="O344" s="5"/>
      <c r="P344" s="5"/>
      <c r="Q344" s="5"/>
      <c r="R344" s="5"/>
      <c r="S344" s="5"/>
      <c r="T344" s="5"/>
      <c r="U344" s="5"/>
      <c r="V344" s="5"/>
      <c r="W344" s="5"/>
      <c r="X344" s="5"/>
      <c r="Y344" s="5"/>
      <c r="Z344" s="5"/>
    </row>
    <row r="345" spans="1:26" ht="12.75" customHeight="1">
      <c r="A345" s="143"/>
      <c r="B345" s="58"/>
      <c r="C345" s="101"/>
      <c r="D345" s="101"/>
      <c r="E345" s="83"/>
      <c r="F345" s="83"/>
      <c r="G345" s="5"/>
      <c r="H345" s="5"/>
      <c r="I345" s="5"/>
      <c r="J345" s="5"/>
      <c r="K345" s="5"/>
      <c r="L345" s="5"/>
      <c r="M345" s="5"/>
      <c r="N345" s="5"/>
      <c r="O345" s="5"/>
      <c r="P345" s="5"/>
      <c r="Q345" s="5"/>
      <c r="R345" s="5"/>
      <c r="S345" s="5"/>
      <c r="T345" s="5"/>
      <c r="U345" s="5"/>
      <c r="V345" s="5"/>
      <c r="W345" s="5"/>
      <c r="X345" s="5"/>
      <c r="Y345" s="5"/>
      <c r="Z345" s="5"/>
    </row>
    <row r="346" spans="1:26" ht="12.75" customHeight="1">
      <c r="A346" s="143"/>
      <c r="B346" s="58"/>
      <c r="C346" s="101"/>
      <c r="D346" s="101"/>
      <c r="E346" s="83"/>
      <c r="F346" s="83"/>
      <c r="G346" s="5"/>
      <c r="H346" s="5"/>
      <c r="I346" s="5"/>
      <c r="J346" s="5"/>
      <c r="K346" s="5"/>
      <c r="L346" s="5"/>
      <c r="M346" s="5"/>
      <c r="N346" s="5"/>
      <c r="O346" s="5"/>
      <c r="P346" s="5"/>
      <c r="Q346" s="5"/>
      <c r="R346" s="5"/>
      <c r="S346" s="5"/>
      <c r="T346" s="5"/>
      <c r="U346" s="5"/>
      <c r="V346" s="5"/>
      <c r="W346" s="5"/>
      <c r="X346" s="5"/>
      <c r="Y346" s="5"/>
      <c r="Z346" s="5"/>
    </row>
    <row r="347" spans="1:26" ht="12.75" customHeight="1">
      <c r="A347" s="143"/>
      <c r="B347" s="58"/>
      <c r="C347" s="101"/>
      <c r="D347" s="101"/>
      <c r="E347" s="83"/>
      <c r="F347" s="83"/>
      <c r="G347" s="5"/>
      <c r="H347" s="5"/>
      <c r="I347" s="5"/>
      <c r="J347" s="5"/>
      <c r="K347" s="5"/>
      <c r="L347" s="5"/>
      <c r="M347" s="5"/>
      <c r="N347" s="5"/>
      <c r="O347" s="5"/>
      <c r="P347" s="5"/>
      <c r="Q347" s="5"/>
      <c r="R347" s="5"/>
      <c r="S347" s="5"/>
      <c r="T347" s="5"/>
      <c r="U347" s="5"/>
      <c r="V347" s="5"/>
      <c r="W347" s="5"/>
      <c r="X347" s="5"/>
      <c r="Y347" s="5"/>
      <c r="Z347" s="5"/>
    </row>
    <row r="348" spans="1:26" ht="12.75" customHeight="1">
      <c r="A348" s="143"/>
      <c r="B348" s="58"/>
      <c r="C348" s="101"/>
      <c r="D348" s="101"/>
      <c r="E348" s="83"/>
      <c r="F348" s="83"/>
      <c r="G348" s="5"/>
      <c r="H348" s="5"/>
      <c r="I348" s="5"/>
      <c r="J348" s="5"/>
      <c r="K348" s="5"/>
      <c r="L348" s="5"/>
      <c r="M348" s="5"/>
      <c r="N348" s="5"/>
      <c r="O348" s="5"/>
      <c r="P348" s="5"/>
      <c r="Q348" s="5"/>
      <c r="R348" s="5"/>
      <c r="S348" s="5"/>
      <c r="T348" s="5"/>
      <c r="U348" s="5"/>
      <c r="V348" s="5"/>
      <c r="W348" s="5"/>
      <c r="X348" s="5"/>
      <c r="Y348" s="5"/>
      <c r="Z348" s="5"/>
    </row>
    <row r="349" spans="1:26" ht="12.75" customHeight="1">
      <c r="A349" s="143"/>
      <c r="B349" s="58"/>
      <c r="C349" s="101"/>
      <c r="D349" s="101"/>
      <c r="E349" s="83"/>
      <c r="F349" s="83"/>
      <c r="G349" s="5"/>
      <c r="H349" s="5"/>
      <c r="I349" s="5"/>
      <c r="J349" s="5"/>
      <c r="K349" s="5"/>
      <c r="L349" s="5"/>
      <c r="M349" s="5"/>
      <c r="N349" s="5"/>
      <c r="O349" s="5"/>
      <c r="P349" s="5"/>
      <c r="Q349" s="5"/>
      <c r="R349" s="5"/>
      <c r="S349" s="5"/>
      <c r="T349" s="5"/>
      <c r="U349" s="5"/>
      <c r="V349" s="5"/>
      <c r="W349" s="5"/>
      <c r="X349" s="5"/>
      <c r="Y349" s="5"/>
      <c r="Z349" s="5"/>
    </row>
    <row r="350" spans="1:26" ht="12.75" customHeight="1">
      <c r="A350" s="143"/>
      <c r="B350" s="58"/>
      <c r="C350" s="101"/>
      <c r="D350" s="101"/>
      <c r="E350" s="83"/>
      <c r="F350" s="83"/>
      <c r="G350" s="5"/>
      <c r="H350" s="5"/>
      <c r="I350" s="5"/>
      <c r="J350" s="5"/>
      <c r="K350" s="5"/>
      <c r="L350" s="5"/>
      <c r="M350" s="5"/>
      <c r="N350" s="5"/>
      <c r="O350" s="5"/>
      <c r="P350" s="5"/>
      <c r="Q350" s="5"/>
      <c r="R350" s="5"/>
      <c r="S350" s="5"/>
      <c r="T350" s="5"/>
      <c r="U350" s="5"/>
      <c r="V350" s="5"/>
      <c r="W350" s="5"/>
      <c r="X350" s="5"/>
      <c r="Y350" s="5"/>
      <c r="Z350" s="5"/>
    </row>
    <row r="351" spans="1:26" ht="12.75" customHeight="1">
      <c r="A351" s="143"/>
      <c r="B351" s="58"/>
      <c r="C351" s="101"/>
      <c r="D351" s="101"/>
      <c r="E351" s="83"/>
      <c r="F351" s="83"/>
      <c r="G351" s="5"/>
      <c r="H351" s="5"/>
      <c r="I351" s="5"/>
      <c r="J351" s="5"/>
      <c r="K351" s="5"/>
      <c r="L351" s="5"/>
      <c r="M351" s="5"/>
      <c r="N351" s="5"/>
      <c r="O351" s="5"/>
      <c r="P351" s="5"/>
      <c r="Q351" s="5"/>
      <c r="R351" s="5"/>
      <c r="S351" s="5"/>
      <c r="T351" s="5"/>
      <c r="U351" s="5"/>
      <c r="V351" s="5"/>
      <c r="W351" s="5"/>
      <c r="X351" s="5"/>
      <c r="Y351" s="5"/>
      <c r="Z351" s="5"/>
    </row>
    <row r="352" spans="1:26" ht="12.75" customHeight="1">
      <c r="A352" s="143"/>
      <c r="B352" s="58"/>
      <c r="C352" s="101"/>
      <c r="D352" s="101"/>
      <c r="E352" s="83"/>
      <c r="F352" s="83"/>
      <c r="G352" s="5"/>
      <c r="H352" s="5"/>
      <c r="I352" s="5"/>
      <c r="J352" s="5"/>
      <c r="K352" s="5"/>
      <c r="L352" s="5"/>
      <c r="M352" s="5"/>
      <c r="N352" s="5"/>
      <c r="O352" s="5"/>
      <c r="P352" s="5"/>
      <c r="Q352" s="5"/>
      <c r="R352" s="5"/>
      <c r="S352" s="5"/>
      <c r="T352" s="5"/>
      <c r="U352" s="5"/>
      <c r="V352" s="5"/>
      <c r="W352" s="5"/>
      <c r="X352" s="5"/>
      <c r="Y352" s="5"/>
      <c r="Z352" s="5"/>
    </row>
    <row r="353" spans="1:26" ht="12.75" customHeight="1">
      <c r="A353" s="143"/>
      <c r="B353" s="58"/>
      <c r="C353" s="101"/>
      <c r="D353" s="101"/>
      <c r="E353" s="83"/>
      <c r="F353" s="83"/>
      <c r="G353" s="5"/>
      <c r="H353" s="5"/>
      <c r="I353" s="5"/>
      <c r="J353" s="5"/>
      <c r="K353" s="5"/>
      <c r="L353" s="5"/>
      <c r="M353" s="5"/>
      <c r="N353" s="5"/>
      <c r="O353" s="5"/>
      <c r="P353" s="5"/>
      <c r="Q353" s="5"/>
      <c r="R353" s="5"/>
      <c r="S353" s="5"/>
      <c r="T353" s="5"/>
      <c r="U353" s="5"/>
      <c r="V353" s="5"/>
      <c r="W353" s="5"/>
      <c r="X353" s="5"/>
      <c r="Y353" s="5"/>
      <c r="Z353" s="5"/>
    </row>
    <row r="354" spans="1:26" ht="12.75" customHeight="1">
      <c r="A354" s="143"/>
      <c r="B354" s="58"/>
      <c r="C354" s="101"/>
      <c r="D354" s="101"/>
      <c r="E354" s="83"/>
      <c r="F354" s="83"/>
      <c r="G354" s="5"/>
      <c r="H354" s="5"/>
      <c r="I354" s="5"/>
      <c r="J354" s="5"/>
      <c r="K354" s="5"/>
      <c r="L354" s="5"/>
      <c r="M354" s="5"/>
      <c r="N354" s="5"/>
      <c r="O354" s="5"/>
      <c r="P354" s="5"/>
      <c r="Q354" s="5"/>
      <c r="R354" s="5"/>
      <c r="S354" s="5"/>
      <c r="T354" s="5"/>
      <c r="U354" s="5"/>
      <c r="V354" s="5"/>
      <c r="W354" s="5"/>
      <c r="X354" s="5"/>
      <c r="Y354" s="5"/>
      <c r="Z354" s="5"/>
    </row>
    <row r="355" spans="1:26" ht="12.75" customHeight="1">
      <c r="A355" s="143"/>
      <c r="B355" s="58"/>
      <c r="C355" s="101"/>
      <c r="D355" s="101"/>
      <c r="E355" s="83"/>
      <c r="F355" s="83"/>
      <c r="G355" s="5"/>
      <c r="H355" s="5"/>
      <c r="I355" s="5"/>
      <c r="J355" s="5"/>
      <c r="K355" s="5"/>
      <c r="L355" s="5"/>
      <c r="M355" s="5"/>
      <c r="N355" s="5"/>
      <c r="O355" s="5"/>
      <c r="P355" s="5"/>
      <c r="Q355" s="5"/>
      <c r="R355" s="5"/>
      <c r="S355" s="5"/>
      <c r="T355" s="5"/>
      <c r="U355" s="5"/>
      <c r="V355" s="5"/>
      <c r="W355" s="5"/>
      <c r="X355" s="5"/>
      <c r="Y355" s="5"/>
      <c r="Z355" s="5"/>
    </row>
    <row r="356" spans="1:26" ht="12.75" customHeight="1">
      <c r="A356" s="143"/>
      <c r="B356" s="58"/>
      <c r="C356" s="101"/>
      <c r="D356" s="101"/>
      <c r="E356" s="83"/>
      <c r="F356" s="83"/>
      <c r="G356" s="5"/>
      <c r="H356" s="5"/>
      <c r="I356" s="5"/>
      <c r="J356" s="5"/>
      <c r="K356" s="5"/>
      <c r="L356" s="5"/>
      <c r="M356" s="5"/>
      <c r="N356" s="5"/>
      <c r="O356" s="5"/>
      <c r="P356" s="5"/>
      <c r="Q356" s="5"/>
      <c r="R356" s="5"/>
      <c r="S356" s="5"/>
      <c r="T356" s="5"/>
      <c r="U356" s="5"/>
      <c r="V356" s="5"/>
      <c r="W356" s="5"/>
      <c r="X356" s="5"/>
      <c r="Y356" s="5"/>
      <c r="Z356" s="5"/>
    </row>
    <row r="357" spans="1:26" ht="12.75" customHeight="1">
      <c r="A357" s="143"/>
      <c r="B357" s="58"/>
      <c r="C357" s="101"/>
      <c r="D357" s="101"/>
      <c r="E357" s="83"/>
      <c r="F357" s="83"/>
      <c r="G357" s="5"/>
      <c r="H357" s="5"/>
      <c r="I357" s="5"/>
      <c r="J357" s="5"/>
      <c r="K357" s="5"/>
      <c r="L357" s="5"/>
      <c r="M357" s="5"/>
      <c r="N357" s="5"/>
      <c r="O357" s="5"/>
      <c r="P357" s="5"/>
      <c r="Q357" s="5"/>
      <c r="R357" s="5"/>
      <c r="S357" s="5"/>
      <c r="T357" s="5"/>
      <c r="U357" s="5"/>
      <c r="V357" s="5"/>
      <c r="W357" s="5"/>
      <c r="X357" s="5"/>
      <c r="Y357" s="5"/>
      <c r="Z357" s="5"/>
    </row>
    <row r="358" spans="1:26" ht="12.75" customHeight="1">
      <c r="A358" s="143"/>
      <c r="B358" s="58"/>
      <c r="C358" s="101"/>
      <c r="D358" s="101"/>
      <c r="E358" s="83"/>
      <c r="F358" s="83"/>
      <c r="G358" s="5"/>
      <c r="H358" s="5"/>
      <c r="I358" s="5"/>
      <c r="J358" s="5"/>
      <c r="K358" s="5"/>
      <c r="L358" s="5"/>
      <c r="M358" s="5"/>
      <c r="N358" s="5"/>
      <c r="O358" s="5"/>
      <c r="P358" s="5"/>
      <c r="Q358" s="5"/>
      <c r="R358" s="5"/>
      <c r="S358" s="5"/>
      <c r="T358" s="5"/>
      <c r="U358" s="5"/>
      <c r="V358" s="5"/>
      <c r="W358" s="5"/>
      <c r="X358" s="5"/>
      <c r="Y358" s="5"/>
      <c r="Z358" s="5"/>
    </row>
    <row r="359" spans="1:26" ht="12.75" customHeight="1">
      <c r="A359" s="143"/>
      <c r="B359" s="58"/>
      <c r="C359" s="101"/>
      <c r="D359" s="101"/>
      <c r="E359" s="83"/>
      <c r="F359" s="83"/>
      <c r="G359" s="5"/>
      <c r="H359" s="5"/>
      <c r="I359" s="5"/>
      <c r="J359" s="5"/>
      <c r="K359" s="5"/>
      <c r="L359" s="5"/>
      <c r="M359" s="5"/>
      <c r="N359" s="5"/>
      <c r="O359" s="5"/>
      <c r="P359" s="5"/>
      <c r="Q359" s="5"/>
      <c r="R359" s="5"/>
      <c r="S359" s="5"/>
      <c r="T359" s="5"/>
      <c r="U359" s="5"/>
      <c r="V359" s="5"/>
      <c r="W359" s="5"/>
      <c r="X359" s="5"/>
      <c r="Y359" s="5"/>
      <c r="Z359" s="5"/>
    </row>
    <row r="360" spans="1:26" ht="12.75" customHeight="1">
      <c r="A360" s="143"/>
      <c r="B360" s="58"/>
      <c r="C360" s="101"/>
      <c r="D360" s="101"/>
      <c r="E360" s="83"/>
      <c r="F360" s="83"/>
      <c r="G360" s="5"/>
      <c r="H360" s="5"/>
      <c r="I360" s="5"/>
      <c r="J360" s="5"/>
      <c r="K360" s="5"/>
      <c r="L360" s="5"/>
      <c r="M360" s="5"/>
      <c r="N360" s="5"/>
      <c r="O360" s="5"/>
      <c r="P360" s="5"/>
      <c r="Q360" s="5"/>
      <c r="R360" s="5"/>
      <c r="S360" s="5"/>
      <c r="T360" s="5"/>
      <c r="U360" s="5"/>
      <c r="V360" s="5"/>
      <c r="W360" s="5"/>
      <c r="X360" s="5"/>
      <c r="Y360" s="5"/>
      <c r="Z360" s="5"/>
    </row>
    <row r="361" spans="1:26" ht="12.75" customHeight="1">
      <c r="A361" s="143"/>
      <c r="B361" s="58"/>
      <c r="C361" s="101"/>
      <c r="D361" s="101"/>
      <c r="E361" s="83"/>
      <c r="F361" s="83"/>
      <c r="G361" s="5"/>
      <c r="H361" s="5"/>
      <c r="I361" s="5"/>
      <c r="J361" s="5"/>
      <c r="K361" s="5"/>
      <c r="L361" s="5"/>
      <c r="M361" s="5"/>
      <c r="N361" s="5"/>
      <c r="O361" s="5"/>
      <c r="P361" s="5"/>
      <c r="Q361" s="5"/>
      <c r="R361" s="5"/>
      <c r="S361" s="5"/>
      <c r="T361" s="5"/>
      <c r="U361" s="5"/>
      <c r="V361" s="5"/>
      <c r="W361" s="5"/>
      <c r="X361" s="5"/>
      <c r="Y361" s="5"/>
      <c r="Z361" s="5"/>
    </row>
    <row r="362" spans="1:26" ht="12.75" customHeight="1">
      <c r="A362" s="143"/>
      <c r="B362" s="58"/>
      <c r="C362" s="101"/>
      <c r="D362" s="101"/>
      <c r="E362" s="83"/>
      <c r="F362" s="83"/>
      <c r="G362" s="5"/>
      <c r="H362" s="5"/>
      <c r="I362" s="5"/>
      <c r="J362" s="5"/>
      <c r="K362" s="5"/>
      <c r="L362" s="5"/>
      <c r="M362" s="5"/>
      <c r="N362" s="5"/>
      <c r="O362" s="5"/>
      <c r="P362" s="5"/>
      <c r="Q362" s="5"/>
      <c r="R362" s="5"/>
      <c r="S362" s="5"/>
      <c r="T362" s="5"/>
      <c r="U362" s="5"/>
      <c r="V362" s="5"/>
      <c r="W362" s="5"/>
      <c r="X362" s="5"/>
      <c r="Y362" s="5"/>
      <c r="Z362" s="5"/>
    </row>
    <row r="363" spans="1:26" ht="12.75" customHeight="1">
      <c r="A363" s="143"/>
      <c r="B363" s="58"/>
      <c r="C363" s="101"/>
      <c r="D363" s="101"/>
      <c r="E363" s="83"/>
      <c r="F363" s="83"/>
      <c r="G363" s="5"/>
      <c r="H363" s="5"/>
      <c r="I363" s="5"/>
      <c r="J363" s="5"/>
      <c r="K363" s="5"/>
      <c r="L363" s="5"/>
      <c r="M363" s="5"/>
      <c r="N363" s="5"/>
      <c r="O363" s="5"/>
      <c r="P363" s="5"/>
      <c r="Q363" s="5"/>
      <c r="R363" s="5"/>
      <c r="S363" s="5"/>
      <c r="T363" s="5"/>
      <c r="U363" s="5"/>
      <c r="V363" s="5"/>
      <c r="W363" s="5"/>
      <c r="X363" s="5"/>
      <c r="Y363" s="5"/>
      <c r="Z363" s="5"/>
    </row>
    <row r="364" spans="1:26" ht="12.75" customHeight="1">
      <c r="A364" s="143"/>
      <c r="B364" s="58"/>
      <c r="C364" s="101"/>
      <c r="D364" s="101"/>
      <c r="E364" s="83"/>
      <c r="F364" s="83"/>
      <c r="G364" s="5"/>
      <c r="H364" s="5"/>
      <c r="I364" s="5"/>
      <c r="J364" s="5"/>
      <c r="K364" s="5"/>
      <c r="L364" s="5"/>
      <c r="M364" s="5"/>
      <c r="N364" s="5"/>
      <c r="O364" s="5"/>
      <c r="P364" s="5"/>
      <c r="Q364" s="5"/>
      <c r="R364" s="5"/>
      <c r="S364" s="5"/>
      <c r="T364" s="5"/>
      <c r="U364" s="5"/>
      <c r="V364" s="5"/>
      <c r="W364" s="5"/>
      <c r="X364" s="5"/>
      <c r="Y364" s="5"/>
      <c r="Z364" s="5"/>
    </row>
    <row r="365" spans="1:26" ht="12.75" customHeight="1">
      <c r="A365" s="143"/>
      <c r="B365" s="58"/>
      <c r="C365" s="101"/>
      <c r="D365" s="101"/>
      <c r="E365" s="83"/>
      <c r="F365" s="83"/>
      <c r="G365" s="5"/>
      <c r="H365" s="5"/>
      <c r="I365" s="5"/>
      <c r="J365" s="5"/>
      <c r="K365" s="5"/>
      <c r="L365" s="5"/>
      <c r="M365" s="5"/>
      <c r="N365" s="5"/>
      <c r="O365" s="5"/>
      <c r="P365" s="5"/>
      <c r="Q365" s="5"/>
      <c r="R365" s="5"/>
      <c r="S365" s="5"/>
      <c r="T365" s="5"/>
      <c r="U365" s="5"/>
      <c r="V365" s="5"/>
      <c r="W365" s="5"/>
      <c r="X365" s="5"/>
      <c r="Y365" s="5"/>
      <c r="Z365" s="5"/>
    </row>
    <row r="366" spans="1:26" ht="12.75" customHeight="1">
      <c r="A366" s="143"/>
      <c r="B366" s="58"/>
      <c r="C366" s="101"/>
      <c r="D366" s="101"/>
      <c r="E366" s="83"/>
      <c r="F366" s="83"/>
      <c r="G366" s="5"/>
      <c r="H366" s="5"/>
      <c r="I366" s="5"/>
      <c r="J366" s="5"/>
      <c r="K366" s="5"/>
      <c r="L366" s="5"/>
      <c r="M366" s="5"/>
      <c r="N366" s="5"/>
      <c r="O366" s="5"/>
      <c r="P366" s="5"/>
      <c r="Q366" s="5"/>
      <c r="R366" s="5"/>
      <c r="S366" s="5"/>
      <c r="T366" s="5"/>
      <c r="U366" s="5"/>
      <c r="V366" s="5"/>
      <c r="W366" s="5"/>
      <c r="X366" s="5"/>
      <c r="Y366" s="5"/>
      <c r="Z366" s="5"/>
    </row>
    <row r="367" spans="1:26" ht="12.75" customHeight="1">
      <c r="A367" s="143"/>
      <c r="B367" s="58"/>
      <c r="C367" s="101"/>
      <c r="D367" s="101"/>
      <c r="E367" s="83"/>
      <c r="F367" s="83"/>
      <c r="G367" s="5"/>
      <c r="H367" s="5"/>
      <c r="I367" s="5"/>
      <c r="J367" s="5"/>
      <c r="K367" s="5"/>
      <c r="L367" s="5"/>
      <c r="M367" s="5"/>
      <c r="N367" s="5"/>
      <c r="O367" s="5"/>
      <c r="P367" s="5"/>
      <c r="Q367" s="5"/>
      <c r="R367" s="5"/>
      <c r="S367" s="5"/>
      <c r="T367" s="5"/>
      <c r="U367" s="5"/>
      <c r="V367" s="5"/>
      <c r="W367" s="5"/>
      <c r="X367" s="5"/>
      <c r="Y367" s="5"/>
      <c r="Z367" s="5"/>
    </row>
    <row r="368" spans="1:26" ht="12.75" customHeight="1">
      <c r="A368" s="143"/>
      <c r="B368" s="58"/>
      <c r="C368" s="101"/>
      <c r="D368" s="101"/>
      <c r="E368" s="83"/>
      <c r="F368" s="83"/>
      <c r="G368" s="5"/>
      <c r="H368" s="5"/>
      <c r="I368" s="5"/>
      <c r="J368" s="5"/>
      <c r="K368" s="5"/>
      <c r="L368" s="5"/>
      <c r="M368" s="5"/>
      <c r="N368" s="5"/>
      <c r="O368" s="5"/>
      <c r="P368" s="5"/>
      <c r="Q368" s="5"/>
      <c r="R368" s="5"/>
      <c r="S368" s="5"/>
      <c r="T368" s="5"/>
      <c r="U368" s="5"/>
      <c r="V368" s="5"/>
      <c r="W368" s="5"/>
      <c r="X368" s="5"/>
      <c r="Y368" s="5"/>
      <c r="Z368" s="5"/>
    </row>
    <row r="369" spans="1:26" ht="12.75" customHeight="1">
      <c r="A369" s="143"/>
      <c r="B369" s="58"/>
      <c r="C369" s="101"/>
      <c r="D369" s="101"/>
      <c r="E369" s="83"/>
      <c r="F369" s="83"/>
      <c r="G369" s="5"/>
      <c r="H369" s="5"/>
      <c r="I369" s="5"/>
      <c r="J369" s="5"/>
      <c r="K369" s="5"/>
      <c r="L369" s="5"/>
      <c r="M369" s="5"/>
      <c r="N369" s="5"/>
      <c r="O369" s="5"/>
      <c r="P369" s="5"/>
      <c r="Q369" s="5"/>
      <c r="R369" s="5"/>
      <c r="S369" s="5"/>
      <c r="T369" s="5"/>
      <c r="U369" s="5"/>
      <c r="V369" s="5"/>
      <c r="W369" s="5"/>
      <c r="X369" s="5"/>
      <c r="Y369" s="5"/>
      <c r="Z369" s="5"/>
    </row>
    <row r="370" spans="1:26" ht="12.75" customHeight="1">
      <c r="A370" s="143"/>
      <c r="B370" s="58"/>
      <c r="C370" s="101"/>
      <c r="D370" s="101"/>
      <c r="E370" s="83"/>
      <c r="F370" s="83"/>
      <c r="G370" s="5"/>
      <c r="H370" s="5"/>
      <c r="I370" s="5"/>
      <c r="J370" s="5"/>
      <c r="K370" s="5"/>
      <c r="L370" s="5"/>
      <c r="M370" s="5"/>
      <c r="N370" s="5"/>
      <c r="O370" s="5"/>
      <c r="P370" s="5"/>
      <c r="Q370" s="5"/>
      <c r="R370" s="5"/>
      <c r="S370" s="5"/>
      <c r="T370" s="5"/>
      <c r="U370" s="5"/>
      <c r="V370" s="5"/>
      <c r="W370" s="5"/>
      <c r="X370" s="5"/>
      <c r="Y370" s="5"/>
      <c r="Z370" s="5"/>
    </row>
    <row r="371" spans="1:26" ht="12.75" customHeight="1">
      <c r="A371" s="143"/>
      <c r="B371" s="58"/>
      <c r="C371" s="101"/>
      <c r="D371" s="101"/>
      <c r="E371" s="83"/>
      <c r="F371" s="83"/>
      <c r="G371" s="5"/>
      <c r="H371" s="5"/>
      <c r="I371" s="5"/>
      <c r="J371" s="5"/>
      <c r="K371" s="5"/>
      <c r="L371" s="5"/>
      <c r="M371" s="5"/>
      <c r="N371" s="5"/>
      <c r="O371" s="5"/>
      <c r="P371" s="5"/>
      <c r="Q371" s="5"/>
      <c r="R371" s="5"/>
      <c r="S371" s="5"/>
      <c r="T371" s="5"/>
      <c r="U371" s="5"/>
      <c r="V371" s="5"/>
      <c r="W371" s="5"/>
      <c r="X371" s="5"/>
      <c r="Y371" s="5"/>
      <c r="Z371" s="5"/>
    </row>
    <row r="372" spans="1:26" ht="12.75" customHeight="1">
      <c r="A372" s="143"/>
      <c r="B372" s="58"/>
      <c r="C372" s="101"/>
      <c r="D372" s="101"/>
      <c r="E372" s="83"/>
      <c r="F372" s="83"/>
      <c r="G372" s="5"/>
      <c r="H372" s="5"/>
      <c r="I372" s="5"/>
      <c r="J372" s="5"/>
      <c r="K372" s="5"/>
      <c r="L372" s="5"/>
      <c r="M372" s="5"/>
      <c r="N372" s="5"/>
      <c r="O372" s="5"/>
      <c r="P372" s="5"/>
      <c r="Q372" s="5"/>
      <c r="R372" s="5"/>
      <c r="S372" s="5"/>
      <c r="T372" s="5"/>
      <c r="U372" s="5"/>
      <c r="V372" s="5"/>
      <c r="W372" s="5"/>
      <c r="X372" s="5"/>
      <c r="Y372" s="5"/>
      <c r="Z372" s="5"/>
    </row>
    <row r="373" spans="1:26" ht="12.75" customHeight="1">
      <c r="A373" s="143"/>
      <c r="B373" s="58"/>
      <c r="C373" s="101"/>
      <c r="D373" s="101"/>
      <c r="E373" s="83"/>
      <c r="F373" s="83"/>
      <c r="G373" s="5"/>
      <c r="H373" s="5"/>
      <c r="I373" s="5"/>
      <c r="J373" s="5"/>
      <c r="K373" s="5"/>
      <c r="L373" s="5"/>
      <c r="M373" s="5"/>
      <c r="N373" s="5"/>
      <c r="O373" s="5"/>
      <c r="P373" s="5"/>
      <c r="Q373" s="5"/>
      <c r="R373" s="5"/>
      <c r="S373" s="5"/>
      <c r="T373" s="5"/>
      <c r="U373" s="5"/>
      <c r="V373" s="5"/>
      <c r="W373" s="5"/>
      <c r="X373" s="5"/>
      <c r="Y373" s="5"/>
      <c r="Z373" s="5"/>
    </row>
    <row r="374" spans="1:26" ht="12.75" customHeight="1">
      <c r="A374" s="143"/>
      <c r="B374" s="58"/>
      <c r="C374" s="101"/>
      <c r="D374" s="101"/>
      <c r="E374" s="83"/>
      <c r="F374" s="83"/>
      <c r="G374" s="5"/>
      <c r="H374" s="5"/>
      <c r="I374" s="5"/>
      <c r="J374" s="5"/>
      <c r="K374" s="5"/>
      <c r="L374" s="5"/>
      <c r="M374" s="5"/>
      <c r="N374" s="5"/>
      <c r="O374" s="5"/>
      <c r="P374" s="5"/>
      <c r="Q374" s="5"/>
      <c r="R374" s="5"/>
      <c r="S374" s="5"/>
      <c r="T374" s="5"/>
      <c r="U374" s="5"/>
      <c r="V374" s="5"/>
      <c r="W374" s="5"/>
      <c r="X374" s="5"/>
      <c r="Y374" s="5"/>
      <c r="Z374" s="5"/>
    </row>
    <row r="375" spans="1:26" ht="12.75" customHeight="1">
      <c r="A375" s="143"/>
      <c r="B375" s="58"/>
      <c r="C375" s="101"/>
      <c r="D375" s="101"/>
      <c r="E375" s="83"/>
      <c r="F375" s="83"/>
      <c r="G375" s="5"/>
      <c r="H375" s="5"/>
      <c r="I375" s="5"/>
      <c r="J375" s="5"/>
      <c r="K375" s="5"/>
      <c r="L375" s="5"/>
      <c r="M375" s="5"/>
      <c r="N375" s="5"/>
      <c r="O375" s="5"/>
      <c r="P375" s="5"/>
      <c r="Q375" s="5"/>
      <c r="R375" s="5"/>
      <c r="S375" s="5"/>
      <c r="T375" s="5"/>
      <c r="U375" s="5"/>
      <c r="V375" s="5"/>
      <c r="W375" s="5"/>
      <c r="X375" s="5"/>
      <c r="Y375" s="5"/>
      <c r="Z375" s="5"/>
    </row>
    <row r="376" spans="1:26" ht="12.75" customHeight="1">
      <c r="A376" s="143"/>
      <c r="B376" s="58"/>
      <c r="C376" s="101"/>
      <c r="D376" s="101"/>
      <c r="E376" s="83"/>
      <c r="F376" s="83"/>
      <c r="G376" s="5"/>
      <c r="H376" s="5"/>
      <c r="I376" s="5"/>
      <c r="J376" s="5"/>
      <c r="K376" s="5"/>
      <c r="L376" s="5"/>
      <c r="M376" s="5"/>
      <c r="N376" s="5"/>
      <c r="O376" s="5"/>
      <c r="P376" s="5"/>
      <c r="Q376" s="5"/>
      <c r="R376" s="5"/>
      <c r="S376" s="5"/>
      <c r="T376" s="5"/>
      <c r="U376" s="5"/>
      <c r="V376" s="5"/>
      <c r="W376" s="5"/>
      <c r="X376" s="5"/>
      <c r="Y376" s="5"/>
      <c r="Z376" s="5"/>
    </row>
    <row r="377" spans="1:26" ht="12.75" customHeight="1">
      <c r="A377" s="143"/>
      <c r="B377" s="58"/>
      <c r="C377" s="101"/>
      <c r="D377" s="101"/>
      <c r="E377" s="83"/>
      <c r="F377" s="83"/>
      <c r="G377" s="5"/>
      <c r="H377" s="5"/>
      <c r="I377" s="5"/>
      <c r="J377" s="5"/>
      <c r="K377" s="5"/>
      <c r="L377" s="5"/>
      <c r="M377" s="5"/>
      <c r="N377" s="5"/>
      <c r="O377" s="5"/>
      <c r="P377" s="5"/>
      <c r="Q377" s="5"/>
      <c r="R377" s="5"/>
      <c r="S377" s="5"/>
      <c r="T377" s="5"/>
      <c r="U377" s="5"/>
      <c r="V377" s="5"/>
      <c r="W377" s="5"/>
      <c r="X377" s="5"/>
      <c r="Y377" s="5"/>
      <c r="Z377" s="5"/>
    </row>
    <row r="378" spans="1:26" ht="12.75" customHeight="1">
      <c r="A378" s="143"/>
      <c r="B378" s="58"/>
      <c r="C378" s="101"/>
      <c r="D378" s="101"/>
      <c r="E378" s="83"/>
      <c r="F378" s="83"/>
      <c r="G378" s="5"/>
      <c r="H378" s="5"/>
      <c r="I378" s="5"/>
      <c r="J378" s="5"/>
      <c r="K378" s="5"/>
      <c r="L378" s="5"/>
      <c r="M378" s="5"/>
      <c r="N378" s="5"/>
      <c r="O378" s="5"/>
      <c r="P378" s="5"/>
      <c r="Q378" s="5"/>
      <c r="R378" s="5"/>
      <c r="S378" s="5"/>
      <c r="T378" s="5"/>
      <c r="U378" s="5"/>
      <c r="V378" s="5"/>
      <c r="W378" s="5"/>
      <c r="X378" s="5"/>
      <c r="Y378" s="5"/>
      <c r="Z378" s="5"/>
    </row>
    <row r="379" spans="1:26" ht="12.75" customHeight="1">
      <c r="A379" s="143"/>
      <c r="B379" s="58"/>
      <c r="C379" s="101"/>
      <c r="D379" s="101"/>
      <c r="E379" s="83"/>
      <c r="F379" s="83"/>
      <c r="G379" s="5"/>
      <c r="H379" s="5"/>
      <c r="I379" s="5"/>
      <c r="J379" s="5"/>
      <c r="K379" s="5"/>
      <c r="L379" s="5"/>
      <c r="M379" s="5"/>
      <c r="N379" s="5"/>
      <c r="O379" s="5"/>
      <c r="P379" s="5"/>
      <c r="Q379" s="5"/>
      <c r="R379" s="5"/>
      <c r="S379" s="5"/>
      <c r="T379" s="5"/>
      <c r="U379" s="5"/>
      <c r="V379" s="5"/>
      <c r="W379" s="5"/>
      <c r="X379" s="5"/>
      <c r="Y379" s="5"/>
      <c r="Z379" s="5"/>
    </row>
    <row r="380" spans="1:26" ht="12.75" customHeight="1">
      <c r="A380" s="143"/>
      <c r="B380" s="58"/>
      <c r="C380" s="101"/>
      <c r="D380" s="101"/>
      <c r="E380" s="83"/>
      <c r="F380" s="83"/>
      <c r="G380" s="5"/>
      <c r="H380" s="5"/>
      <c r="I380" s="5"/>
      <c r="J380" s="5"/>
      <c r="K380" s="5"/>
      <c r="L380" s="5"/>
      <c r="M380" s="5"/>
      <c r="N380" s="5"/>
      <c r="O380" s="5"/>
      <c r="P380" s="5"/>
      <c r="Q380" s="5"/>
      <c r="R380" s="5"/>
      <c r="S380" s="5"/>
      <c r="T380" s="5"/>
      <c r="U380" s="5"/>
      <c r="V380" s="5"/>
      <c r="W380" s="5"/>
      <c r="X380" s="5"/>
      <c r="Y380" s="5"/>
      <c r="Z380" s="5"/>
    </row>
    <row r="381" spans="1:26" ht="12.75" customHeight="1">
      <c r="A381" s="143"/>
      <c r="B381" s="58"/>
      <c r="C381" s="101"/>
      <c r="D381" s="101"/>
      <c r="E381" s="83"/>
      <c r="F381" s="83"/>
      <c r="G381" s="5"/>
      <c r="H381" s="5"/>
      <c r="I381" s="5"/>
      <c r="J381" s="5"/>
      <c r="K381" s="5"/>
      <c r="L381" s="5"/>
      <c r="M381" s="5"/>
      <c r="N381" s="5"/>
      <c r="O381" s="5"/>
      <c r="P381" s="5"/>
      <c r="Q381" s="5"/>
      <c r="R381" s="5"/>
      <c r="S381" s="5"/>
      <c r="T381" s="5"/>
      <c r="U381" s="5"/>
      <c r="V381" s="5"/>
      <c r="W381" s="5"/>
      <c r="X381" s="5"/>
      <c r="Y381" s="5"/>
      <c r="Z381" s="5"/>
    </row>
    <row r="382" spans="1:26" ht="12.75" customHeight="1">
      <c r="A382" s="143"/>
      <c r="B382" s="58"/>
      <c r="C382" s="101"/>
      <c r="D382" s="101"/>
      <c r="E382" s="83"/>
      <c r="F382" s="83"/>
      <c r="G382" s="5"/>
      <c r="H382" s="5"/>
      <c r="I382" s="5"/>
      <c r="J382" s="5"/>
      <c r="K382" s="5"/>
      <c r="L382" s="5"/>
      <c r="M382" s="5"/>
      <c r="N382" s="5"/>
      <c r="O382" s="5"/>
      <c r="P382" s="5"/>
      <c r="Q382" s="5"/>
      <c r="R382" s="5"/>
      <c r="S382" s="5"/>
      <c r="T382" s="5"/>
      <c r="U382" s="5"/>
      <c r="V382" s="5"/>
      <c r="W382" s="5"/>
      <c r="X382" s="5"/>
      <c r="Y382" s="5"/>
      <c r="Z382" s="5"/>
    </row>
    <row r="383" spans="1:26" ht="12.75" customHeight="1">
      <c r="A383" s="143"/>
      <c r="B383" s="58"/>
      <c r="C383" s="101"/>
      <c r="D383" s="101"/>
      <c r="E383" s="83"/>
      <c r="F383" s="83"/>
      <c r="G383" s="5"/>
      <c r="H383" s="5"/>
      <c r="I383" s="5"/>
      <c r="J383" s="5"/>
      <c r="K383" s="5"/>
      <c r="L383" s="5"/>
      <c r="M383" s="5"/>
      <c r="N383" s="5"/>
      <c r="O383" s="5"/>
      <c r="P383" s="5"/>
      <c r="Q383" s="5"/>
      <c r="R383" s="5"/>
      <c r="S383" s="5"/>
      <c r="T383" s="5"/>
      <c r="U383" s="5"/>
      <c r="V383" s="5"/>
      <c r="W383" s="5"/>
      <c r="X383" s="5"/>
      <c r="Y383" s="5"/>
      <c r="Z383" s="5"/>
    </row>
    <row r="384" spans="1:26" ht="12.75" customHeight="1">
      <c r="A384" s="143"/>
      <c r="B384" s="58"/>
      <c r="C384" s="101"/>
      <c r="D384" s="101"/>
      <c r="E384" s="83"/>
      <c r="F384" s="83"/>
      <c r="G384" s="5"/>
      <c r="H384" s="5"/>
      <c r="I384" s="5"/>
      <c r="J384" s="5"/>
      <c r="K384" s="5"/>
      <c r="L384" s="5"/>
      <c r="M384" s="5"/>
      <c r="N384" s="5"/>
      <c r="O384" s="5"/>
      <c r="P384" s="5"/>
      <c r="Q384" s="5"/>
      <c r="R384" s="5"/>
      <c r="S384" s="5"/>
      <c r="T384" s="5"/>
      <c r="U384" s="5"/>
      <c r="V384" s="5"/>
      <c r="W384" s="5"/>
      <c r="X384" s="5"/>
      <c r="Y384" s="5"/>
      <c r="Z384" s="5"/>
    </row>
    <row r="385" spans="1:26" ht="12.75" customHeight="1">
      <c r="A385" s="143"/>
      <c r="B385" s="58"/>
      <c r="C385" s="101"/>
      <c r="D385" s="101"/>
      <c r="E385" s="83"/>
      <c r="F385" s="83"/>
      <c r="G385" s="5"/>
      <c r="H385" s="5"/>
      <c r="I385" s="5"/>
      <c r="J385" s="5"/>
      <c r="K385" s="5"/>
      <c r="L385" s="5"/>
      <c r="M385" s="5"/>
      <c r="N385" s="5"/>
      <c r="O385" s="5"/>
      <c r="P385" s="5"/>
      <c r="Q385" s="5"/>
      <c r="R385" s="5"/>
      <c r="S385" s="5"/>
      <c r="T385" s="5"/>
      <c r="U385" s="5"/>
      <c r="V385" s="5"/>
      <c r="W385" s="5"/>
      <c r="X385" s="5"/>
      <c r="Y385" s="5"/>
      <c r="Z385" s="5"/>
    </row>
    <row r="386" spans="1:26" ht="12.75" customHeight="1">
      <c r="A386" s="143"/>
      <c r="B386" s="58"/>
      <c r="C386" s="101"/>
      <c r="D386" s="101"/>
      <c r="E386" s="83"/>
      <c r="F386" s="83"/>
      <c r="G386" s="5"/>
      <c r="H386" s="5"/>
      <c r="I386" s="5"/>
      <c r="J386" s="5"/>
      <c r="K386" s="5"/>
      <c r="L386" s="5"/>
      <c r="M386" s="5"/>
      <c r="N386" s="5"/>
      <c r="O386" s="5"/>
      <c r="P386" s="5"/>
      <c r="Q386" s="5"/>
      <c r="R386" s="5"/>
      <c r="S386" s="5"/>
      <c r="T386" s="5"/>
      <c r="U386" s="5"/>
      <c r="V386" s="5"/>
      <c r="W386" s="5"/>
      <c r="X386" s="5"/>
      <c r="Y386" s="5"/>
      <c r="Z386" s="5"/>
    </row>
    <row r="387" spans="1:26" ht="12.75" customHeight="1">
      <c r="A387" s="143"/>
      <c r="B387" s="58"/>
      <c r="C387" s="101"/>
      <c r="D387" s="101"/>
      <c r="E387" s="83"/>
      <c r="F387" s="83"/>
      <c r="G387" s="5"/>
      <c r="H387" s="5"/>
      <c r="I387" s="5"/>
      <c r="J387" s="5"/>
      <c r="K387" s="5"/>
      <c r="L387" s="5"/>
      <c r="M387" s="5"/>
      <c r="N387" s="5"/>
      <c r="O387" s="5"/>
      <c r="P387" s="5"/>
      <c r="Q387" s="5"/>
      <c r="R387" s="5"/>
      <c r="S387" s="5"/>
      <c r="T387" s="5"/>
      <c r="U387" s="5"/>
      <c r="V387" s="5"/>
      <c r="W387" s="5"/>
      <c r="X387" s="5"/>
      <c r="Y387" s="5"/>
      <c r="Z387" s="5"/>
    </row>
    <row r="388" spans="1:26" ht="12.75" customHeight="1">
      <c r="A388" s="143"/>
      <c r="B388" s="58"/>
      <c r="C388" s="101"/>
      <c r="D388" s="101"/>
      <c r="E388" s="83"/>
      <c r="F388" s="83"/>
      <c r="G388" s="5"/>
      <c r="H388" s="5"/>
      <c r="I388" s="5"/>
      <c r="J388" s="5"/>
      <c r="K388" s="5"/>
      <c r="L388" s="5"/>
      <c r="M388" s="5"/>
      <c r="N388" s="5"/>
      <c r="O388" s="5"/>
      <c r="P388" s="5"/>
      <c r="Q388" s="5"/>
      <c r="R388" s="5"/>
      <c r="S388" s="5"/>
      <c r="T388" s="5"/>
      <c r="U388" s="5"/>
      <c r="V388" s="5"/>
      <c r="W388" s="5"/>
      <c r="X388" s="5"/>
      <c r="Y388" s="5"/>
      <c r="Z388" s="5"/>
    </row>
    <row r="389" spans="1:26" ht="12.75" customHeight="1">
      <c r="A389" s="143"/>
      <c r="B389" s="58"/>
      <c r="C389" s="101"/>
      <c r="D389" s="101"/>
      <c r="E389" s="83"/>
      <c r="F389" s="83"/>
      <c r="G389" s="5"/>
      <c r="H389" s="5"/>
      <c r="I389" s="5"/>
      <c r="J389" s="5"/>
      <c r="K389" s="5"/>
      <c r="L389" s="5"/>
      <c r="M389" s="5"/>
      <c r="N389" s="5"/>
      <c r="O389" s="5"/>
      <c r="P389" s="5"/>
      <c r="Q389" s="5"/>
      <c r="R389" s="5"/>
      <c r="S389" s="5"/>
      <c r="T389" s="5"/>
      <c r="U389" s="5"/>
      <c r="V389" s="5"/>
      <c r="W389" s="5"/>
      <c r="X389" s="5"/>
      <c r="Y389" s="5"/>
      <c r="Z389" s="5"/>
    </row>
    <row r="390" spans="1:26" ht="12.75" customHeight="1">
      <c r="A390" s="143"/>
      <c r="B390" s="58"/>
      <c r="C390" s="101"/>
      <c r="D390" s="101"/>
      <c r="E390" s="83"/>
      <c r="F390" s="83"/>
      <c r="G390" s="5"/>
      <c r="H390" s="5"/>
      <c r="I390" s="5"/>
      <c r="J390" s="5"/>
      <c r="K390" s="5"/>
      <c r="L390" s="5"/>
      <c r="M390" s="5"/>
      <c r="N390" s="5"/>
      <c r="O390" s="5"/>
      <c r="P390" s="5"/>
      <c r="Q390" s="5"/>
      <c r="R390" s="5"/>
      <c r="S390" s="5"/>
      <c r="T390" s="5"/>
      <c r="U390" s="5"/>
      <c r="V390" s="5"/>
      <c r="W390" s="5"/>
      <c r="X390" s="5"/>
      <c r="Y390" s="5"/>
      <c r="Z390" s="5"/>
    </row>
    <row r="391" spans="1:26" ht="12.75" customHeight="1">
      <c r="A391" s="143"/>
      <c r="B391" s="58"/>
      <c r="C391" s="101"/>
      <c r="D391" s="101"/>
      <c r="E391" s="83"/>
      <c r="F391" s="83"/>
      <c r="G391" s="5"/>
      <c r="H391" s="5"/>
      <c r="I391" s="5"/>
      <c r="J391" s="5"/>
      <c r="K391" s="5"/>
      <c r="L391" s="5"/>
      <c r="M391" s="5"/>
      <c r="N391" s="5"/>
      <c r="O391" s="5"/>
      <c r="P391" s="5"/>
      <c r="Q391" s="5"/>
      <c r="R391" s="5"/>
      <c r="S391" s="5"/>
      <c r="T391" s="5"/>
      <c r="U391" s="5"/>
      <c r="V391" s="5"/>
      <c r="W391" s="5"/>
      <c r="X391" s="5"/>
      <c r="Y391" s="5"/>
      <c r="Z391" s="5"/>
    </row>
    <row r="392" spans="1:26" ht="12.75" customHeight="1">
      <c r="A392" s="143"/>
      <c r="B392" s="58"/>
      <c r="C392" s="101"/>
      <c r="D392" s="101"/>
      <c r="E392" s="83"/>
      <c r="F392" s="83"/>
      <c r="G392" s="5"/>
      <c r="H392" s="5"/>
      <c r="I392" s="5"/>
      <c r="J392" s="5"/>
      <c r="K392" s="5"/>
      <c r="L392" s="5"/>
      <c r="M392" s="5"/>
      <c r="N392" s="5"/>
      <c r="O392" s="5"/>
      <c r="P392" s="5"/>
      <c r="Q392" s="5"/>
      <c r="R392" s="5"/>
      <c r="S392" s="5"/>
      <c r="T392" s="5"/>
      <c r="U392" s="5"/>
      <c r="V392" s="5"/>
      <c r="W392" s="5"/>
      <c r="X392" s="5"/>
      <c r="Y392" s="5"/>
      <c r="Z392" s="5"/>
    </row>
    <row r="393" spans="1:26" ht="12.75" customHeight="1">
      <c r="A393" s="143"/>
      <c r="B393" s="58"/>
      <c r="C393" s="101"/>
      <c r="D393" s="101"/>
      <c r="E393" s="83"/>
      <c r="F393" s="83"/>
      <c r="G393" s="5"/>
      <c r="H393" s="5"/>
      <c r="I393" s="5"/>
      <c r="J393" s="5"/>
      <c r="K393" s="5"/>
      <c r="L393" s="5"/>
      <c r="M393" s="5"/>
      <c r="N393" s="5"/>
      <c r="O393" s="5"/>
      <c r="P393" s="5"/>
      <c r="Q393" s="5"/>
      <c r="R393" s="5"/>
      <c r="S393" s="5"/>
      <c r="T393" s="5"/>
      <c r="U393" s="5"/>
      <c r="V393" s="5"/>
      <c r="W393" s="5"/>
      <c r="X393" s="5"/>
      <c r="Y393" s="5"/>
      <c r="Z393" s="5"/>
    </row>
    <row r="394" spans="1:26" ht="12.75" customHeight="1">
      <c r="A394" s="143"/>
      <c r="B394" s="58"/>
      <c r="C394" s="101"/>
      <c r="D394" s="101"/>
      <c r="E394" s="83"/>
      <c r="F394" s="83"/>
      <c r="G394" s="5"/>
      <c r="H394" s="5"/>
      <c r="I394" s="5"/>
      <c r="J394" s="5"/>
      <c r="K394" s="5"/>
      <c r="L394" s="5"/>
      <c r="M394" s="5"/>
      <c r="N394" s="5"/>
      <c r="O394" s="5"/>
      <c r="P394" s="5"/>
      <c r="Q394" s="5"/>
      <c r="R394" s="5"/>
      <c r="S394" s="5"/>
      <c r="T394" s="5"/>
      <c r="U394" s="5"/>
      <c r="V394" s="5"/>
      <c r="W394" s="5"/>
      <c r="X394" s="5"/>
      <c r="Y394" s="5"/>
      <c r="Z394" s="5"/>
    </row>
    <row r="395" spans="1:26" ht="12.75" customHeight="1">
      <c r="A395" s="143"/>
      <c r="B395" s="58"/>
      <c r="C395" s="101"/>
      <c r="D395" s="101"/>
      <c r="E395" s="83"/>
      <c r="F395" s="83"/>
      <c r="G395" s="5"/>
      <c r="H395" s="5"/>
      <c r="I395" s="5"/>
      <c r="J395" s="5"/>
      <c r="K395" s="5"/>
      <c r="L395" s="5"/>
      <c r="M395" s="5"/>
      <c r="N395" s="5"/>
      <c r="O395" s="5"/>
      <c r="P395" s="5"/>
      <c r="Q395" s="5"/>
      <c r="R395" s="5"/>
      <c r="S395" s="5"/>
      <c r="T395" s="5"/>
      <c r="U395" s="5"/>
      <c r="V395" s="5"/>
      <c r="W395" s="5"/>
      <c r="X395" s="5"/>
      <c r="Y395" s="5"/>
      <c r="Z395" s="5"/>
    </row>
    <row r="396" spans="1:26" ht="12.75" customHeight="1">
      <c r="A396" s="143"/>
      <c r="B396" s="58"/>
      <c r="C396" s="101"/>
      <c r="D396" s="101"/>
      <c r="E396" s="83"/>
      <c r="F396" s="83"/>
      <c r="G396" s="5"/>
      <c r="H396" s="5"/>
      <c r="I396" s="5"/>
      <c r="J396" s="5"/>
      <c r="K396" s="5"/>
      <c r="L396" s="5"/>
      <c r="M396" s="5"/>
      <c r="N396" s="5"/>
      <c r="O396" s="5"/>
      <c r="P396" s="5"/>
      <c r="Q396" s="5"/>
      <c r="R396" s="5"/>
      <c r="S396" s="5"/>
      <c r="T396" s="5"/>
      <c r="U396" s="5"/>
      <c r="V396" s="5"/>
      <c r="W396" s="5"/>
      <c r="X396" s="5"/>
      <c r="Y396" s="5"/>
      <c r="Z396" s="5"/>
    </row>
    <row r="397" spans="1:26" ht="12.75" customHeight="1">
      <c r="A397" s="143"/>
      <c r="B397" s="58"/>
      <c r="C397" s="101"/>
      <c r="D397" s="101"/>
      <c r="E397" s="83"/>
      <c r="F397" s="83"/>
      <c r="G397" s="5"/>
      <c r="H397" s="5"/>
      <c r="I397" s="5"/>
      <c r="J397" s="5"/>
      <c r="K397" s="5"/>
      <c r="L397" s="5"/>
      <c r="M397" s="5"/>
      <c r="N397" s="5"/>
      <c r="O397" s="5"/>
      <c r="P397" s="5"/>
      <c r="Q397" s="5"/>
      <c r="R397" s="5"/>
      <c r="S397" s="5"/>
      <c r="T397" s="5"/>
      <c r="U397" s="5"/>
      <c r="V397" s="5"/>
      <c r="W397" s="5"/>
      <c r="X397" s="5"/>
      <c r="Y397" s="5"/>
      <c r="Z397" s="5"/>
    </row>
    <row r="398" spans="1:26" ht="12.75" customHeight="1">
      <c r="A398" s="143"/>
      <c r="B398" s="58"/>
      <c r="C398" s="101"/>
      <c r="D398" s="101"/>
      <c r="E398" s="83"/>
      <c r="F398" s="83"/>
      <c r="G398" s="5"/>
      <c r="H398" s="5"/>
      <c r="I398" s="5"/>
      <c r="J398" s="5"/>
      <c r="K398" s="5"/>
      <c r="L398" s="5"/>
      <c r="M398" s="5"/>
      <c r="N398" s="5"/>
      <c r="O398" s="5"/>
      <c r="P398" s="5"/>
      <c r="Q398" s="5"/>
      <c r="R398" s="5"/>
      <c r="S398" s="5"/>
      <c r="T398" s="5"/>
      <c r="U398" s="5"/>
      <c r="V398" s="5"/>
      <c r="W398" s="5"/>
      <c r="X398" s="5"/>
      <c r="Y398" s="5"/>
      <c r="Z398" s="5"/>
    </row>
    <row r="399" spans="1:26" ht="12.75" customHeight="1">
      <c r="A399" s="143"/>
      <c r="B399" s="58"/>
      <c r="C399" s="101"/>
      <c r="D399" s="101"/>
      <c r="E399" s="83"/>
      <c r="F399" s="83"/>
      <c r="G399" s="5"/>
      <c r="H399" s="5"/>
      <c r="I399" s="5"/>
      <c r="J399" s="5"/>
      <c r="K399" s="5"/>
      <c r="L399" s="5"/>
      <c r="M399" s="5"/>
      <c r="N399" s="5"/>
      <c r="O399" s="5"/>
      <c r="P399" s="5"/>
      <c r="Q399" s="5"/>
      <c r="R399" s="5"/>
      <c r="S399" s="5"/>
      <c r="T399" s="5"/>
      <c r="U399" s="5"/>
      <c r="V399" s="5"/>
      <c r="W399" s="5"/>
      <c r="X399" s="5"/>
      <c r="Y399" s="5"/>
      <c r="Z399" s="5"/>
    </row>
    <row r="400" spans="1:26" ht="12.75" customHeight="1">
      <c r="A400" s="143"/>
      <c r="B400" s="58"/>
      <c r="C400" s="101"/>
      <c r="D400" s="101"/>
      <c r="E400" s="83"/>
      <c r="F400" s="83"/>
      <c r="G400" s="5"/>
      <c r="H400" s="5"/>
      <c r="I400" s="5"/>
      <c r="J400" s="5"/>
      <c r="K400" s="5"/>
      <c r="L400" s="5"/>
      <c r="M400" s="5"/>
      <c r="N400" s="5"/>
      <c r="O400" s="5"/>
      <c r="P400" s="5"/>
      <c r="Q400" s="5"/>
      <c r="R400" s="5"/>
      <c r="S400" s="5"/>
      <c r="T400" s="5"/>
      <c r="U400" s="5"/>
      <c r="V400" s="5"/>
      <c r="W400" s="5"/>
      <c r="X400" s="5"/>
      <c r="Y400" s="5"/>
      <c r="Z400" s="5"/>
    </row>
    <row r="401" spans="1:26" ht="12.75" customHeight="1">
      <c r="A401" s="143"/>
      <c r="B401" s="58"/>
      <c r="C401" s="101"/>
      <c r="D401" s="101"/>
      <c r="E401" s="83"/>
      <c r="F401" s="83"/>
      <c r="G401" s="5"/>
      <c r="H401" s="5"/>
      <c r="I401" s="5"/>
      <c r="J401" s="5"/>
      <c r="K401" s="5"/>
      <c r="L401" s="5"/>
      <c r="M401" s="5"/>
      <c r="N401" s="5"/>
      <c r="O401" s="5"/>
      <c r="P401" s="5"/>
      <c r="Q401" s="5"/>
      <c r="R401" s="5"/>
      <c r="S401" s="5"/>
      <c r="T401" s="5"/>
      <c r="U401" s="5"/>
      <c r="V401" s="5"/>
      <c r="W401" s="5"/>
      <c r="X401" s="5"/>
      <c r="Y401" s="5"/>
      <c r="Z401" s="5"/>
    </row>
    <row r="402" spans="1:26" ht="12.75" customHeight="1">
      <c r="A402" s="143"/>
      <c r="B402" s="58"/>
      <c r="C402" s="101"/>
      <c r="D402" s="101"/>
      <c r="E402" s="83"/>
      <c r="F402" s="83"/>
      <c r="G402" s="5"/>
      <c r="H402" s="5"/>
      <c r="I402" s="5"/>
      <c r="J402" s="5"/>
      <c r="K402" s="5"/>
      <c r="L402" s="5"/>
      <c r="M402" s="5"/>
      <c r="N402" s="5"/>
      <c r="O402" s="5"/>
      <c r="P402" s="5"/>
      <c r="Q402" s="5"/>
      <c r="R402" s="5"/>
      <c r="S402" s="5"/>
      <c r="T402" s="5"/>
      <c r="U402" s="5"/>
      <c r="V402" s="5"/>
      <c r="W402" s="5"/>
      <c r="X402" s="5"/>
      <c r="Y402" s="5"/>
      <c r="Z402" s="5"/>
    </row>
    <row r="403" spans="1:26" ht="12.75" customHeight="1">
      <c r="A403" s="143"/>
      <c r="B403" s="58"/>
      <c r="C403" s="101"/>
      <c r="D403" s="101"/>
      <c r="E403" s="83"/>
      <c r="F403" s="83"/>
      <c r="G403" s="5"/>
      <c r="H403" s="5"/>
      <c r="I403" s="5"/>
      <c r="J403" s="5"/>
      <c r="K403" s="5"/>
      <c r="L403" s="5"/>
      <c r="M403" s="5"/>
      <c r="N403" s="5"/>
      <c r="O403" s="5"/>
      <c r="P403" s="5"/>
      <c r="Q403" s="5"/>
      <c r="R403" s="5"/>
      <c r="S403" s="5"/>
      <c r="T403" s="5"/>
      <c r="U403" s="5"/>
      <c r="V403" s="5"/>
      <c r="W403" s="5"/>
      <c r="X403" s="5"/>
      <c r="Y403" s="5"/>
      <c r="Z403" s="5"/>
    </row>
    <row r="404" spans="1:26" ht="12.75" customHeight="1">
      <c r="A404" s="143"/>
      <c r="B404" s="58"/>
      <c r="C404" s="101"/>
      <c r="D404" s="101"/>
      <c r="E404" s="83"/>
      <c r="F404" s="83"/>
      <c r="G404" s="5"/>
      <c r="H404" s="5"/>
      <c r="I404" s="5"/>
      <c r="J404" s="5"/>
      <c r="K404" s="5"/>
      <c r="L404" s="5"/>
      <c r="M404" s="5"/>
      <c r="N404" s="5"/>
      <c r="O404" s="5"/>
      <c r="P404" s="5"/>
      <c r="Q404" s="5"/>
      <c r="R404" s="5"/>
      <c r="S404" s="5"/>
      <c r="T404" s="5"/>
      <c r="U404" s="5"/>
      <c r="V404" s="5"/>
      <c r="W404" s="5"/>
      <c r="X404" s="5"/>
      <c r="Y404" s="5"/>
      <c r="Z404" s="5"/>
    </row>
    <row r="405" spans="1:26" ht="12.75" customHeight="1">
      <c r="A405" s="143"/>
      <c r="B405" s="58"/>
      <c r="C405" s="101"/>
      <c r="D405" s="101"/>
      <c r="E405" s="83"/>
      <c r="F405" s="83"/>
      <c r="G405" s="5"/>
      <c r="H405" s="5"/>
      <c r="I405" s="5"/>
      <c r="J405" s="5"/>
      <c r="K405" s="5"/>
      <c r="L405" s="5"/>
      <c r="M405" s="5"/>
      <c r="N405" s="5"/>
      <c r="O405" s="5"/>
      <c r="P405" s="5"/>
      <c r="Q405" s="5"/>
      <c r="R405" s="5"/>
      <c r="S405" s="5"/>
      <c r="T405" s="5"/>
      <c r="U405" s="5"/>
      <c r="V405" s="5"/>
      <c r="W405" s="5"/>
      <c r="X405" s="5"/>
      <c r="Y405" s="5"/>
      <c r="Z405" s="5"/>
    </row>
    <row r="406" spans="1:26" ht="12.75" customHeight="1">
      <c r="A406" s="143"/>
      <c r="B406" s="58"/>
      <c r="C406" s="101"/>
      <c r="D406" s="101"/>
      <c r="E406" s="83"/>
      <c r="F406" s="83"/>
      <c r="G406" s="5"/>
      <c r="H406" s="5"/>
      <c r="I406" s="5"/>
      <c r="J406" s="5"/>
      <c r="K406" s="5"/>
      <c r="L406" s="5"/>
      <c r="M406" s="5"/>
      <c r="N406" s="5"/>
      <c r="O406" s="5"/>
      <c r="P406" s="5"/>
      <c r="Q406" s="5"/>
      <c r="R406" s="5"/>
      <c r="S406" s="5"/>
      <c r="T406" s="5"/>
      <c r="U406" s="5"/>
      <c r="V406" s="5"/>
      <c r="W406" s="5"/>
      <c r="X406" s="5"/>
      <c r="Y406" s="5"/>
      <c r="Z406" s="5"/>
    </row>
    <row r="407" spans="1:26" ht="12.75" customHeight="1">
      <c r="A407" s="143"/>
      <c r="B407" s="58"/>
      <c r="C407" s="101"/>
      <c r="D407" s="101"/>
      <c r="E407" s="83"/>
      <c r="F407" s="83"/>
      <c r="G407" s="5"/>
      <c r="H407" s="5"/>
      <c r="I407" s="5"/>
      <c r="J407" s="5"/>
      <c r="K407" s="5"/>
      <c r="L407" s="5"/>
      <c r="M407" s="5"/>
      <c r="N407" s="5"/>
      <c r="O407" s="5"/>
      <c r="P407" s="5"/>
      <c r="Q407" s="5"/>
      <c r="R407" s="5"/>
      <c r="S407" s="5"/>
      <c r="T407" s="5"/>
      <c r="U407" s="5"/>
      <c r="V407" s="5"/>
      <c r="W407" s="5"/>
      <c r="X407" s="5"/>
      <c r="Y407" s="5"/>
      <c r="Z407" s="5"/>
    </row>
    <row r="408" spans="1:26" ht="12.75" customHeight="1">
      <c r="A408" s="143"/>
      <c r="B408" s="58"/>
      <c r="C408" s="101"/>
      <c r="D408" s="101"/>
      <c r="E408" s="83"/>
      <c r="F408" s="83"/>
      <c r="G408" s="5"/>
      <c r="H408" s="5"/>
      <c r="I408" s="5"/>
      <c r="J408" s="5"/>
      <c r="K408" s="5"/>
      <c r="L408" s="5"/>
      <c r="M408" s="5"/>
      <c r="N408" s="5"/>
      <c r="O408" s="5"/>
      <c r="P408" s="5"/>
      <c r="Q408" s="5"/>
      <c r="R408" s="5"/>
      <c r="S408" s="5"/>
      <c r="T408" s="5"/>
      <c r="U408" s="5"/>
      <c r="V408" s="5"/>
      <c r="W408" s="5"/>
      <c r="X408" s="5"/>
      <c r="Y408" s="5"/>
      <c r="Z408" s="5"/>
    </row>
    <row r="409" spans="1:26" ht="12.75" customHeight="1">
      <c r="A409" s="143"/>
      <c r="B409" s="58"/>
      <c r="C409" s="101"/>
      <c r="D409" s="101"/>
      <c r="E409" s="83"/>
      <c r="F409" s="83"/>
      <c r="G409" s="5"/>
      <c r="H409" s="5"/>
      <c r="I409" s="5"/>
      <c r="J409" s="5"/>
      <c r="K409" s="5"/>
      <c r="L409" s="5"/>
      <c r="M409" s="5"/>
      <c r="N409" s="5"/>
      <c r="O409" s="5"/>
      <c r="P409" s="5"/>
      <c r="Q409" s="5"/>
      <c r="R409" s="5"/>
      <c r="S409" s="5"/>
      <c r="T409" s="5"/>
      <c r="U409" s="5"/>
      <c r="V409" s="5"/>
      <c r="W409" s="5"/>
      <c r="X409" s="5"/>
      <c r="Y409" s="5"/>
      <c r="Z409" s="5"/>
    </row>
    <row r="410" spans="1:26" ht="12.75" customHeight="1">
      <c r="A410" s="143"/>
      <c r="B410" s="58"/>
      <c r="C410" s="101"/>
      <c r="D410" s="101"/>
      <c r="E410" s="83"/>
      <c r="F410" s="83"/>
      <c r="G410" s="5"/>
      <c r="H410" s="5"/>
      <c r="I410" s="5"/>
      <c r="J410" s="5"/>
      <c r="K410" s="5"/>
      <c r="L410" s="5"/>
      <c r="M410" s="5"/>
      <c r="N410" s="5"/>
      <c r="O410" s="5"/>
      <c r="P410" s="5"/>
      <c r="Q410" s="5"/>
      <c r="R410" s="5"/>
      <c r="S410" s="5"/>
      <c r="T410" s="5"/>
      <c r="U410" s="5"/>
      <c r="V410" s="5"/>
      <c r="W410" s="5"/>
      <c r="X410" s="5"/>
      <c r="Y410" s="5"/>
      <c r="Z410" s="5"/>
    </row>
    <row r="411" spans="1:26" ht="12.75" customHeight="1">
      <c r="A411" s="143"/>
      <c r="B411" s="58"/>
      <c r="C411" s="101"/>
      <c r="D411" s="101"/>
      <c r="E411" s="83"/>
      <c r="F411" s="83"/>
      <c r="G411" s="5"/>
      <c r="H411" s="5"/>
      <c r="I411" s="5"/>
      <c r="J411" s="5"/>
      <c r="K411" s="5"/>
      <c r="L411" s="5"/>
      <c r="M411" s="5"/>
      <c r="N411" s="5"/>
      <c r="O411" s="5"/>
      <c r="P411" s="5"/>
      <c r="Q411" s="5"/>
      <c r="R411" s="5"/>
      <c r="S411" s="5"/>
      <c r="T411" s="5"/>
      <c r="U411" s="5"/>
      <c r="V411" s="5"/>
      <c r="W411" s="5"/>
      <c r="X411" s="5"/>
      <c r="Y411" s="5"/>
      <c r="Z411" s="5"/>
    </row>
    <row r="412" spans="1:26" ht="12.75" customHeight="1">
      <c r="A412" s="143"/>
      <c r="B412" s="58"/>
      <c r="C412" s="101"/>
      <c r="D412" s="101"/>
      <c r="E412" s="83"/>
      <c r="F412" s="83"/>
      <c r="G412" s="5"/>
      <c r="H412" s="5"/>
      <c r="I412" s="5"/>
      <c r="J412" s="5"/>
      <c r="K412" s="5"/>
      <c r="L412" s="5"/>
      <c r="M412" s="5"/>
      <c r="N412" s="5"/>
      <c r="O412" s="5"/>
      <c r="P412" s="5"/>
      <c r="Q412" s="5"/>
      <c r="R412" s="5"/>
      <c r="S412" s="5"/>
      <c r="T412" s="5"/>
      <c r="U412" s="5"/>
      <c r="V412" s="5"/>
      <c r="W412" s="5"/>
      <c r="X412" s="5"/>
      <c r="Y412" s="5"/>
      <c r="Z412" s="5"/>
    </row>
    <row r="413" spans="1:26" ht="12.75" customHeight="1">
      <c r="A413" s="143"/>
      <c r="B413" s="58"/>
      <c r="C413" s="101"/>
      <c r="D413" s="101"/>
      <c r="E413" s="83"/>
      <c r="F413" s="83"/>
      <c r="G413" s="5"/>
      <c r="H413" s="5"/>
      <c r="I413" s="5"/>
      <c r="J413" s="5"/>
      <c r="K413" s="5"/>
      <c r="L413" s="5"/>
      <c r="M413" s="5"/>
      <c r="N413" s="5"/>
      <c r="O413" s="5"/>
      <c r="P413" s="5"/>
      <c r="Q413" s="5"/>
      <c r="R413" s="5"/>
      <c r="S413" s="5"/>
      <c r="T413" s="5"/>
      <c r="U413" s="5"/>
      <c r="V413" s="5"/>
      <c r="W413" s="5"/>
      <c r="X413" s="5"/>
      <c r="Y413" s="5"/>
      <c r="Z413" s="5"/>
    </row>
    <row r="414" spans="1:26" ht="12.75" customHeight="1">
      <c r="A414" s="143"/>
      <c r="B414" s="58"/>
      <c r="C414" s="101"/>
      <c r="D414" s="101"/>
      <c r="E414" s="83"/>
      <c r="F414" s="83"/>
      <c r="G414" s="5"/>
      <c r="H414" s="5"/>
      <c r="I414" s="5"/>
      <c r="J414" s="5"/>
      <c r="K414" s="5"/>
      <c r="L414" s="5"/>
      <c r="M414" s="5"/>
      <c r="N414" s="5"/>
      <c r="O414" s="5"/>
      <c r="P414" s="5"/>
      <c r="Q414" s="5"/>
      <c r="R414" s="5"/>
      <c r="S414" s="5"/>
      <c r="T414" s="5"/>
      <c r="U414" s="5"/>
      <c r="V414" s="5"/>
      <c r="W414" s="5"/>
      <c r="X414" s="5"/>
      <c r="Y414" s="5"/>
      <c r="Z414" s="5"/>
    </row>
    <row r="415" spans="1:26" ht="12.75" customHeight="1">
      <c r="A415" s="143"/>
      <c r="B415" s="58"/>
      <c r="C415" s="101"/>
      <c r="D415" s="101"/>
      <c r="E415" s="83"/>
      <c r="F415" s="83"/>
      <c r="G415" s="5"/>
      <c r="H415" s="5"/>
      <c r="I415" s="5"/>
      <c r="J415" s="5"/>
      <c r="K415" s="5"/>
      <c r="L415" s="5"/>
      <c r="M415" s="5"/>
      <c r="N415" s="5"/>
      <c r="O415" s="5"/>
      <c r="P415" s="5"/>
      <c r="Q415" s="5"/>
      <c r="R415" s="5"/>
      <c r="S415" s="5"/>
      <c r="T415" s="5"/>
      <c r="U415" s="5"/>
      <c r="V415" s="5"/>
      <c r="W415" s="5"/>
      <c r="X415" s="5"/>
      <c r="Y415" s="5"/>
      <c r="Z415" s="5"/>
    </row>
    <row r="416" spans="1:26" ht="12.75" customHeight="1">
      <c r="A416" s="143"/>
      <c r="B416" s="58"/>
      <c r="C416" s="101"/>
      <c r="D416" s="101"/>
      <c r="E416" s="83"/>
      <c r="F416" s="83"/>
      <c r="G416" s="5"/>
      <c r="H416" s="5"/>
      <c r="I416" s="5"/>
      <c r="J416" s="5"/>
      <c r="K416" s="5"/>
      <c r="L416" s="5"/>
      <c r="M416" s="5"/>
      <c r="N416" s="5"/>
      <c r="O416" s="5"/>
      <c r="P416" s="5"/>
      <c r="Q416" s="5"/>
      <c r="R416" s="5"/>
      <c r="S416" s="5"/>
      <c r="T416" s="5"/>
      <c r="U416" s="5"/>
      <c r="V416" s="5"/>
      <c r="W416" s="5"/>
      <c r="X416" s="5"/>
      <c r="Y416" s="5"/>
      <c r="Z416" s="5"/>
    </row>
    <row r="417" spans="1:26" ht="12.75" customHeight="1">
      <c r="A417" s="143"/>
      <c r="B417" s="58"/>
      <c r="C417" s="101"/>
      <c r="D417" s="101"/>
      <c r="E417" s="83"/>
      <c r="F417" s="83"/>
      <c r="G417" s="5"/>
      <c r="H417" s="5"/>
      <c r="I417" s="5"/>
      <c r="J417" s="5"/>
      <c r="K417" s="5"/>
      <c r="L417" s="5"/>
      <c r="M417" s="5"/>
      <c r="N417" s="5"/>
      <c r="O417" s="5"/>
      <c r="P417" s="5"/>
      <c r="Q417" s="5"/>
      <c r="R417" s="5"/>
      <c r="S417" s="5"/>
      <c r="T417" s="5"/>
      <c r="U417" s="5"/>
      <c r="V417" s="5"/>
      <c r="W417" s="5"/>
      <c r="X417" s="5"/>
      <c r="Y417" s="5"/>
      <c r="Z417" s="5"/>
    </row>
    <row r="418" spans="1:26" ht="12.75" customHeight="1">
      <c r="A418" s="143"/>
      <c r="B418" s="58"/>
      <c r="C418" s="101"/>
      <c r="D418" s="101"/>
      <c r="E418" s="83"/>
      <c r="F418" s="83"/>
      <c r="G418" s="5"/>
      <c r="H418" s="5"/>
      <c r="I418" s="5"/>
      <c r="J418" s="5"/>
      <c r="K418" s="5"/>
      <c r="L418" s="5"/>
      <c r="M418" s="5"/>
      <c r="N418" s="5"/>
      <c r="O418" s="5"/>
      <c r="P418" s="5"/>
      <c r="Q418" s="5"/>
      <c r="R418" s="5"/>
      <c r="S418" s="5"/>
      <c r="T418" s="5"/>
      <c r="U418" s="5"/>
      <c r="V418" s="5"/>
      <c r="W418" s="5"/>
      <c r="X418" s="5"/>
      <c r="Y418" s="5"/>
      <c r="Z418" s="5"/>
    </row>
    <row r="419" spans="1:26" ht="12.75" customHeight="1">
      <c r="A419" s="143"/>
      <c r="B419" s="58"/>
      <c r="C419" s="101"/>
      <c r="D419" s="101"/>
      <c r="E419" s="83"/>
      <c r="F419" s="83"/>
      <c r="G419" s="5"/>
      <c r="H419" s="5"/>
      <c r="I419" s="5"/>
      <c r="J419" s="5"/>
      <c r="K419" s="5"/>
      <c r="L419" s="5"/>
      <c r="M419" s="5"/>
      <c r="N419" s="5"/>
      <c r="O419" s="5"/>
      <c r="P419" s="5"/>
      <c r="Q419" s="5"/>
      <c r="R419" s="5"/>
      <c r="S419" s="5"/>
      <c r="T419" s="5"/>
      <c r="U419" s="5"/>
      <c r="V419" s="5"/>
      <c r="W419" s="5"/>
      <c r="X419" s="5"/>
      <c r="Y419" s="5"/>
      <c r="Z419" s="5"/>
    </row>
    <row r="420" spans="1:26" ht="12.75" customHeight="1">
      <c r="A420" s="143"/>
      <c r="B420" s="58"/>
      <c r="C420" s="101"/>
      <c r="D420" s="101"/>
      <c r="E420" s="83"/>
      <c r="F420" s="83"/>
      <c r="G420" s="5"/>
      <c r="H420" s="5"/>
      <c r="I420" s="5"/>
      <c r="J420" s="5"/>
      <c r="K420" s="5"/>
      <c r="L420" s="5"/>
      <c r="M420" s="5"/>
      <c r="N420" s="5"/>
      <c r="O420" s="5"/>
      <c r="P420" s="5"/>
      <c r="Q420" s="5"/>
      <c r="R420" s="5"/>
      <c r="S420" s="5"/>
      <c r="T420" s="5"/>
      <c r="U420" s="5"/>
      <c r="V420" s="5"/>
      <c r="W420" s="5"/>
      <c r="X420" s="5"/>
      <c r="Y420" s="5"/>
      <c r="Z420" s="5"/>
    </row>
    <row r="421" spans="1:26" ht="12.75" customHeight="1">
      <c r="A421" s="143"/>
      <c r="B421" s="58"/>
      <c r="C421" s="101"/>
      <c r="D421" s="101"/>
      <c r="E421" s="83"/>
      <c r="F421" s="83"/>
      <c r="G421" s="5"/>
      <c r="H421" s="5"/>
      <c r="I421" s="5"/>
      <c r="J421" s="5"/>
      <c r="K421" s="5"/>
      <c r="L421" s="5"/>
      <c r="M421" s="5"/>
      <c r="N421" s="5"/>
      <c r="O421" s="5"/>
      <c r="P421" s="5"/>
      <c r="Q421" s="5"/>
      <c r="R421" s="5"/>
      <c r="S421" s="5"/>
      <c r="T421" s="5"/>
      <c r="U421" s="5"/>
      <c r="V421" s="5"/>
      <c r="W421" s="5"/>
      <c r="X421" s="5"/>
      <c r="Y421" s="5"/>
      <c r="Z421" s="5"/>
    </row>
    <row r="422" spans="1:26" ht="12.75" customHeight="1">
      <c r="A422" s="143"/>
      <c r="B422" s="58"/>
      <c r="C422" s="101"/>
      <c r="D422" s="101"/>
      <c r="E422" s="83"/>
      <c r="F422" s="83"/>
      <c r="G422" s="5"/>
      <c r="H422" s="5"/>
      <c r="I422" s="5"/>
      <c r="J422" s="5"/>
      <c r="K422" s="5"/>
      <c r="L422" s="5"/>
      <c r="M422" s="5"/>
      <c r="N422" s="5"/>
      <c r="O422" s="5"/>
      <c r="P422" s="5"/>
      <c r="Q422" s="5"/>
      <c r="R422" s="5"/>
      <c r="S422" s="5"/>
      <c r="T422" s="5"/>
      <c r="U422" s="5"/>
      <c r="V422" s="5"/>
      <c r="W422" s="5"/>
      <c r="X422" s="5"/>
      <c r="Y422" s="5"/>
      <c r="Z422" s="5"/>
    </row>
    <row r="423" spans="1:26" ht="12.75" customHeight="1">
      <c r="A423" s="143"/>
      <c r="B423" s="58"/>
      <c r="C423" s="101"/>
      <c r="D423" s="101"/>
      <c r="E423" s="83"/>
      <c r="F423" s="83"/>
      <c r="G423" s="5"/>
      <c r="H423" s="5"/>
      <c r="I423" s="5"/>
      <c r="J423" s="5"/>
      <c r="K423" s="5"/>
      <c r="L423" s="5"/>
      <c r="M423" s="5"/>
      <c r="N423" s="5"/>
      <c r="O423" s="5"/>
      <c r="P423" s="5"/>
      <c r="Q423" s="5"/>
      <c r="R423" s="5"/>
      <c r="S423" s="5"/>
      <c r="T423" s="5"/>
      <c r="U423" s="5"/>
      <c r="V423" s="5"/>
      <c r="W423" s="5"/>
      <c r="X423" s="5"/>
      <c r="Y423" s="5"/>
      <c r="Z423" s="5"/>
    </row>
    <row r="424" spans="1:26" ht="12.75" customHeight="1">
      <c r="A424" s="143"/>
      <c r="B424" s="58"/>
      <c r="C424" s="101"/>
      <c r="D424" s="101"/>
      <c r="E424" s="83"/>
      <c r="F424" s="83"/>
      <c r="G424" s="5"/>
      <c r="H424" s="5"/>
      <c r="I424" s="5"/>
      <c r="J424" s="5"/>
      <c r="K424" s="5"/>
      <c r="L424" s="5"/>
      <c r="M424" s="5"/>
      <c r="N424" s="5"/>
      <c r="O424" s="5"/>
      <c r="P424" s="5"/>
      <c r="Q424" s="5"/>
      <c r="R424" s="5"/>
      <c r="S424" s="5"/>
      <c r="T424" s="5"/>
      <c r="U424" s="5"/>
      <c r="V424" s="5"/>
      <c r="W424" s="5"/>
      <c r="X424" s="5"/>
      <c r="Y424" s="5"/>
      <c r="Z424" s="5"/>
    </row>
    <row r="425" spans="1:26" ht="12.75" customHeight="1">
      <c r="A425" s="143"/>
      <c r="B425" s="58"/>
      <c r="C425" s="101"/>
      <c r="D425" s="101"/>
      <c r="E425" s="83"/>
      <c r="F425" s="83"/>
      <c r="G425" s="5"/>
      <c r="H425" s="5"/>
      <c r="I425" s="5"/>
      <c r="J425" s="5"/>
      <c r="K425" s="5"/>
      <c r="L425" s="5"/>
      <c r="M425" s="5"/>
      <c r="N425" s="5"/>
      <c r="O425" s="5"/>
      <c r="P425" s="5"/>
      <c r="Q425" s="5"/>
      <c r="R425" s="5"/>
      <c r="S425" s="5"/>
      <c r="T425" s="5"/>
      <c r="U425" s="5"/>
      <c r="V425" s="5"/>
      <c r="W425" s="5"/>
      <c r="X425" s="5"/>
      <c r="Y425" s="5"/>
      <c r="Z425" s="5"/>
    </row>
    <row r="426" spans="1:26" ht="12.75" customHeight="1">
      <c r="A426" s="143"/>
      <c r="B426" s="58"/>
      <c r="C426" s="101"/>
      <c r="D426" s="101"/>
      <c r="E426" s="83"/>
      <c r="F426" s="83"/>
      <c r="G426" s="5"/>
      <c r="H426" s="5"/>
      <c r="I426" s="5"/>
      <c r="J426" s="5"/>
      <c r="K426" s="5"/>
      <c r="L426" s="5"/>
      <c r="M426" s="5"/>
      <c r="N426" s="5"/>
      <c r="O426" s="5"/>
      <c r="P426" s="5"/>
      <c r="Q426" s="5"/>
      <c r="R426" s="5"/>
      <c r="S426" s="5"/>
      <c r="T426" s="5"/>
      <c r="U426" s="5"/>
      <c r="V426" s="5"/>
      <c r="W426" s="5"/>
      <c r="X426" s="5"/>
      <c r="Y426" s="5"/>
      <c r="Z426" s="5"/>
    </row>
    <row r="427" spans="1:26" ht="12.75" customHeight="1">
      <c r="A427" s="143"/>
      <c r="B427" s="58"/>
      <c r="C427" s="101"/>
      <c r="D427" s="101"/>
      <c r="E427" s="83"/>
      <c r="F427" s="83"/>
      <c r="G427" s="5"/>
      <c r="H427" s="5"/>
      <c r="I427" s="5"/>
      <c r="J427" s="5"/>
      <c r="K427" s="5"/>
      <c r="L427" s="5"/>
      <c r="M427" s="5"/>
      <c r="N427" s="5"/>
      <c r="O427" s="5"/>
      <c r="P427" s="5"/>
      <c r="Q427" s="5"/>
      <c r="R427" s="5"/>
      <c r="S427" s="5"/>
      <c r="T427" s="5"/>
      <c r="U427" s="5"/>
      <c r="V427" s="5"/>
      <c r="W427" s="5"/>
      <c r="X427" s="5"/>
      <c r="Y427" s="5"/>
      <c r="Z427" s="5"/>
    </row>
    <row r="428" spans="1:26" ht="12.75" customHeight="1">
      <c r="A428" s="143"/>
      <c r="B428" s="58"/>
      <c r="C428" s="101"/>
      <c r="D428" s="101"/>
      <c r="E428" s="83"/>
      <c r="F428" s="83"/>
      <c r="G428" s="5"/>
      <c r="H428" s="5"/>
      <c r="I428" s="5"/>
      <c r="J428" s="5"/>
      <c r="K428" s="5"/>
      <c r="L428" s="5"/>
      <c r="M428" s="5"/>
      <c r="N428" s="5"/>
      <c r="O428" s="5"/>
      <c r="P428" s="5"/>
      <c r="Q428" s="5"/>
      <c r="R428" s="5"/>
      <c r="S428" s="5"/>
      <c r="T428" s="5"/>
      <c r="U428" s="5"/>
      <c r="V428" s="5"/>
      <c r="W428" s="5"/>
      <c r="X428" s="5"/>
      <c r="Y428" s="5"/>
      <c r="Z428" s="5"/>
    </row>
    <row r="429" spans="1:26" ht="12.75" customHeight="1">
      <c r="A429" s="143"/>
      <c r="B429" s="58"/>
      <c r="C429" s="101"/>
      <c r="D429" s="101"/>
      <c r="E429" s="83"/>
      <c r="F429" s="83"/>
      <c r="G429" s="5"/>
      <c r="H429" s="5"/>
      <c r="I429" s="5"/>
      <c r="J429" s="5"/>
      <c r="K429" s="5"/>
      <c r="L429" s="5"/>
      <c r="M429" s="5"/>
      <c r="N429" s="5"/>
      <c r="O429" s="5"/>
      <c r="P429" s="5"/>
      <c r="Q429" s="5"/>
      <c r="R429" s="5"/>
      <c r="S429" s="5"/>
      <c r="T429" s="5"/>
      <c r="U429" s="5"/>
      <c r="V429" s="5"/>
      <c r="W429" s="5"/>
      <c r="X429" s="5"/>
      <c r="Y429" s="5"/>
      <c r="Z429" s="5"/>
    </row>
    <row r="430" spans="1:26" ht="12.75" customHeight="1">
      <c r="A430" s="143"/>
      <c r="B430" s="58"/>
      <c r="C430" s="101"/>
      <c r="D430" s="101"/>
      <c r="E430" s="83"/>
      <c r="F430" s="83"/>
      <c r="G430" s="5"/>
      <c r="H430" s="5"/>
      <c r="I430" s="5"/>
      <c r="J430" s="5"/>
      <c r="K430" s="5"/>
      <c r="L430" s="5"/>
      <c r="M430" s="5"/>
      <c r="N430" s="5"/>
      <c r="O430" s="5"/>
      <c r="P430" s="5"/>
      <c r="Q430" s="5"/>
      <c r="R430" s="5"/>
      <c r="S430" s="5"/>
      <c r="T430" s="5"/>
      <c r="U430" s="5"/>
      <c r="V430" s="5"/>
      <c r="W430" s="5"/>
      <c r="X430" s="5"/>
      <c r="Y430" s="5"/>
      <c r="Z430" s="5"/>
    </row>
    <row r="431" spans="1:26" ht="12.75" customHeight="1">
      <c r="A431" s="143"/>
      <c r="B431" s="58"/>
      <c r="C431" s="101"/>
      <c r="D431" s="101"/>
      <c r="E431" s="83"/>
      <c r="F431" s="83"/>
      <c r="G431" s="5"/>
      <c r="H431" s="5"/>
      <c r="I431" s="5"/>
      <c r="J431" s="5"/>
      <c r="K431" s="5"/>
      <c r="L431" s="5"/>
      <c r="M431" s="5"/>
      <c r="N431" s="5"/>
      <c r="O431" s="5"/>
      <c r="P431" s="5"/>
      <c r="Q431" s="5"/>
      <c r="R431" s="5"/>
      <c r="S431" s="5"/>
      <c r="T431" s="5"/>
      <c r="U431" s="5"/>
      <c r="V431" s="5"/>
      <c r="W431" s="5"/>
      <c r="X431" s="5"/>
      <c r="Y431" s="5"/>
      <c r="Z431" s="5"/>
    </row>
    <row r="432" spans="1:26" ht="12.75" customHeight="1">
      <c r="A432" s="143"/>
      <c r="B432" s="58"/>
      <c r="C432" s="101"/>
      <c r="D432" s="101"/>
      <c r="E432" s="83"/>
      <c r="F432" s="83"/>
      <c r="G432" s="5"/>
      <c r="H432" s="5"/>
      <c r="I432" s="5"/>
      <c r="J432" s="5"/>
      <c r="K432" s="5"/>
      <c r="L432" s="5"/>
      <c r="M432" s="5"/>
      <c r="N432" s="5"/>
      <c r="O432" s="5"/>
      <c r="P432" s="5"/>
      <c r="Q432" s="5"/>
      <c r="R432" s="5"/>
      <c r="S432" s="5"/>
      <c r="T432" s="5"/>
      <c r="U432" s="5"/>
      <c r="V432" s="5"/>
      <c r="W432" s="5"/>
      <c r="X432" s="5"/>
      <c r="Y432" s="5"/>
      <c r="Z432" s="5"/>
    </row>
    <row r="433" spans="1:26" ht="12.75" customHeight="1">
      <c r="A433" s="143"/>
      <c r="B433" s="58"/>
      <c r="C433" s="101"/>
      <c r="D433" s="101"/>
      <c r="E433" s="83"/>
      <c r="F433" s="83"/>
      <c r="G433" s="5"/>
      <c r="H433" s="5"/>
      <c r="I433" s="5"/>
      <c r="J433" s="5"/>
      <c r="K433" s="5"/>
      <c r="L433" s="5"/>
      <c r="M433" s="5"/>
      <c r="N433" s="5"/>
      <c r="O433" s="5"/>
      <c r="P433" s="5"/>
      <c r="Q433" s="5"/>
      <c r="R433" s="5"/>
      <c r="S433" s="5"/>
      <c r="T433" s="5"/>
      <c r="U433" s="5"/>
      <c r="V433" s="5"/>
      <c r="W433" s="5"/>
      <c r="X433" s="5"/>
      <c r="Y433" s="5"/>
      <c r="Z433" s="5"/>
    </row>
    <row r="434" spans="1:26" ht="12.75" customHeight="1">
      <c r="A434" s="143"/>
      <c r="B434" s="58"/>
      <c r="C434" s="101"/>
      <c r="D434" s="101"/>
      <c r="E434" s="83"/>
      <c r="F434" s="83"/>
      <c r="G434" s="5"/>
      <c r="H434" s="5"/>
      <c r="I434" s="5"/>
      <c r="J434" s="5"/>
      <c r="K434" s="5"/>
      <c r="L434" s="5"/>
      <c r="M434" s="5"/>
      <c r="N434" s="5"/>
      <c r="O434" s="5"/>
      <c r="P434" s="5"/>
      <c r="Q434" s="5"/>
      <c r="R434" s="5"/>
      <c r="S434" s="5"/>
      <c r="T434" s="5"/>
      <c r="U434" s="5"/>
      <c r="V434" s="5"/>
      <c r="W434" s="5"/>
      <c r="X434" s="5"/>
      <c r="Y434" s="5"/>
      <c r="Z434" s="5"/>
    </row>
    <row r="435" spans="1:26" ht="12.75" customHeight="1">
      <c r="A435" s="143"/>
      <c r="B435" s="58"/>
      <c r="C435" s="101"/>
      <c r="D435" s="101"/>
      <c r="E435" s="83"/>
      <c r="F435" s="83"/>
      <c r="G435" s="5"/>
      <c r="H435" s="5"/>
      <c r="I435" s="5"/>
      <c r="J435" s="5"/>
      <c r="K435" s="5"/>
      <c r="L435" s="5"/>
      <c r="M435" s="5"/>
      <c r="N435" s="5"/>
      <c r="O435" s="5"/>
      <c r="P435" s="5"/>
      <c r="Q435" s="5"/>
      <c r="R435" s="5"/>
      <c r="S435" s="5"/>
      <c r="T435" s="5"/>
      <c r="U435" s="5"/>
      <c r="V435" s="5"/>
      <c r="W435" s="5"/>
      <c r="X435" s="5"/>
      <c r="Y435" s="5"/>
      <c r="Z435" s="5"/>
    </row>
    <row r="436" spans="1:26" ht="12.75" customHeight="1">
      <c r="A436" s="143"/>
      <c r="B436" s="58"/>
      <c r="C436" s="101"/>
      <c r="D436" s="101"/>
      <c r="E436" s="83"/>
      <c r="F436" s="83"/>
      <c r="G436" s="5"/>
      <c r="H436" s="5"/>
      <c r="I436" s="5"/>
      <c r="J436" s="5"/>
      <c r="K436" s="5"/>
      <c r="L436" s="5"/>
      <c r="M436" s="5"/>
      <c r="N436" s="5"/>
      <c r="O436" s="5"/>
      <c r="P436" s="5"/>
      <c r="Q436" s="5"/>
      <c r="R436" s="5"/>
      <c r="S436" s="5"/>
      <c r="T436" s="5"/>
      <c r="U436" s="5"/>
      <c r="V436" s="5"/>
      <c r="W436" s="5"/>
      <c r="X436" s="5"/>
      <c r="Y436" s="5"/>
      <c r="Z436" s="5"/>
    </row>
    <row r="437" spans="1:26" ht="12.75" customHeight="1">
      <c r="A437" s="143"/>
      <c r="B437" s="58"/>
      <c r="C437" s="101"/>
      <c r="D437" s="101"/>
      <c r="E437" s="83"/>
      <c r="F437" s="83"/>
      <c r="G437" s="5"/>
      <c r="H437" s="5"/>
      <c r="I437" s="5"/>
      <c r="J437" s="5"/>
      <c r="K437" s="5"/>
      <c r="L437" s="5"/>
      <c r="M437" s="5"/>
      <c r="N437" s="5"/>
      <c r="O437" s="5"/>
      <c r="P437" s="5"/>
      <c r="Q437" s="5"/>
      <c r="R437" s="5"/>
      <c r="S437" s="5"/>
      <c r="T437" s="5"/>
      <c r="U437" s="5"/>
      <c r="V437" s="5"/>
      <c r="W437" s="5"/>
      <c r="X437" s="5"/>
      <c r="Y437" s="5"/>
      <c r="Z437" s="5"/>
    </row>
    <row r="438" spans="1:26" ht="12.75" customHeight="1">
      <c r="A438" s="143"/>
      <c r="B438" s="58"/>
      <c r="C438" s="101"/>
      <c r="D438" s="101"/>
      <c r="E438" s="83"/>
      <c r="F438" s="83"/>
      <c r="G438" s="5"/>
      <c r="H438" s="5"/>
      <c r="I438" s="5"/>
      <c r="J438" s="5"/>
      <c r="K438" s="5"/>
      <c r="L438" s="5"/>
      <c r="M438" s="5"/>
      <c r="N438" s="5"/>
      <c r="O438" s="5"/>
      <c r="P438" s="5"/>
      <c r="Q438" s="5"/>
      <c r="R438" s="5"/>
      <c r="S438" s="5"/>
      <c r="T438" s="5"/>
      <c r="U438" s="5"/>
      <c r="V438" s="5"/>
      <c r="W438" s="5"/>
      <c r="X438" s="5"/>
      <c r="Y438" s="5"/>
      <c r="Z438" s="5"/>
    </row>
    <row r="439" spans="1:26" ht="12.75" customHeight="1">
      <c r="A439" s="143"/>
      <c r="B439" s="58"/>
      <c r="C439" s="101"/>
      <c r="D439" s="101"/>
      <c r="E439" s="83"/>
      <c r="F439" s="83"/>
      <c r="G439" s="5"/>
      <c r="H439" s="5"/>
      <c r="I439" s="5"/>
      <c r="J439" s="5"/>
      <c r="K439" s="5"/>
      <c r="L439" s="5"/>
      <c r="M439" s="5"/>
      <c r="N439" s="5"/>
      <c r="O439" s="5"/>
      <c r="P439" s="5"/>
      <c r="Q439" s="5"/>
      <c r="R439" s="5"/>
      <c r="S439" s="5"/>
      <c r="T439" s="5"/>
      <c r="U439" s="5"/>
      <c r="V439" s="5"/>
      <c r="W439" s="5"/>
      <c r="X439" s="5"/>
      <c r="Y439" s="5"/>
      <c r="Z439" s="5"/>
    </row>
    <row r="440" spans="1:26" ht="12.75" customHeight="1">
      <c r="A440" s="143"/>
      <c r="B440" s="58"/>
      <c r="C440" s="101"/>
      <c r="D440" s="101"/>
      <c r="E440" s="83"/>
      <c r="F440" s="83"/>
      <c r="G440" s="5"/>
      <c r="H440" s="5"/>
      <c r="I440" s="5"/>
      <c r="J440" s="5"/>
      <c r="K440" s="5"/>
      <c r="L440" s="5"/>
      <c r="M440" s="5"/>
      <c r="N440" s="5"/>
      <c r="O440" s="5"/>
      <c r="P440" s="5"/>
      <c r="Q440" s="5"/>
      <c r="R440" s="5"/>
      <c r="S440" s="5"/>
      <c r="T440" s="5"/>
      <c r="U440" s="5"/>
      <c r="V440" s="5"/>
      <c r="W440" s="5"/>
      <c r="X440" s="5"/>
      <c r="Y440" s="5"/>
      <c r="Z440" s="5"/>
    </row>
    <row r="441" spans="1:26" ht="12.75" customHeight="1">
      <c r="A441" s="143"/>
      <c r="B441" s="58"/>
      <c r="C441" s="101"/>
      <c r="D441" s="101"/>
      <c r="E441" s="83"/>
      <c r="F441" s="83"/>
      <c r="G441" s="5"/>
      <c r="H441" s="5"/>
      <c r="I441" s="5"/>
      <c r="J441" s="5"/>
      <c r="K441" s="5"/>
      <c r="L441" s="5"/>
      <c r="M441" s="5"/>
      <c r="N441" s="5"/>
      <c r="O441" s="5"/>
      <c r="P441" s="5"/>
      <c r="Q441" s="5"/>
      <c r="R441" s="5"/>
      <c r="S441" s="5"/>
      <c r="T441" s="5"/>
      <c r="U441" s="5"/>
      <c r="V441" s="5"/>
      <c r="W441" s="5"/>
      <c r="X441" s="5"/>
      <c r="Y441" s="5"/>
      <c r="Z441" s="5"/>
    </row>
    <row r="442" spans="1:26" ht="12.75" customHeight="1">
      <c r="A442" s="143"/>
      <c r="B442" s="58"/>
      <c r="C442" s="101"/>
      <c r="D442" s="101"/>
      <c r="E442" s="83"/>
      <c r="F442" s="83"/>
      <c r="G442" s="5"/>
      <c r="H442" s="5"/>
      <c r="I442" s="5"/>
      <c r="J442" s="5"/>
      <c r="K442" s="5"/>
      <c r="L442" s="5"/>
      <c r="M442" s="5"/>
      <c r="N442" s="5"/>
      <c r="O442" s="5"/>
      <c r="P442" s="5"/>
      <c r="Q442" s="5"/>
      <c r="R442" s="5"/>
      <c r="S442" s="5"/>
      <c r="T442" s="5"/>
      <c r="U442" s="5"/>
      <c r="V442" s="5"/>
      <c r="W442" s="5"/>
      <c r="X442" s="5"/>
      <c r="Y442" s="5"/>
      <c r="Z442" s="5"/>
    </row>
    <row r="443" spans="1:26" ht="12.75" customHeight="1">
      <c r="A443" s="143"/>
      <c r="B443" s="58"/>
      <c r="C443" s="101"/>
      <c r="D443" s="101"/>
      <c r="E443" s="83"/>
      <c r="F443" s="83"/>
      <c r="G443" s="5"/>
      <c r="H443" s="5"/>
      <c r="I443" s="5"/>
      <c r="J443" s="5"/>
      <c r="K443" s="5"/>
      <c r="L443" s="5"/>
      <c r="M443" s="5"/>
      <c r="N443" s="5"/>
      <c r="O443" s="5"/>
      <c r="P443" s="5"/>
      <c r="Q443" s="5"/>
      <c r="R443" s="5"/>
      <c r="S443" s="5"/>
      <c r="T443" s="5"/>
      <c r="U443" s="5"/>
      <c r="V443" s="5"/>
      <c r="W443" s="5"/>
      <c r="X443" s="5"/>
      <c r="Y443" s="5"/>
      <c r="Z443" s="5"/>
    </row>
    <row r="444" spans="1:26" ht="12.75" customHeight="1">
      <c r="A444" s="143"/>
      <c r="B444" s="58"/>
      <c r="C444" s="101"/>
      <c r="D444" s="101"/>
      <c r="E444" s="83"/>
      <c r="F444" s="83"/>
      <c r="G444" s="5"/>
      <c r="H444" s="5"/>
      <c r="I444" s="5"/>
      <c r="J444" s="5"/>
      <c r="K444" s="5"/>
      <c r="L444" s="5"/>
      <c r="M444" s="5"/>
      <c r="N444" s="5"/>
      <c r="O444" s="5"/>
      <c r="P444" s="5"/>
      <c r="Q444" s="5"/>
      <c r="R444" s="5"/>
      <c r="S444" s="5"/>
      <c r="T444" s="5"/>
      <c r="U444" s="5"/>
      <c r="V444" s="5"/>
      <c r="W444" s="5"/>
      <c r="X444" s="5"/>
      <c r="Y444" s="5"/>
      <c r="Z444" s="5"/>
    </row>
    <row r="445" spans="1:26" ht="12.75" customHeight="1">
      <c r="A445" s="143"/>
      <c r="B445" s="58"/>
      <c r="C445" s="101"/>
      <c r="D445" s="101"/>
      <c r="E445" s="83"/>
      <c r="F445" s="83"/>
      <c r="G445" s="5"/>
      <c r="H445" s="5"/>
      <c r="I445" s="5"/>
      <c r="J445" s="5"/>
      <c r="K445" s="5"/>
      <c r="L445" s="5"/>
      <c r="M445" s="5"/>
      <c r="N445" s="5"/>
      <c r="O445" s="5"/>
      <c r="P445" s="5"/>
      <c r="Q445" s="5"/>
      <c r="R445" s="5"/>
      <c r="S445" s="5"/>
      <c r="T445" s="5"/>
      <c r="U445" s="5"/>
      <c r="V445" s="5"/>
      <c r="W445" s="5"/>
      <c r="X445" s="5"/>
      <c r="Y445" s="5"/>
      <c r="Z445" s="5"/>
    </row>
    <row r="446" spans="1:26" ht="12.75" customHeight="1">
      <c r="A446" s="143"/>
      <c r="B446" s="58"/>
      <c r="C446" s="101"/>
      <c r="D446" s="101"/>
      <c r="E446" s="83"/>
      <c r="F446" s="83"/>
      <c r="G446" s="5"/>
      <c r="H446" s="5"/>
      <c r="I446" s="5"/>
      <c r="J446" s="5"/>
      <c r="K446" s="5"/>
      <c r="L446" s="5"/>
      <c r="M446" s="5"/>
      <c r="N446" s="5"/>
      <c r="O446" s="5"/>
      <c r="P446" s="5"/>
      <c r="Q446" s="5"/>
      <c r="R446" s="5"/>
      <c r="S446" s="5"/>
      <c r="T446" s="5"/>
      <c r="U446" s="5"/>
      <c r="V446" s="5"/>
      <c r="W446" s="5"/>
      <c r="X446" s="5"/>
      <c r="Y446" s="5"/>
      <c r="Z446" s="5"/>
    </row>
    <row r="447" spans="1:26" ht="12.75" customHeight="1">
      <c r="A447" s="143"/>
      <c r="B447" s="58"/>
      <c r="C447" s="101"/>
      <c r="D447" s="101"/>
      <c r="E447" s="83"/>
      <c r="F447" s="83"/>
      <c r="G447" s="5"/>
      <c r="H447" s="5"/>
      <c r="I447" s="5"/>
      <c r="J447" s="5"/>
      <c r="K447" s="5"/>
      <c r="L447" s="5"/>
      <c r="M447" s="5"/>
      <c r="N447" s="5"/>
      <c r="O447" s="5"/>
      <c r="P447" s="5"/>
      <c r="Q447" s="5"/>
      <c r="R447" s="5"/>
      <c r="S447" s="5"/>
      <c r="T447" s="5"/>
      <c r="U447" s="5"/>
      <c r="V447" s="5"/>
      <c r="W447" s="5"/>
      <c r="X447" s="5"/>
      <c r="Y447" s="5"/>
      <c r="Z447" s="5"/>
    </row>
    <row r="448" spans="1:26" ht="12.75" customHeight="1">
      <c r="A448" s="143"/>
      <c r="B448" s="58"/>
      <c r="C448" s="101"/>
      <c r="D448" s="101"/>
      <c r="E448" s="83"/>
      <c r="F448" s="83"/>
      <c r="G448" s="5"/>
      <c r="H448" s="5"/>
      <c r="I448" s="5"/>
      <c r="J448" s="5"/>
      <c r="K448" s="5"/>
      <c r="L448" s="5"/>
      <c r="M448" s="5"/>
      <c r="N448" s="5"/>
      <c r="O448" s="5"/>
      <c r="P448" s="5"/>
      <c r="Q448" s="5"/>
      <c r="R448" s="5"/>
      <c r="S448" s="5"/>
      <c r="T448" s="5"/>
      <c r="U448" s="5"/>
      <c r="V448" s="5"/>
      <c r="W448" s="5"/>
      <c r="X448" s="5"/>
      <c r="Y448" s="5"/>
      <c r="Z448" s="5"/>
    </row>
    <row r="449" spans="1:26" ht="12.75" customHeight="1">
      <c r="A449" s="143"/>
      <c r="B449" s="58"/>
      <c r="C449" s="101"/>
      <c r="D449" s="101"/>
      <c r="E449" s="83"/>
      <c r="F449" s="83"/>
      <c r="G449" s="5"/>
      <c r="H449" s="5"/>
      <c r="I449" s="5"/>
      <c r="J449" s="5"/>
      <c r="K449" s="5"/>
      <c r="L449" s="5"/>
      <c r="M449" s="5"/>
      <c r="N449" s="5"/>
      <c r="O449" s="5"/>
      <c r="P449" s="5"/>
      <c r="Q449" s="5"/>
      <c r="R449" s="5"/>
      <c r="S449" s="5"/>
      <c r="T449" s="5"/>
      <c r="U449" s="5"/>
      <c r="V449" s="5"/>
      <c r="W449" s="5"/>
      <c r="X449" s="5"/>
      <c r="Y449" s="5"/>
      <c r="Z449" s="5"/>
    </row>
    <row r="450" spans="1:26" ht="12.75" customHeight="1">
      <c r="A450" s="143"/>
      <c r="B450" s="58"/>
      <c r="C450" s="101"/>
      <c r="D450" s="101"/>
      <c r="E450" s="83"/>
      <c r="F450" s="83"/>
      <c r="G450" s="5"/>
      <c r="H450" s="5"/>
      <c r="I450" s="5"/>
      <c r="J450" s="5"/>
      <c r="K450" s="5"/>
      <c r="L450" s="5"/>
      <c r="M450" s="5"/>
      <c r="N450" s="5"/>
      <c r="O450" s="5"/>
      <c r="P450" s="5"/>
      <c r="Q450" s="5"/>
      <c r="R450" s="5"/>
      <c r="S450" s="5"/>
      <c r="T450" s="5"/>
      <c r="U450" s="5"/>
      <c r="V450" s="5"/>
      <c r="W450" s="5"/>
      <c r="X450" s="5"/>
      <c r="Y450" s="5"/>
      <c r="Z450" s="5"/>
    </row>
    <row r="451" spans="1:26" ht="12.75" customHeight="1">
      <c r="A451" s="143"/>
      <c r="B451" s="58"/>
      <c r="C451" s="101"/>
      <c r="D451" s="101"/>
      <c r="E451" s="83"/>
      <c r="F451" s="83"/>
      <c r="G451" s="5"/>
      <c r="H451" s="5"/>
      <c r="I451" s="5"/>
      <c r="J451" s="5"/>
      <c r="K451" s="5"/>
      <c r="L451" s="5"/>
      <c r="M451" s="5"/>
      <c r="N451" s="5"/>
      <c r="O451" s="5"/>
      <c r="P451" s="5"/>
      <c r="Q451" s="5"/>
      <c r="R451" s="5"/>
      <c r="S451" s="5"/>
      <c r="T451" s="5"/>
      <c r="U451" s="5"/>
      <c r="V451" s="5"/>
      <c r="W451" s="5"/>
      <c r="X451" s="5"/>
      <c r="Y451" s="5"/>
      <c r="Z451" s="5"/>
    </row>
    <row r="452" spans="1:26" ht="12.75" customHeight="1">
      <c r="A452" s="143"/>
      <c r="B452" s="58"/>
      <c r="C452" s="101"/>
      <c r="D452" s="101"/>
      <c r="E452" s="83"/>
      <c r="F452" s="83"/>
      <c r="G452" s="5"/>
      <c r="H452" s="5"/>
      <c r="I452" s="5"/>
      <c r="J452" s="5"/>
      <c r="K452" s="5"/>
      <c r="L452" s="5"/>
      <c r="M452" s="5"/>
      <c r="N452" s="5"/>
      <c r="O452" s="5"/>
      <c r="P452" s="5"/>
      <c r="Q452" s="5"/>
      <c r="R452" s="5"/>
      <c r="S452" s="5"/>
      <c r="T452" s="5"/>
      <c r="U452" s="5"/>
      <c r="V452" s="5"/>
      <c r="W452" s="5"/>
      <c r="X452" s="5"/>
      <c r="Y452" s="5"/>
      <c r="Z452" s="5"/>
    </row>
    <row r="453" spans="1:26" ht="12.75" customHeight="1">
      <c r="A453" s="143"/>
      <c r="B453" s="58"/>
      <c r="C453" s="101"/>
      <c r="D453" s="101"/>
      <c r="E453" s="83"/>
      <c r="F453" s="83"/>
      <c r="G453" s="5"/>
      <c r="H453" s="5"/>
      <c r="I453" s="5"/>
      <c r="J453" s="5"/>
      <c r="K453" s="5"/>
      <c r="L453" s="5"/>
      <c r="M453" s="5"/>
      <c r="N453" s="5"/>
      <c r="O453" s="5"/>
      <c r="P453" s="5"/>
      <c r="Q453" s="5"/>
      <c r="R453" s="5"/>
      <c r="S453" s="5"/>
      <c r="T453" s="5"/>
      <c r="U453" s="5"/>
      <c r="V453" s="5"/>
      <c r="W453" s="5"/>
      <c r="X453" s="5"/>
      <c r="Y453" s="5"/>
      <c r="Z453" s="5"/>
    </row>
    <row r="454" spans="1:26" ht="12.75" customHeight="1">
      <c r="A454" s="143"/>
      <c r="B454" s="58"/>
      <c r="C454" s="101"/>
      <c r="D454" s="101"/>
      <c r="E454" s="83"/>
      <c r="F454" s="83"/>
      <c r="G454" s="5"/>
      <c r="H454" s="5"/>
      <c r="I454" s="5"/>
      <c r="J454" s="5"/>
      <c r="K454" s="5"/>
      <c r="L454" s="5"/>
      <c r="M454" s="5"/>
      <c r="N454" s="5"/>
      <c r="O454" s="5"/>
      <c r="P454" s="5"/>
      <c r="Q454" s="5"/>
      <c r="R454" s="5"/>
      <c r="S454" s="5"/>
      <c r="T454" s="5"/>
      <c r="U454" s="5"/>
      <c r="V454" s="5"/>
      <c r="W454" s="5"/>
      <c r="X454" s="5"/>
      <c r="Y454" s="5"/>
      <c r="Z454" s="5"/>
    </row>
    <row r="455" spans="1:26" ht="12.75" customHeight="1">
      <c r="A455" s="143"/>
      <c r="B455" s="58"/>
      <c r="C455" s="101"/>
      <c r="D455" s="101"/>
      <c r="E455" s="83"/>
      <c r="F455" s="83"/>
      <c r="G455" s="5"/>
      <c r="H455" s="5"/>
      <c r="I455" s="5"/>
      <c r="J455" s="5"/>
      <c r="K455" s="5"/>
      <c r="L455" s="5"/>
      <c r="M455" s="5"/>
      <c r="N455" s="5"/>
      <c r="O455" s="5"/>
      <c r="P455" s="5"/>
      <c r="Q455" s="5"/>
      <c r="R455" s="5"/>
      <c r="S455" s="5"/>
      <c r="T455" s="5"/>
      <c r="U455" s="5"/>
      <c r="V455" s="5"/>
      <c r="W455" s="5"/>
      <c r="X455" s="5"/>
      <c r="Y455" s="5"/>
      <c r="Z455" s="5"/>
    </row>
    <row r="456" spans="1:26" ht="12.75" customHeight="1">
      <c r="A456" s="143"/>
      <c r="B456" s="58"/>
      <c r="C456" s="101"/>
      <c r="D456" s="101"/>
      <c r="E456" s="83"/>
      <c r="F456" s="83"/>
      <c r="G456" s="5"/>
      <c r="H456" s="5"/>
      <c r="I456" s="5"/>
      <c r="J456" s="5"/>
      <c r="K456" s="5"/>
      <c r="L456" s="5"/>
      <c r="M456" s="5"/>
      <c r="N456" s="5"/>
      <c r="O456" s="5"/>
      <c r="P456" s="5"/>
      <c r="Q456" s="5"/>
      <c r="R456" s="5"/>
      <c r="S456" s="5"/>
      <c r="T456" s="5"/>
      <c r="U456" s="5"/>
      <c r="V456" s="5"/>
      <c r="W456" s="5"/>
      <c r="X456" s="5"/>
      <c r="Y456" s="5"/>
      <c r="Z456" s="5"/>
    </row>
    <row r="457" spans="1:26" ht="12.75" customHeight="1">
      <c r="A457" s="143"/>
      <c r="B457" s="58"/>
      <c r="C457" s="101"/>
      <c r="D457" s="101"/>
      <c r="E457" s="83"/>
      <c r="F457" s="83"/>
      <c r="G457" s="5"/>
      <c r="H457" s="5"/>
      <c r="I457" s="5"/>
      <c r="J457" s="5"/>
      <c r="K457" s="5"/>
      <c r="L457" s="5"/>
      <c r="M457" s="5"/>
      <c r="N457" s="5"/>
      <c r="O457" s="5"/>
      <c r="P457" s="5"/>
      <c r="Q457" s="5"/>
      <c r="R457" s="5"/>
      <c r="S457" s="5"/>
      <c r="T457" s="5"/>
      <c r="U457" s="5"/>
      <c r="V457" s="5"/>
      <c r="W457" s="5"/>
      <c r="X457" s="5"/>
      <c r="Y457" s="5"/>
      <c r="Z457" s="5"/>
    </row>
    <row r="458" spans="1:26" ht="12.75" customHeight="1">
      <c r="A458" s="143"/>
      <c r="B458" s="58"/>
      <c r="C458" s="101"/>
      <c r="D458" s="101"/>
      <c r="E458" s="83"/>
      <c r="F458" s="83"/>
      <c r="G458" s="5"/>
      <c r="H458" s="5"/>
      <c r="I458" s="5"/>
      <c r="J458" s="5"/>
      <c r="K458" s="5"/>
      <c r="L458" s="5"/>
      <c r="M458" s="5"/>
      <c r="N458" s="5"/>
      <c r="O458" s="5"/>
      <c r="P458" s="5"/>
      <c r="Q458" s="5"/>
      <c r="R458" s="5"/>
      <c r="S458" s="5"/>
      <c r="T458" s="5"/>
      <c r="U458" s="5"/>
      <c r="V458" s="5"/>
      <c r="W458" s="5"/>
      <c r="X458" s="5"/>
      <c r="Y458" s="5"/>
      <c r="Z458" s="5"/>
    </row>
    <row r="459" spans="1:26" ht="12.75" customHeight="1">
      <c r="A459" s="143"/>
      <c r="B459" s="58"/>
      <c r="C459" s="101"/>
      <c r="D459" s="101"/>
      <c r="E459" s="83"/>
      <c r="F459" s="83"/>
      <c r="G459" s="5"/>
      <c r="H459" s="5"/>
      <c r="I459" s="5"/>
      <c r="J459" s="5"/>
      <c r="K459" s="5"/>
      <c r="L459" s="5"/>
      <c r="M459" s="5"/>
      <c r="N459" s="5"/>
      <c r="O459" s="5"/>
      <c r="P459" s="5"/>
      <c r="Q459" s="5"/>
      <c r="R459" s="5"/>
      <c r="S459" s="5"/>
      <c r="T459" s="5"/>
      <c r="U459" s="5"/>
      <c r="V459" s="5"/>
      <c r="W459" s="5"/>
      <c r="X459" s="5"/>
      <c r="Y459" s="5"/>
      <c r="Z459" s="5"/>
    </row>
    <row r="460" spans="1:26" ht="12.75" customHeight="1">
      <c r="A460" s="143"/>
      <c r="B460" s="58"/>
      <c r="C460" s="101"/>
      <c r="D460" s="101"/>
      <c r="E460" s="83"/>
      <c r="F460" s="83"/>
      <c r="G460" s="5"/>
      <c r="H460" s="5"/>
      <c r="I460" s="5"/>
      <c r="J460" s="5"/>
      <c r="K460" s="5"/>
      <c r="L460" s="5"/>
      <c r="M460" s="5"/>
      <c r="N460" s="5"/>
      <c r="O460" s="5"/>
      <c r="P460" s="5"/>
      <c r="Q460" s="5"/>
      <c r="R460" s="5"/>
      <c r="S460" s="5"/>
      <c r="T460" s="5"/>
      <c r="U460" s="5"/>
      <c r="V460" s="5"/>
      <c r="W460" s="5"/>
      <c r="X460" s="5"/>
      <c r="Y460" s="5"/>
      <c r="Z460" s="5"/>
    </row>
    <row r="461" spans="1:26" ht="12.75" customHeight="1">
      <c r="A461" s="143"/>
      <c r="B461" s="58"/>
      <c r="C461" s="101"/>
      <c r="D461" s="101"/>
      <c r="E461" s="83"/>
      <c r="F461" s="83"/>
      <c r="G461" s="5"/>
      <c r="H461" s="5"/>
      <c r="I461" s="5"/>
      <c r="J461" s="5"/>
      <c r="K461" s="5"/>
      <c r="L461" s="5"/>
      <c r="M461" s="5"/>
      <c r="N461" s="5"/>
      <c r="O461" s="5"/>
      <c r="P461" s="5"/>
      <c r="Q461" s="5"/>
      <c r="R461" s="5"/>
      <c r="S461" s="5"/>
      <c r="T461" s="5"/>
      <c r="U461" s="5"/>
      <c r="V461" s="5"/>
      <c r="W461" s="5"/>
      <c r="X461" s="5"/>
      <c r="Y461" s="5"/>
      <c r="Z461" s="5"/>
    </row>
    <row r="462" spans="1:26" ht="12.75" customHeight="1">
      <c r="A462" s="143"/>
      <c r="B462" s="58"/>
      <c r="C462" s="101"/>
      <c r="D462" s="101"/>
      <c r="E462" s="83"/>
      <c r="F462" s="83"/>
      <c r="G462" s="5"/>
      <c r="H462" s="5"/>
      <c r="I462" s="5"/>
      <c r="J462" s="5"/>
      <c r="K462" s="5"/>
      <c r="L462" s="5"/>
      <c r="M462" s="5"/>
      <c r="N462" s="5"/>
      <c r="O462" s="5"/>
      <c r="P462" s="5"/>
      <c r="Q462" s="5"/>
      <c r="R462" s="5"/>
      <c r="S462" s="5"/>
      <c r="T462" s="5"/>
      <c r="U462" s="5"/>
      <c r="V462" s="5"/>
      <c r="W462" s="5"/>
      <c r="X462" s="5"/>
      <c r="Y462" s="5"/>
      <c r="Z462" s="5"/>
    </row>
    <row r="463" spans="1:26" ht="12.75" customHeight="1">
      <c r="A463" s="143"/>
      <c r="B463" s="58"/>
      <c r="C463" s="101"/>
      <c r="D463" s="101"/>
      <c r="E463" s="83"/>
      <c r="F463" s="83"/>
      <c r="G463" s="5"/>
      <c r="H463" s="5"/>
      <c r="I463" s="5"/>
      <c r="J463" s="5"/>
      <c r="K463" s="5"/>
      <c r="L463" s="5"/>
      <c r="M463" s="5"/>
      <c r="N463" s="5"/>
      <c r="O463" s="5"/>
      <c r="P463" s="5"/>
      <c r="Q463" s="5"/>
      <c r="R463" s="5"/>
      <c r="S463" s="5"/>
      <c r="T463" s="5"/>
      <c r="U463" s="5"/>
      <c r="V463" s="5"/>
      <c r="W463" s="5"/>
      <c r="X463" s="5"/>
      <c r="Y463" s="5"/>
      <c r="Z463" s="5"/>
    </row>
    <row r="464" spans="1:26" ht="12.75" customHeight="1">
      <c r="A464" s="143"/>
      <c r="B464" s="58"/>
      <c r="C464" s="101"/>
      <c r="D464" s="101"/>
      <c r="E464" s="83"/>
      <c r="F464" s="83"/>
      <c r="G464" s="5"/>
      <c r="H464" s="5"/>
      <c r="I464" s="5"/>
      <c r="J464" s="5"/>
      <c r="K464" s="5"/>
      <c r="L464" s="5"/>
      <c r="M464" s="5"/>
      <c r="N464" s="5"/>
      <c r="O464" s="5"/>
      <c r="P464" s="5"/>
      <c r="Q464" s="5"/>
      <c r="R464" s="5"/>
      <c r="S464" s="5"/>
      <c r="T464" s="5"/>
      <c r="U464" s="5"/>
      <c r="V464" s="5"/>
      <c r="W464" s="5"/>
      <c r="X464" s="5"/>
      <c r="Y464" s="5"/>
      <c r="Z464" s="5"/>
    </row>
    <row r="465" spans="1:26" ht="12.75" customHeight="1">
      <c r="A465" s="143"/>
      <c r="B465" s="58"/>
      <c r="C465" s="101"/>
      <c r="D465" s="101"/>
      <c r="E465" s="83"/>
      <c r="F465" s="83"/>
      <c r="G465" s="5"/>
      <c r="H465" s="5"/>
      <c r="I465" s="5"/>
      <c r="J465" s="5"/>
      <c r="K465" s="5"/>
      <c r="L465" s="5"/>
      <c r="M465" s="5"/>
      <c r="N465" s="5"/>
      <c r="O465" s="5"/>
      <c r="P465" s="5"/>
      <c r="Q465" s="5"/>
      <c r="R465" s="5"/>
      <c r="S465" s="5"/>
      <c r="T465" s="5"/>
      <c r="U465" s="5"/>
      <c r="V465" s="5"/>
      <c r="W465" s="5"/>
      <c r="X465" s="5"/>
      <c r="Y465" s="5"/>
      <c r="Z465" s="5"/>
    </row>
    <row r="466" spans="1:26" ht="12.75" customHeight="1">
      <c r="A466" s="143"/>
      <c r="B466" s="58"/>
      <c r="C466" s="101"/>
      <c r="D466" s="101"/>
      <c r="E466" s="83"/>
      <c r="F466" s="83"/>
      <c r="G466" s="5"/>
      <c r="H466" s="5"/>
      <c r="I466" s="5"/>
      <c r="J466" s="5"/>
      <c r="K466" s="5"/>
      <c r="L466" s="5"/>
      <c r="M466" s="5"/>
      <c r="N466" s="5"/>
      <c r="O466" s="5"/>
      <c r="P466" s="5"/>
      <c r="Q466" s="5"/>
      <c r="R466" s="5"/>
      <c r="S466" s="5"/>
      <c r="T466" s="5"/>
      <c r="U466" s="5"/>
      <c r="V466" s="5"/>
      <c r="W466" s="5"/>
      <c r="X466" s="5"/>
      <c r="Y466" s="5"/>
      <c r="Z466" s="5"/>
    </row>
    <row r="467" spans="1:26" ht="12.75" customHeight="1">
      <c r="A467" s="143"/>
      <c r="B467" s="58"/>
      <c r="C467" s="101"/>
      <c r="D467" s="101"/>
      <c r="E467" s="83"/>
      <c r="F467" s="83"/>
      <c r="G467" s="5"/>
      <c r="H467" s="5"/>
      <c r="I467" s="5"/>
      <c r="J467" s="5"/>
      <c r="K467" s="5"/>
      <c r="L467" s="5"/>
      <c r="M467" s="5"/>
      <c r="N467" s="5"/>
      <c r="O467" s="5"/>
      <c r="P467" s="5"/>
      <c r="Q467" s="5"/>
      <c r="R467" s="5"/>
      <c r="S467" s="5"/>
      <c r="T467" s="5"/>
      <c r="U467" s="5"/>
      <c r="V467" s="5"/>
      <c r="W467" s="5"/>
      <c r="X467" s="5"/>
      <c r="Y467" s="5"/>
      <c r="Z467" s="5"/>
    </row>
    <row r="468" spans="1:26" ht="12.75" customHeight="1">
      <c r="A468" s="143"/>
      <c r="B468" s="58"/>
      <c r="C468" s="101"/>
      <c r="D468" s="101"/>
      <c r="E468" s="83"/>
      <c r="F468" s="83"/>
      <c r="G468" s="5"/>
      <c r="H468" s="5"/>
      <c r="I468" s="5"/>
      <c r="J468" s="5"/>
      <c r="K468" s="5"/>
      <c r="L468" s="5"/>
      <c r="M468" s="5"/>
      <c r="N468" s="5"/>
      <c r="O468" s="5"/>
      <c r="P468" s="5"/>
      <c r="Q468" s="5"/>
      <c r="R468" s="5"/>
      <c r="S468" s="5"/>
      <c r="T468" s="5"/>
      <c r="U468" s="5"/>
      <c r="V468" s="5"/>
      <c r="W468" s="5"/>
      <c r="X468" s="5"/>
      <c r="Y468" s="5"/>
      <c r="Z468" s="5"/>
    </row>
    <row r="469" spans="1:26" ht="12.75" customHeight="1">
      <c r="A469" s="143"/>
      <c r="B469" s="58"/>
      <c r="C469" s="101"/>
      <c r="D469" s="101"/>
      <c r="E469" s="83"/>
      <c r="F469" s="83"/>
      <c r="G469" s="5"/>
      <c r="H469" s="5"/>
      <c r="I469" s="5"/>
      <c r="J469" s="5"/>
      <c r="K469" s="5"/>
      <c r="L469" s="5"/>
      <c r="M469" s="5"/>
      <c r="N469" s="5"/>
      <c r="O469" s="5"/>
      <c r="P469" s="5"/>
      <c r="Q469" s="5"/>
      <c r="R469" s="5"/>
      <c r="S469" s="5"/>
      <c r="T469" s="5"/>
      <c r="U469" s="5"/>
      <c r="V469" s="5"/>
      <c r="W469" s="5"/>
      <c r="X469" s="5"/>
      <c r="Y469" s="5"/>
      <c r="Z469" s="5"/>
    </row>
    <row r="470" spans="1:26" ht="12.75" customHeight="1">
      <c r="A470" s="143"/>
      <c r="B470" s="58"/>
      <c r="C470" s="101"/>
      <c r="D470" s="101"/>
      <c r="E470" s="83"/>
      <c r="F470" s="83"/>
      <c r="G470" s="5"/>
      <c r="H470" s="5"/>
      <c r="I470" s="5"/>
      <c r="J470" s="5"/>
      <c r="K470" s="5"/>
      <c r="L470" s="5"/>
      <c r="M470" s="5"/>
      <c r="N470" s="5"/>
      <c r="O470" s="5"/>
      <c r="P470" s="5"/>
      <c r="Q470" s="5"/>
      <c r="R470" s="5"/>
      <c r="S470" s="5"/>
      <c r="T470" s="5"/>
      <c r="U470" s="5"/>
      <c r="V470" s="5"/>
      <c r="W470" s="5"/>
      <c r="X470" s="5"/>
      <c r="Y470" s="5"/>
      <c r="Z470" s="5"/>
    </row>
    <row r="471" spans="1:26" ht="12.75" customHeight="1">
      <c r="A471" s="143"/>
      <c r="B471" s="58"/>
      <c r="C471" s="101"/>
      <c r="D471" s="101"/>
      <c r="E471" s="83"/>
      <c r="F471" s="83"/>
      <c r="G471" s="5"/>
      <c r="H471" s="5"/>
      <c r="I471" s="5"/>
      <c r="J471" s="5"/>
      <c r="K471" s="5"/>
      <c r="L471" s="5"/>
      <c r="M471" s="5"/>
      <c r="N471" s="5"/>
      <c r="O471" s="5"/>
      <c r="P471" s="5"/>
      <c r="Q471" s="5"/>
      <c r="R471" s="5"/>
      <c r="S471" s="5"/>
      <c r="T471" s="5"/>
      <c r="U471" s="5"/>
      <c r="V471" s="5"/>
      <c r="W471" s="5"/>
      <c r="X471" s="5"/>
      <c r="Y471" s="5"/>
      <c r="Z471" s="5"/>
    </row>
    <row r="472" spans="1:26" ht="12.75" customHeight="1">
      <c r="A472" s="143"/>
      <c r="B472" s="58"/>
      <c r="C472" s="101"/>
      <c r="D472" s="101"/>
      <c r="E472" s="83"/>
      <c r="F472" s="83"/>
      <c r="G472" s="5"/>
      <c r="H472" s="5"/>
      <c r="I472" s="5"/>
      <c r="J472" s="5"/>
      <c r="K472" s="5"/>
      <c r="L472" s="5"/>
      <c r="M472" s="5"/>
      <c r="N472" s="5"/>
      <c r="O472" s="5"/>
      <c r="P472" s="5"/>
      <c r="Q472" s="5"/>
      <c r="R472" s="5"/>
      <c r="S472" s="5"/>
      <c r="T472" s="5"/>
      <c r="U472" s="5"/>
      <c r="V472" s="5"/>
      <c r="W472" s="5"/>
      <c r="X472" s="5"/>
      <c r="Y472" s="5"/>
      <c r="Z472" s="5"/>
    </row>
    <row r="473" spans="1:26" ht="12.75" customHeight="1">
      <c r="A473" s="143"/>
      <c r="B473" s="58"/>
      <c r="C473" s="101"/>
      <c r="D473" s="101"/>
      <c r="E473" s="83"/>
      <c r="F473" s="83"/>
      <c r="G473" s="5"/>
      <c r="H473" s="5"/>
      <c r="I473" s="5"/>
      <c r="J473" s="5"/>
      <c r="K473" s="5"/>
      <c r="L473" s="5"/>
      <c r="M473" s="5"/>
      <c r="N473" s="5"/>
      <c r="O473" s="5"/>
      <c r="P473" s="5"/>
      <c r="Q473" s="5"/>
      <c r="R473" s="5"/>
      <c r="S473" s="5"/>
      <c r="T473" s="5"/>
      <c r="U473" s="5"/>
      <c r="V473" s="5"/>
      <c r="W473" s="5"/>
      <c r="X473" s="5"/>
      <c r="Y473" s="5"/>
      <c r="Z473" s="5"/>
    </row>
    <row r="474" spans="1:26" ht="12.75" customHeight="1">
      <c r="A474" s="143"/>
      <c r="B474" s="58"/>
      <c r="C474" s="101"/>
      <c r="D474" s="101"/>
      <c r="E474" s="83"/>
      <c r="F474" s="83"/>
      <c r="G474" s="5"/>
      <c r="H474" s="5"/>
      <c r="I474" s="5"/>
      <c r="J474" s="5"/>
      <c r="K474" s="5"/>
      <c r="L474" s="5"/>
      <c r="M474" s="5"/>
      <c r="N474" s="5"/>
      <c r="O474" s="5"/>
      <c r="P474" s="5"/>
      <c r="Q474" s="5"/>
      <c r="R474" s="5"/>
      <c r="S474" s="5"/>
      <c r="T474" s="5"/>
      <c r="U474" s="5"/>
      <c r="V474" s="5"/>
      <c r="W474" s="5"/>
      <c r="X474" s="5"/>
      <c r="Y474" s="5"/>
      <c r="Z474" s="5"/>
    </row>
    <row r="475" spans="1:26" ht="12.75" customHeight="1">
      <c r="A475" s="143"/>
      <c r="B475" s="58"/>
      <c r="C475" s="101"/>
      <c r="D475" s="101"/>
      <c r="E475" s="83"/>
      <c r="F475" s="83"/>
      <c r="G475" s="5"/>
      <c r="H475" s="5"/>
      <c r="I475" s="5"/>
      <c r="J475" s="5"/>
      <c r="K475" s="5"/>
      <c r="L475" s="5"/>
      <c r="M475" s="5"/>
      <c r="N475" s="5"/>
      <c r="O475" s="5"/>
      <c r="P475" s="5"/>
      <c r="Q475" s="5"/>
      <c r="R475" s="5"/>
      <c r="S475" s="5"/>
      <c r="T475" s="5"/>
      <c r="U475" s="5"/>
      <c r="V475" s="5"/>
      <c r="W475" s="5"/>
      <c r="X475" s="5"/>
      <c r="Y475" s="5"/>
      <c r="Z475" s="5"/>
    </row>
    <row r="476" spans="1:26" ht="12.75" customHeight="1">
      <c r="A476" s="143"/>
      <c r="B476" s="58"/>
      <c r="C476" s="101"/>
      <c r="D476" s="101"/>
      <c r="E476" s="83"/>
      <c r="F476" s="83"/>
      <c r="G476" s="5"/>
      <c r="H476" s="5"/>
      <c r="I476" s="5"/>
      <c r="J476" s="5"/>
      <c r="K476" s="5"/>
      <c r="L476" s="5"/>
      <c r="M476" s="5"/>
      <c r="N476" s="5"/>
      <c r="O476" s="5"/>
      <c r="P476" s="5"/>
      <c r="Q476" s="5"/>
      <c r="R476" s="5"/>
      <c r="S476" s="5"/>
      <c r="T476" s="5"/>
      <c r="U476" s="5"/>
      <c r="V476" s="5"/>
      <c r="W476" s="5"/>
      <c r="X476" s="5"/>
      <c r="Y476" s="5"/>
      <c r="Z476" s="5"/>
    </row>
    <row r="477" spans="1:26" ht="12.75" customHeight="1">
      <c r="A477" s="143"/>
      <c r="B477" s="58"/>
      <c r="C477" s="101"/>
      <c r="D477" s="101"/>
      <c r="E477" s="83"/>
      <c r="F477" s="83"/>
      <c r="G477" s="5"/>
      <c r="H477" s="5"/>
      <c r="I477" s="5"/>
      <c r="J477" s="5"/>
      <c r="K477" s="5"/>
      <c r="L477" s="5"/>
      <c r="M477" s="5"/>
      <c r="N477" s="5"/>
      <c r="O477" s="5"/>
      <c r="P477" s="5"/>
      <c r="Q477" s="5"/>
      <c r="R477" s="5"/>
      <c r="S477" s="5"/>
      <c r="T477" s="5"/>
      <c r="U477" s="5"/>
      <c r="V477" s="5"/>
      <c r="W477" s="5"/>
      <c r="X477" s="5"/>
      <c r="Y477" s="5"/>
      <c r="Z477" s="5"/>
    </row>
    <row r="478" spans="1:26" ht="12.75" customHeight="1">
      <c r="A478" s="143"/>
      <c r="B478" s="58"/>
      <c r="C478" s="101"/>
      <c r="D478" s="101"/>
      <c r="E478" s="83"/>
      <c r="F478" s="83"/>
      <c r="G478" s="5"/>
      <c r="H478" s="5"/>
      <c r="I478" s="5"/>
      <c r="J478" s="5"/>
      <c r="K478" s="5"/>
      <c r="L478" s="5"/>
      <c r="M478" s="5"/>
      <c r="N478" s="5"/>
      <c r="O478" s="5"/>
      <c r="P478" s="5"/>
      <c r="Q478" s="5"/>
      <c r="R478" s="5"/>
      <c r="S478" s="5"/>
      <c r="T478" s="5"/>
      <c r="U478" s="5"/>
      <c r="V478" s="5"/>
      <c r="W478" s="5"/>
      <c r="X478" s="5"/>
      <c r="Y478" s="5"/>
      <c r="Z478" s="5"/>
    </row>
    <row r="479" spans="1:26" ht="12.75" customHeight="1">
      <c r="A479" s="143"/>
      <c r="B479" s="58"/>
      <c r="C479" s="101"/>
      <c r="D479" s="101"/>
      <c r="E479" s="83"/>
      <c r="F479" s="83"/>
      <c r="G479" s="5"/>
      <c r="H479" s="5"/>
      <c r="I479" s="5"/>
      <c r="J479" s="5"/>
      <c r="K479" s="5"/>
      <c r="L479" s="5"/>
      <c r="M479" s="5"/>
      <c r="N479" s="5"/>
      <c r="O479" s="5"/>
      <c r="P479" s="5"/>
      <c r="Q479" s="5"/>
      <c r="R479" s="5"/>
      <c r="S479" s="5"/>
      <c r="T479" s="5"/>
      <c r="U479" s="5"/>
      <c r="V479" s="5"/>
      <c r="W479" s="5"/>
      <c r="X479" s="5"/>
      <c r="Y479" s="5"/>
      <c r="Z479" s="5"/>
    </row>
    <row r="480" spans="1:26" ht="12.75" customHeight="1">
      <c r="A480" s="143"/>
      <c r="B480" s="58"/>
      <c r="C480" s="101"/>
      <c r="D480" s="101"/>
      <c r="E480" s="83"/>
      <c r="F480" s="83"/>
      <c r="G480" s="5"/>
      <c r="H480" s="5"/>
      <c r="I480" s="5"/>
      <c r="J480" s="5"/>
      <c r="K480" s="5"/>
      <c r="L480" s="5"/>
      <c r="M480" s="5"/>
      <c r="N480" s="5"/>
      <c r="O480" s="5"/>
      <c r="P480" s="5"/>
      <c r="Q480" s="5"/>
      <c r="R480" s="5"/>
      <c r="S480" s="5"/>
      <c r="T480" s="5"/>
      <c r="U480" s="5"/>
      <c r="V480" s="5"/>
      <c r="W480" s="5"/>
      <c r="X480" s="5"/>
      <c r="Y480" s="5"/>
      <c r="Z480" s="5"/>
    </row>
    <row r="481" spans="1:26" ht="12.75" customHeight="1">
      <c r="A481" s="143"/>
      <c r="B481" s="58"/>
      <c r="C481" s="101"/>
      <c r="D481" s="101"/>
      <c r="E481" s="83"/>
      <c r="F481" s="83"/>
      <c r="G481" s="5"/>
      <c r="H481" s="5"/>
      <c r="I481" s="5"/>
      <c r="J481" s="5"/>
      <c r="K481" s="5"/>
      <c r="L481" s="5"/>
      <c r="M481" s="5"/>
      <c r="N481" s="5"/>
      <c r="O481" s="5"/>
      <c r="P481" s="5"/>
      <c r="Q481" s="5"/>
      <c r="R481" s="5"/>
      <c r="S481" s="5"/>
      <c r="T481" s="5"/>
      <c r="U481" s="5"/>
      <c r="V481" s="5"/>
      <c r="W481" s="5"/>
      <c r="X481" s="5"/>
      <c r="Y481" s="5"/>
      <c r="Z481" s="5"/>
    </row>
    <row r="482" spans="1:26" ht="12.75" customHeight="1">
      <c r="A482" s="143"/>
      <c r="B482" s="58"/>
      <c r="C482" s="101"/>
      <c r="D482" s="101"/>
      <c r="E482" s="83"/>
      <c r="F482" s="83"/>
      <c r="G482" s="5"/>
      <c r="H482" s="5"/>
      <c r="I482" s="5"/>
      <c r="J482" s="5"/>
      <c r="K482" s="5"/>
      <c r="L482" s="5"/>
      <c r="M482" s="5"/>
      <c r="N482" s="5"/>
      <c r="O482" s="5"/>
      <c r="P482" s="5"/>
      <c r="Q482" s="5"/>
      <c r="R482" s="5"/>
      <c r="S482" s="5"/>
      <c r="T482" s="5"/>
      <c r="U482" s="5"/>
      <c r="V482" s="5"/>
      <c r="W482" s="5"/>
      <c r="X482" s="5"/>
      <c r="Y482" s="5"/>
      <c r="Z482" s="5"/>
    </row>
    <row r="483" spans="1:26" ht="12.75" customHeight="1">
      <c r="A483" s="143"/>
      <c r="B483" s="58"/>
      <c r="C483" s="101"/>
      <c r="D483" s="101"/>
      <c r="E483" s="83"/>
      <c r="F483" s="83"/>
      <c r="G483" s="5"/>
      <c r="H483" s="5"/>
      <c r="I483" s="5"/>
      <c r="J483" s="5"/>
      <c r="K483" s="5"/>
      <c r="L483" s="5"/>
      <c r="M483" s="5"/>
      <c r="N483" s="5"/>
      <c r="O483" s="5"/>
      <c r="P483" s="5"/>
      <c r="Q483" s="5"/>
      <c r="R483" s="5"/>
      <c r="S483" s="5"/>
      <c r="T483" s="5"/>
      <c r="U483" s="5"/>
      <c r="V483" s="5"/>
      <c r="W483" s="5"/>
      <c r="X483" s="5"/>
      <c r="Y483" s="5"/>
      <c r="Z483" s="5"/>
    </row>
    <row r="484" spans="1:26" ht="12.75" customHeight="1">
      <c r="A484" s="143"/>
      <c r="B484" s="58"/>
      <c r="C484" s="101"/>
      <c r="D484" s="101"/>
      <c r="E484" s="83"/>
      <c r="F484" s="83"/>
      <c r="G484" s="5"/>
      <c r="H484" s="5"/>
      <c r="I484" s="5"/>
      <c r="J484" s="5"/>
      <c r="K484" s="5"/>
      <c r="L484" s="5"/>
      <c r="M484" s="5"/>
      <c r="N484" s="5"/>
      <c r="O484" s="5"/>
      <c r="P484" s="5"/>
      <c r="Q484" s="5"/>
      <c r="R484" s="5"/>
      <c r="S484" s="5"/>
      <c r="T484" s="5"/>
      <c r="U484" s="5"/>
      <c r="V484" s="5"/>
      <c r="W484" s="5"/>
      <c r="X484" s="5"/>
      <c r="Y484" s="5"/>
      <c r="Z484" s="5"/>
    </row>
    <row r="485" spans="1:26" ht="12.75" customHeight="1">
      <c r="A485" s="143"/>
      <c r="B485" s="58"/>
      <c r="C485" s="101"/>
      <c r="D485" s="101"/>
      <c r="E485" s="83"/>
      <c r="F485" s="83"/>
      <c r="G485" s="5"/>
      <c r="H485" s="5"/>
      <c r="I485" s="5"/>
      <c r="J485" s="5"/>
      <c r="K485" s="5"/>
      <c r="L485" s="5"/>
      <c r="M485" s="5"/>
      <c r="N485" s="5"/>
      <c r="O485" s="5"/>
      <c r="P485" s="5"/>
      <c r="Q485" s="5"/>
      <c r="R485" s="5"/>
      <c r="S485" s="5"/>
      <c r="T485" s="5"/>
      <c r="U485" s="5"/>
      <c r="V485" s="5"/>
      <c r="W485" s="5"/>
      <c r="X485" s="5"/>
      <c r="Y485" s="5"/>
      <c r="Z485" s="5"/>
    </row>
    <row r="486" spans="1:26" ht="12.75" customHeight="1">
      <c r="A486" s="143"/>
      <c r="B486" s="58"/>
      <c r="C486" s="101"/>
      <c r="D486" s="101"/>
      <c r="E486" s="83"/>
      <c r="F486" s="83"/>
      <c r="G486" s="5"/>
      <c r="H486" s="5"/>
      <c r="I486" s="5"/>
      <c r="J486" s="5"/>
      <c r="K486" s="5"/>
      <c r="L486" s="5"/>
      <c r="M486" s="5"/>
      <c r="N486" s="5"/>
      <c r="O486" s="5"/>
      <c r="P486" s="5"/>
      <c r="Q486" s="5"/>
      <c r="R486" s="5"/>
      <c r="S486" s="5"/>
      <c r="T486" s="5"/>
      <c r="U486" s="5"/>
      <c r="V486" s="5"/>
      <c r="W486" s="5"/>
      <c r="X486" s="5"/>
      <c r="Y486" s="5"/>
      <c r="Z486" s="5"/>
    </row>
    <row r="487" spans="1:26" ht="12.75" customHeight="1">
      <c r="A487" s="143"/>
      <c r="B487" s="58"/>
      <c r="C487" s="101"/>
      <c r="D487" s="101"/>
      <c r="E487" s="83"/>
      <c r="F487" s="83"/>
      <c r="G487" s="5"/>
      <c r="H487" s="5"/>
      <c r="I487" s="5"/>
      <c r="J487" s="5"/>
      <c r="K487" s="5"/>
      <c r="L487" s="5"/>
      <c r="M487" s="5"/>
      <c r="N487" s="5"/>
      <c r="O487" s="5"/>
      <c r="P487" s="5"/>
      <c r="Q487" s="5"/>
      <c r="R487" s="5"/>
      <c r="S487" s="5"/>
      <c r="T487" s="5"/>
      <c r="U487" s="5"/>
      <c r="V487" s="5"/>
      <c r="W487" s="5"/>
      <c r="X487" s="5"/>
      <c r="Y487" s="5"/>
      <c r="Z487" s="5"/>
    </row>
    <row r="488" spans="1:26" ht="12.75" customHeight="1">
      <c r="A488" s="143"/>
      <c r="B488" s="58"/>
      <c r="C488" s="101"/>
      <c r="D488" s="101"/>
      <c r="E488" s="83"/>
      <c r="F488" s="83"/>
      <c r="G488" s="5"/>
      <c r="H488" s="5"/>
      <c r="I488" s="5"/>
      <c r="J488" s="5"/>
      <c r="K488" s="5"/>
      <c r="L488" s="5"/>
      <c r="M488" s="5"/>
      <c r="N488" s="5"/>
      <c r="O488" s="5"/>
      <c r="P488" s="5"/>
      <c r="Q488" s="5"/>
      <c r="R488" s="5"/>
      <c r="S488" s="5"/>
      <c r="T488" s="5"/>
      <c r="U488" s="5"/>
      <c r="V488" s="5"/>
      <c r="W488" s="5"/>
      <c r="X488" s="5"/>
      <c r="Y488" s="5"/>
      <c r="Z488" s="5"/>
    </row>
    <row r="489" spans="1:26" ht="12.75" customHeight="1">
      <c r="A489" s="143"/>
      <c r="B489" s="58"/>
      <c r="C489" s="101"/>
      <c r="D489" s="101"/>
      <c r="E489" s="83"/>
      <c r="F489" s="83"/>
      <c r="G489" s="5"/>
      <c r="H489" s="5"/>
      <c r="I489" s="5"/>
      <c r="J489" s="5"/>
      <c r="K489" s="5"/>
      <c r="L489" s="5"/>
      <c r="M489" s="5"/>
      <c r="N489" s="5"/>
      <c r="O489" s="5"/>
      <c r="P489" s="5"/>
      <c r="Q489" s="5"/>
      <c r="R489" s="5"/>
      <c r="S489" s="5"/>
      <c r="T489" s="5"/>
      <c r="U489" s="5"/>
      <c r="V489" s="5"/>
      <c r="W489" s="5"/>
      <c r="X489" s="5"/>
      <c r="Y489" s="5"/>
      <c r="Z489" s="5"/>
    </row>
    <row r="490" spans="1:26" ht="12.75" customHeight="1">
      <c r="A490" s="143"/>
      <c r="B490" s="58"/>
      <c r="C490" s="101"/>
      <c r="D490" s="101"/>
      <c r="E490" s="83"/>
      <c r="F490" s="83"/>
      <c r="G490" s="5"/>
      <c r="H490" s="5"/>
      <c r="I490" s="5"/>
      <c r="J490" s="5"/>
      <c r="K490" s="5"/>
      <c r="L490" s="5"/>
      <c r="M490" s="5"/>
      <c r="N490" s="5"/>
      <c r="O490" s="5"/>
      <c r="P490" s="5"/>
      <c r="Q490" s="5"/>
      <c r="R490" s="5"/>
      <c r="S490" s="5"/>
      <c r="T490" s="5"/>
      <c r="U490" s="5"/>
      <c r="V490" s="5"/>
      <c r="W490" s="5"/>
      <c r="X490" s="5"/>
      <c r="Y490" s="5"/>
      <c r="Z490" s="5"/>
    </row>
    <row r="491" spans="1:26" ht="12.75" customHeight="1">
      <c r="A491" s="143"/>
      <c r="B491" s="58"/>
      <c r="C491" s="101"/>
      <c r="D491" s="101"/>
      <c r="E491" s="83"/>
      <c r="F491" s="83"/>
      <c r="G491" s="5"/>
      <c r="H491" s="5"/>
      <c r="I491" s="5"/>
      <c r="J491" s="5"/>
      <c r="K491" s="5"/>
      <c r="L491" s="5"/>
      <c r="M491" s="5"/>
      <c r="N491" s="5"/>
      <c r="O491" s="5"/>
      <c r="P491" s="5"/>
      <c r="Q491" s="5"/>
      <c r="R491" s="5"/>
      <c r="S491" s="5"/>
      <c r="T491" s="5"/>
      <c r="U491" s="5"/>
      <c r="V491" s="5"/>
      <c r="W491" s="5"/>
      <c r="X491" s="5"/>
      <c r="Y491" s="5"/>
      <c r="Z491" s="5"/>
    </row>
    <row r="492" spans="1:26" ht="12.75" customHeight="1">
      <c r="A492" s="143"/>
      <c r="B492" s="58"/>
      <c r="C492" s="101"/>
      <c r="D492" s="101"/>
      <c r="E492" s="83"/>
      <c r="F492" s="83"/>
      <c r="G492" s="5"/>
      <c r="H492" s="5"/>
      <c r="I492" s="5"/>
      <c r="J492" s="5"/>
      <c r="K492" s="5"/>
      <c r="L492" s="5"/>
      <c r="M492" s="5"/>
      <c r="N492" s="5"/>
      <c r="O492" s="5"/>
      <c r="P492" s="5"/>
      <c r="Q492" s="5"/>
      <c r="R492" s="5"/>
      <c r="S492" s="5"/>
      <c r="T492" s="5"/>
      <c r="U492" s="5"/>
      <c r="V492" s="5"/>
      <c r="W492" s="5"/>
      <c r="X492" s="5"/>
      <c r="Y492" s="5"/>
      <c r="Z492" s="5"/>
    </row>
    <row r="493" spans="1:26" ht="12.75" customHeight="1">
      <c r="A493" s="143"/>
      <c r="B493" s="58"/>
      <c r="C493" s="101"/>
      <c r="D493" s="101"/>
      <c r="E493" s="83"/>
      <c r="F493" s="83"/>
      <c r="G493" s="5"/>
      <c r="H493" s="5"/>
      <c r="I493" s="5"/>
      <c r="J493" s="5"/>
      <c r="K493" s="5"/>
      <c r="L493" s="5"/>
      <c r="M493" s="5"/>
      <c r="N493" s="5"/>
      <c r="O493" s="5"/>
      <c r="P493" s="5"/>
      <c r="Q493" s="5"/>
      <c r="R493" s="5"/>
      <c r="S493" s="5"/>
      <c r="T493" s="5"/>
      <c r="U493" s="5"/>
      <c r="V493" s="5"/>
      <c r="W493" s="5"/>
      <c r="X493" s="5"/>
      <c r="Y493" s="5"/>
      <c r="Z493" s="5"/>
    </row>
    <row r="494" spans="1:26" ht="12.75" customHeight="1">
      <c r="A494" s="143"/>
      <c r="B494" s="58"/>
      <c r="C494" s="101"/>
      <c r="D494" s="101"/>
      <c r="E494" s="83"/>
      <c r="F494" s="83"/>
      <c r="G494" s="5"/>
      <c r="H494" s="5"/>
      <c r="I494" s="5"/>
      <c r="J494" s="5"/>
      <c r="K494" s="5"/>
      <c r="L494" s="5"/>
      <c r="M494" s="5"/>
      <c r="N494" s="5"/>
      <c r="O494" s="5"/>
      <c r="P494" s="5"/>
      <c r="Q494" s="5"/>
      <c r="R494" s="5"/>
      <c r="S494" s="5"/>
      <c r="T494" s="5"/>
      <c r="U494" s="5"/>
      <c r="V494" s="5"/>
      <c r="W494" s="5"/>
      <c r="X494" s="5"/>
      <c r="Y494" s="5"/>
      <c r="Z494" s="5"/>
    </row>
    <row r="495" spans="1:26" ht="12.75" customHeight="1">
      <c r="A495" s="143"/>
      <c r="B495" s="58"/>
      <c r="C495" s="101"/>
      <c r="D495" s="101"/>
      <c r="E495" s="83"/>
      <c r="F495" s="83"/>
      <c r="G495" s="5"/>
      <c r="H495" s="5"/>
      <c r="I495" s="5"/>
      <c r="J495" s="5"/>
      <c r="K495" s="5"/>
      <c r="L495" s="5"/>
      <c r="M495" s="5"/>
      <c r="N495" s="5"/>
      <c r="O495" s="5"/>
      <c r="P495" s="5"/>
      <c r="Q495" s="5"/>
      <c r="R495" s="5"/>
      <c r="S495" s="5"/>
      <c r="T495" s="5"/>
      <c r="U495" s="5"/>
      <c r="V495" s="5"/>
      <c r="W495" s="5"/>
      <c r="X495" s="5"/>
      <c r="Y495" s="5"/>
      <c r="Z495" s="5"/>
    </row>
    <row r="496" spans="1:26" ht="12.75" customHeight="1">
      <c r="A496" s="143"/>
      <c r="B496" s="58"/>
      <c r="C496" s="101"/>
      <c r="D496" s="101"/>
      <c r="E496" s="83"/>
      <c r="F496" s="83"/>
      <c r="G496" s="5"/>
      <c r="H496" s="5"/>
      <c r="I496" s="5"/>
      <c r="J496" s="5"/>
      <c r="K496" s="5"/>
      <c r="L496" s="5"/>
      <c r="M496" s="5"/>
      <c r="N496" s="5"/>
      <c r="O496" s="5"/>
      <c r="P496" s="5"/>
      <c r="Q496" s="5"/>
      <c r="R496" s="5"/>
      <c r="S496" s="5"/>
      <c r="T496" s="5"/>
      <c r="U496" s="5"/>
      <c r="V496" s="5"/>
      <c r="W496" s="5"/>
      <c r="X496" s="5"/>
      <c r="Y496" s="5"/>
      <c r="Z496" s="5"/>
    </row>
    <row r="497" spans="1:26" ht="12.75" customHeight="1">
      <c r="A497" s="143"/>
      <c r="B497" s="58"/>
      <c r="C497" s="101"/>
      <c r="D497" s="101"/>
      <c r="E497" s="83"/>
      <c r="F497" s="83"/>
      <c r="G497" s="5"/>
      <c r="H497" s="5"/>
      <c r="I497" s="5"/>
      <c r="J497" s="5"/>
      <c r="K497" s="5"/>
      <c r="L497" s="5"/>
      <c r="M497" s="5"/>
      <c r="N497" s="5"/>
      <c r="O497" s="5"/>
      <c r="P497" s="5"/>
      <c r="Q497" s="5"/>
      <c r="R497" s="5"/>
      <c r="S497" s="5"/>
      <c r="T497" s="5"/>
      <c r="U497" s="5"/>
      <c r="V497" s="5"/>
      <c r="W497" s="5"/>
      <c r="X497" s="5"/>
      <c r="Y497" s="5"/>
      <c r="Z497" s="5"/>
    </row>
    <row r="498" spans="1:26" ht="12.75" customHeight="1">
      <c r="A498" s="143"/>
      <c r="B498" s="58"/>
      <c r="C498" s="101"/>
      <c r="D498" s="101"/>
      <c r="E498" s="83"/>
      <c r="F498" s="83"/>
      <c r="G498" s="5"/>
      <c r="H498" s="5"/>
      <c r="I498" s="5"/>
      <c r="J498" s="5"/>
      <c r="K498" s="5"/>
      <c r="L498" s="5"/>
      <c r="M498" s="5"/>
      <c r="N498" s="5"/>
      <c r="O498" s="5"/>
      <c r="P498" s="5"/>
      <c r="Q498" s="5"/>
      <c r="R498" s="5"/>
      <c r="S498" s="5"/>
      <c r="T498" s="5"/>
      <c r="U498" s="5"/>
      <c r="V498" s="5"/>
      <c r="W498" s="5"/>
      <c r="X498" s="5"/>
      <c r="Y498" s="5"/>
      <c r="Z498" s="5"/>
    </row>
    <row r="499" spans="1:26" ht="12.75" customHeight="1">
      <c r="A499" s="143"/>
      <c r="B499" s="58"/>
      <c r="C499" s="101"/>
      <c r="D499" s="101"/>
      <c r="E499" s="83"/>
      <c r="F499" s="83"/>
      <c r="G499" s="5"/>
      <c r="H499" s="5"/>
      <c r="I499" s="5"/>
      <c r="J499" s="5"/>
      <c r="K499" s="5"/>
      <c r="L499" s="5"/>
      <c r="M499" s="5"/>
      <c r="N499" s="5"/>
      <c r="O499" s="5"/>
      <c r="P499" s="5"/>
      <c r="Q499" s="5"/>
      <c r="R499" s="5"/>
      <c r="S499" s="5"/>
      <c r="T499" s="5"/>
      <c r="U499" s="5"/>
      <c r="V499" s="5"/>
      <c r="W499" s="5"/>
      <c r="X499" s="5"/>
      <c r="Y499" s="5"/>
      <c r="Z499" s="5"/>
    </row>
    <row r="500" spans="1:26" ht="12.75" customHeight="1">
      <c r="A500" s="143"/>
      <c r="B500" s="58"/>
      <c r="C500" s="101"/>
      <c r="D500" s="101"/>
      <c r="E500" s="83"/>
      <c r="F500" s="83"/>
      <c r="G500" s="5"/>
      <c r="H500" s="5"/>
      <c r="I500" s="5"/>
      <c r="J500" s="5"/>
      <c r="K500" s="5"/>
      <c r="L500" s="5"/>
      <c r="M500" s="5"/>
      <c r="N500" s="5"/>
      <c r="O500" s="5"/>
      <c r="P500" s="5"/>
      <c r="Q500" s="5"/>
      <c r="R500" s="5"/>
      <c r="S500" s="5"/>
      <c r="T500" s="5"/>
      <c r="U500" s="5"/>
      <c r="V500" s="5"/>
      <c r="W500" s="5"/>
      <c r="X500" s="5"/>
      <c r="Y500" s="5"/>
      <c r="Z500" s="5"/>
    </row>
    <row r="501" spans="1:26" ht="12.75" customHeight="1">
      <c r="A501" s="143"/>
      <c r="B501" s="58"/>
      <c r="C501" s="101"/>
      <c r="D501" s="101"/>
      <c r="E501" s="83"/>
      <c r="F501" s="83"/>
      <c r="G501" s="5"/>
      <c r="H501" s="5"/>
      <c r="I501" s="5"/>
      <c r="J501" s="5"/>
      <c r="K501" s="5"/>
      <c r="L501" s="5"/>
      <c r="M501" s="5"/>
      <c r="N501" s="5"/>
      <c r="O501" s="5"/>
      <c r="P501" s="5"/>
      <c r="Q501" s="5"/>
      <c r="R501" s="5"/>
      <c r="S501" s="5"/>
      <c r="T501" s="5"/>
      <c r="U501" s="5"/>
      <c r="V501" s="5"/>
      <c r="W501" s="5"/>
      <c r="X501" s="5"/>
      <c r="Y501" s="5"/>
      <c r="Z501" s="5"/>
    </row>
    <row r="502" spans="1:26" ht="12.75" customHeight="1">
      <c r="A502" s="143"/>
      <c r="B502" s="58"/>
      <c r="C502" s="101"/>
      <c r="D502" s="101"/>
      <c r="E502" s="83"/>
      <c r="F502" s="83"/>
      <c r="G502" s="5"/>
      <c r="H502" s="5"/>
      <c r="I502" s="5"/>
      <c r="J502" s="5"/>
      <c r="K502" s="5"/>
      <c r="L502" s="5"/>
      <c r="M502" s="5"/>
      <c r="N502" s="5"/>
      <c r="O502" s="5"/>
      <c r="P502" s="5"/>
      <c r="Q502" s="5"/>
      <c r="R502" s="5"/>
      <c r="S502" s="5"/>
      <c r="T502" s="5"/>
      <c r="U502" s="5"/>
      <c r="V502" s="5"/>
      <c r="W502" s="5"/>
      <c r="X502" s="5"/>
      <c r="Y502" s="5"/>
      <c r="Z502" s="5"/>
    </row>
    <row r="503" spans="1:26" ht="12.75" customHeight="1">
      <c r="A503" s="143"/>
      <c r="B503" s="58"/>
      <c r="C503" s="101"/>
      <c r="D503" s="101"/>
      <c r="E503" s="83"/>
      <c r="F503" s="83"/>
      <c r="G503" s="5"/>
      <c r="H503" s="5"/>
      <c r="I503" s="5"/>
      <c r="J503" s="5"/>
      <c r="K503" s="5"/>
      <c r="L503" s="5"/>
      <c r="M503" s="5"/>
      <c r="N503" s="5"/>
      <c r="O503" s="5"/>
      <c r="P503" s="5"/>
      <c r="Q503" s="5"/>
      <c r="R503" s="5"/>
      <c r="S503" s="5"/>
      <c r="T503" s="5"/>
      <c r="U503" s="5"/>
      <c r="V503" s="5"/>
      <c r="W503" s="5"/>
      <c r="X503" s="5"/>
      <c r="Y503" s="5"/>
      <c r="Z503" s="5"/>
    </row>
    <row r="504" spans="1:26" ht="12.75" customHeight="1">
      <c r="A504" s="143"/>
      <c r="B504" s="58"/>
      <c r="C504" s="101"/>
      <c r="D504" s="101"/>
      <c r="E504" s="83"/>
      <c r="F504" s="83"/>
      <c r="G504" s="5"/>
      <c r="H504" s="5"/>
      <c r="I504" s="5"/>
      <c r="J504" s="5"/>
      <c r="K504" s="5"/>
      <c r="L504" s="5"/>
      <c r="M504" s="5"/>
      <c r="N504" s="5"/>
      <c r="O504" s="5"/>
      <c r="P504" s="5"/>
      <c r="Q504" s="5"/>
      <c r="R504" s="5"/>
      <c r="S504" s="5"/>
      <c r="T504" s="5"/>
      <c r="U504" s="5"/>
      <c r="V504" s="5"/>
      <c r="W504" s="5"/>
      <c r="X504" s="5"/>
      <c r="Y504" s="5"/>
      <c r="Z504" s="5"/>
    </row>
    <row r="505" spans="1:26" ht="12.75" customHeight="1">
      <c r="A505" s="143"/>
      <c r="B505" s="58"/>
      <c r="C505" s="101"/>
      <c r="D505" s="101"/>
      <c r="E505" s="83"/>
      <c r="F505" s="83"/>
      <c r="G505" s="5"/>
      <c r="H505" s="5"/>
      <c r="I505" s="5"/>
      <c r="J505" s="5"/>
      <c r="K505" s="5"/>
      <c r="L505" s="5"/>
      <c r="M505" s="5"/>
      <c r="N505" s="5"/>
      <c r="O505" s="5"/>
      <c r="P505" s="5"/>
      <c r="Q505" s="5"/>
      <c r="R505" s="5"/>
      <c r="S505" s="5"/>
      <c r="T505" s="5"/>
      <c r="U505" s="5"/>
      <c r="V505" s="5"/>
      <c r="W505" s="5"/>
      <c r="X505" s="5"/>
      <c r="Y505" s="5"/>
      <c r="Z505" s="5"/>
    </row>
    <row r="506" spans="1:26" ht="12.75" customHeight="1">
      <c r="A506" s="143"/>
      <c r="B506" s="58"/>
      <c r="C506" s="101"/>
      <c r="D506" s="101"/>
      <c r="E506" s="83"/>
      <c r="F506" s="83"/>
      <c r="G506" s="5"/>
      <c r="H506" s="5"/>
      <c r="I506" s="5"/>
      <c r="J506" s="5"/>
      <c r="K506" s="5"/>
      <c r="L506" s="5"/>
      <c r="M506" s="5"/>
      <c r="N506" s="5"/>
      <c r="O506" s="5"/>
      <c r="P506" s="5"/>
      <c r="Q506" s="5"/>
      <c r="R506" s="5"/>
      <c r="S506" s="5"/>
      <c r="T506" s="5"/>
      <c r="U506" s="5"/>
      <c r="V506" s="5"/>
      <c r="W506" s="5"/>
      <c r="X506" s="5"/>
      <c r="Y506" s="5"/>
      <c r="Z506" s="5"/>
    </row>
    <row r="507" spans="1:26" ht="12.75" customHeight="1">
      <c r="A507" s="143"/>
      <c r="B507" s="58"/>
      <c r="C507" s="101"/>
      <c r="D507" s="101"/>
      <c r="E507" s="83"/>
      <c r="F507" s="83"/>
      <c r="G507" s="5"/>
      <c r="H507" s="5"/>
      <c r="I507" s="5"/>
      <c r="J507" s="5"/>
      <c r="K507" s="5"/>
      <c r="L507" s="5"/>
      <c r="M507" s="5"/>
      <c r="N507" s="5"/>
      <c r="O507" s="5"/>
      <c r="P507" s="5"/>
      <c r="Q507" s="5"/>
      <c r="R507" s="5"/>
      <c r="S507" s="5"/>
      <c r="T507" s="5"/>
      <c r="U507" s="5"/>
      <c r="V507" s="5"/>
      <c r="W507" s="5"/>
      <c r="X507" s="5"/>
      <c r="Y507" s="5"/>
      <c r="Z507" s="5"/>
    </row>
    <row r="508" spans="1:26" ht="12.75" customHeight="1">
      <c r="A508" s="143"/>
      <c r="B508" s="58"/>
      <c r="C508" s="101"/>
      <c r="D508" s="101"/>
      <c r="E508" s="83"/>
      <c r="F508" s="83"/>
      <c r="G508" s="5"/>
      <c r="H508" s="5"/>
      <c r="I508" s="5"/>
      <c r="J508" s="5"/>
      <c r="K508" s="5"/>
      <c r="L508" s="5"/>
      <c r="M508" s="5"/>
      <c r="N508" s="5"/>
      <c r="O508" s="5"/>
      <c r="P508" s="5"/>
      <c r="Q508" s="5"/>
      <c r="R508" s="5"/>
      <c r="S508" s="5"/>
      <c r="T508" s="5"/>
      <c r="U508" s="5"/>
      <c r="V508" s="5"/>
      <c r="W508" s="5"/>
      <c r="X508" s="5"/>
      <c r="Y508" s="5"/>
      <c r="Z508" s="5"/>
    </row>
    <row r="509" spans="1:26" ht="12.75" customHeight="1">
      <c r="A509" s="143"/>
      <c r="B509" s="58"/>
      <c r="C509" s="101"/>
      <c r="D509" s="101"/>
      <c r="E509" s="83"/>
      <c r="F509" s="83"/>
      <c r="G509" s="5"/>
      <c r="H509" s="5"/>
      <c r="I509" s="5"/>
      <c r="J509" s="5"/>
      <c r="K509" s="5"/>
      <c r="L509" s="5"/>
      <c r="M509" s="5"/>
      <c r="N509" s="5"/>
      <c r="O509" s="5"/>
      <c r="P509" s="5"/>
      <c r="Q509" s="5"/>
      <c r="R509" s="5"/>
      <c r="S509" s="5"/>
      <c r="T509" s="5"/>
      <c r="U509" s="5"/>
      <c r="V509" s="5"/>
      <c r="W509" s="5"/>
      <c r="X509" s="5"/>
      <c r="Y509" s="5"/>
      <c r="Z509" s="5"/>
    </row>
    <row r="510" spans="1:26" ht="12.75" customHeight="1">
      <c r="A510" s="143"/>
      <c r="B510" s="58"/>
      <c r="C510" s="101"/>
      <c r="D510" s="101"/>
      <c r="E510" s="83"/>
      <c r="F510" s="83"/>
      <c r="G510" s="5"/>
      <c r="H510" s="5"/>
      <c r="I510" s="5"/>
      <c r="J510" s="5"/>
      <c r="K510" s="5"/>
      <c r="L510" s="5"/>
      <c r="M510" s="5"/>
      <c r="N510" s="5"/>
      <c r="O510" s="5"/>
      <c r="P510" s="5"/>
      <c r="Q510" s="5"/>
      <c r="R510" s="5"/>
      <c r="S510" s="5"/>
      <c r="T510" s="5"/>
      <c r="U510" s="5"/>
      <c r="V510" s="5"/>
      <c r="W510" s="5"/>
      <c r="X510" s="5"/>
      <c r="Y510" s="5"/>
      <c r="Z510" s="5"/>
    </row>
    <row r="511" spans="1:26" ht="12.75" customHeight="1">
      <c r="A511" s="143"/>
      <c r="B511" s="58"/>
      <c r="C511" s="101"/>
      <c r="D511" s="101"/>
      <c r="E511" s="83"/>
      <c r="F511" s="83"/>
      <c r="G511" s="5"/>
      <c r="H511" s="5"/>
      <c r="I511" s="5"/>
      <c r="J511" s="5"/>
      <c r="K511" s="5"/>
      <c r="L511" s="5"/>
      <c r="M511" s="5"/>
      <c r="N511" s="5"/>
      <c r="O511" s="5"/>
      <c r="P511" s="5"/>
      <c r="Q511" s="5"/>
      <c r="R511" s="5"/>
      <c r="S511" s="5"/>
      <c r="T511" s="5"/>
      <c r="U511" s="5"/>
      <c r="V511" s="5"/>
      <c r="W511" s="5"/>
      <c r="X511" s="5"/>
      <c r="Y511" s="5"/>
      <c r="Z511" s="5"/>
    </row>
    <row r="512" spans="1:26" ht="12.75" customHeight="1">
      <c r="A512" s="143"/>
      <c r="B512" s="58"/>
      <c r="C512" s="101"/>
      <c r="D512" s="101"/>
      <c r="E512" s="83"/>
      <c r="F512" s="83"/>
      <c r="G512" s="5"/>
      <c r="H512" s="5"/>
      <c r="I512" s="5"/>
      <c r="J512" s="5"/>
      <c r="K512" s="5"/>
      <c r="L512" s="5"/>
      <c r="M512" s="5"/>
      <c r="N512" s="5"/>
      <c r="O512" s="5"/>
      <c r="P512" s="5"/>
      <c r="Q512" s="5"/>
      <c r="R512" s="5"/>
      <c r="S512" s="5"/>
      <c r="T512" s="5"/>
      <c r="U512" s="5"/>
      <c r="V512" s="5"/>
      <c r="W512" s="5"/>
      <c r="X512" s="5"/>
      <c r="Y512" s="5"/>
      <c r="Z512" s="5"/>
    </row>
    <row r="513" spans="1:26" ht="12.75" customHeight="1">
      <c r="A513" s="143"/>
      <c r="B513" s="58"/>
      <c r="C513" s="101"/>
      <c r="D513" s="101"/>
      <c r="E513" s="83"/>
      <c r="F513" s="83"/>
      <c r="G513" s="5"/>
      <c r="H513" s="5"/>
      <c r="I513" s="5"/>
      <c r="J513" s="5"/>
      <c r="K513" s="5"/>
      <c r="L513" s="5"/>
      <c r="M513" s="5"/>
      <c r="N513" s="5"/>
      <c r="O513" s="5"/>
      <c r="P513" s="5"/>
      <c r="Q513" s="5"/>
      <c r="R513" s="5"/>
      <c r="S513" s="5"/>
      <c r="T513" s="5"/>
      <c r="U513" s="5"/>
      <c r="V513" s="5"/>
      <c r="W513" s="5"/>
      <c r="X513" s="5"/>
      <c r="Y513" s="5"/>
      <c r="Z513" s="5"/>
    </row>
    <row r="514" spans="1:26" ht="12.75" customHeight="1">
      <c r="A514" s="143"/>
      <c r="B514" s="58"/>
      <c r="C514" s="101"/>
      <c r="D514" s="101"/>
      <c r="E514" s="83"/>
      <c r="F514" s="83"/>
      <c r="G514" s="5"/>
      <c r="H514" s="5"/>
      <c r="I514" s="5"/>
      <c r="J514" s="5"/>
      <c r="K514" s="5"/>
      <c r="L514" s="5"/>
      <c r="M514" s="5"/>
      <c r="N514" s="5"/>
      <c r="O514" s="5"/>
      <c r="P514" s="5"/>
      <c r="Q514" s="5"/>
      <c r="R514" s="5"/>
      <c r="S514" s="5"/>
      <c r="T514" s="5"/>
      <c r="U514" s="5"/>
      <c r="V514" s="5"/>
      <c r="W514" s="5"/>
      <c r="X514" s="5"/>
      <c r="Y514" s="5"/>
      <c r="Z514" s="5"/>
    </row>
    <row r="515" spans="1:26" ht="12.75" customHeight="1">
      <c r="A515" s="143"/>
      <c r="B515" s="58"/>
      <c r="C515" s="101"/>
      <c r="D515" s="101"/>
      <c r="E515" s="83"/>
      <c r="F515" s="83"/>
      <c r="G515" s="5"/>
      <c r="H515" s="5"/>
      <c r="I515" s="5"/>
      <c r="J515" s="5"/>
      <c r="K515" s="5"/>
      <c r="L515" s="5"/>
      <c r="M515" s="5"/>
      <c r="N515" s="5"/>
      <c r="O515" s="5"/>
      <c r="P515" s="5"/>
      <c r="Q515" s="5"/>
      <c r="R515" s="5"/>
      <c r="S515" s="5"/>
      <c r="T515" s="5"/>
      <c r="U515" s="5"/>
      <c r="V515" s="5"/>
      <c r="W515" s="5"/>
      <c r="X515" s="5"/>
      <c r="Y515" s="5"/>
      <c r="Z515" s="5"/>
    </row>
    <row r="516" spans="1:26" ht="12.75" customHeight="1">
      <c r="A516" s="143"/>
      <c r="B516" s="58"/>
      <c r="C516" s="101"/>
      <c r="D516" s="101"/>
      <c r="E516" s="83"/>
      <c r="F516" s="83"/>
      <c r="G516" s="5"/>
      <c r="H516" s="5"/>
      <c r="I516" s="5"/>
      <c r="J516" s="5"/>
      <c r="K516" s="5"/>
      <c r="L516" s="5"/>
      <c r="M516" s="5"/>
      <c r="N516" s="5"/>
      <c r="O516" s="5"/>
      <c r="P516" s="5"/>
      <c r="Q516" s="5"/>
      <c r="R516" s="5"/>
      <c r="S516" s="5"/>
      <c r="T516" s="5"/>
      <c r="U516" s="5"/>
      <c r="V516" s="5"/>
      <c r="W516" s="5"/>
      <c r="X516" s="5"/>
      <c r="Y516" s="5"/>
      <c r="Z516" s="5"/>
    </row>
    <row r="517" spans="1:26" ht="12.75" customHeight="1">
      <c r="A517" s="143"/>
      <c r="B517" s="58"/>
      <c r="C517" s="101"/>
      <c r="D517" s="101"/>
      <c r="E517" s="83"/>
      <c r="F517" s="83"/>
      <c r="G517" s="5"/>
      <c r="H517" s="5"/>
      <c r="I517" s="5"/>
      <c r="J517" s="5"/>
      <c r="K517" s="5"/>
      <c r="L517" s="5"/>
      <c r="M517" s="5"/>
      <c r="N517" s="5"/>
      <c r="O517" s="5"/>
      <c r="P517" s="5"/>
      <c r="Q517" s="5"/>
      <c r="R517" s="5"/>
      <c r="S517" s="5"/>
      <c r="T517" s="5"/>
      <c r="U517" s="5"/>
      <c r="V517" s="5"/>
      <c r="W517" s="5"/>
      <c r="X517" s="5"/>
      <c r="Y517" s="5"/>
      <c r="Z517" s="5"/>
    </row>
    <row r="518" spans="1:26" ht="12.75" customHeight="1">
      <c r="A518" s="143"/>
      <c r="B518" s="58"/>
      <c r="C518" s="101"/>
      <c r="D518" s="101"/>
      <c r="E518" s="83"/>
      <c r="F518" s="83"/>
      <c r="G518" s="5"/>
      <c r="H518" s="5"/>
      <c r="I518" s="5"/>
      <c r="J518" s="5"/>
      <c r="K518" s="5"/>
      <c r="L518" s="5"/>
      <c r="M518" s="5"/>
      <c r="N518" s="5"/>
      <c r="O518" s="5"/>
      <c r="P518" s="5"/>
      <c r="Q518" s="5"/>
      <c r="R518" s="5"/>
      <c r="S518" s="5"/>
      <c r="T518" s="5"/>
      <c r="U518" s="5"/>
      <c r="V518" s="5"/>
      <c r="W518" s="5"/>
      <c r="X518" s="5"/>
      <c r="Y518" s="5"/>
      <c r="Z518" s="5"/>
    </row>
    <row r="519" spans="1:26" ht="12.75" customHeight="1">
      <c r="A519" s="143"/>
      <c r="B519" s="58"/>
      <c r="C519" s="101"/>
      <c r="D519" s="101"/>
      <c r="E519" s="83"/>
      <c r="F519" s="83"/>
      <c r="G519" s="5"/>
      <c r="H519" s="5"/>
      <c r="I519" s="5"/>
      <c r="J519" s="5"/>
      <c r="K519" s="5"/>
      <c r="L519" s="5"/>
      <c r="M519" s="5"/>
      <c r="N519" s="5"/>
      <c r="O519" s="5"/>
      <c r="P519" s="5"/>
      <c r="Q519" s="5"/>
      <c r="R519" s="5"/>
      <c r="S519" s="5"/>
      <c r="T519" s="5"/>
      <c r="U519" s="5"/>
      <c r="V519" s="5"/>
      <c r="W519" s="5"/>
      <c r="X519" s="5"/>
      <c r="Y519" s="5"/>
      <c r="Z519" s="5"/>
    </row>
    <row r="520" spans="1:26" ht="12.75" customHeight="1">
      <c r="A520" s="143"/>
      <c r="B520" s="58"/>
      <c r="C520" s="101"/>
      <c r="D520" s="101"/>
      <c r="E520" s="83"/>
      <c r="F520" s="83"/>
      <c r="G520" s="5"/>
      <c r="H520" s="5"/>
      <c r="I520" s="5"/>
      <c r="J520" s="5"/>
      <c r="K520" s="5"/>
      <c r="L520" s="5"/>
      <c r="M520" s="5"/>
      <c r="N520" s="5"/>
      <c r="O520" s="5"/>
      <c r="P520" s="5"/>
      <c r="Q520" s="5"/>
      <c r="R520" s="5"/>
      <c r="S520" s="5"/>
      <c r="T520" s="5"/>
      <c r="U520" s="5"/>
      <c r="V520" s="5"/>
      <c r="W520" s="5"/>
      <c r="X520" s="5"/>
      <c r="Y520" s="5"/>
      <c r="Z520" s="5"/>
    </row>
    <row r="521" spans="1:26" ht="12.75" customHeight="1">
      <c r="A521" s="143"/>
      <c r="B521" s="58"/>
      <c r="C521" s="101"/>
      <c r="D521" s="101"/>
      <c r="E521" s="83"/>
      <c r="F521" s="83"/>
      <c r="G521" s="5"/>
      <c r="H521" s="5"/>
      <c r="I521" s="5"/>
      <c r="J521" s="5"/>
      <c r="K521" s="5"/>
      <c r="L521" s="5"/>
      <c r="M521" s="5"/>
      <c r="N521" s="5"/>
      <c r="O521" s="5"/>
      <c r="P521" s="5"/>
      <c r="Q521" s="5"/>
      <c r="R521" s="5"/>
      <c r="S521" s="5"/>
      <c r="T521" s="5"/>
      <c r="U521" s="5"/>
      <c r="V521" s="5"/>
      <c r="W521" s="5"/>
      <c r="X521" s="5"/>
      <c r="Y521" s="5"/>
      <c r="Z521" s="5"/>
    </row>
    <row r="522" spans="1:26" ht="12.75" customHeight="1">
      <c r="A522" s="143"/>
      <c r="B522" s="58"/>
      <c r="C522" s="101"/>
      <c r="D522" s="101"/>
      <c r="E522" s="83"/>
      <c r="F522" s="83"/>
      <c r="G522" s="5"/>
      <c r="H522" s="5"/>
      <c r="I522" s="5"/>
      <c r="J522" s="5"/>
      <c r="K522" s="5"/>
      <c r="L522" s="5"/>
      <c r="M522" s="5"/>
      <c r="N522" s="5"/>
      <c r="O522" s="5"/>
      <c r="P522" s="5"/>
      <c r="Q522" s="5"/>
      <c r="R522" s="5"/>
      <c r="S522" s="5"/>
      <c r="T522" s="5"/>
      <c r="U522" s="5"/>
      <c r="V522" s="5"/>
      <c r="W522" s="5"/>
      <c r="X522" s="5"/>
      <c r="Y522" s="5"/>
      <c r="Z522" s="5"/>
    </row>
    <row r="523" spans="1:26" ht="12.75" customHeight="1">
      <c r="A523" s="143"/>
      <c r="B523" s="58"/>
      <c r="C523" s="101"/>
      <c r="D523" s="101"/>
      <c r="E523" s="83"/>
      <c r="F523" s="83"/>
      <c r="G523" s="5"/>
      <c r="H523" s="5"/>
      <c r="I523" s="5"/>
      <c r="J523" s="5"/>
      <c r="K523" s="5"/>
      <c r="L523" s="5"/>
      <c r="M523" s="5"/>
      <c r="N523" s="5"/>
      <c r="O523" s="5"/>
      <c r="P523" s="5"/>
      <c r="Q523" s="5"/>
      <c r="R523" s="5"/>
      <c r="S523" s="5"/>
      <c r="T523" s="5"/>
      <c r="U523" s="5"/>
      <c r="V523" s="5"/>
      <c r="W523" s="5"/>
      <c r="X523" s="5"/>
      <c r="Y523" s="5"/>
      <c r="Z523" s="5"/>
    </row>
    <row r="524" spans="1:26" ht="12.75" customHeight="1">
      <c r="A524" s="143"/>
      <c r="B524" s="58"/>
      <c r="C524" s="101"/>
      <c r="D524" s="101"/>
      <c r="E524" s="83"/>
      <c r="F524" s="83"/>
      <c r="G524" s="5"/>
      <c r="H524" s="5"/>
      <c r="I524" s="5"/>
      <c r="J524" s="5"/>
      <c r="K524" s="5"/>
      <c r="L524" s="5"/>
      <c r="M524" s="5"/>
      <c r="N524" s="5"/>
      <c r="O524" s="5"/>
      <c r="P524" s="5"/>
      <c r="Q524" s="5"/>
      <c r="R524" s="5"/>
      <c r="S524" s="5"/>
      <c r="T524" s="5"/>
      <c r="U524" s="5"/>
      <c r="V524" s="5"/>
      <c r="W524" s="5"/>
      <c r="X524" s="5"/>
      <c r="Y524" s="5"/>
      <c r="Z524" s="5"/>
    </row>
    <row r="525" spans="1:26" ht="12.75" customHeight="1">
      <c r="A525" s="143"/>
      <c r="B525" s="58"/>
      <c r="C525" s="101"/>
      <c r="D525" s="101"/>
      <c r="E525" s="83"/>
      <c r="F525" s="83"/>
      <c r="G525" s="5"/>
      <c r="H525" s="5"/>
      <c r="I525" s="5"/>
      <c r="J525" s="5"/>
      <c r="K525" s="5"/>
      <c r="L525" s="5"/>
      <c r="M525" s="5"/>
      <c r="N525" s="5"/>
      <c r="O525" s="5"/>
      <c r="P525" s="5"/>
      <c r="Q525" s="5"/>
      <c r="R525" s="5"/>
      <c r="S525" s="5"/>
      <c r="T525" s="5"/>
      <c r="U525" s="5"/>
      <c r="V525" s="5"/>
      <c r="W525" s="5"/>
      <c r="X525" s="5"/>
      <c r="Y525" s="5"/>
      <c r="Z525" s="5"/>
    </row>
    <row r="526" spans="1:26" ht="12.75" customHeight="1">
      <c r="A526" s="143"/>
      <c r="B526" s="58"/>
      <c r="C526" s="101"/>
      <c r="D526" s="101"/>
      <c r="E526" s="83"/>
      <c r="F526" s="83"/>
      <c r="G526" s="5"/>
      <c r="H526" s="5"/>
      <c r="I526" s="5"/>
      <c r="J526" s="5"/>
      <c r="K526" s="5"/>
      <c r="L526" s="5"/>
      <c r="M526" s="5"/>
      <c r="N526" s="5"/>
      <c r="O526" s="5"/>
      <c r="P526" s="5"/>
      <c r="Q526" s="5"/>
      <c r="R526" s="5"/>
      <c r="S526" s="5"/>
      <c r="T526" s="5"/>
      <c r="U526" s="5"/>
      <c r="V526" s="5"/>
      <c r="W526" s="5"/>
      <c r="X526" s="5"/>
      <c r="Y526" s="5"/>
      <c r="Z526" s="5"/>
    </row>
    <row r="527" spans="1:26" ht="12.75" customHeight="1">
      <c r="A527" s="143"/>
      <c r="B527" s="58"/>
      <c r="C527" s="101"/>
      <c r="D527" s="101"/>
      <c r="E527" s="83"/>
      <c r="F527" s="83"/>
      <c r="G527" s="5"/>
      <c r="H527" s="5"/>
      <c r="I527" s="5"/>
      <c r="J527" s="5"/>
      <c r="K527" s="5"/>
      <c r="L527" s="5"/>
      <c r="M527" s="5"/>
      <c r="N527" s="5"/>
      <c r="O527" s="5"/>
      <c r="P527" s="5"/>
      <c r="Q527" s="5"/>
      <c r="R527" s="5"/>
      <c r="S527" s="5"/>
      <c r="T527" s="5"/>
      <c r="U527" s="5"/>
      <c r="V527" s="5"/>
      <c r="W527" s="5"/>
      <c r="X527" s="5"/>
      <c r="Y527" s="5"/>
      <c r="Z527" s="5"/>
    </row>
    <row r="528" spans="1:26" ht="12.75" customHeight="1">
      <c r="A528" s="143"/>
      <c r="B528" s="58"/>
      <c r="C528" s="101"/>
      <c r="D528" s="101"/>
      <c r="E528" s="83"/>
      <c r="F528" s="83"/>
      <c r="G528" s="5"/>
      <c r="H528" s="5"/>
      <c r="I528" s="5"/>
      <c r="J528" s="5"/>
      <c r="K528" s="5"/>
      <c r="L528" s="5"/>
      <c r="M528" s="5"/>
      <c r="N528" s="5"/>
      <c r="O528" s="5"/>
      <c r="P528" s="5"/>
      <c r="Q528" s="5"/>
      <c r="R528" s="5"/>
      <c r="S528" s="5"/>
      <c r="T528" s="5"/>
      <c r="U528" s="5"/>
      <c r="V528" s="5"/>
      <c r="W528" s="5"/>
      <c r="X528" s="5"/>
      <c r="Y528" s="5"/>
      <c r="Z528" s="5"/>
    </row>
    <row r="529" spans="1:26" ht="12.75" customHeight="1">
      <c r="A529" s="143"/>
      <c r="B529" s="58"/>
      <c r="C529" s="101"/>
      <c r="D529" s="101"/>
      <c r="E529" s="83"/>
      <c r="F529" s="83"/>
      <c r="G529" s="5"/>
      <c r="H529" s="5"/>
      <c r="I529" s="5"/>
      <c r="J529" s="5"/>
      <c r="K529" s="5"/>
      <c r="L529" s="5"/>
      <c r="M529" s="5"/>
      <c r="N529" s="5"/>
      <c r="O529" s="5"/>
      <c r="P529" s="5"/>
      <c r="Q529" s="5"/>
      <c r="R529" s="5"/>
      <c r="S529" s="5"/>
      <c r="T529" s="5"/>
      <c r="U529" s="5"/>
      <c r="V529" s="5"/>
      <c r="W529" s="5"/>
      <c r="X529" s="5"/>
      <c r="Y529" s="5"/>
      <c r="Z529" s="5"/>
    </row>
    <row r="530" spans="1:26" ht="12.75" customHeight="1">
      <c r="A530" s="143"/>
      <c r="B530" s="58"/>
      <c r="C530" s="101"/>
      <c r="D530" s="101"/>
      <c r="E530" s="83"/>
      <c r="F530" s="83"/>
      <c r="G530" s="5"/>
      <c r="H530" s="5"/>
      <c r="I530" s="5"/>
      <c r="J530" s="5"/>
      <c r="K530" s="5"/>
      <c r="L530" s="5"/>
      <c r="M530" s="5"/>
      <c r="N530" s="5"/>
      <c r="O530" s="5"/>
      <c r="P530" s="5"/>
      <c r="Q530" s="5"/>
      <c r="R530" s="5"/>
      <c r="S530" s="5"/>
      <c r="T530" s="5"/>
      <c r="U530" s="5"/>
      <c r="V530" s="5"/>
      <c r="W530" s="5"/>
      <c r="X530" s="5"/>
      <c r="Y530" s="5"/>
      <c r="Z530" s="5"/>
    </row>
    <row r="531" spans="1:26" ht="12.75" customHeight="1">
      <c r="A531" s="143"/>
      <c r="B531" s="58"/>
      <c r="C531" s="101"/>
      <c r="D531" s="101"/>
      <c r="E531" s="83"/>
      <c r="F531" s="83"/>
      <c r="G531" s="5"/>
      <c r="H531" s="5"/>
      <c r="I531" s="5"/>
      <c r="J531" s="5"/>
      <c r="K531" s="5"/>
      <c r="L531" s="5"/>
      <c r="M531" s="5"/>
      <c r="N531" s="5"/>
      <c r="O531" s="5"/>
      <c r="P531" s="5"/>
      <c r="Q531" s="5"/>
      <c r="R531" s="5"/>
      <c r="S531" s="5"/>
      <c r="T531" s="5"/>
      <c r="U531" s="5"/>
      <c r="V531" s="5"/>
      <c r="W531" s="5"/>
      <c r="X531" s="5"/>
      <c r="Y531" s="5"/>
      <c r="Z531" s="5"/>
    </row>
    <row r="532" spans="1:26" ht="12.75" customHeight="1">
      <c r="A532" s="143"/>
      <c r="B532" s="58"/>
      <c r="C532" s="101"/>
      <c r="D532" s="101"/>
      <c r="E532" s="83"/>
      <c r="F532" s="83"/>
      <c r="G532" s="5"/>
      <c r="H532" s="5"/>
      <c r="I532" s="5"/>
      <c r="J532" s="5"/>
      <c r="K532" s="5"/>
      <c r="L532" s="5"/>
      <c r="M532" s="5"/>
      <c r="N532" s="5"/>
      <c r="O532" s="5"/>
      <c r="P532" s="5"/>
      <c r="Q532" s="5"/>
      <c r="R532" s="5"/>
      <c r="S532" s="5"/>
      <c r="T532" s="5"/>
      <c r="U532" s="5"/>
      <c r="V532" s="5"/>
      <c r="W532" s="5"/>
      <c r="X532" s="5"/>
      <c r="Y532" s="5"/>
      <c r="Z532" s="5"/>
    </row>
    <row r="533" spans="1:26" ht="12.75" customHeight="1">
      <c r="A533" s="143"/>
      <c r="B533" s="58"/>
      <c r="C533" s="101"/>
      <c r="D533" s="101"/>
      <c r="E533" s="83"/>
      <c r="F533" s="83"/>
      <c r="G533" s="5"/>
      <c r="H533" s="5"/>
      <c r="I533" s="5"/>
      <c r="J533" s="5"/>
      <c r="K533" s="5"/>
      <c r="L533" s="5"/>
      <c r="M533" s="5"/>
      <c r="N533" s="5"/>
      <c r="O533" s="5"/>
      <c r="P533" s="5"/>
      <c r="Q533" s="5"/>
      <c r="R533" s="5"/>
      <c r="S533" s="5"/>
      <c r="T533" s="5"/>
      <c r="U533" s="5"/>
      <c r="V533" s="5"/>
      <c r="W533" s="5"/>
      <c r="X533" s="5"/>
      <c r="Y533" s="5"/>
      <c r="Z533" s="5"/>
    </row>
    <row r="534" spans="1:26" ht="12.75" customHeight="1">
      <c r="A534" s="143"/>
      <c r="B534" s="58"/>
      <c r="C534" s="101"/>
      <c r="D534" s="101"/>
      <c r="E534" s="83"/>
      <c r="F534" s="83"/>
      <c r="G534" s="5"/>
      <c r="H534" s="5"/>
      <c r="I534" s="5"/>
      <c r="J534" s="5"/>
      <c r="K534" s="5"/>
      <c r="L534" s="5"/>
      <c r="M534" s="5"/>
      <c r="N534" s="5"/>
      <c r="O534" s="5"/>
      <c r="P534" s="5"/>
      <c r="Q534" s="5"/>
      <c r="R534" s="5"/>
      <c r="S534" s="5"/>
      <c r="T534" s="5"/>
      <c r="U534" s="5"/>
      <c r="V534" s="5"/>
      <c r="W534" s="5"/>
      <c r="X534" s="5"/>
      <c r="Y534" s="5"/>
      <c r="Z534" s="5"/>
    </row>
    <row r="535" spans="1:26" ht="12.75" customHeight="1">
      <c r="A535" s="143"/>
      <c r="B535" s="58"/>
      <c r="C535" s="101"/>
      <c r="D535" s="101"/>
      <c r="E535" s="83"/>
      <c r="F535" s="83"/>
      <c r="G535" s="5"/>
      <c r="H535" s="5"/>
      <c r="I535" s="5"/>
      <c r="J535" s="5"/>
      <c r="K535" s="5"/>
      <c r="L535" s="5"/>
      <c r="M535" s="5"/>
      <c r="N535" s="5"/>
      <c r="O535" s="5"/>
      <c r="P535" s="5"/>
      <c r="Q535" s="5"/>
      <c r="R535" s="5"/>
      <c r="S535" s="5"/>
      <c r="T535" s="5"/>
      <c r="U535" s="5"/>
      <c r="V535" s="5"/>
      <c r="W535" s="5"/>
      <c r="X535" s="5"/>
      <c r="Y535" s="5"/>
      <c r="Z535" s="5"/>
    </row>
    <row r="536" spans="1:26" ht="12.75" customHeight="1">
      <c r="A536" s="143"/>
      <c r="B536" s="58"/>
      <c r="C536" s="101"/>
      <c r="D536" s="101"/>
      <c r="E536" s="83"/>
      <c r="F536" s="83"/>
      <c r="G536" s="5"/>
      <c r="H536" s="5"/>
      <c r="I536" s="5"/>
      <c r="J536" s="5"/>
      <c r="K536" s="5"/>
      <c r="L536" s="5"/>
      <c r="M536" s="5"/>
      <c r="N536" s="5"/>
      <c r="O536" s="5"/>
      <c r="P536" s="5"/>
      <c r="Q536" s="5"/>
      <c r="R536" s="5"/>
      <c r="S536" s="5"/>
      <c r="T536" s="5"/>
      <c r="U536" s="5"/>
      <c r="V536" s="5"/>
      <c r="W536" s="5"/>
      <c r="X536" s="5"/>
      <c r="Y536" s="5"/>
      <c r="Z536" s="5"/>
    </row>
    <row r="537" spans="1:26" ht="12.75" customHeight="1">
      <c r="A537" s="143"/>
      <c r="B537" s="58"/>
      <c r="C537" s="101"/>
      <c r="D537" s="101"/>
      <c r="E537" s="83"/>
      <c r="F537" s="83"/>
      <c r="G537" s="5"/>
      <c r="H537" s="5"/>
      <c r="I537" s="5"/>
      <c r="J537" s="5"/>
      <c r="K537" s="5"/>
      <c r="L537" s="5"/>
      <c r="M537" s="5"/>
      <c r="N537" s="5"/>
      <c r="O537" s="5"/>
      <c r="P537" s="5"/>
      <c r="Q537" s="5"/>
      <c r="R537" s="5"/>
      <c r="S537" s="5"/>
      <c r="T537" s="5"/>
      <c r="U537" s="5"/>
      <c r="V537" s="5"/>
      <c r="W537" s="5"/>
      <c r="X537" s="5"/>
      <c r="Y537" s="5"/>
      <c r="Z537" s="5"/>
    </row>
    <row r="538" spans="1:26" ht="12.75" customHeight="1">
      <c r="A538" s="143"/>
      <c r="B538" s="58"/>
      <c r="C538" s="101"/>
      <c r="D538" s="101"/>
      <c r="E538" s="83"/>
      <c r="F538" s="83"/>
      <c r="G538" s="5"/>
      <c r="H538" s="5"/>
      <c r="I538" s="5"/>
      <c r="J538" s="5"/>
      <c r="K538" s="5"/>
      <c r="L538" s="5"/>
      <c r="M538" s="5"/>
      <c r="N538" s="5"/>
      <c r="O538" s="5"/>
      <c r="P538" s="5"/>
      <c r="Q538" s="5"/>
      <c r="R538" s="5"/>
      <c r="S538" s="5"/>
      <c r="T538" s="5"/>
      <c r="U538" s="5"/>
      <c r="V538" s="5"/>
      <c r="W538" s="5"/>
      <c r="X538" s="5"/>
      <c r="Y538" s="5"/>
      <c r="Z538" s="5"/>
    </row>
    <row r="539" spans="1:26" ht="12.75" customHeight="1">
      <c r="A539" s="143"/>
      <c r="B539" s="58"/>
      <c r="C539" s="101"/>
      <c r="D539" s="101"/>
      <c r="E539" s="83"/>
      <c r="F539" s="83"/>
      <c r="G539" s="5"/>
      <c r="H539" s="5"/>
      <c r="I539" s="5"/>
      <c r="J539" s="5"/>
      <c r="K539" s="5"/>
      <c r="L539" s="5"/>
      <c r="M539" s="5"/>
      <c r="N539" s="5"/>
      <c r="O539" s="5"/>
      <c r="P539" s="5"/>
      <c r="Q539" s="5"/>
      <c r="R539" s="5"/>
      <c r="S539" s="5"/>
      <c r="T539" s="5"/>
      <c r="U539" s="5"/>
      <c r="V539" s="5"/>
      <c r="W539" s="5"/>
      <c r="X539" s="5"/>
      <c r="Y539" s="5"/>
      <c r="Z539" s="5"/>
    </row>
    <row r="540" spans="1:26" ht="12.75" customHeight="1">
      <c r="A540" s="143"/>
      <c r="B540" s="58"/>
      <c r="C540" s="101"/>
      <c r="D540" s="101"/>
      <c r="E540" s="83"/>
      <c r="F540" s="83"/>
      <c r="G540" s="5"/>
      <c r="H540" s="5"/>
      <c r="I540" s="5"/>
      <c r="J540" s="5"/>
      <c r="K540" s="5"/>
      <c r="L540" s="5"/>
      <c r="M540" s="5"/>
      <c r="N540" s="5"/>
      <c r="O540" s="5"/>
      <c r="P540" s="5"/>
      <c r="Q540" s="5"/>
      <c r="R540" s="5"/>
      <c r="S540" s="5"/>
      <c r="T540" s="5"/>
      <c r="U540" s="5"/>
      <c r="V540" s="5"/>
      <c r="W540" s="5"/>
      <c r="X540" s="5"/>
      <c r="Y540" s="5"/>
      <c r="Z540" s="5"/>
    </row>
    <row r="541" spans="1:26" ht="12.75" customHeight="1">
      <c r="A541" s="143"/>
      <c r="B541" s="58"/>
      <c r="C541" s="101"/>
      <c r="D541" s="101"/>
      <c r="E541" s="83"/>
      <c r="F541" s="83"/>
      <c r="G541" s="5"/>
      <c r="H541" s="5"/>
      <c r="I541" s="5"/>
      <c r="J541" s="5"/>
      <c r="K541" s="5"/>
      <c r="L541" s="5"/>
      <c r="M541" s="5"/>
      <c r="N541" s="5"/>
      <c r="O541" s="5"/>
      <c r="P541" s="5"/>
      <c r="Q541" s="5"/>
      <c r="R541" s="5"/>
      <c r="S541" s="5"/>
      <c r="T541" s="5"/>
      <c r="U541" s="5"/>
      <c r="V541" s="5"/>
      <c r="W541" s="5"/>
      <c r="X541" s="5"/>
      <c r="Y541" s="5"/>
      <c r="Z541" s="5"/>
    </row>
    <row r="542" spans="1:26" ht="12.75" customHeight="1">
      <c r="A542" s="143"/>
      <c r="B542" s="58"/>
      <c r="C542" s="101"/>
      <c r="D542" s="101"/>
      <c r="E542" s="83"/>
      <c r="F542" s="83"/>
      <c r="G542" s="5"/>
      <c r="H542" s="5"/>
      <c r="I542" s="5"/>
      <c r="J542" s="5"/>
      <c r="K542" s="5"/>
      <c r="L542" s="5"/>
      <c r="M542" s="5"/>
      <c r="N542" s="5"/>
      <c r="O542" s="5"/>
      <c r="P542" s="5"/>
      <c r="Q542" s="5"/>
      <c r="R542" s="5"/>
      <c r="S542" s="5"/>
      <c r="T542" s="5"/>
      <c r="U542" s="5"/>
      <c r="V542" s="5"/>
      <c r="W542" s="5"/>
      <c r="X542" s="5"/>
      <c r="Y542" s="5"/>
      <c r="Z542" s="5"/>
    </row>
    <row r="543" spans="1:26" ht="12.75" customHeight="1">
      <c r="A543" s="143"/>
      <c r="B543" s="58"/>
      <c r="C543" s="101"/>
      <c r="D543" s="101"/>
      <c r="E543" s="83"/>
      <c r="F543" s="83"/>
      <c r="G543" s="5"/>
      <c r="H543" s="5"/>
      <c r="I543" s="5"/>
      <c r="J543" s="5"/>
      <c r="K543" s="5"/>
      <c r="L543" s="5"/>
      <c r="M543" s="5"/>
      <c r="N543" s="5"/>
      <c r="O543" s="5"/>
      <c r="P543" s="5"/>
      <c r="Q543" s="5"/>
      <c r="R543" s="5"/>
      <c r="S543" s="5"/>
      <c r="T543" s="5"/>
      <c r="U543" s="5"/>
      <c r="V543" s="5"/>
      <c r="W543" s="5"/>
      <c r="X543" s="5"/>
      <c r="Y543" s="5"/>
      <c r="Z543" s="5"/>
    </row>
    <row r="544" spans="1:26" ht="12.75" customHeight="1">
      <c r="A544" s="143"/>
      <c r="B544" s="58"/>
      <c r="C544" s="101"/>
      <c r="D544" s="101"/>
      <c r="E544" s="83"/>
      <c r="F544" s="83"/>
      <c r="G544" s="5"/>
      <c r="H544" s="5"/>
      <c r="I544" s="5"/>
      <c r="J544" s="5"/>
      <c r="K544" s="5"/>
      <c r="L544" s="5"/>
      <c r="M544" s="5"/>
      <c r="N544" s="5"/>
      <c r="O544" s="5"/>
      <c r="P544" s="5"/>
      <c r="Q544" s="5"/>
      <c r="R544" s="5"/>
      <c r="S544" s="5"/>
      <c r="T544" s="5"/>
      <c r="U544" s="5"/>
      <c r="V544" s="5"/>
      <c r="W544" s="5"/>
      <c r="X544" s="5"/>
      <c r="Y544" s="5"/>
      <c r="Z544" s="5"/>
    </row>
    <row r="545" spans="1:26" ht="12.75" customHeight="1">
      <c r="A545" s="143"/>
      <c r="B545" s="58"/>
      <c r="C545" s="101"/>
      <c r="D545" s="101"/>
      <c r="E545" s="83"/>
      <c r="F545" s="83"/>
      <c r="G545" s="5"/>
      <c r="H545" s="5"/>
      <c r="I545" s="5"/>
      <c r="J545" s="5"/>
      <c r="K545" s="5"/>
      <c r="L545" s="5"/>
      <c r="M545" s="5"/>
      <c r="N545" s="5"/>
      <c r="O545" s="5"/>
      <c r="P545" s="5"/>
      <c r="Q545" s="5"/>
      <c r="R545" s="5"/>
      <c r="S545" s="5"/>
      <c r="T545" s="5"/>
      <c r="U545" s="5"/>
      <c r="V545" s="5"/>
      <c r="W545" s="5"/>
      <c r="X545" s="5"/>
      <c r="Y545" s="5"/>
      <c r="Z545" s="5"/>
    </row>
    <row r="546" spans="1:26" ht="12.75" customHeight="1">
      <c r="A546" s="143"/>
      <c r="B546" s="58"/>
      <c r="C546" s="101"/>
      <c r="D546" s="101"/>
      <c r="E546" s="83"/>
      <c r="F546" s="83"/>
      <c r="G546" s="5"/>
      <c r="H546" s="5"/>
      <c r="I546" s="5"/>
      <c r="J546" s="5"/>
      <c r="K546" s="5"/>
      <c r="L546" s="5"/>
      <c r="M546" s="5"/>
      <c r="N546" s="5"/>
      <c r="O546" s="5"/>
      <c r="P546" s="5"/>
      <c r="Q546" s="5"/>
      <c r="R546" s="5"/>
      <c r="S546" s="5"/>
      <c r="T546" s="5"/>
      <c r="U546" s="5"/>
      <c r="V546" s="5"/>
      <c r="W546" s="5"/>
      <c r="X546" s="5"/>
      <c r="Y546" s="5"/>
      <c r="Z546" s="5"/>
    </row>
    <row r="547" spans="1:26" ht="12.75" customHeight="1">
      <c r="A547" s="143"/>
      <c r="B547" s="58"/>
      <c r="C547" s="101"/>
      <c r="D547" s="101"/>
      <c r="E547" s="83"/>
      <c r="F547" s="83"/>
      <c r="G547" s="5"/>
      <c r="H547" s="5"/>
      <c r="I547" s="5"/>
      <c r="J547" s="5"/>
      <c r="K547" s="5"/>
      <c r="L547" s="5"/>
      <c r="M547" s="5"/>
      <c r="N547" s="5"/>
      <c r="O547" s="5"/>
      <c r="P547" s="5"/>
      <c r="Q547" s="5"/>
      <c r="R547" s="5"/>
      <c r="S547" s="5"/>
      <c r="T547" s="5"/>
      <c r="U547" s="5"/>
      <c r="V547" s="5"/>
      <c r="W547" s="5"/>
      <c r="X547" s="5"/>
      <c r="Y547" s="5"/>
      <c r="Z547" s="5"/>
    </row>
    <row r="548" spans="1:26" ht="12.75" customHeight="1">
      <c r="A548" s="143"/>
      <c r="B548" s="58"/>
      <c r="C548" s="101"/>
      <c r="D548" s="101"/>
      <c r="E548" s="83"/>
      <c r="F548" s="83"/>
      <c r="G548" s="5"/>
      <c r="H548" s="5"/>
      <c r="I548" s="5"/>
      <c r="J548" s="5"/>
      <c r="K548" s="5"/>
      <c r="L548" s="5"/>
      <c r="M548" s="5"/>
      <c r="N548" s="5"/>
      <c r="O548" s="5"/>
      <c r="P548" s="5"/>
      <c r="Q548" s="5"/>
      <c r="R548" s="5"/>
      <c r="S548" s="5"/>
      <c r="T548" s="5"/>
      <c r="U548" s="5"/>
      <c r="V548" s="5"/>
      <c r="W548" s="5"/>
      <c r="X548" s="5"/>
      <c r="Y548" s="5"/>
      <c r="Z548" s="5"/>
    </row>
    <row r="549" spans="1:26" ht="12.75" customHeight="1">
      <c r="A549" s="143"/>
      <c r="B549" s="58"/>
      <c r="C549" s="101"/>
      <c r="D549" s="101"/>
      <c r="E549" s="83"/>
      <c r="F549" s="83"/>
      <c r="G549" s="5"/>
      <c r="H549" s="5"/>
      <c r="I549" s="5"/>
      <c r="J549" s="5"/>
      <c r="K549" s="5"/>
      <c r="L549" s="5"/>
      <c r="M549" s="5"/>
      <c r="N549" s="5"/>
      <c r="O549" s="5"/>
      <c r="P549" s="5"/>
      <c r="Q549" s="5"/>
      <c r="R549" s="5"/>
      <c r="S549" s="5"/>
      <c r="T549" s="5"/>
      <c r="U549" s="5"/>
      <c r="V549" s="5"/>
      <c r="W549" s="5"/>
      <c r="X549" s="5"/>
      <c r="Y549" s="5"/>
      <c r="Z549" s="5"/>
    </row>
    <row r="550" spans="1:26" ht="12.75" customHeight="1">
      <c r="A550" s="143"/>
      <c r="B550" s="58"/>
      <c r="C550" s="101"/>
      <c r="D550" s="101"/>
      <c r="E550" s="83"/>
      <c r="F550" s="83"/>
      <c r="G550" s="5"/>
      <c r="H550" s="5"/>
      <c r="I550" s="5"/>
      <c r="J550" s="5"/>
      <c r="K550" s="5"/>
      <c r="L550" s="5"/>
      <c r="M550" s="5"/>
      <c r="N550" s="5"/>
      <c r="O550" s="5"/>
      <c r="P550" s="5"/>
      <c r="Q550" s="5"/>
      <c r="R550" s="5"/>
      <c r="S550" s="5"/>
      <c r="T550" s="5"/>
      <c r="U550" s="5"/>
      <c r="V550" s="5"/>
      <c r="W550" s="5"/>
      <c r="X550" s="5"/>
      <c r="Y550" s="5"/>
      <c r="Z550" s="5"/>
    </row>
    <row r="551" spans="1:26" ht="12.75" customHeight="1">
      <c r="A551" s="143"/>
      <c r="B551" s="58"/>
      <c r="C551" s="101"/>
      <c r="D551" s="101"/>
      <c r="E551" s="83"/>
      <c r="F551" s="83"/>
      <c r="G551" s="5"/>
      <c r="H551" s="5"/>
      <c r="I551" s="5"/>
      <c r="J551" s="5"/>
      <c r="K551" s="5"/>
      <c r="L551" s="5"/>
      <c r="M551" s="5"/>
      <c r="N551" s="5"/>
      <c r="O551" s="5"/>
      <c r="P551" s="5"/>
      <c r="Q551" s="5"/>
      <c r="R551" s="5"/>
      <c r="S551" s="5"/>
      <c r="T551" s="5"/>
      <c r="U551" s="5"/>
      <c r="V551" s="5"/>
      <c r="W551" s="5"/>
      <c r="X551" s="5"/>
      <c r="Y551" s="5"/>
      <c r="Z551" s="5"/>
    </row>
    <row r="552" spans="1:26" ht="12.75" customHeight="1">
      <c r="A552" s="143"/>
      <c r="B552" s="58"/>
      <c r="C552" s="101"/>
      <c r="D552" s="101"/>
      <c r="E552" s="83"/>
      <c r="F552" s="83"/>
      <c r="G552" s="5"/>
      <c r="H552" s="5"/>
      <c r="I552" s="5"/>
      <c r="J552" s="5"/>
      <c r="K552" s="5"/>
      <c r="L552" s="5"/>
      <c r="M552" s="5"/>
      <c r="N552" s="5"/>
      <c r="O552" s="5"/>
      <c r="P552" s="5"/>
      <c r="Q552" s="5"/>
      <c r="R552" s="5"/>
      <c r="S552" s="5"/>
      <c r="T552" s="5"/>
      <c r="U552" s="5"/>
      <c r="V552" s="5"/>
      <c r="W552" s="5"/>
      <c r="X552" s="5"/>
      <c r="Y552" s="5"/>
      <c r="Z552" s="5"/>
    </row>
    <row r="553" spans="1:26" ht="12.75" customHeight="1">
      <c r="A553" s="143"/>
      <c r="B553" s="58"/>
      <c r="C553" s="101"/>
      <c r="D553" s="101"/>
      <c r="E553" s="83"/>
      <c r="F553" s="83"/>
      <c r="G553" s="5"/>
      <c r="H553" s="5"/>
      <c r="I553" s="5"/>
      <c r="J553" s="5"/>
      <c r="K553" s="5"/>
      <c r="L553" s="5"/>
      <c r="M553" s="5"/>
      <c r="N553" s="5"/>
      <c r="O553" s="5"/>
      <c r="P553" s="5"/>
      <c r="Q553" s="5"/>
      <c r="R553" s="5"/>
      <c r="S553" s="5"/>
      <c r="T553" s="5"/>
      <c r="U553" s="5"/>
      <c r="V553" s="5"/>
      <c r="W553" s="5"/>
      <c r="X553" s="5"/>
      <c r="Y553" s="5"/>
      <c r="Z553" s="5"/>
    </row>
    <row r="554" spans="1:26" ht="12.75" customHeight="1">
      <c r="A554" s="143"/>
      <c r="B554" s="58"/>
      <c r="C554" s="101"/>
      <c r="D554" s="101"/>
      <c r="E554" s="83"/>
      <c r="F554" s="83"/>
      <c r="G554" s="5"/>
      <c r="H554" s="5"/>
      <c r="I554" s="5"/>
      <c r="J554" s="5"/>
      <c r="K554" s="5"/>
      <c r="L554" s="5"/>
      <c r="M554" s="5"/>
      <c r="N554" s="5"/>
      <c r="O554" s="5"/>
      <c r="P554" s="5"/>
      <c r="Q554" s="5"/>
      <c r="R554" s="5"/>
      <c r="S554" s="5"/>
      <c r="T554" s="5"/>
      <c r="U554" s="5"/>
      <c r="V554" s="5"/>
      <c r="W554" s="5"/>
      <c r="X554" s="5"/>
      <c r="Y554" s="5"/>
      <c r="Z554" s="5"/>
    </row>
    <row r="555" spans="1:26" ht="12.75" customHeight="1">
      <c r="A555" s="143"/>
      <c r="B555" s="58"/>
      <c r="C555" s="101"/>
      <c r="D555" s="101"/>
      <c r="E555" s="83"/>
      <c r="F555" s="83"/>
      <c r="G555" s="5"/>
      <c r="H555" s="5"/>
      <c r="I555" s="5"/>
      <c r="J555" s="5"/>
      <c r="K555" s="5"/>
      <c r="L555" s="5"/>
      <c r="M555" s="5"/>
      <c r="N555" s="5"/>
      <c r="O555" s="5"/>
      <c r="P555" s="5"/>
      <c r="Q555" s="5"/>
      <c r="R555" s="5"/>
      <c r="S555" s="5"/>
      <c r="T555" s="5"/>
      <c r="U555" s="5"/>
      <c r="V555" s="5"/>
      <c r="W555" s="5"/>
      <c r="X555" s="5"/>
      <c r="Y555" s="5"/>
      <c r="Z555" s="5"/>
    </row>
    <row r="556" spans="1:26" ht="12.75" customHeight="1">
      <c r="A556" s="143"/>
      <c r="B556" s="58"/>
      <c r="C556" s="101"/>
      <c r="D556" s="101"/>
      <c r="E556" s="83"/>
      <c r="F556" s="83"/>
      <c r="G556" s="5"/>
      <c r="H556" s="5"/>
      <c r="I556" s="5"/>
      <c r="J556" s="5"/>
      <c r="K556" s="5"/>
      <c r="L556" s="5"/>
      <c r="M556" s="5"/>
      <c r="N556" s="5"/>
      <c r="O556" s="5"/>
      <c r="P556" s="5"/>
      <c r="Q556" s="5"/>
      <c r="R556" s="5"/>
      <c r="S556" s="5"/>
      <c r="T556" s="5"/>
      <c r="U556" s="5"/>
      <c r="V556" s="5"/>
      <c r="W556" s="5"/>
      <c r="X556" s="5"/>
      <c r="Y556" s="5"/>
      <c r="Z556" s="5"/>
    </row>
    <row r="557" spans="1:26" ht="12.75" customHeight="1">
      <c r="A557" s="143"/>
      <c r="B557" s="58"/>
      <c r="C557" s="101"/>
      <c r="D557" s="101"/>
      <c r="E557" s="83"/>
      <c r="F557" s="83"/>
      <c r="G557" s="5"/>
      <c r="H557" s="5"/>
      <c r="I557" s="5"/>
      <c r="J557" s="5"/>
      <c r="K557" s="5"/>
      <c r="L557" s="5"/>
      <c r="M557" s="5"/>
      <c r="N557" s="5"/>
      <c r="O557" s="5"/>
      <c r="P557" s="5"/>
      <c r="Q557" s="5"/>
      <c r="R557" s="5"/>
      <c r="S557" s="5"/>
      <c r="T557" s="5"/>
      <c r="U557" s="5"/>
      <c r="V557" s="5"/>
      <c r="W557" s="5"/>
      <c r="X557" s="5"/>
      <c r="Y557" s="5"/>
      <c r="Z557" s="5"/>
    </row>
    <row r="558" spans="1:26" ht="12.75" customHeight="1">
      <c r="A558" s="143"/>
      <c r="B558" s="58"/>
      <c r="C558" s="101"/>
      <c r="D558" s="101"/>
      <c r="E558" s="83"/>
      <c r="F558" s="83"/>
      <c r="G558" s="5"/>
      <c r="H558" s="5"/>
      <c r="I558" s="5"/>
      <c r="J558" s="5"/>
      <c r="K558" s="5"/>
      <c r="L558" s="5"/>
      <c r="M558" s="5"/>
      <c r="N558" s="5"/>
      <c r="O558" s="5"/>
      <c r="P558" s="5"/>
      <c r="Q558" s="5"/>
      <c r="R558" s="5"/>
      <c r="S558" s="5"/>
      <c r="T558" s="5"/>
      <c r="U558" s="5"/>
      <c r="V558" s="5"/>
      <c r="W558" s="5"/>
      <c r="X558" s="5"/>
      <c r="Y558" s="5"/>
      <c r="Z558" s="5"/>
    </row>
    <row r="559" spans="1:26" ht="12.75" customHeight="1">
      <c r="A559" s="143"/>
      <c r="B559" s="58"/>
      <c r="C559" s="101"/>
      <c r="D559" s="101"/>
      <c r="E559" s="83"/>
      <c r="F559" s="83"/>
      <c r="G559" s="5"/>
      <c r="H559" s="5"/>
      <c r="I559" s="5"/>
      <c r="J559" s="5"/>
      <c r="K559" s="5"/>
      <c r="L559" s="5"/>
      <c r="M559" s="5"/>
      <c r="N559" s="5"/>
      <c r="O559" s="5"/>
      <c r="P559" s="5"/>
      <c r="Q559" s="5"/>
      <c r="R559" s="5"/>
      <c r="S559" s="5"/>
      <c r="T559" s="5"/>
      <c r="U559" s="5"/>
      <c r="V559" s="5"/>
      <c r="W559" s="5"/>
      <c r="X559" s="5"/>
      <c r="Y559" s="5"/>
      <c r="Z559" s="5"/>
    </row>
    <row r="560" spans="1:26" ht="12.75" customHeight="1">
      <c r="A560" s="143"/>
      <c r="B560" s="58"/>
      <c r="C560" s="101"/>
      <c r="D560" s="101"/>
      <c r="E560" s="83"/>
      <c r="F560" s="83"/>
      <c r="G560" s="5"/>
      <c r="H560" s="5"/>
      <c r="I560" s="5"/>
      <c r="J560" s="5"/>
      <c r="K560" s="5"/>
      <c r="L560" s="5"/>
      <c r="M560" s="5"/>
      <c r="N560" s="5"/>
      <c r="O560" s="5"/>
      <c r="P560" s="5"/>
      <c r="Q560" s="5"/>
      <c r="R560" s="5"/>
      <c r="S560" s="5"/>
      <c r="T560" s="5"/>
      <c r="U560" s="5"/>
      <c r="V560" s="5"/>
      <c r="W560" s="5"/>
      <c r="X560" s="5"/>
      <c r="Y560" s="5"/>
      <c r="Z560" s="5"/>
    </row>
    <row r="561" spans="1:26" ht="12.75" customHeight="1">
      <c r="A561" s="143"/>
      <c r="B561" s="58"/>
      <c r="C561" s="101"/>
      <c r="D561" s="101"/>
      <c r="E561" s="83"/>
      <c r="F561" s="83"/>
      <c r="G561" s="5"/>
      <c r="H561" s="5"/>
      <c r="I561" s="5"/>
      <c r="J561" s="5"/>
      <c r="K561" s="5"/>
      <c r="L561" s="5"/>
      <c r="M561" s="5"/>
      <c r="N561" s="5"/>
      <c r="O561" s="5"/>
      <c r="P561" s="5"/>
      <c r="Q561" s="5"/>
      <c r="R561" s="5"/>
      <c r="S561" s="5"/>
      <c r="T561" s="5"/>
      <c r="U561" s="5"/>
      <c r="V561" s="5"/>
      <c r="W561" s="5"/>
      <c r="X561" s="5"/>
      <c r="Y561" s="5"/>
      <c r="Z561" s="5"/>
    </row>
    <row r="562" spans="1:26" ht="12.75" customHeight="1">
      <c r="A562" s="143"/>
      <c r="B562" s="58"/>
      <c r="C562" s="101"/>
      <c r="D562" s="101"/>
      <c r="E562" s="83"/>
      <c r="F562" s="83"/>
      <c r="G562" s="5"/>
      <c r="H562" s="5"/>
      <c r="I562" s="5"/>
      <c r="J562" s="5"/>
      <c r="K562" s="5"/>
      <c r="L562" s="5"/>
      <c r="M562" s="5"/>
      <c r="N562" s="5"/>
      <c r="O562" s="5"/>
      <c r="P562" s="5"/>
      <c r="Q562" s="5"/>
      <c r="R562" s="5"/>
      <c r="S562" s="5"/>
      <c r="T562" s="5"/>
      <c r="U562" s="5"/>
      <c r="V562" s="5"/>
      <c r="W562" s="5"/>
      <c r="X562" s="5"/>
      <c r="Y562" s="5"/>
      <c r="Z562" s="5"/>
    </row>
    <row r="563" spans="1:26" ht="12.75" customHeight="1">
      <c r="A563" s="143"/>
      <c r="B563" s="58"/>
      <c r="C563" s="101"/>
      <c r="D563" s="101"/>
      <c r="E563" s="83"/>
      <c r="F563" s="83"/>
      <c r="G563" s="5"/>
      <c r="H563" s="5"/>
      <c r="I563" s="5"/>
      <c r="J563" s="5"/>
      <c r="K563" s="5"/>
      <c r="L563" s="5"/>
      <c r="M563" s="5"/>
      <c r="N563" s="5"/>
      <c r="O563" s="5"/>
      <c r="P563" s="5"/>
      <c r="Q563" s="5"/>
      <c r="R563" s="5"/>
      <c r="S563" s="5"/>
      <c r="T563" s="5"/>
      <c r="U563" s="5"/>
      <c r="V563" s="5"/>
      <c r="W563" s="5"/>
      <c r="X563" s="5"/>
      <c r="Y563" s="5"/>
      <c r="Z563" s="5"/>
    </row>
    <row r="564" spans="1:26" ht="12.75" customHeight="1">
      <c r="A564" s="143"/>
      <c r="B564" s="58"/>
      <c r="C564" s="101"/>
      <c r="D564" s="101"/>
      <c r="E564" s="83"/>
      <c r="F564" s="83"/>
      <c r="G564" s="5"/>
      <c r="H564" s="5"/>
      <c r="I564" s="5"/>
      <c r="J564" s="5"/>
      <c r="K564" s="5"/>
      <c r="L564" s="5"/>
      <c r="M564" s="5"/>
      <c r="N564" s="5"/>
      <c r="O564" s="5"/>
      <c r="P564" s="5"/>
      <c r="Q564" s="5"/>
      <c r="R564" s="5"/>
      <c r="S564" s="5"/>
      <c r="T564" s="5"/>
      <c r="U564" s="5"/>
      <c r="V564" s="5"/>
      <c r="W564" s="5"/>
      <c r="X564" s="5"/>
      <c r="Y564" s="5"/>
      <c r="Z564" s="5"/>
    </row>
    <row r="565" spans="1:26" ht="12.75" customHeight="1">
      <c r="A565" s="143"/>
      <c r="B565" s="58"/>
      <c r="C565" s="101"/>
      <c r="D565" s="101"/>
      <c r="E565" s="83"/>
      <c r="F565" s="83"/>
      <c r="G565" s="5"/>
      <c r="H565" s="5"/>
      <c r="I565" s="5"/>
      <c r="J565" s="5"/>
      <c r="K565" s="5"/>
      <c r="L565" s="5"/>
      <c r="M565" s="5"/>
      <c r="N565" s="5"/>
      <c r="O565" s="5"/>
      <c r="P565" s="5"/>
      <c r="Q565" s="5"/>
      <c r="R565" s="5"/>
      <c r="S565" s="5"/>
      <c r="T565" s="5"/>
      <c r="U565" s="5"/>
      <c r="V565" s="5"/>
      <c r="W565" s="5"/>
      <c r="X565" s="5"/>
      <c r="Y565" s="5"/>
      <c r="Z565" s="5"/>
    </row>
    <row r="566" spans="1:26" ht="12.75" customHeight="1">
      <c r="A566" s="143"/>
      <c r="B566" s="58"/>
      <c r="C566" s="101"/>
      <c r="D566" s="101"/>
      <c r="E566" s="83"/>
      <c r="F566" s="83"/>
      <c r="G566" s="5"/>
      <c r="H566" s="5"/>
      <c r="I566" s="5"/>
      <c r="J566" s="5"/>
      <c r="K566" s="5"/>
      <c r="L566" s="5"/>
      <c r="M566" s="5"/>
      <c r="N566" s="5"/>
      <c r="O566" s="5"/>
      <c r="P566" s="5"/>
      <c r="Q566" s="5"/>
      <c r="R566" s="5"/>
      <c r="S566" s="5"/>
      <c r="T566" s="5"/>
      <c r="U566" s="5"/>
      <c r="V566" s="5"/>
      <c r="W566" s="5"/>
      <c r="X566" s="5"/>
      <c r="Y566" s="5"/>
      <c r="Z566" s="5"/>
    </row>
    <row r="567" spans="1:26" ht="12.75" customHeight="1">
      <c r="A567" s="143"/>
      <c r="B567" s="58"/>
      <c r="C567" s="101"/>
      <c r="D567" s="101"/>
      <c r="E567" s="83"/>
      <c r="F567" s="83"/>
      <c r="G567" s="5"/>
      <c r="H567" s="5"/>
      <c r="I567" s="5"/>
      <c r="J567" s="5"/>
      <c r="K567" s="5"/>
      <c r="L567" s="5"/>
      <c r="M567" s="5"/>
      <c r="N567" s="5"/>
      <c r="O567" s="5"/>
      <c r="P567" s="5"/>
      <c r="Q567" s="5"/>
      <c r="R567" s="5"/>
      <c r="S567" s="5"/>
      <c r="T567" s="5"/>
      <c r="U567" s="5"/>
      <c r="V567" s="5"/>
      <c r="W567" s="5"/>
      <c r="X567" s="5"/>
      <c r="Y567" s="5"/>
      <c r="Z567" s="5"/>
    </row>
    <row r="568" spans="1:26" ht="12.75" customHeight="1">
      <c r="A568" s="143"/>
      <c r="B568" s="58"/>
      <c r="C568" s="101"/>
      <c r="D568" s="101"/>
      <c r="E568" s="83"/>
      <c r="F568" s="83"/>
      <c r="G568" s="5"/>
      <c r="H568" s="5"/>
      <c r="I568" s="5"/>
      <c r="J568" s="5"/>
      <c r="K568" s="5"/>
      <c r="L568" s="5"/>
      <c r="M568" s="5"/>
      <c r="N568" s="5"/>
      <c r="O568" s="5"/>
      <c r="P568" s="5"/>
      <c r="Q568" s="5"/>
      <c r="R568" s="5"/>
      <c r="S568" s="5"/>
      <c r="T568" s="5"/>
      <c r="U568" s="5"/>
      <c r="V568" s="5"/>
      <c r="W568" s="5"/>
      <c r="X568" s="5"/>
      <c r="Y568" s="5"/>
      <c r="Z568" s="5"/>
    </row>
    <row r="569" spans="1:26" ht="12.75" customHeight="1">
      <c r="A569" s="143"/>
      <c r="B569" s="58"/>
      <c r="C569" s="101"/>
      <c r="D569" s="101"/>
      <c r="E569" s="83"/>
      <c r="F569" s="83"/>
      <c r="G569" s="5"/>
      <c r="H569" s="5"/>
      <c r="I569" s="5"/>
      <c r="J569" s="5"/>
      <c r="K569" s="5"/>
      <c r="L569" s="5"/>
      <c r="M569" s="5"/>
      <c r="N569" s="5"/>
      <c r="O569" s="5"/>
      <c r="P569" s="5"/>
      <c r="Q569" s="5"/>
      <c r="R569" s="5"/>
      <c r="S569" s="5"/>
      <c r="T569" s="5"/>
      <c r="U569" s="5"/>
      <c r="V569" s="5"/>
      <c r="W569" s="5"/>
      <c r="X569" s="5"/>
      <c r="Y569" s="5"/>
      <c r="Z569" s="5"/>
    </row>
    <row r="570" spans="1:26" ht="12.75" customHeight="1">
      <c r="A570" s="143"/>
      <c r="B570" s="58"/>
      <c r="C570" s="101"/>
      <c r="D570" s="101"/>
      <c r="E570" s="83"/>
      <c r="F570" s="83"/>
      <c r="G570" s="5"/>
      <c r="H570" s="5"/>
      <c r="I570" s="5"/>
      <c r="J570" s="5"/>
      <c r="K570" s="5"/>
      <c r="L570" s="5"/>
      <c r="M570" s="5"/>
      <c r="N570" s="5"/>
      <c r="O570" s="5"/>
      <c r="P570" s="5"/>
      <c r="Q570" s="5"/>
      <c r="R570" s="5"/>
      <c r="S570" s="5"/>
      <c r="T570" s="5"/>
      <c r="U570" s="5"/>
      <c r="V570" s="5"/>
      <c r="W570" s="5"/>
      <c r="X570" s="5"/>
      <c r="Y570" s="5"/>
      <c r="Z570" s="5"/>
    </row>
    <row r="571" spans="1:26" ht="12.75" customHeight="1">
      <c r="A571" s="143"/>
      <c r="B571" s="58"/>
      <c r="C571" s="101"/>
      <c r="D571" s="101"/>
      <c r="E571" s="83"/>
      <c r="F571" s="83"/>
      <c r="G571" s="5"/>
      <c r="H571" s="5"/>
      <c r="I571" s="5"/>
      <c r="J571" s="5"/>
      <c r="K571" s="5"/>
      <c r="L571" s="5"/>
      <c r="M571" s="5"/>
      <c r="N571" s="5"/>
      <c r="O571" s="5"/>
      <c r="P571" s="5"/>
      <c r="Q571" s="5"/>
      <c r="R571" s="5"/>
      <c r="S571" s="5"/>
      <c r="T571" s="5"/>
      <c r="U571" s="5"/>
      <c r="V571" s="5"/>
      <c r="W571" s="5"/>
      <c r="X571" s="5"/>
      <c r="Y571" s="5"/>
      <c r="Z571" s="5"/>
    </row>
    <row r="572" spans="1:26" ht="12.75" customHeight="1">
      <c r="A572" s="143"/>
      <c r="B572" s="58"/>
      <c r="C572" s="101"/>
      <c r="D572" s="101"/>
      <c r="E572" s="83"/>
      <c r="F572" s="83"/>
      <c r="G572" s="5"/>
      <c r="H572" s="5"/>
      <c r="I572" s="5"/>
      <c r="J572" s="5"/>
      <c r="K572" s="5"/>
      <c r="L572" s="5"/>
      <c r="M572" s="5"/>
      <c r="N572" s="5"/>
      <c r="O572" s="5"/>
      <c r="P572" s="5"/>
      <c r="Q572" s="5"/>
      <c r="R572" s="5"/>
      <c r="S572" s="5"/>
      <c r="T572" s="5"/>
      <c r="U572" s="5"/>
      <c r="V572" s="5"/>
      <c r="W572" s="5"/>
      <c r="X572" s="5"/>
      <c r="Y572" s="5"/>
      <c r="Z572" s="5"/>
    </row>
    <row r="573" spans="1:26" ht="12.75" customHeight="1">
      <c r="A573" s="143"/>
      <c r="B573" s="58"/>
      <c r="C573" s="101"/>
      <c r="D573" s="101"/>
      <c r="E573" s="83"/>
      <c r="F573" s="83"/>
      <c r="G573" s="5"/>
      <c r="H573" s="5"/>
      <c r="I573" s="5"/>
      <c r="J573" s="5"/>
      <c r="K573" s="5"/>
      <c r="L573" s="5"/>
      <c r="M573" s="5"/>
      <c r="N573" s="5"/>
      <c r="O573" s="5"/>
      <c r="P573" s="5"/>
      <c r="Q573" s="5"/>
      <c r="R573" s="5"/>
      <c r="S573" s="5"/>
      <c r="T573" s="5"/>
      <c r="U573" s="5"/>
      <c r="V573" s="5"/>
      <c r="W573" s="5"/>
      <c r="X573" s="5"/>
      <c r="Y573" s="5"/>
      <c r="Z573" s="5"/>
    </row>
    <row r="574" spans="1:26" ht="12.75" customHeight="1">
      <c r="A574" s="143"/>
      <c r="B574" s="58"/>
      <c r="C574" s="101"/>
      <c r="D574" s="101"/>
      <c r="E574" s="83"/>
      <c r="F574" s="83"/>
      <c r="G574" s="5"/>
      <c r="H574" s="5"/>
      <c r="I574" s="5"/>
      <c r="J574" s="5"/>
      <c r="K574" s="5"/>
      <c r="L574" s="5"/>
      <c r="M574" s="5"/>
      <c r="N574" s="5"/>
      <c r="O574" s="5"/>
      <c r="P574" s="5"/>
      <c r="Q574" s="5"/>
      <c r="R574" s="5"/>
      <c r="S574" s="5"/>
      <c r="T574" s="5"/>
      <c r="U574" s="5"/>
      <c r="V574" s="5"/>
      <c r="W574" s="5"/>
      <c r="X574" s="5"/>
      <c r="Y574" s="5"/>
      <c r="Z574" s="5"/>
    </row>
    <row r="575" spans="1:26" ht="12.75" customHeight="1">
      <c r="A575" s="143"/>
      <c r="B575" s="58"/>
      <c r="C575" s="101"/>
      <c r="D575" s="101"/>
      <c r="E575" s="83"/>
      <c r="F575" s="83"/>
      <c r="G575" s="5"/>
      <c r="H575" s="5"/>
      <c r="I575" s="5"/>
      <c r="J575" s="5"/>
      <c r="K575" s="5"/>
      <c r="L575" s="5"/>
      <c r="M575" s="5"/>
      <c r="N575" s="5"/>
      <c r="O575" s="5"/>
      <c r="P575" s="5"/>
      <c r="Q575" s="5"/>
      <c r="R575" s="5"/>
      <c r="S575" s="5"/>
      <c r="T575" s="5"/>
      <c r="U575" s="5"/>
      <c r="V575" s="5"/>
      <c r="W575" s="5"/>
      <c r="X575" s="5"/>
      <c r="Y575" s="5"/>
      <c r="Z575" s="5"/>
    </row>
    <row r="576" spans="1:26" ht="12.75" customHeight="1">
      <c r="A576" s="143"/>
      <c r="B576" s="58"/>
      <c r="C576" s="101"/>
      <c r="D576" s="101"/>
      <c r="E576" s="83"/>
      <c r="F576" s="83"/>
      <c r="G576" s="5"/>
      <c r="H576" s="5"/>
      <c r="I576" s="5"/>
      <c r="J576" s="5"/>
      <c r="K576" s="5"/>
      <c r="L576" s="5"/>
      <c r="M576" s="5"/>
      <c r="N576" s="5"/>
      <c r="O576" s="5"/>
      <c r="P576" s="5"/>
      <c r="Q576" s="5"/>
      <c r="R576" s="5"/>
      <c r="S576" s="5"/>
      <c r="T576" s="5"/>
      <c r="U576" s="5"/>
      <c r="V576" s="5"/>
      <c r="W576" s="5"/>
      <c r="X576" s="5"/>
      <c r="Y576" s="5"/>
      <c r="Z576" s="5"/>
    </row>
    <row r="577" spans="1:26" ht="12.75" customHeight="1">
      <c r="A577" s="143"/>
      <c r="B577" s="58"/>
      <c r="C577" s="101"/>
      <c r="D577" s="101"/>
      <c r="E577" s="83"/>
      <c r="F577" s="83"/>
      <c r="G577" s="5"/>
      <c r="H577" s="5"/>
      <c r="I577" s="5"/>
      <c r="J577" s="5"/>
      <c r="K577" s="5"/>
      <c r="L577" s="5"/>
      <c r="M577" s="5"/>
      <c r="N577" s="5"/>
      <c r="O577" s="5"/>
      <c r="P577" s="5"/>
      <c r="Q577" s="5"/>
      <c r="R577" s="5"/>
      <c r="S577" s="5"/>
      <c r="T577" s="5"/>
      <c r="U577" s="5"/>
      <c r="V577" s="5"/>
      <c r="W577" s="5"/>
      <c r="X577" s="5"/>
      <c r="Y577" s="5"/>
      <c r="Z577" s="5"/>
    </row>
    <row r="578" spans="1:26" ht="12.75" customHeight="1">
      <c r="A578" s="143"/>
      <c r="B578" s="58"/>
      <c r="C578" s="101"/>
      <c r="D578" s="101"/>
      <c r="E578" s="83"/>
      <c r="F578" s="83"/>
      <c r="G578" s="5"/>
      <c r="H578" s="5"/>
      <c r="I578" s="5"/>
      <c r="J578" s="5"/>
      <c r="K578" s="5"/>
      <c r="L578" s="5"/>
      <c r="M578" s="5"/>
      <c r="N578" s="5"/>
      <c r="O578" s="5"/>
      <c r="P578" s="5"/>
      <c r="Q578" s="5"/>
      <c r="R578" s="5"/>
      <c r="S578" s="5"/>
      <c r="T578" s="5"/>
      <c r="U578" s="5"/>
      <c r="V578" s="5"/>
      <c r="W578" s="5"/>
      <c r="X578" s="5"/>
      <c r="Y578" s="5"/>
      <c r="Z578" s="5"/>
    </row>
    <row r="579" spans="1:26" ht="12.75" customHeight="1">
      <c r="A579" s="143"/>
      <c r="B579" s="58"/>
      <c r="C579" s="101"/>
      <c r="D579" s="101"/>
      <c r="E579" s="83"/>
      <c r="F579" s="83"/>
      <c r="G579" s="5"/>
      <c r="H579" s="5"/>
      <c r="I579" s="5"/>
      <c r="J579" s="5"/>
      <c r="K579" s="5"/>
      <c r="L579" s="5"/>
      <c r="M579" s="5"/>
      <c r="N579" s="5"/>
      <c r="O579" s="5"/>
      <c r="P579" s="5"/>
      <c r="Q579" s="5"/>
      <c r="R579" s="5"/>
      <c r="S579" s="5"/>
      <c r="T579" s="5"/>
      <c r="U579" s="5"/>
      <c r="V579" s="5"/>
      <c r="W579" s="5"/>
      <c r="X579" s="5"/>
      <c r="Y579" s="5"/>
      <c r="Z579" s="5"/>
    </row>
    <row r="580" spans="1:26" ht="12.75" customHeight="1">
      <c r="A580" s="143"/>
      <c r="B580" s="58"/>
      <c r="C580" s="101"/>
      <c r="D580" s="101"/>
      <c r="E580" s="83"/>
      <c r="F580" s="83"/>
      <c r="G580" s="5"/>
      <c r="H580" s="5"/>
      <c r="I580" s="5"/>
      <c r="J580" s="5"/>
      <c r="K580" s="5"/>
      <c r="L580" s="5"/>
      <c r="M580" s="5"/>
      <c r="N580" s="5"/>
      <c r="O580" s="5"/>
      <c r="P580" s="5"/>
      <c r="Q580" s="5"/>
      <c r="R580" s="5"/>
      <c r="S580" s="5"/>
      <c r="T580" s="5"/>
      <c r="U580" s="5"/>
      <c r="V580" s="5"/>
      <c r="W580" s="5"/>
      <c r="X580" s="5"/>
      <c r="Y580" s="5"/>
      <c r="Z580" s="5"/>
    </row>
    <row r="581" spans="1:26" ht="12.75" customHeight="1">
      <c r="A581" s="143"/>
      <c r="B581" s="58"/>
      <c r="C581" s="101"/>
      <c r="D581" s="101"/>
      <c r="E581" s="83"/>
      <c r="F581" s="83"/>
      <c r="G581" s="5"/>
      <c r="H581" s="5"/>
      <c r="I581" s="5"/>
      <c r="J581" s="5"/>
      <c r="K581" s="5"/>
      <c r="L581" s="5"/>
      <c r="M581" s="5"/>
      <c r="N581" s="5"/>
      <c r="O581" s="5"/>
      <c r="P581" s="5"/>
      <c r="Q581" s="5"/>
      <c r="R581" s="5"/>
      <c r="S581" s="5"/>
      <c r="T581" s="5"/>
      <c r="U581" s="5"/>
      <c r="V581" s="5"/>
      <c r="W581" s="5"/>
      <c r="X581" s="5"/>
      <c r="Y581" s="5"/>
      <c r="Z581" s="5"/>
    </row>
    <row r="582" spans="1:26" ht="12.75" customHeight="1">
      <c r="A582" s="143"/>
      <c r="B582" s="58"/>
      <c r="C582" s="101"/>
      <c r="D582" s="101"/>
      <c r="E582" s="83"/>
      <c r="F582" s="83"/>
      <c r="G582" s="5"/>
      <c r="H582" s="5"/>
      <c r="I582" s="5"/>
      <c r="J582" s="5"/>
      <c r="K582" s="5"/>
      <c r="L582" s="5"/>
      <c r="M582" s="5"/>
      <c r="N582" s="5"/>
      <c r="O582" s="5"/>
      <c r="P582" s="5"/>
      <c r="Q582" s="5"/>
      <c r="R582" s="5"/>
      <c r="S582" s="5"/>
      <c r="T582" s="5"/>
      <c r="U582" s="5"/>
      <c r="V582" s="5"/>
      <c r="W582" s="5"/>
      <c r="X582" s="5"/>
      <c r="Y582" s="5"/>
      <c r="Z582" s="5"/>
    </row>
    <row r="583" spans="1:26" ht="12.75" customHeight="1">
      <c r="A583" s="143"/>
      <c r="B583" s="58"/>
      <c r="C583" s="101"/>
      <c r="D583" s="101"/>
      <c r="E583" s="83"/>
      <c r="F583" s="83"/>
      <c r="G583" s="5"/>
      <c r="H583" s="5"/>
      <c r="I583" s="5"/>
      <c r="J583" s="5"/>
      <c r="K583" s="5"/>
      <c r="L583" s="5"/>
      <c r="M583" s="5"/>
      <c r="N583" s="5"/>
      <c r="O583" s="5"/>
      <c r="P583" s="5"/>
      <c r="Q583" s="5"/>
      <c r="R583" s="5"/>
      <c r="S583" s="5"/>
      <c r="T583" s="5"/>
      <c r="U583" s="5"/>
      <c r="V583" s="5"/>
      <c r="W583" s="5"/>
      <c r="X583" s="5"/>
      <c r="Y583" s="5"/>
      <c r="Z583" s="5"/>
    </row>
    <row r="584" spans="1:26" ht="12.75" customHeight="1">
      <c r="A584" s="143"/>
      <c r="B584" s="58"/>
      <c r="C584" s="101"/>
      <c r="D584" s="101"/>
      <c r="E584" s="83"/>
      <c r="F584" s="83"/>
      <c r="G584" s="5"/>
      <c r="H584" s="5"/>
      <c r="I584" s="5"/>
      <c r="J584" s="5"/>
      <c r="K584" s="5"/>
      <c r="L584" s="5"/>
      <c r="M584" s="5"/>
      <c r="N584" s="5"/>
      <c r="O584" s="5"/>
      <c r="P584" s="5"/>
      <c r="Q584" s="5"/>
      <c r="R584" s="5"/>
      <c r="S584" s="5"/>
      <c r="T584" s="5"/>
      <c r="U584" s="5"/>
      <c r="V584" s="5"/>
      <c r="W584" s="5"/>
      <c r="X584" s="5"/>
      <c r="Y584" s="5"/>
      <c r="Z584" s="5"/>
    </row>
    <row r="585" spans="1:26" ht="12.75" customHeight="1">
      <c r="A585" s="143"/>
      <c r="B585" s="58"/>
      <c r="C585" s="101"/>
      <c r="D585" s="101"/>
      <c r="E585" s="83"/>
      <c r="F585" s="83"/>
      <c r="G585" s="5"/>
      <c r="H585" s="5"/>
      <c r="I585" s="5"/>
      <c r="J585" s="5"/>
      <c r="K585" s="5"/>
      <c r="L585" s="5"/>
      <c r="M585" s="5"/>
      <c r="N585" s="5"/>
      <c r="O585" s="5"/>
      <c r="P585" s="5"/>
      <c r="Q585" s="5"/>
      <c r="R585" s="5"/>
      <c r="S585" s="5"/>
      <c r="T585" s="5"/>
      <c r="U585" s="5"/>
      <c r="V585" s="5"/>
      <c r="W585" s="5"/>
      <c r="X585" s="5"/>
      <c r="Y585" s="5"/>
      <c r="Z585" s="5"/>
    </row>
    <row r="586" spans="1:26" ht="12.75" customHeight="1">
      <c r="A586" s="143"/>
      <c r="B586" s="58"/>
      <c r="C586" s="101"/>
      <c r="D586" s="101"/>
      <c r="E586" s="83"/>
      <c r="F586" s="83"/>
      <c r="G586" s="5"/>
      <c r="H586" s="5"/>
      <c r="I586" s="5"/>
      <c r="J586" s="5"/>
      <c r="K586" s="5"/>
      <c r="L586" s="5"/>
      <c r="M586" s="5"/>
      <c r="N586" s="5"/>
      <c r="O586" s="5"/>
      <c r="P586" s="5"/>
      <c r="Q586" s="5"/>
      <c r="R586" s="5"/>
      <c r="S586" s="5"/>
      <c r="T586" s="5"/>
      <c r="U586" s="5"/>
      <c r="V586" s="5"/>
      <c r="W586" s="5"/>
      <c r="X586" s="5"/>
      <c r="Y586" s="5"/>
      <c r="Z586" s="5"/>
    </row>
    <row r="587" spans="1:26" ht="12.75" customHeight="1">
      <c r="A587" s="143"/>
      <c r="B587" s="58"/>
      <c r="C587" s="101"/>
      <c r="D587" s="101"/>
      <c r="E587" s="83"/>
      <c r="F587" s="83"/>
      <c r="G587" s="5"/>
      <c r="H587" s="5"/>
      <c r="I587" s="5"/>
      <c r="J587" s="5"/>
      <c r="K587" s="5"/>
      <c r="L587" s="5"/>
      <c r="M587" s="5"/>
      <c r="N587" s="5"/>
      <c r="O587" s="5"/>
      <c r="P587" s="5"/>
      <c r="Q587" s="5"/>
      <c r="R587" s="5"/>
      <c r="S587" s="5"/>
      <c r="T587" s="5"/>
      <c r="U587" s="5"/>
      <c r="V587" s="5"/>
      <c r="W587" s="5"/>
      <c r="X587" s="5"/>
      <c r="Y587" s="5"/>
      <c r="Z587" s="5"/>
    </row>
    <row r="588" spans="1:26" ht="12.75" customHeight="1">
      <c r="A588" s="143"/>
      <c r="B588" s="58"/>
      <c r="C588" s="101"/>
      <c r="D588" s="101"/>
      <c r="E588" s="83"/>
      <c r="F588" s="83"/>
      <c r="G588" s="5"/>
      <c r="H588" s="5"/>
      <c r="I588" s="5"/>
      <c r="J588" s="5"/>
      <c r="K588" s="5"/>
      <c r="L588" s="5"/>
      <c r="M588" s="5"/>
      <c r="N588" s="5"/>
      <c r="O588" s="5"/>
      <c r="P588" s="5"/>
      <c r="Q588" s="5"/>
      <c r="R588" s="5"/>
      <c r="S588" s="5"/>
      <c r="T588" s="5"/>
      <c r="U588" s="5"/>
      <c r="V588" s="5"/>
      <c r="W588" s="5"/>
      <c r="X588" s="5"/>
      <c r="Y588" s="5"/>
      <c r="Z588" s="5"/>
    </row>
    <row r="589" spans="1:26" ht="12.75" customHeight="1">
      <c r="A589" s="143"/>
      <c r="B589" s="58"/>
      <c r="C589" s="101"/>
      <c r="D589" s="101"/>
      <c r="E589" s="83"/>
      <c r="F589" s="83"/>
      <c r="G589" s="5"/>
      <c r="H589" s="5"/>
      <c r="I589" s="5"/>
      <c r="J589" s="5"/>
      <c r="K589" s="5"/>
      <c r="L589" s="5"/>
      <c r="M589" s="5"/>
      <c r="N589" s="5"/>
      <c r="O589" s="5"/>
      <c r="P589" s="5"/>
      <c r="Q589" s="5"/>
      <c r="R589" s="5"/>
      <c r="S589" s="5"/>
      <c r="T589" s="5"/>
      <c r="U589" s="5"/>
      <c r="V589" s="5"/>
      <c r="W589" s="5"/>
      <c r="X589" s="5"/>
      <c r="Y589" s="5"/>
      <c r="Z589" s="5"/>
    </row>
    <row r="590" spans="1:26" ht="12.75" customHeight="1">
      <c r="A590" s="143"/>
      <c r="B590" s="58"/>
      <c r="C590" s="101"/>
      <c r="D590" s="101"/>
      <c r="E590" s="83"/>
      <c r="F590" s="83"/>
      <c r="G590" s="5"/>
      <c r="H590" s="5"/>
      <c r="I590" s="5"/>
      <c r="J590" s="5"/>
      <c r="K590" s="5"/>
      <c r="L590" s="5"/>
      <c r="M590" s="5"/>
      <c r="N590" s="5"/>
      <c r="O590" s="5"/>
      <c r="P590" s="5"/>
      <c r="Q590" s="5"/>
      <c r="R590" s="5"/>
      <c r="S590" s="5"/>
      <c r="T590" s="5"/>
      <c r="U590" s="5"/>
      <c r="V590" s="5"/>
      <c r="W590" s="5"/>
      <c r="X590" s="5"/>
      <c r="Y590" s="5"/>
      <c r="Z590" s="5"/>
    </row>
    <row r="591" spans="1:26" ht="12.75" customHeight="1">
      <c r="A591" s="143"/>
      <c r="B591" s="58"/>
      <c r="C591" s="101"/>
      <c r="D591" s="101"/>
      <c r="E591" s="83"/>
      <c r="F591" s="83"/>
      <c r="G591" s="5"/>
      <c r="H591" s="5"/>
      <c r="I591" s="5"/>
      <c r="J591" s="5"/>
      <c r="K591" s="5"/>
      <c r="L591" s="5"/>
      <c r="M591" s="5"/>
      <c r="N591" s="5"/>
      <c r="O591" s="5"/>
      <c r="P591" s="5"/>
      <c r="Q591" s="5"/>
      <c r="R591" s="5"/>
      <c r="S591" s="5"/>
      <c r="T591" s="5"/>
      <c r="U591" s="5"/>
      <c r="V591" s="5"/>
      <c r="W591" s="5"/>
      <c r="X591" s="5"/>
      <c r="Y591" s="5"/>
      <c r="Z591" s="5"/>
    </row>
    <row r="592" spans="1:26" ht="12.75" customHeight="1">
      <c r="A592" s="143"/>
      <c r="B592" s="58"/>
      <c r="C592" s="101"/>
      <c r="D592" s="101"/>
      <c r="E592" s="83"/>
      <c r="F592" s="83"/>
      <c r="G592" s="5"/>
      <c r="H592" s="5"/>
      <c r="I592" s="5"/>
      <c r="J592" s="5"/>
      <c r="K592" s="5"/>
      <c r="L592" s="5"/>
      <c r="M592" s="5"/>
      <c r="N592" s="5"/>
      <c r="O592" s="5"/>
      <c r="P592" s="5"/>
      <c r="Q592" s="5"/>
      <c r="R592" s="5"/>
      <c r="S592" s="5"/>
      <c r="T592" s="5"/>
      <c r="U592" s="5"/>
      <c r="V592" s="5"/>
      <c r="W592" s="5"/>
      <c r="X592" s="5"/>
      <c r="Y592" s="5"/>
      <c r="Z592" s="5"/>
    </row>
    <row r="593" spans="1:26" ht="12.75" customHeight="1">
      <c r="A593" s="143"/>
      <c r="B593" s="58"/>
      <c r="C593" s="101"/>
      <c r="D593" s="101"/>
      <c r="E593" s="83"/>
      <c r="F593" s="83"/>
      <c r="G593" s="5"/>
      <c r="H593" s="5"/>
      <c r="I593" s="5"/>
      <c r="J593" s="5"/>
      <c r="K593" s="5"/>
      <c r="L593" s="5"/>
      <c r="M593" s="5"/>
      <c r="N593" s="5"/>
      <c r="O593" s="5"/>
      <c r="P593" s="5"/>
      <c r="Q593" s="5"/>
      <c r="R593" s="5"/>
      <c r="S593" s="5"/>
      <c r="T593" s="5"/>
      <c r="U593" s="5"/>
      <c r="V593" s="5"/>
      <c r="W593" s="5"/>
      <c r="X593" s="5"/>
      <c r="Y593" s="5"/>
      <c r="Z593" s="5"/>
    </row>
    <row r="594" spans="1:26" ht="12.75" customHeight="1">
      <c r="A594" s="143"/>
      <c r="B594" s="58"/>
      <c r="C594" s="101"/>
      <c r="D594" s="101"/>
      <c r="E594" s="83"/>
      <c r="F594" s="83"/>
      <c r="G594" s="5"/>
      <c r="H594" s="5"/>
      <c r="I594" s="5"/>
      <c r="J594" s="5"/>
      <c r="K594" s="5"/>
      <c r="L594" s="5"/>
      <c r="M594" s="5"/>
      <c r="N594" s="5"/>
      <c r="O594" s="5"/>
      <c r="P594" s="5"/>
      <c r="Q594" s="5"/>
      <c r="R594" s="5"/>
      <c r="S594" s="5"/>
      <c r="T594" s="5"/>
      <c r="U594" s="5"/>
      <c r="V594" s="5"/>
      <c r="W594" s="5"/>
      <c r="X594" s="5"/>
      <c r="Y594" s="5"/>
      <c r="Z594" s="5"/>
    </row>
    <row r="595" spans="1:26" ht="12.75" customHeight="1">
      <c r="A595" s="143"/>
      <c r="B595" s="58"/>
      <c r="C595" s="101"/>
      <c r="D595" s="101"/>
      <c r="E595" s="83"/>
      <c r="F595" s="83"/>
      <c r="G595" s="5"/>
      <c r="H595" s="5"/>
      <c r="I595" s="5"/>
      <c r="J595" s="5"/>
      <c r="K595" s="5"/>
      <c r="L595" s="5"/>
      <c r="M595" s="5"/>
      <c r="N595" s="5"/>
      <c r="O595" s="5"/>
      <c r="P595" s="5"/>
      <c r="Q595" s="5"/>
      <c r="R595" s="5"/>
      <c r="S595" s="5"/>
      <c r="T595" s="5"/>
      <c r="U595" s="5"/>
      <c r="V595" s="5"/>
      <c r="W595" s="5"/>
      <c r="X595" s="5"/>
      <c r="Y595" s="5"/>
      <c r="Z595" s="5"/>
    </row>
    <row r="596" spans="1:26" ht="12.75" customHeight="1">
      <c r="A596" s="143"/>
      <c r="B596" s="58"/>
      <c r="C596" s="101"/>
      <c r="D596" s="101"/>
      <c r="E596" s="83"/>
      <c r="F596" s="83"/>
      <c r="G596" s="5"/>
      <c r="H596" s="5"/>
      <c r="I596" s="5"/>
      <c r="J596" s="5"/>
      <c r="K596" s="5"/>
      <c r="L596" s="5"/>
      <c r="M596" s="5"/>
      <c r="N596" s="5"/>
      <c r="O596" s="5"/>
      <c r="P596" s="5"/>
      <c r="Q596" s="5"/>
      <c r="R596" s="5"/>
      <c r="S596" s="5"/>
      <c r="T596" s="5"/>
      <c r="U596" s="5"/>
      <c r="V596" s="5"/>
      <c r="W596" s="5"/>
      <c r="X596" s="5"/>
      <c r="Y596" s="5"/>
      <c r="Z596" s="5"/>
    </row>
    <row r="597" spans="1:26" ht="12.75" customHeight="1">
      <c r="A597" s="143"/>
      <c r="B597" s="58"/>
      <c r="C597" s="101"/>
      <c r="D597" s="101"/>
      <c r="E597" s="83"/>
      <c r="F597" s="83"/>
      <c r="G597" s="5"/>
      <c r="H597" s="5"/>
      <c r="I597" s="5"/>
      <c r="J597" s="5"/>
      <c r="K597" s="5"/>
      <c r="L597" s="5"/>
      <c r="M597" s="5"/>
      <c r="N597" s="5"/>
      <c r="O597" s="5"/>
      <c r="P597" s="5"/>
      <c r="Q597" s="5"/>
      <c r="R597" s="5"/>
      <c r="S597" s="5"/>
      <c r="T597" s="5"/>
      <c r="U597" s="5"/>
      <c r="V597" s="5"/>
      <c r="W597" s="5"/>
      <c r="X597" s="5"/>
      <c r="Y597" s="5"/>
      <c r="Z597" s="5"/>
    </row>
    <row r="598" spans="1:26" ht="12.75" customHeight="1">
      <c r="A598" s="143"/>
      <c r="B598" s="58"/>
      <c r="C598" s="101"/>
      <c r="D598" s="101"/>
      <c r="E598" s="83"/>
      <c r="F598" s="83"/>
      <c r="G598" s="5"/>
      <c r="H598" s="5"/>
      <c r="I598" s="5"/>
      <c r="J598" s="5"/>
      <c r="K598" s="5"/>
      <c r="L598" s="5"/>
      <c r="M598" s="5"/>
      <c r="N598" s="5"/>
      <c r="O598" s="5"/>
      <c r="P598" s="5"/>
      <c r="Q598" s="5"/>
      <c r="R598" s="5"/>
      <c r="S598" s="5"/>
      <c r="T598" s="5"/>
      <c r="U598" s="5"/>
      <c r="V598" s="5"/>
      <c r="W598" s="5"/>
      <c r="X598" s="5"/>
      <c r="Y598" s="5"/>
      <c r="Z598" s="5"/>
    </row>
    <row r="599" spans="1:26" ht="12.75" customHeight="1">
      <c r="A599" s="143"/>
      <c r="B599" s="58"/>
      <c r="C599" s="101"/>
      <c r="D599" s="101"/>
      <c r="E599" s="83"/>
      <c r="F599" s="83"/>
      <c r="G599" s="5"/>
      <c r="H599" s="5"/>
      <c r="I599" s="5"/>
      <c r="J599" s="5"/>
      <c r="K599" s="5"/>
      <c r="L599" s="5"/>
      <c r="M599" s="5"/>
      <c r="N599" s="5"/>
      <c r="O599" s="5"/>
      <c r="P599" s="5"/>
      <c r="Q599" s="5"/>
      <c r="R599" s="5"/>
      <c r="S599" s="5"/>
      <c r="T599" s="5"/>
      <c r="U599" s="5"/>
      <c r="V599" s="5"/>
      <c r="W599" s="5"/>
      <c r="X599" s="5"/>
      <c r="Y599" s="5"/>
      <c r="Z599" s="5"/>
    </row>
    <row r="600" spans="1:26" ht="12.75" customHeight="1">
      <c r="A600" s="143"/>
      <c r="B600" s="58"/>
      <c r="C600" s="101"/>
      <c r="D600" s="101"/>
      <c r="E600" s="83"/>
      <c r="F600" s="83"/>
      <c r="G600" s="5"/>
      <c r="H600" s="5"/>
      <c r="I600" s="5"/>
      <c r="J600" s="5"/>
      <c r="K600" s="5"/>
      <c r="L600" s="5"/>
      <c r="M600" s="5"/>
      <c r="N600" s="5"/>
      <c r="O600" s="5"/>
      <c r="P600" s="5"/>
      <c r="Q600" s="5"/>
      <c r="R600" s="5"/>
      <c r="S600" s="5"/>
      <c r="T600" s="5"/>
      <c r="U600" s="5"/>
      <c r="V600" s="5"/>
      <c r="W600" s="5"/>
      <c r="X600" s="5"/>
      <c r="Y600" s="5"/>
      <c r="Z600" s="5"/>
    </row>
    <row r="601" spans="1:26" ht="12.75" customHeight="1">
      <c r="A601" s="143"/>
      <c r="B601" s="58"/>
      <c r="C601" s="101"/>
      <c r="D601" s="101"/>
      <c r="E601" s="83"/>
      <c r="F601" s="83"/>
      <c r="G601" s="5"/>
      <c r="H601" s="5"/>
      <c r="I601" s="5"/>
      <c r="J601" s="5"/>
      <c r="K601" s="5"/>
      <c r="L601" s="5"/>
      <c r="M601" s="5"/>
      <c r="N601" s="5"/>
      <c r="O601" s="5"/>
      <c r="P601" s="5"/>
      <c r="Q601" s="5"/>
      <c r="R601" s="5"/>
      <c r="S601" s="5"/>
      <c r="T601" s="5"/>
      <c r="U601" s="5"/>
      <c r="V601" s="5"/>
      <c r="W601" s="5"/>
      <c r="X601" s="5"/>
      <c r="Y601" s="5"/>
      <c r="Z601" s="5"/>
    </row>
    <row r="602" spans="1:26" ht="12.75" customHeight="1">
      <c r="A602" s="143"/>
      <c r="B602" s="58"/>
      <c r="C602" s="101"/>
      <c r="D602" s="101"/>
      <c r="E602" s="83"/>
      <c r="F602" s="83"/>
      <c r="G602" s="5"/>
      <c r="H602" s="5"/>
      <c r="I602" s="5"/>
      <c r="J602" s="5"/>
      <c r="K602" s="5"/>
      <c r="L602" s="5"/>
      <c r="M602" s="5"/>
      <c r="N602" s="5"/>
      <c r="O602" s="5"/>
      <c r="P602" s="5"/>
      <c r="Q602" s="5"/>
      <c r="R602" s="5"/>
      <c r="S602" s="5"/>
      <c r="T602" s="5"/>
      <c r="U602" s="5"/>
      <c r="V602" s="5"/>
      <c r="W602" s="5"/>
      <c r="X602" s="5"/>
      <c r="Y602" s="5"/>
      <c r="Z602" s="5"/>
    </row>
    <row r="603" spans="1:26" ht="12.75" customHeight="1">
      <c r="A603" s="143"/>
      <c r="B603" s="58"/>
      <c r="C603" s="101"/>
      <c r="D603" s="101"/>
      <c r="E603" s="83"/>
      <c r="F603" s="83"/>
      <c r="G603" s="5"/>
      <c r="H603" s="5"/>
      <c r="I603" s="5"/>
      <c r="J603" s="5"/>
      <c r="K603" s="5"/>
      <c r="L603" s="5"/>
      <c r="M603" s="5"/>
      <c r="N603" s="5"/>
      <c r="O603" s="5"/>
      <c r="P603" s="5"/>
      <c r="Q603" s="5"/>
      <c r="R603" s="5"/>
      <c r="S603" s="5"/>
      <c r="T603" s="5"/>
      <c r="U603" s="5"/>
      <c r="V603" s="5"/>
      <c r="W603" s="5"/>
      <c r="X603" s="5"/>
      <c r="Y603" s="5"/>
      <c r="Z603" s="5"/>
    </row>
    <row r="604" spans="1:26" ht="12.75" customHeight="1">
      <c r="A604" s="143"/>
      <c r="B604" s="58"/>
      <c r="C604" s="101"/>
      <c r="D604" s="101"/>
      <c r="E604" s="83"/>
      <c r="F604" s="83"/>
      <c r="G604" s="5"/>
      <c r="H604" s="5"/>
      <c r="I604" s="5"/>
      <c r="J604" s="5"/>
      <c r="K604" s="5"/>
      <c r="L604" s="5"/>
      <c r="M604" s="5"/>
      <c r="N604" s="5"/>
      <c r="O604" s="5"/>
      <c r="P604" s="5"/>
      <c r="Q604" s="5"/>
      <c r="R604" s="5"/>
      <c r="S604" s="5"/>
      <c r="T604" s="5"/>
      <c r="U604" s="5"/>
      <c r="V604" s="5"/>
      <c r="W604" s="5"/>
      <c r="X604" s="5"/>
      <c r="Y604" s="5"/>
      <c r="Z604" s="5"/>
    </row>
    <row r="605" spans="1:26" ht="12.75" customHeight="1">
      <c r="A605" s="143"/>
      <c r="B605" s="58"/>
      <c r="C605" s="101"/>
      <c r="D605" s="101"/>
      <c r="E605" s="83"/>
      <c r="F605" s="83"/>
      <c r="G605" s="5"/>
      <c r="H605" s="5"/>
      <c r="I605" s="5"/>
      <c r="J605" s="5"/>
      <c r="K605" s="5"/>
      <c r="L605" s="5"/>
      <c r="M605" s="5"/>
      <c r="N605" s="5"/>
      <c r="O605" s="5"/>
      <c r="P605" s="5"/>
      <c r="Q605" s="5"/>
      <c r="R605" s="5"/>
      <c r="S605" s="5"/>
      <c r="T605" s="5"/>
      <c r="U605" s="5"/>
      <c r="V605" s="5"/>
      <c r="W605" s="5"/>
      <c r="X605" s="5"/>
      <c r="Y605" s="5"/>
      <c r="Z605" s="5"/>
    </row>
    <row r="606" spans="1:26" ht="12.75" customHeight="1">
      <c r="A606" s="143"/>
      <c r="B606" s="58"/>
      <c r="C606" s="101"/>
      <c r="D606" s="101"/>
      <c r="E606" s="83"/>
      <c r="F606" s="83"/>
      <c r="G606" s="5"/>
      <c r="H606" s="5"/>
      <c r="I606" s="5"/>
      <c r="J606" s="5"/>
      <c r="K606" s="5"/>
      <c r="L606" s="5"/>
      <c r="M606" s="5"/>
      <c r="N606" s="5"/>
      <c r="O606" s="5"/>
      <c r="P606" s="5"/>
      <c r="Q606" s="5"/>
      <c r="R606" s="5"/>
      <c r="S606" s="5"/>
      <c r="T606" s="5"/>
      <c r="U606" s="5"/>
      <c r="V606" s="5"/>
      <c r="W606" s="5"/>
      <c r="X606" s="5"/>
      <c r="Y606" s="5"/>
      <c r="Z606" s="5"/>
    </row>
    <row r="607" spans="1:26" ht="12.75" customHeight="1">
      <c r="A607" s="143"/>
      <c r="B607" s="58"/>
      <c r="C607" s="101"/>
      <c r="D607" s="101"/>
      <c r="E607" s="83"/>
      <c r="F607" s="83"/>
      <c r="G607" s="5"/>
      <c r="H607" s="5"/>
      <c r="I607" s="5"/>
      <c r="J607" s="5"/>
      <c r="K607" s="5"/>
      <c r="L607" s="5"/>
      <c r="M607" s="5"/>
      <c r="N607" s="5"/>
      <c r="O607" s="5"/>
      <c r="P607" s="5"/>
      <c r="Q607" s="5"/>
      <c r="R607" s="5"/>
      <c r="S607" s="5"/>
      <c r="T607" s="5"/>
      <c r="U607" s="5"/>
      <c r="V607" s="5"/>
      <c r="W607" s="5"/>
      <c r="X607" s="5"/>
      <c r="Y607" s="5"/>
      <c r="Z607" s="5"/>
    </row>
    <row r="608" spans="1:26" ht="12.75" customHeight="1">
      <c r="A608" s="143"/>
      <c r="B608" s="58"/>
      <c r="C608" s="101"/>
      <c r="D608" s="101"/>
      <c r="E608" s="83"/>
      <c r="F608" s="83"/>
      <c r="G608" s="5"/>
      <c r="H608" s="5"/>
      <c r="I608" s="5"/>
      <c r="J608" s="5"/>
      <c r="K608" s="5"/>
      <c r="L608" s="5"/>
      <c r="M608" s="5"/>
      <c r="N608" s="5"/>
      <c r="O608" s="5"/>
      <c r="P608" s="5"/>
      <c r="Q608" s="5"/>
      <c r="R608" s="5"/>
      <c r="S608" s="5"/>
      <c r="T608" s="5"/>
      <c r="U608" s="5"/>
      <c r="V608" s="5"/>
      <c r="W608" s="5"/>
      <c r="X608" s="5"/>
      <c r="Y608" s="5"/>
      <c r="Z608" s="5"/>
    </row>
    <row r="609" spans="1:26" ht="12.75" customHeight="1">
      <c r="A609" s="143"/>
      <c r="B609" s="58"/>
      <c r="C609" s="101"/>
      <c r="D609" s="101"/>
      <c r="E609" s="83"/>
      <c r="F609" s="83"/>
      <c r="G609" s="5"/>
      <c r="H609" s="5"/>
      <c r="I609" s="5"/>
      <c r="J609" s="5"/>
      <c r="K609" s="5"/>
      <c r="L609" s="5"/>
      <c r="M609" s="5"/>
      <c r="N609" s="5"/>
      <c r="O609" s="5"/>
      <c r="P609" s="5"/>
      <c r="Q609" s="5"/>
      <c r="R609" s="5"/>
      <c r="S609" s="5"/>
      <c r="T609" s="5"/>
      <c r="U609" s="5"/>
      <c r="V609" s="5"/>
      <c r="W609" s="5"/>
      <c r="X609" s="5"/>
      <c r="Y609" s="5"/>
      <c r="Z609" s="5"/>
    </row>
    <row r="610" spans="1:26" ht="12.75" customHeight="1">
      <c r="A610" s="143"/>
      <c r="B610" s="58"/>
      <c r="C610" s="101"/>
      <c r="D610" s="101"/>
      <c r="E610" s="83"/>
      <c r="F610" s="83"/>
      <c r="G610" s="5"/>
      <c r="H610" s="5"/>
      <c r="I610" s="5"/>
      <c r="J610" s="5"/>
      <c r="K610" s="5"/>
      <c r="L610" s="5"/>
      <c r="M610" s="5"/>
      <c r="N610" s="5"/>
      <c r="O610" s="5"/>
      <c r="P610" s="5"/>
      <c r="Q610" s="5"/>
      <c r="R610" s="5"/>
      <c r="S610" s="5"/>
      <c r="T610" s="5"/>
      <c r="U610" s="5"/>
      <c r="V610" s="5"/>
      <c r="W610" s="5"/>
      <c r="X610" s="5"/>
      <c r="Y610" s="5"/>
      <c r="Z610" s="5"/>
    </row>
    <row r="611" spans="1:26" ht="12.75" customHeight="1">
      <c r="A611" s="143"/>
      <c r="B611" s="58"/>
      <c r="C611" s="101"/>
      <c r="D611" s="101"/>
      <c r="E611" s="83"/>
      <c r="F611" s="83"/>
      <c r="G611" s="5"/>
      <c r="H611" s="5"/>
      <c r="I611" s="5"/>
      <c r="J611" s="5"/>
      <c r="K611" s="5"/>
      <c r="L611" s="5"/>
      <c r="M611" s="5"/>
      <c r="N611" s="5"/>
      <c r="O611" s="5"/>
      <c r="P611" s="5"/>
      <c r="Q611" s="5"/>
      <c r="R611" s="5"/>
      <c r="S611" s="5"/>
      <c r="T611" s="5"/>
      <c r="U611" s="5"/>
      <c r="V611" s="5"/>
      <c r="W611" s="5"/>
      <c r="X611" s="5"/>
      <c r="Y611" s="5"/>
      <c r="Z611" s="5"/>
    </row>
    <row r="612" spans="1:26" ht="12.75" customHeight="1">
      <c r="A612" s="143"/>
      <c r="B612" s="58"/>
      <c r="C612" s="101"/>
      <c r="D612" s="101"/>
      <c r="E612" s="83"/>
      <c r="F612" s="83"/>
      <c r="G612" s="5"/>
      <c r="H612" s="5"/>
      <c r="I612" s="5"/>
      <c r="J612" s="5"/>
      <c r="K612" s="5"/>
      <c r="L612" s="5"/>
      <c r="M612" s="5"/>
      <c r="N612" s="5"/>
      <c r="O612" s="5"/>
      <c r="P612" s="5"/>
      <c r="Q612" s="5"/>
      <c r="R612" s="5"/>
      <c r="S612" s="5"/>
      <c r="T612" s="5"/>
      <c r="U612" s="5"/>
      <c r="V612" s="5"/>
      <c r="W612" s="5"/>
      <c r="X612" s="5"/>
      <c r="Y612" s="5"/>
      <c r="Z612" s="5"/>
    </row>
    <row r="613" spans="1:26" ht="12.75" customHeight="1">
      <c r="A613" s="143"/>
      <c r="B613" s="58"/>
      <c r="C613" s="101"/>
      <c r="D613" s="101"/>
      <c r="E613" s="83"/>
      <c r="F613" s="83"/>
      <c r="G613" s="5"/>
      <c r="H613" s="5"/>
      <c r="I613" s="5"/>
      <c r="J613" s="5"/>
      <c r="K613" s="5"/>
      <c r="L613" s="5"/>
      <c r="M613" s="5"/>
      <c r="N613" s="5"/>
      <c r="O613" s="5"/>
      <c r="P613" s="5"/>
      <c r="Q613" s="5"/>
      <c r="R613" s="5"/>
      <c r="S613" s="5"/>
      <c r="T613" s="5"/>
      <c r="U613" s="5"/>
      <c r="V613" s="5"/>
      <c r="W613" s="5"/>
      <c r="X613" s="5"/>
      <c r="Y613" s="5"/>
      <c r="Z613" s="5"/>
    </row>
    <row r="614" spans="1:26" ht="12.75" customHeight="1">
      <c r="A614" s="143"/>
      <c r="B614" s="58"/>
      <c r="C614" s="101"/>
      <c r="D614" s="101"/>
      <c r="E614" s="83"/>
      <c r="F614" s="83"/>
      <c r="G614" s="5"/>
      <c r="H614" s="5"/>
      <c r="I614" s="5"/>
      <c r="J614" s="5"/>
      <c r="K614" s="5"/>
      <c r="L614" s="5"/>
      <c r="M614" s="5"/>
      <c r="N614" s="5"/>
      <c r="O614" s="5"/>
      <c r="P614" s="5"/>
      <c r="Q614" s="5"/>
      <c r="R614" s="5"/>
      <c r="S614" s="5"/>
      <c r="T614" s="5"/>
      <c r="U614" s="5"/>
      <c r="V614" s="5"/>
      <c r="W614" s="5"/>
      <c r="X614" s="5"/>
      <c r="Y614" s="5"/>
      <c r="Z614" s="5"/>
    </row>
    <row r="615" spans="1:26" ht="12.75" customHeight="1">
      <c r="A615" s="143"/>
      <c r="B615" s="58"/>
      <c r="C615" s="101"/>
      <c r="D615" s="101"/>
      <c r="E615" s="83"/>
      <c r="F615" s="83"/>
      <c r="G615" s="5"/>
      <c r="H615" s="5"/>
      <c r="I615" s="5"/>
      <c r="J615" s="5"/>
      <c r="K615" s="5"/>
      <c r="L615" s="5"/>
      <c r="M615" s="5"/>
      <c r="N615" s="5"/>
      <c r="O615" s="5"/>
      <c r="P615" s="5"/>
      <c r="Q615" s="5"/>
      <c r="R615" s="5"/>
      <c r="S615" s="5"/>
      <c r="T615" s="5"/>
      <c r="U615" s="5"/>
      <c r="V615" s="5"/>
      <c r="W615" s="5"/>
      <c r="X615" s="5"/>
      <c r="Y615" s="5"/>
      <c r="Z615" s="5"/>
    </row>
    <row r="616" spans="1:26" ht="12.75" customHeight="1">
      <c r="A616" s="143"/>
      <c r="B616" s="58"/>
      <c r="C616" s="101"/>
      <c r="D616" s="101"/>
      <c r="E616" s="83"/>
      <c r="F616" s="83"/>
      <c r="G616" s="5"/>
      <c r="H616" s="5"/>
      <c r="I616" s="5"/>
      <c r="J616" s="5"/>
      <c r="K616" s="5"/>
      <c r="L616" s="5"/>
      <c r="M616" s="5"/>
      <c r="N616" s="5"/>
      <c r="O616" s="5"/>
      <c r="P616" s="5"/>
      <c r="Q616" s="5"/>
      <c r="R616" s="5"/>
      <c r="S616" s="5"/>
      <c r="T616" s="5"/>
      <c r="U616" s="5"/>
      <c r="V616" s="5"/>
      <c r="W616" s="5"/>
      <c r="X616" s="5"/>
      <c r="Y616" s="5"/>
      <c r="Z616" s="5"/>
    </row>
    <row r="617" spans="1:26" ht="12.75" customHeight="1">
      <c r="A617" s="143"/>
      <c r="B617" s="58"/>
      <c r="C617" s="101"/>
      <c r="D617" s="101"/>
      <c r="E617" s="83"/>
      <c r="F617" s="83"/>
      <c r="G617" s="5"/>
      <c r="H617" s="5"/>
      <c r="I617" s="5"/>
      <c r="J617" s="5"/>
      <c r="K617" s="5"/>
      <c r="L617" s="5"/>
      <c r="M617" s="5"/>
      <c r="N617" s="5"/>
      <c r="O617" s="5"/>
      <c r="P617" s="5"/>
      <c r="Q617" s="5"/>
      <c r="R617" s="5"/>
      <c r="S617" s="5"/>
      <c r="T617" s="5"/>
      <c r="U617" s="5"/>
      <c r="V617" s="5"/>
      <c r="W617" s="5"/>
      <c r="X617" s="5"/>
      <c r="Y617" s="5"/>
      <c r="Z617" s="5"/>
    </row>
    <row r="618" spans="1:26" ht="12.75" customHeight="1">
      <c r="A618" s="143"/>
      <c r="B618" s="58"/>
      <c r="C618" s="101"/>
      <c r="D618" s="101"/>
      <c r="E618" s="83"/>
      <c r="F618" s="83"/>
      <c r="G618" s="5"/>
      <c r="H618" s="5"/>
      <c r="I618" s="5"/>
      <c r="J618" s="5"/>
      <c r="K618" s="5"/>
      <c r="L618" s="5"/>
      <c r="M618" s="5"/>
      <c r="N618" s="5"/>
      <c r="O618" s="5"/>
      <c r="P618" s="5"/>
      <c r="Q618" s="5"/>
      <c r="R618" s="5"/>
      <c r="S618" s="5"/>
      <c r="T618" s="5"/>
      <c r="U618" s="5"/>
      <c r="V618" s="5"/>
      <c r="W618" s="5"/>
      <c r="X618" s="5"/>
      <c r="Y618" s="5"/>
      <c r="Z618" s="5"/>
    </row>
    <row r="619" spans="1:26" ht="12.75" customHeight="1">
      <c r="A619" s="143"/>
      <c r="B619" s="58"/>
      <c r="C619" s="101"/>
      <c r="D619" s="101"/>
      <c r="E619" s="83"/>
      <c r="F619" s="83"/>
      <c r="G619" s="5"/>
      <c r="H619" s="5"/>
      <c r="I619" s="5"/>
      <c r="J619" s="5"/>
      <c r="K619" s="5"/>
      <c r="L619" s="5"/>
      <c r="M619" s="5"/>
      <c r="N619" s="5"/>
      <c r="O619" s="5"/>
      <c r="P619" s="5"/>
      <c r="Q619" s="5"/>
      <c r="R619" s="5"/>
      <c r="S619" s="5"/>
      <c r="T619" s="5"/>
      <c r="U619" s="5"/>
      <c r="V619" s="5"/>
      <c r="W619" s="5"/>
      <c r="X619" s="5"/>
      <c r="Y619" s="5"/>
      <c r="Z619" s="5"/>
    </row>
    <row r="620" spans="1:26" ht="12.75" customHeight="1">
      <c r="A620" s="143"/>
      <c r="B620" s="58"/>
      <c r="C620" s="101"/>
      <c r="D620" s="101"/>
      <c r="E620" s="83"/>
      <c r="F620" s="83"/>
      <c r="G620" s="5"/>
      <c r="H620" s="5"/>
      <c r="I620" s="5"/>
      <c r="J620" s="5"/>
      <c r="K620" s="5"/>
      <c r="L620" s="5"/>
      <c r="M620" s="5"/>
      <c r="N620" s="5"/>
      <c r="O620" s="5"/>
      <c r="P620" s="5"/>
      <c r="Q620" s="5"/>
      <c r="R620" s="5"/>
      <c r="S620" s="5"/>
      <c r="T620" s="5"/>
      <c r="U620" s="5"/>
      <c r="V620" s="5"/>
      <c r="W620" s="5"/>
      <c r="X620" s="5"/>
      <c r="Y620" s="5"/>
      <c r="Z620" s="5"/>
    </row>
    <row r="621" spans="1:26" ht="12.75" customHeight="1">
      <c r="A621" s="143"/>
      <c r="B621" s="58"/>
      <c r="C621" s="101"/>
      <c r="D621" s="101"/>
      <c r="E621" s="83"/>
      <c r="F621" s="83"/>
      <c r="G621" s="5"/>
      <c r="H621" s="5"/>
      <c r="I621" s="5"/>
      <c r="J621" s="5"/>
      <c r="K621" s="5"/>
      <c r="L621" s="5"/>
      <c r="M621" s="5"/>
      <c r="N621" s="5"/>
      <c r="O621" s="5"/>
      <c r="P621" s="5"/>
      <c r="Q621" s="5"/>
      <c r="R621" s="5"/>
      <c r="S621" s="5"/>
      <c r="T621" s="5"/>
      <c r="U621" s="5"/>
      <c r="V621" s="5"/>
      <c r="W621" s="5"/>
      <c r="X621" s="5"/>
      <c r="Y621" s="5"/>
      <c r="Z621" s="5"/>
    </row>
    <row r="622" spans="1:26" ht="12.75" customHeight="1">
      <c r="A622" s="143"/>
      <c r="B622" s="58"/>
      <c r="C622" s="101"/>
      <c r="D622" s="101"/>
      <c r="E622" s="83"/>
      <c r="F622" s="83"/>
      <c r="G622" s="5"/>
      <c r="H622" s="5"/>
      <c r="I622" s="5"/>
      <c r="J622" s="5"/>
      <c r="K622" s="5"/>
      <c r="L622" s="5"/>
      <c r="M622" s="5"/>
      <c r="N622" s="5"/>
      <c r="O622" s="5"/>
      <c r="P622" s="5"/>
      <c r="Q622" s="5"/>
      <c r="R622" s="5"/>
      <c r="S622" s="5"/>
      <c r="T622" s="5"/>
      <c r="U622" s="5"/>
      <c r="V622" s="5"/>
      <c r="W622" s="5"/>
      <c r="X622" s="5"/>
      <c r="Y622" s="5"/>
      <c r="Z622" s="5"/>
    </row>
    <row r="623" spans="1:26" ht="12.75" customHeight="1">
      <c r="A623" s="143"/>
      <c r="B623" s="58"/>
      <c r="C623" s="101"/>
      <c r="D623" s="101"/>
      <c r="E623" s="83"/>
      <c r="F623" s="83"/>
      <c r="G623" s="5"/>
      <c r="H623" s="5"/>
      <c r="I623" s="5"/>
      <c r="J623" s="5"/>
      <c r="K623" s="5"/>
      <c r="L623" s="5"/>
      <c r="M623" s="5"/>
      <c r="N623" s="5"/>
      <c r="O623" s="5"/>
      <c r="P623" s="5"/>
      <c r="Q623" s="5"/>
      <c r="R623" s="5"/>
      <c r="S623" s="5"/>
      <c r="T623" s="5"/>
      <c r="U623" s="5"/>
      <c r="V623" s="5"/>
      <c r="W623" s="5"/>
      <c r="X623" s="5"/>
      <c r="Y623" s="5"/>
      <c r="Z623" s="5"/>
    </row>
    <row r="624" spans="1:26" ht="12.75" customHeight="1">
      <c r="A624" s="143"/>
      <c r="B624" s="58"/>
      <c r="C624" s="101"/>
      <c r="D624" s="101"/>
      <c r="E624" s="83"/>
      <c r="F624" s="83"/>
      <c r="G624" s="5"/>
      <c r="H624" s="5"/>
      <c r="I624" s="5"/>
      <c r="J624" s="5"/>
      <c r="K624" s="5"/>
      <c r="L624" s="5"/>
      <c r="M624" s="5"/>
      <c r="N624" s="5"/>
      <c r="O624" s="5"/>
      <c r="P624" s="5"/>
      <c r="Q624" s="5"/>
      <c r="R624" s="5"/>
      <c r="S624" s="5"/>
      <c r="T624" s="5"/>
      <c r="U624" s="5"/>
      <c r="V624" s="5"/>
      <c r="W624" s="5"/>
      <c r="X624" s="5"/>
      <c r="Y624" s="5"/>
      <c r="Z624" s="5"/>
    </row>
    <row r="625" spans="1:26" ht="12.75" customHeight="1">
      <c r="A625" s="143"/>
      <c r="B625" s="58"/>
      <c r="C625" s="101"/>
      <c r="D625" s="101"/>
      <c r="E625" s="83"/>
      <c r="F625" s="83"/>
      <c r="G625" s="5"/>
      <c r="H625" s="5"/>
      <c r="I625" s="5"/>
      <c r="J625" s="5"/>
      <c r="K625" s="5"/>
      <c r="L625" s="5"/>
      <c r="M625" s="5"/>
      <c r="N625" s="5"/>
      <c r="O625" s="5"/>
      <c r="P625" s="5"/>
      <c r="Q625" s="5"/>
      <c r="R625" s="5"/>
      <c r="S625" s="5"/>
      <c r="T625" s="5"/>
      <c r="U625" s="5"/>
      <c r="V625" s="5"/>
      <c r="W625" s="5"/>
      <c r="X625" s="5"/>
      <c r="Y625" s="5"/>
      <c r="Z625" s="5"/>
    </row>
    <row r="626" spans="1:26" ht="12.75" customHeight="1">
      <c r="A626" s="143"/>
      <c r="B626" s="58"/>
      <c r="C626" s="101"/>
      <c r="D626" s="101"/>
      <c r="E626" s="83"/>
      <c r="F626" s="83"/>
      <c r="G626" s="5"/>
      <c r="H626" s="5"/>
      <c r="I626" s="5"/>
      <c r="J626" s="5"/>
      <c r="K626" s="5"/>
      <c r="L626" s="5"/>
      <c r="M626" s="5"/>
      <c r="N626" s="5"/>
      <c r="O626" s="5"/>
      <c r="P626" s="5"/>
      <c r="Q626" s="5"/>
      <c r="R626" s="5"/>
      <c r="S626" s="5"/>
      <c r="T626" s="5"/>
      <c r="U626" s="5"/>
      <c r="V626" s="5"/>
      <c r="W626" s="5"/>
      <c r="X626" s="5"/>
      <c r="Y626" s="5"/>
      <c r="Z626" s="5"/>
    </row>
    <row r="627" spans="1:26" ht="12.75" customHeight="1">
      <c r="A627" s="143"/>
      <c r="B627" s="58"/>
      <c r="C627" s="101"/>
      <c r="D627" s="101"/>
      <c r="E627" s="83"/>
      <c r="F627" s="83"/>
      <c r="G627" s="5"/>
      <c r="H627" s="5"/>
      <c r="I627" s="5"/>
      <c r="J627" s="5"/>
      <c r="K627" s="5"/>
      <c r="L627" s="5"/>
      <c r="M627" s="5"/>
      <c r="N627" s="5"/>
      <c r="O627" s="5"/>
      <c r="P627" s="5"/>
      <c r="Q627" s="5"/>
      <c r="R627" s="5"/>
      <c r="S627" s="5"/>
      <c r="T627" s="5"/>
      <c r="U627" s="5"/>
      <c r="V627" s="5"/>
      <c r="W627" s="5"/>
      <c r="X627" s="5"/>
      <c r="Y627" s="5"/>
      <c r="Z627" s="5"/>
    </row>
    <row r="628" spans="1:26" ht="12.75" customHeight="1">
      <c r="A628" s="143"/>
      <c r="B628" s="58"/>
      <c r="C628" s="101"/>
      <c r="D628" s="101"/>
      <c r="E628" s="83"/>
      <c r="F628" s="83"/>
      <c r="G628" s="5"/>
      <c r="H628" s="5"/>
      <c r="I628" s="5"/>
      <c r="J628" s="5"/>
      <c r="K628" s="5"/>
      <c r="L628" s="5"/>
      <c r="M628" s="5"/>
      <c r="N628" s="5"/>
      <c r="O628" s="5"/>
      <c r="P628" s="5"/>
      <c r="Q628" s="5"/>
      <c r="R628" s="5"/>
      <c r="S628" s="5"/>
      <c r="T628" s="5"/>
      <c r="U628" s="5"/>
      <c r="V628" s="5"/>
      <c r="W628" s="5"/>
      <c r="X628" s="5"/>
      <c r="Y628" s="5"/>
      <c r="Z628" s="5"/>
    </row>
    <row r="629" spans="1:26" ht="12.75" customHeight="1">
      <c r="A629" s="143"/>
      <c r="B629" s="58"/>
      <c r="C629" s="101"/>
      <c r="D629" s="101"/>
      <c r="E629" s="83"/>
      <c r="F629" s="83"/>
      <c r="G629" s="5"/>
      <c r="H629" s="5"/>
      <c r="I629" s="5"/>
      <c r="J629" s="5"/>
      <c r="K629" s="5"/>
      <c r="L629" s="5"/>
      <c r="M629" s="5"/>
      <c r="N629" s="5"/>
      <c r="O629" s="5"/>
      <c r="P629" s="5"/>
      <c r="Q629" s="5"/>
      <c r="R629" s="5"/>
      <c r="S629" s="5"/>
      <c r="T629" s="5"/>
      <c r="U629" s="5"/>
      <c r="V629" s="5"/>
      <c r="W629" s="5"/>
      <c r="X629" s="5"/>
      <c r="Y629" s="5"/>
      <c r="Z629" s="5"/>
    </row>
    <row r="630" spans="1:26" ht="12.75" customHeight="1">
      <c r="A630" s="143"/>
      <c r="B630" s="58"/>
      <c r="C630" s="101"/>
      <c r="D630" s="101"/>
      <c r="E630" s="83"/>
      <c r="F630" s="83"/>
      <c r="G630" s="5"/>
      <c r="H630" s="5"/>
      <c r="I630" s="5"/>
      <c r="J630" s="5"/>
      <c r="K630" s="5"/>
      <c r="L630" s="5"/>
      <c r="M630" s="5"/>
      <c r="N630" s="5"/>
      <c r="O630" s="5"/>
      <c r="P630" s="5"/>
      <c r="Q630" s="5"/>
      <c r="R630" s="5"/>
      <c r="S630" s="5"/>
      <c r="T630" s="5"/>
      <c r="U630" s="5"/>
      <c r="V630" s="5"/>
      <c r="W630" s="5"/>
      <c r="X630" s="5"/>
      <c r="Y630" s="5"/>
      <c r="Z630" s="5"/>
    </row>
    <row r="631" spans="1:26" ht="12.75" customHeight="1">
      <c r="A631" s="143"/>
      <c r="B631" s="58"/>
      <c r="C631" s="101"/>
      <c r="D631" s="101"/>
      <c r="E631" s="83"/>
      <c r="F631" s="83"/>
      <c r="G631" s="5"/>
      <c r="H631" s="5"/>
      <c r="I631" s="5"/>
      <c r="J631" s="5"/>
      <c r="K631" s="5"/>
      <c r="L631" s="5"/>
      <c r="M631" s="5"/>
      <c r="N631" s="5"/>
      <c r="O631" s="5"/>
      <c r="P631" s="5"/>
      <c r="Q631" s="5"/>
      <c r="R631" s="5"/>
      <c r="S631" s="5"/>
      <c r="T631" s="5"/>
      <c r="U631" s="5"/>
      <c r="V631" s="5"/>
      <c r="W631" s="5"/>
      <c r="X631" s="5"/>
      <c r="Y631" s="5"/>
      <c r="Z631" s="5"/>
    </row>
    <row r="632" spans="1:26" ht="12.75" customHeight="1">
      <c r="A632" s="143"/>
      <c r="B632" s="58"/>
      <c r="C632" s="101"/>
      <c r="D632" s="101"/>
      <c r="E632" s="83"/>
      <c r="F632" s="83"/>
      <c r="G632" s="5"/>
      <c r="H632" s="5"/>
      <c r="I632" s="5"/>
      <c r="J632" s="5"/>
      <c r="K632" s="5"/>
      <c r="L632" s="5"/>
      <c r="M632" s="5"/>
      <c r="N632" s="5"/>
      <c r="O632" s="5"/>
      <c r="P632" s="5"/>
      <c r="Q632" s="5"/>
      <c r="R632" s="5"/>
      <c r="S632" s="5"/>
      <c r="T632" s="5"/>
      <c r="U632" s="5"/>
      <c r="V632" s="5"/>
      <c r="W632" s="5"/>
      <c r="X632" s="5"/>
      <c r="Y632" s="5"/>
      <c r="Z632" s="5"/>
    </row>
    <row r="633" spans="1:26" ht="12.75" customHeight="1">
      <c r="A633" s="143"/>
      <c r="B633" s="58"/>
      <c r="C633" s="101"/>
      <c r="D633" s="101"/>
      <c r="E633" s="83"/>
      <c r="F633" s="83"/>
      <c r="G633" s="5"/>
      <c r="H633" s="5"/>
      <c r="I633" s="5"/>
      <c r="J633" s="5"/>
      <c r="K633" s="5"/>
      <c r="L633" s="5"/>
      <c r="M633" s="5"/>
      <c r="N633" s="5"/>
      <c r="O633" s="5"/>
      <c r="P633" s="5"/>
      <c r="Q633" s="5"/>
      <c r="R633" s="5"/>
      <c r="S633" s="5"/>
      <c r="T633" s="5"/>
      <c r="U633" s="5"/>
      <c r="V633" s="5"/>
      <c r="W633" s="5"/>
      <c r="X633" s="5"/>
      <c r="Y633" s="5"/>
      <c r="Z633" s="5"/>
    </row>
    <row r="634" spans="1:26" ht="12.75" customHeight="1">
      <c r="A634" s="143"/>
      <c r="B634" s="58"/>
      <c r="C634" s="101"/>
      <c r="D634" s="101"/>
      <c r="E634" s="83"/>
      <c r="F634" s="83"/>
      <c r="G634" s="5"/>
      <c r="H634" s="5"/>
      <c r="I634" s="5"/>
      <c r="J634" s="5"/>
      <c r="K634" s="5"/>
      <c r="L634" s="5"/>
      <c r="M634" s="5"/>
      <c r="N634" s="5"/>
      <c r="O634" s="5"/>
      <c r="P634" s="5"/>
      <c r="Q634" s="5"/>
      <c r="R634" s="5"/>
      <c r="S634" s="5"/>
      <c r="T634" s="5"/>
      <c r="U634" s="5"/>
      <c r="V634" s="5"/>
      <c r="W634" s="5"/>
      <c r="X634" s="5"/>
      <c r="Y634" s="5"/>
      <c r="Z634" s="5"/>
    </row>
    <row r="635" spans="1:26" ht="12.75" customHeight="1">
      <c r="A635" s="143"/>
      <c r="B635" s="58"/>
      <c r="C635" s="101"/>
      <c r="D635" s="101"/>
      <c r="E635" s="83"/>
      <c r="F635" s="83"/>
      <c r="G635" s="5"/>
      <c r="H635" s="5"/>
      <c r="I635" s="5"/>
      <c r="J635" s="5"/>
      <c r="K635" s="5"/>
      <c r="L635" s="5"/>
      <c r="M635" s="5"/>
      <c r="N635" s="5"/>
      <c r="O635" s="5"/>
      <c r="P635" s="5"/>
      <c r="Q635" s="5"/>
      <c r="R635" s="5"/>
      <c r="S635" s="5"/>
      <c r="T635" s="5"/>
      <c r="U635" s="5"/>
      <c r="V635" s="5"/>
      <c r="W635" s="5"/>
      <c r="X635" s="5"/>
      <c r="Y635" s="5"/>
      <c r="Z635" s="5"/>
    </row>
    <row r="636" spans="1:26" ht="12.75" customHeight="1">
      <c r="A636" s="143"/>
      <c r="B636" s="58"/>
      <c r="C636" s="101"/>
      <c r="D636" s="101"/>
      <c r="E636" s="83"/>
      <c r="F636" s="83"/>
      <c r="G636" s="5"/>
      <c r="H636" s="5"/>
      <c r="I636" s="5"/>
      <c r="J636" s="5"/>
      <c r="K636" s="5"/>
      <c r="L636" s="5"/>
      <c r="M636" s="5"/>
      <c r="N636" s="5"/>
      <c r="O636" s="5"/>
      <c r="P636" s="5"/>
      <c r="Q636" s="5"/>
      <c r="R636" s="5"/>
      <c r="S636" s="5"/>
      <c r="T636" s="5"/>
      <c r="U636" s="5"/>
      <c r="V636" s="5"/>
      <c r="W636" s="5"/>
      <c r="X636" s="5"/>
      <c r="Y636" s="5"/>
      <c r="Z636" s="5"/>
    </row>
    <row r="637" spans="1:26" ht="12.75" customHeight="1">
      <c r="A637" s="143"/>
      <c r="B637" s="58"/>
      <c r="C637" s="101"/>
      <c r="D637" s="101"/>
      <c r="E637" s="83"/>
      <c r="F637" s="83"/>
      <c r="G637" s="5"/>
      <c r="H637" s="5"/>
      <c r="I637" s="5"/>
      <c r="J637" s="5"/>
      <c r="K637" s="5"/>
      <c r="L637" s="5"/>
      <c r="M637" s="5"/>
      <c r="N637" s="5"/>
      <c r="O637" s="5"/>
      <c r="P637" s="5"/>
      <c r="Q637" s="5"/>
      <c r="R637" s="5"/>
      <c r="S637" s="5"/>
      <c r="T637" s="5"/>
      <c r="U637" s="5"/>
      <c r="V637" s="5"/>
      <c r="W637" s="5"/>
      <c r="X637" s="5"/>
      <c r="Y637" s="5"/>
      <c r="Z637" s="5"/>
    </row>
    <row r="638" spans="1:26" ht="12.75" customHeight="1">
      <c r="A638" s="143"/>
      <c r="B638" s="58"/>
      <c r="C638" s="101"/>
      <c r="D638" s="101"/>
      <c r="E638" s="83"/>
      <c r="F638" s="83"/>
      <c r="G638" s="5"/>
      <c r="H638" s="5"/>
      <c r="I638" s="5"/>
      <c r="J638" s="5"/>
      <c r="K638" s="5"/>
      <c r="L638" s="5"/>
      <c r="M638" s="5"/>
      <c r="N638" s="5"/>
      <c r="O638" s="5"/>
      <c r="P638" s="5"/>
      <c r="Q638" s="5"/>
      <c r="R638" s="5"/>
      <c r="S638" s="5"/>
      <c r="T638" s="5"/>
      <c r="U638" s="5"/>
      <c r="V638" s="5"/>
      <c r="W638" s="5"/>
      <c r="X638" s="5"/>
      <c r="Y638" s="5"/>
      <c r="Z638" s="5"/>
    </row>
    <row r="639" spans="1:26" ht="12.75" customHeight="1">
      <c r="A639" s="143"/>
      <c r="B639" s="58"/>
      <c r="C639" s="101"/>
      <c r="D639" s="101"/>
      <c r="E639" s="83"/>
      <c r="F639" s="83"/>
      <c r="G639" s="5"/>
      <c r="H639" s="5"/>
      <c r="I639" s="5"/>
      <c r="J639" s="5"/>
      <c r="K639" s="5"/>
      <c r="L639" s="5"/>
      <c r="M639" s="5"/>
      <c r="N639" s="5"/>
      <c r="O639" s="5"/>
      <c r="P639" s="5"/>
      <c r="Q639" s="5"/>
      <c r="R639" s="5"/>
      <c r="S639" s="5"/>
      <c r="T639" s="5"/>
      <c r="U639" s="5"/>
      <c r="V639" s="5"/>
      <c r="W639" s="5"/>
      <c r="X639" s="5"/>
      <c r="Y639" s="5"/>
      <c r="Z639" s="5"/>
    </row>
    <row r="640" spans="1:26" ht="12.75" customHeight="1">
      <c r="A640" s="143"/>
      <c r="B640" s="58"/>
      <c r="C640" s="101"/>
      <c r="D640" s="101"/>
      <c r="E640" s="83"/>
      <c r="F640" s="83"/>
      <c r="G640" s="5"/>
      <c r="H640" s="5"/>
      <c r="I640" s="5"/>
      <c r="J640" s="5"/>
      <c r="K640" s="5"/>
      <c r="L640" s="5"/>
      <c r="M640" s="5"/>
      <c r="N640" s="5"/>
      <c r="O640" s="5"/>
      <c r="P640" s="5"/>
      <c r="Q640" s="5"/>
      <c r="R640" s="5"/>
      <c r="S640" s="5"/>
      <c r="T640" s="5"/>
      <c r="U640" s="5"/>
      <c r="V640" s="5"/>
      <c r="W640" s="5"/>
      <c r="X640" s="5"/>
      <c r="Y640" s="5"/>
      <c r="Z640" s="5"/>
    </row>
    <row r="641" spans="1:26" ht="12.75" customHeight="1">
      <c r="A641" s="143"/>
      <c r="B641" s="58"/>
      <c r="C641" s="101"/>
      <c r="D641" s="101"/>
      <c r="E641" s="83"/>
      <c r="F641" s="83"/>
      <c r="G641" s="5"/>
      <c r="H641" s="5"/>
      <c r="I641" s="5"/>
      <c r="J641" s="5"/>
      <c r="K641" s="5"/>
      <c r="L641" s="5"/>
      <c r="M641" s="5"/>
      <c r="N641" s="5"/>
      <c r="O641" s="5"/>
      <c r="P641" s="5"/>
      <c r="Q641" s="5"/>
      <c r="R641" s="5"/>
      <c r="S641" s="5"/>
      <c r="T641" s="5"/>
      <c r="U641" s="5"/>
      <c r="V641" s="5"/>
      <c r="W641" s="5"/>
      <c r="X641" s="5"/>
      <c r="Y641" s="5"/>
      <c r="Z641" s="5"/>
    </row>
    <row r="642" spans="1:26" ht="12.75" customHeight="1">
      <c r="A642" s="143"/>
      <c r="B642" s="58"/>
      <c r="C642" s="101"/>
      <c r="D642" s="101"/>
      <c r="E642" s="83"/>
      <c r="F642" s="83"/>
      <c r="G642" s="5"/>
      <c r="H642" s="5"/>
      <c r="I642" s="5"/>
      <c r="J642" s="5"/>
      <c r="K642" s="5"/>
      <c r="L642" s="5"/>
      <c r="M642" s="5"/>
      <c r="N642" s="5"/>
      <c r="O642" s="5"/>
      <c r="P642" s="5"/>
      <c r="Q642" s="5"/>
      <c r="R642" s="5"/>
      <c r="S642" s="5"/>
      <c r="T642" s="5"/>
      <c r="U642" s="5"/>
      <c r="V642" s="5"/>
      <c r="W642" s="5"/>
      <c r="X642" s="5"/>
      <c r="Y642" s="5"/>
      <c r="Z642" s="5"/>
    </row>
    <row r="643" spans="1:26" ht="12.75" customHeight="1">
      <c r="A643" s="143"/>
      <c r="B643" s="58"/>
      <c r="C643" s="101"/>
      <c r="D643" s="101"/>
      <c r="E643" s="83"/>
      <c r="F643" s="83"/>
      <c r="G643" s="5"/>
      <c r="H643" s="5"/>
      <c r="I643" s="5"/>
      <c r="J643" s="5"/>
      <c r="K643" s="5"/>
      <c r="L643" s="5"/>
      <c r="M643" s="5"/>
      <c r="N643" s="5"/>
      <c r="O643" s="5"/>
      <c r="P643" s="5"/>
      <c r="Q643" s="5"/>
      <c r="R643" s="5"/>
      <c r="S643" s="5"/>
      <c r="T643" s="5"/>
      <c r="U643" s="5"/>
      <c r="V643" s="5"/>
      <c r="W643" s="5"/>
      <c r="X643" s="5"/>
      <c r="Y643" s="5"/>
      <c r="Z643" s="5"/>
    </row>
    <row r="644" spans="1:26" ht="12.75" customHeight="1">
      <c r="A644" s="143"/>
      <c r="B644" s="58"/>
      <c r="C644" s="101"/>
      <c r="D644" s="101"/>
      <c r="E644" s="83"/>
      <c r="F644" s="83"/>
      <c r="G644" s="5"/>
      <c r="H644" s="5"/>
      <c r="I644" s="5"/>
      <c r="J644" s="5"/>
      <c r="K644" s="5"/>
      <c r="L644" s="5"/>
      <c r="M644" s="5"/>
      <c r="N644" s="5"/>
      <c r="O644" s="5"/>
      <c r="P644" s="5"/>
      <c r="Q644" s="5"/>
      <c r="R644" s="5"/>
      <c r="S644" s="5"/>
      <c r="T644" s="5"/>
      <c r="U644" s="5"/>
      <c r="V644" s="5"/>
      <c r="W644" s="5"/>
      <c r="X644" s="5"/>
      <c r="Y644" s="5"/>
      <c r="Z644" s="5"/>
    </row>
    <row r="645" spans="1:26" ht="12.75" customHeight="1">
      <c r="A645" s="143"/>
      <c r="B645" s="58"/>
      <c r="C645" s="101"/>
      <c r="D645" s="101"/>
      <c r="E645" s="83"/>
      <c r="F645" s="83"/>
      <c r="G645" s="5"/>
      <c r="H645" s="5"/>
      <c r="I645" s="5"/>
      <c r="J645" s="5"/>
      <c r="K645" s="5"/>
      <c r="L645" s="5"/>
      <c r="M645" s="5"/>
      <c r="N645" s="5"/>
      <c r="O645" s="5"/>
      <c r="P645" s="5"/>
      <c r="Q645" s="5"/>
      <c r="R645" s="5"/>
      <c r="S645" s="5"/>
      <c r="T645" s="5"/>
      <c r="U645" s="5"/>
      <c r="V645" s="5"/>
      <c r="W645" s="5"/>
      <c r="X645" s="5"/>
      <c r="Y645" s="5"/>
      <c r="Z645" s="5"/>
    </row>
    <row r="646" spans="1:26" ht="12.75" customHeight="1">
      <c r="A646" s="143"/>
      <c r="B646" s="58"/>
      <c r="C646" s="101"/>
      <c r="D646" s="101"/>
      <c r="E646" s="83"/>
      <c r="F646" s="83"/>
      <c r="G646" s="5"/>
      <c r="H646" s="5"/>
      <c r="I646" s="5"/>
      <c r="J646" s="5"/>
      <c r="K646" s="5"/>
      <c r="L646" s="5"/>
      <c r="M646" s="5"/>
      <c r="N646" s="5"/>
      <c r="O646" s="5"/>
      <c r="P646" s="5"/>
      <c r="Q646" s="5"/>
      <c r="R646" s="5"/>
      <c r="S646" s="5"/>
      <c r="T646" s="5"/>
      <c r="U646" s="5"/>
      <c r="V646" s="5"/>
      <c r="W646" s="5"/>
      <c r="X646" s="5"/>
      <c r="Y646" s="5"/>
      <c r="Z646" s="5"/>
    </row>
    <row r="647" spans="1:26" ht="12.75" customHeight="1">
      <c r="A647" s="143"/>
      <c r="B647" s="58"/>
      <c r="C647" s="101"/>
      <c r="D647" s="101"/>
      <c r="E647" s="83"/>
      <c r="F647" s="83"/>
      <c r="G647" s="5"/>
      <c r="H647" s="5"/>
      <c r="I647" s="5"/>
      <c r="J647" s="5"/>
      <c r="K647" s="5"/>
      <c r="L647" s="5"/>
      <c r="M647" s="5"/>
      <c r="N647" s="5"/>
      <c r="O647" s="5"/>
      <c r="P647" s="5"/>
      <c r="Q647" s="5"/>
      <c r="R647" s="5"/>
      <c r="S647" s="5"/>
      <c r="T647" s="5"/>
      <c r="U647" s="5"/>
      <c r="V647" s="5"/>
      <c r="W647" s="5"/>
      <c r="X647" s="5"/>
      <c r="Y647" s="5"/>
      <c r="Z647" s="5"/>
    </row>
    <row r="648" spans="1:26" ht="12.75" customHeight="1">
      <c r="A648" s="143"/>
      <c r="B648" s="58"/>
      <c r="C648" s="101"/>
      <c r="D648" s="101"/>
      <c r="E648" s="83"/>
      <c r="F648" s="83"/>
      <c r="G648" s="5"/>
      <c r="H648" s="5"/>
      <c r="I648" s="5"/>
      <c r="J648" s="5"/>
      <c r="K648" s="5"/>
      <c r="L648" s="5"/>
      <c r="M648" s="5"/>
      <c r="N648" s="5"/>
      <c r="O648" s="5"/>
      <c r="P648" s="5"/>
      <c r="Q648" s="5"/>
      <c r="R648" s="5"/>
      <c r="S648" s="5"/>
      <c r="T648" s="5"/>
      <c r="U648" s="5"/>
      <c r="V648" s="5"/>
      <c r="W648" s="5"/>
      <c r="X648" s="5"/>
      <c r="Y648" s="5"/>
      <c r="Z648" s="5"/>
    </row>
    <row r="649" spans="1:26" ht="12.75" customHeight="1">
      <c r="A649" s="143"/>
      <c r="B649" s="58"/>
      <c r="C649" s="101"/>
      <c r="D649" s="101"/>
      <c r="E649" s="83"/>
      <c r="F649" s="83"/>
      <c r="G649" s="5"/>
      <c r="H649" s="5"/>
      <c r="I649" s="5"/>
      <c r="J649" s="5"/>
      <c r="K649" s="5"/>
      <c r="L649" s="5"/>
      <c r="M649" s="5"/>
      <c r="N649" s="5"/>
      <c r="O649" s="5"/>
      <c r="P649" s="5"/>
      <c r="Q649" s="5"/>
      <c r="R649" s="5"/>
      <c r="S649" s="5"/>
      <c r="T649" s="5"/>
      <c r="U649" s="5"/>
      <c r="V649" s="5"/>
      <c r="W649" s="5"/>
      <c r="X649" s="5"/>
      <c r="Y649" s="5"/>
      <c r="Z649" s="5"/>
    </row>
    <row r="650" spans="1:26" ht="12.75" customHeight="1">
      <c r="A650" s="143"/>
      <c r="B650" s="58"/>
      <c r="C650" s="101"/>
      <c r="D650" s="101"/>
      <c r="E650" s="83"/>
      <c r="F650" s="83"/>
      <c r="G650" s="5"/>
      <c r="H650" s="5"/>
      <c r="I650" s="5"/>
      <c r="J650" s="5"/>
      <c r="K650" s="5"/>
      <c r="L650" s="5"/>
      <c r="M650" s="5"/>
      <c r="N650" s="5"/>
      <c r="O650" s="5"/>
      <c r="P650" s="5"/>
      <c r="Q650" s="5"/>
      <c r="R650" s="5"/>
      <c r="S650" s="5"/>
      <c r="T650" s="5"/>
      <c r="U650" s="5"/>
      <c r="V650" s="5"/>
      <c r="W650" s="5"/>
      <c r="X650" s="5"/>
      <c r="Y650" s="5"/>
      <c r="Z650" s="5"/>
    </row>
    <row r="651" spans="1:26" ht="12.75" customHeight="1">
      <c r="A651" s="143"/>
      <c r="B651" s="58"/>
      <c r="C651" s="101"/>
      <c r="D651" s="101"/>
      <c r="E651" s="83"/>
      <c r="F651" s="83"/>
      <c r="G651" s="5"/>
      <c r="H651" s="5"/>
      <c r="I651" s="5"/>
      <c r="J651" s="5"/>
      <c r="K651" s="5"/>
      <c r="L651" s="5"/>
      <c r="M651" s="5"/>
      <c r="N651" s="5"/>
      <c r="O651" s="5"/>
      <c r="P651" s="5"/>
      <c r="Q651" s="5"/>
      <c r="R651" s="5"/>
      <c r="S651" s="5"/>
      <c r="T651" s="5"/>
      <c r="U651" s="5"/>
      <c r="V651" s="5"/>
      <c r="W651" s="5"/>
      <c r="X651" s="5"/>
      <c r="Y651" s="5"/>
      <c r="Z651" s="5"/>
    </row>
    <row r="652" spans="1:26" ht="12.75" customHeight="1">
      <c r="A652" s="143"/>
      <c r="B652" s="58"/>
      <c r="C652" s="101"/>
      <c r="D652" s="101"/>
      <c r="E652" s="83"/>
      <c r="F652" s="83"/>
      <c r="G652" s="5"/>
      <c r="H652" s="5"/>
      <c r="I652" s="5"/>
      <c r="J652" s="5"/>
      <c r="K652" s="5"/>
      <c r="L652" s="5"/>
      <c r="M652" s="5"/>
      <c r="N652" s="5"/>
      <c r="O652" s="5"/>
      <c r="P652" s="5"/>
      <c r="Q652" s="5"/>
      <c r="R652" s="5"/>
      <c r="S652" s="5"/>
      <c r="T652" s="5"/>
      <c r="U652" s="5"/>
      <c r="V652" s="5"/>
      <c r="W652" s="5"/>
      <c r="X652" s="5"/>
      <c r="Y652" s="5"/>
      <c r="Z652" s="5"/>
    </row>
    <row r="653" spans="1:26" ht="12.75" customHeight="1">
      <c r="A653" s="143"/>
      <c r="B653" s="58"/>
      <c r="C653" s="101"/>
      <c r="D653" s="101"/>
      <c r="E653" s="83"/>
      <c r="F653" s="83"/>
      <c r="G653" s="5"/>
      <c r="H653" s="5"/>
      <c r="I653" s="5"/>
      <c r="J653" s="5"/>
      <c r="K653" s="5"/>
      <c r="L653" s="5"/>
      <c r="M653" s="5"/>
      <c r="N653" s="5"/>
      <c r="O653" s="5"/>
      <c r="P653" s="5"/>
      <c r="Q653" s="5"/>
      <c r="R653" s="5"/>
      <c r="S653" s="5"/>
      <c r="T653" s="5"/>
      <c r="U653" s="5"/>
      <c r="V653" s="5"/>
      <c r="W653" s="5"/>
      <c r="X653" s="5"/>
      <c r="Y653" s="5"/>
      <c r="Z653" s="5"/>
    </row>
    <row r="654" spans="1:26" ht="12.75" customHeight="1">
      <c r="A654" s="143"/>
      <c r="B654" s="58"/>
      <c r="C654" s="101"/>
      <c r="D654" s="101"/>
      <c r="E654" s="83"/>
      <c r="F654" s="83"/>
      <c r="G654" s="5"/>
      <c r="H654" s="5"/>
      <c r="I654" s="5"/>
      <c r="J654" s="5"/>
      <c r="K654" s="5"/>
      <c r="L654" s="5"/>
      <c r="M654" s="5"/>
      <c r="N654" s="5"/>
      <c r="O654" s="5"/>
      <c r="P654" s="5"/>
      <c r="Q654" s="5"/>
      <c r="R654" s="5"/>
      <c r="S654" s="5"/>
      <c r="T654" s="5"/>
      <c r="U654" s="5"/>
      <c r="V654" s="5"/>
      <c r="W654" s="5"/>
      <c r="X654" s="5"/>
      <c r="Y654" s="5"/>
      <c r="Z654" s="5"/>
    </row>
    <row r="655" spans="1:26" ht="12.75" customHeight="1">
      <c r="A655" s="143"/>
      <c r="B655" s="58"/>
      <c r="C655" s="101"/>
      <c r="D655" s="101"/>
      <c r="E655" s="83"/>
      <c r="F655" s="83"/>
      <c r="G655" s="5"/>
      <c r="H655" s="5"/>
      <c r="I655" s="5"/>
      <c r="J655" s="5"/>
      <c r="K655" s="5"/>
      <c r="L655" s="5"/>
      <c r="M655" s="5"/>
      <c r="N655" s="5"/>
      <c r="O655" s="5"/>
      <c r="P655" s="5"/>
      <c r="Q655" s="5"/>
      <c r="R655" s="5"/>
      <c r="S655" s="5"/>
      <c r="T655" s="5"/>
      <c r="U655" s="5"/>
      <c r="V655" s="5"/>
      <c r="W655" s="5"/>
      <c r="X655" s="5"/>
      <c r="Y655" s="5"/>
      <c r="Z655" s="5"/>
    </row>
    <row r="656" spans="1:26" ht="12.75" customHeight="1">
      <c r="A656" s="143"/>
      <c r="B656" s="58"/>
      <c r="C656" s="101"/>
      <c r="D656" s="101"/>
      <c r="E656" s="83"/>
      <c r="F656" s="83"/>
      <c r="G656" s="5"/>
      <c r="H656" s="5"/>
      <c r="I656" s="5"/>
      <c r="J656" s="5"/>
      <c r="K656" s="5"/>
      <c r="L656" s="5"/>
      <c r="M656" s="5"/>
      <c r="N656" s="5"/>
      <c r="O656" s="5"/>
      <c r="P656" s="5"/>
      <c r="Q656" s="5"/>
      <c r="R656" s="5"/>
      <c r="S656" s="5"/>
      <c r="T656" s="5"/>
      <c r="U656" s="5"/>
      <c r="V656" s="5"/>
      <c r="W656" s="5"/>
      <c r="X656" s="5"/>
      <c r="Y656" s="5"/>
      <c r="Z656" s="5"/>
    </row>
    <row r="657" spans="1:26" ht="12.75" customHeight="1">
      <c r="A657" s="143"/>
      <c r="B657" s="58"/>
      <c r="C657" s="101"/>
      <c r="D657" s="101"/>
      <c r="E657" s="83"/>
      <c r="F657" s="83"/>
      <c r="G657" s="5"/>
      <c r="H657" s="5"/>
      <c r="I657" s="5"/>
      <c r="J657" s="5"/>
      <c r="K657" s="5"/>
      <c r="L657" s="5"/>
      <c r="M657" s="5"/>
      <c r="N657" s="5"/>
      <c r="O657" s="5"/>
      <c r="P657" s="5"/>
      <c r="Q657" s="5"/>
      <c r="R657" s="5"/>
      <c r="S657" s="5"/>
      <c r="T657" s="5"/>
      <c r="U657" s="5"/>
      <c r="V657" s="5"/>
      <c r="W657" s="5"/>
      <c r="X657" s="5"/>
      <c r="Y657" s="5"/>
      <c r="Z657" s="5"/>
    </row>
    <row r="658" spans="1:26" ht="12.75" customHeight="1">
      <c r="A658" s="143"/>
      <c r="B658" s="58"/>
      <c r="C658" s="101"/>
      <c r="D658" s="101"/>
      <c r="E658" s="83"/>
      <c r="F658" s="83"/>
      <c r="G658" s="5"/>
      <c r="H658" s="5"/>
      <c r="I658" s="5"/>
      <c r="J658" s="5"/>
      <c r="K658" s="5"/>
      <c r="L658" s="5"/>
      <c r="M658" s="5"/>
      <c r="N658" s="5"/>
      <c r="O658" s="5"/>
      <c r="P658" s="5"/>
      <c r="Q658" s="5"/>
      <c r="R658" s="5"/>
      <c r="S658" s="5"/>
      <c r="T658" s="5"/>
      <c r="U658" s="5"/>
      <c r="V658" s="5"/>
      <c r="W658" s="5"/>
      <c r="X658" s="5"/>
      <c r="Y658" s="5"/>
      <c r="Z658" s="5"/>
    </row>
    <row r="659" spans="1:26" ht="12.75" customHeight="1">
      <c r="A659" s="143"/>
      <c r="B659" s="58"/>
      <c r="C659" s="101"/>
      <c r="D659" s="101"/>
      <c r="E659" s="83"/>
      <c r="F659" s="83"/>
      <c r="G659" s="5"/>
      <c r="H659" s="5"/>
      <c r="I659" s="5"/>
      <c r="J659" s="5"/>
      <c r="K659" s="5"/>
      <c r="L659" s="5"/>
      <c r="M659" s="5"/>
      <c r="N659" s="5"/>
      <c r="O659" s="5"/>
      <c r="P659" s="5"/>
      <c r="Q659" s="5"/>
      <c r="R659" s="5"/>
      <c r="S659" s="5"/>
      <c r="T659" s="5"/>
      <c r="U659" s="5"/>
      <c r="V659" s="5"/>
      <c r="W659" s="5"/>
      <c r="X659" s="5"/>
      <c r="Y659" s="5"/>
      <c r="Z659" s="5"/>
    </row>
    <row r="660" spans="1:26" ht="12.75" customHeight="1">
      <c r="A660" s="143"/>
      <c r="B660" s="58"/>
      <c r="C660" s="101"/>
      <c r="D660" s="101"/>
      <c r="E660" s="83"/>
      <c r="F660" s="83"/>
      <c r="G660" s="5"/>
      <c r="H660" s="5"/>
      <c r="I660" s="5"/>
      <c r="J660" s="5"/>
      <c r="K660" s="5"/>
      <c r="L660" s="5"/>
      <c r="M660" s="5"/>
      <c r="N660" s="5"/>
      <c r="O660" s="5"/>
      <c r="P660" s="5"/>
      <c r="Q660" s="5"/>
      <c r="R660" s="5"/>
      <c r="S660" s="5"/>
      <c r="T660" s="5"/>
      <c r="U660" s="5"/>
      <c r="V660" s="5"/>
      <c r="W660" s="5"/>
      <c r="X660" s="5"/>
      <c r="Y660" s="5"/>
      <c r="Z660" s="5"/>
    </row>
    <row r="661" spans="1:26" ht="12.75" customHeight="1">
      <c r="A661" s="143"/>
      <c r="B661" s="58"/>
      <c r="C661" s="101"/>
      <c r="D661" s="101"/>
      <c r="E661" s="83"/>
      <c r="F661" s="83"/>
      <c r="G661" s="5"/>
      <c r="H661" s="5"/>
      <c r="I661" s="5"/>
      <c r="J661" s="5"/>
      <c r="K661" s="5"/>
      <c r="L661" s="5"/>
      <c r="M661" s="5"/>
      <c r="N661" s="5"/>
      <c r="O661" s="5"/>
      <c r="P661" s="5"/>
      <c r="Q661" s="5"/>
      <c r="R661" s="5"/>
      <c r="S661" s="5"/>
      <c r="T661" s="5"/>
      <c r="U661" s="5"/>
      <c r="V661" s="5"/>
      <c r="W661" s="5"/>
      <c r="X661" s="5"/>
      <c r="Y661" s="5"/>
      <c r="Z661" s="5"/>
    </row>
    <row r="662" spans="1:26" ht="12.75" customHeight="1">
      <c r="A662" s="143"/>
      <c r="B662" s="58"/>
      <c r="C662" s="101"/>
      <c r="D662" s="101"/>
      <c r="E662" s="83"/>
      <c r="F662" s="83"/>
      <c r="G662" s="5"/>
      <c r="H662" s="5"/>
      <c r="I662" s="5"/>
      <c r="J662" s="5"/>
      <c r="K662" s="5"/>
      <c r="L662" s="5"/>
      <c r="M662" s="5"/>
      <c r="N662" s="5"/>
      <c r="O662" s="5"/>
      <c r="P662" s="5"/>
      <c r="Q662" s="5"/>
      <c r="R662" s="5"/>
      <c r="S662" s="5"/>
      <c r="T662" s="5"/>
      <c r="U662" s="5"/>
      <c r="V662" s="5"/>
      <c r="W662" s="5"/>
      <c r="X662" s="5"/>
      <c r="Y662" s="5"/>
      <c r="Z662" s="5"/>
    </row>
    <row r="663" spans="1:26" ht="12.75" customHeight="1">
      <c r="A663" s="143"/>
      <c r="B663" s="58"/>
      <c r="C663" s="101"/>
      <c r="D663" s="101"/>
      <c r="E663" s="83"/>
      <c r="F663" s="83"/>
      <c r="G663" s="5"/>
      <c r="H663" s="5"/>
      <c r="I663" s="5"/>
      <c r="J663" s="5"/>
      <c r="K663" s="5"/>
      <c r="L663" s="5"/>
      <c r="M663" s="5"/>
      <c r="N663" s="5"/>
      <c r="O663" s="5"/>
      <c r="P663" s="5"/>
      <c r="Q663" s="5"/>
      <c r="R663" s="5"/>
      <c r="S663" s="5"/>
      <c r="T663" s="5"/>
      <c r="U663" s="5"/>
      <c r="V663" s="5"/>
      <c r="W663" s="5"/>
      <c r="X663" s="5"/>
      <c r="Y663" s="5"/>
      <c r="Z663" s="5"/>
    </row>
    <row r="664" spans="1:26" ht="12.75" customHeight="1">
      <c r="A664" s="143"/>
      <c r="B664" s="58"/>
      <c r="C664" s="101"/>
      <c r="D664" s="101"/>
      <c r="E664" s="83"/>
      <c r="F664" s="83"/>
      <c r="G664" s="5"/>
      <c r="H664" s="5"/>
      <c r="I664" s="5"/>
      <c r="J664" s="5"/>
      <c r="K664" s="5"/>
      <c r="L664" s="5"/>
      <c r="M664" s="5"/>
      <c r="N664" s="5"/>
      <c r="O664" s="5"/>
      <c r="P664" s="5"/>
      <c r="Q664" s="5"/>
      <c r="R664" s="5"/>
      <c r="S664" s="5"/>
      <c r="T664" s="5"/>
      <c r="U664" s="5"/>
      <c r="V664" s="5"/>
      <c r="W664" s="5"/>
      <c r="X664" s="5"/>
      <c r="Y664" s="5"/>
      <c r="Z664" s="5"/>
    </row>
    <row r="665" spans="1:26" ht="12.75" customHeight="1">
      <c r="A665" s="143"/>
      <c r="B665" s="58"/>
      <c r="C665" s="101"/>
      <c r="D665" s="101"/>
      <c r="E665" s="83"/>
      <c r="F665" s="83"/>
      <c r="G665" s="5"/>
      <c r="H665" s="5"/>
      <c r="I665" s="5"/>
      <c r="J665" s="5"/>
      <c r="K665" s="5"/>
      <c r="L665" s="5"/>
      <c r="M665" s="5"/>
      <c r="N665" s="5"/>
      <c r="O665" s="5"/>
      <c r="P665" s="5"/>
      <c r="Q665" s="5"/>
      <c r="R665" s="5"/>
      <c r="S665" s="5"/>
      <c r="T665" s="5"/>
      <c r="U665" s="5"/>
      <c r="V665" s="5"/>
      <c r="W665" s="5"/>
      <c r="X665" s="5"/>
      <c r="Y665" s="5"/>
      <c r="Z665" s="5"/>
    </row>
    <row r="666" spans="1:26" ht="12.75" customHeight="1">
      <c r="A666" s="143"/>
      <c r="B666" s="58"/>
      <c r="C666" s="101"/>
      <c r="D666" s="101"/>
      <c r="E666" s="83"/>
      <c r="F666" s="83"/>
      <c r="G666" s="5"/>
      <c r="H666" s="5"/>
      <c r="I666" s="5"/>
      <c r="J666" s="5"/>
      <c r="K666" s="5"/>
      <c r="L666" s="5"/>
      <c r="M666" s="5"/>
      <c r="N666" s="5"/>
      <c r="O666" s="5"/>
      <c r="P666" s="5"/>
      <c r="Q666" s="5"/>
      <c r="R666" s="5"/>
      <c r="S666" s="5"/>
      <c r="T666" s="5"/>
      <c r="U666" s="5"/>
      <c r="V666" s="5"/>
      <c r="W666" s="5"/>
      <c r="X666" s="5"/>
      <c r="Y666" s="5"/>
      <c r="Z666" s="5"/>
    </row>
    <row r="667" spans="1:26" ht="12.75" customHeight="1">
      <c r="A667" s="143"/>
      <c r="B667" s="58"/>
      <c r="C667" s="101"/>
      <c r="D667" s="101"/>
      <c r="E667" s="83"/>
      <c r="F667" s="83"/>
      <c r="G667" s="5"/>
      <c r="H667" s="5"/>
      <c r="I667" s="5"/>
      <c r="J667" s="5"/>
      <c r="K667" s="5"/>
      <c r="L667" s="5"/>
      <c r="M667" s="5"/>
      <c r="N667" s="5"/>
      <c r="O667" s="5"/>
      <c r="P667" s="5"/>
      <c r="Q667" s="5"/>
      <c r="R667" s="5"/>
      <c r="S667" s="5"/>
      <c r="T667" s="5"/>
      <c r="U667" s="5"/>
      <c r="V667" s="5"/>
      <c r="W667" s="5"/>
      <c r="X667" s="5"/>
      <c r="Y667" s="5"/>
      <c r="Z667" s="5"/>
    </row>
    <row r="668" spans="1:26" ht="12.75" customHeight="1">
      <c r="A668" s="143"/>
      <c r="B668" s="58"/>
      <c r="C668" s="101"/>
      <c r="D668" s="101"/>
      <c r="E668" s="83"/>
      <c r="F668" s="83"/>
      <c r="G668" s="5"/>
      <c r="H668" s="5"/>
      <c r="I668" s="5"/>
      <c r="J668" s="5"/>
      <c r="K668" s="5"/>
      <c r="L668" s="5"/>
      <c r="M668" s="5"/>
      <c r="N668" s="5"/>
      <c r="O668" s="5"/>
      <c r="P668" s="5"/>
      <c r="Q668" s="5"/>
      <c r="R668" s="5"/>
      <c r="S668" s="5"/>
      <c r="T668" s="5"/>
      <c r="U668" s="5"/>
      <c r="V668" s="5"/>
      <c r="W668" s="5"/>
      <c r="X668" s="5"/>
      <c r="Y668" s="5"/>
      <c r="Z668" s="5"/>
    </row>
    <row r="669" spans="1:26" ht="12.75" customHeight="1">
      <c r="A669" s="143"/>
      <c r="B669" s="58"/>
      <c r="C669" s="101"/>
      <c r="D669" s="101"/>
      <c r="E669" s="83"/>
      <c r="F669" s="83"/>
      <c r="G669" s="5"/>
      <c r="H669" s="5"/>
      <c r="I669" s="5"/>
      <c r="J669" s="5"/>
      <c r="K669" s="5"/>
      <c r="L669" s="5"/>
      <c r="M669" s="5"/>
      <c r="N669" s="5"/>
      <c r="O669" s="5"/>
      <c r="P669" s="5"/>
      <c r="Q669" s="5"/>
      <c r="R669" s="5"/>
      <c r="S669" s="5"/>
      <c r="T669" s="5"/>
      <c r="U669" s="5"/>
      <c r="V669" s="5"/>
      <c r="W669" s="5"/>
      <c r="X669" s="5"/>
      <c r="Y669" s="5"/>
      <c r="Z669" s="5"/>
    </row>
    <row r="670" spans="1:26" ht="12.75" customHeight="1">
      <c r="A670" s="143"/>
      <c r="B670" s="58"/>
      <c r="C670" s="101"/>
      <c r="D670" s="101"/>
      <c r="E670" s="83"/>
      <c r="F670" s="83"/>
      <c r="G670" s="5"/>
      <c r="H670" s="5"/>
      <c r="I670" s="5"/>
      <c r="J670" s="5"/>
      <c r="K670" s="5"/>
      <c r="L670" s="5"/>
      <c r="M670" s="5"/>
      <c r="N670" s="5"/>
      <c r="O670" s="5"/>
      <c r="P670" s="5"/>
      <c r="Q670" s="5"/>
      <c r="R670" s="5"/>
      <c r="S670" s="5"/>
      <c r="T670" s="5"/>
      <c r="U670" s="5"/>
      <c r="V670" s="5"/>
      <c r="W670" s="5"/>
      <c r="X670" s="5"/>
      <c r="Y670" s="5"/>
      <c r="Z670" s="5"/>
    </row>
    <row r="671" spans="1:26" ht="12.75" customHeight="1">
      <c r="A671" s="143"/>
      <c r="B671" s="58"/>
      <c r="C671" s="101"/>
      <c r="D671" s="101"/>
      <c r="E671" s="83"/>
      <c r="F671" s="83"/>
      <c r="G671" s="5"/>
      <c r="H671" s="5"/>
      <c r="I671" s="5"/>
      <c r="J671" s="5"/>
      <c r="K671" s="5"/>
      <c r="L671" s="5"/>
      <c r="M671" s="5"/>
      <c r="N671" s="5"/>
      <c r="O671" s="5"/>
      <c r="P671" s="5"/>
      <c r="Q671" s="5"/>
      <c r="R671" s="5"/>
      <c r="S671" s="5"/>
      <c r="T671" s="5"/>
      <c r="U671" s="5"/>
      <c r="V671" s="5"/>
      <c r="W671" s="5"/>
      <c r="X671" s="5"/>
      <c r="Y671" s="5"/>
      <c r="Z671" s="5"/>
    </row>
    <row r="672" spans="1:26" ht="12.75" customHeight="1">
      <c r="A672" s="143"/>
      <c r="B672" s="58"/>
      <c r="C672" s="101"/>
      <c r="D672" s="101"/>
      <c r="E672" s="83"/>
      <c r="F672" s="83"/>
      <c r="G672" s="5"/>
      <c r="H672" s="5"/>
      <c r="I672" s="5"/>
      <c r="J672" s="5"/>
      <c r="K672" s="5"/>
      <c r="L672" s="5"/>
      <c r="M672" s="5"/>
      <c r="N672" s="5"/>
      <c r="O672" s="5"/>
      <c r="P672" s="5"/>
      <c r="Q672" s="5"/>
      <c r="R672" s="5"/>
      <c r="S672" s="5"/>
      <c r="T672" s="5"/>
      <c r="U672" s="5"/>
      <c r="V672" s="5"/>
      <c r="W672" s="5"/>
      <c r="X672" s="5"/>
      <c r="Y672" s="5"/>
      <c r="Z672" s="5"/>
    </row>
    <row r="673" spans="1:26" ht="12.75" customHeight="1">
      <c r="A673" s="143"/>
      <c r="B673" s="58"/>
      <c r="C673" s="101"/>
      <c r="D673" s="101"/>
      <c r="E673" s="83"/>
      <c r="F673" s="83"/>
      <c r="G673" s="5"/>
      <c r="H673" s="5"/>
      <c r="I673" s="5"/>
      <c r="J673" s="5"/>
      <c r="K673" s="5"/>
      <c r="L673" s="5"/>
      <c r="M673" s="5"/>
      <c r="N673" s="5"/>
      <c r="O673" s="5"/>
      <c r="P673" s="5"/>
      <c r="Q673" s="5"/>
      <c r="R673" s="5"/>
      <c r="S673" s="5"/>
      <c r="T673" s="5"/>
      <c r="U673" s="5"/>
      <c r="V673" s="5"/>
      <c r="W673" s="5"/>
      <c r="X673" s="5"/>
      <c r="Y673" s="5"/>
      <c r="Z673" s="5"/>
    </row>
    <row r="674" spans="1:26" ht="12.75" customHeight="1">
      <c r="A674" s="143"/>
      <c r="B674" s="58"/>
      <c r="C674" s="101"/>
      <c r="D674" s="101"/>
      <c r="E674" s="83"/>
      <c r="F674" s="83"/>
      <c r="G674" s="5"/>
      <c r="H674" s="5"/>
      <c r="I674" s="5"/>
      <c r="J674" s="5"/>
      <c r="K674" s="5"/>
      <c r="L674" s="5"/>
      <c r="M674" s="5"/>
      <c r="N674" s="5"/>
      <c r="O674" s="5"/>
      <c r="P674" s="5"/>
      <c r="Q674" s="5"/>
      <c r="R674" s="5"/>
      <c r="S674" s="5"/>
      <c r="T674" s="5"/>
      <c r="U674" s="5"/>
      <c r="V674" s="5"/>
      <c r="W674" s="5"/>
      <c r="X674" s="5"/>
      <c r="Y674" s="5"/>
      <c r="Z674" s="5"/>
    </row>
    <row r="675" spans="1:26" ht="12.75" customHeight="1">
      <c r="A675" s="143"/>
      <c r="B675" s="58"/>
      <c r="C675" s="101"/>
      <c r="D675" s="101"/>
      <c r="E675" s="83"/>
      <c r="F675" s="83"/>
      <c r="G675" s="5"/>
      <c r="H675" s="5"/>
      <c r="I675" s="5"/>
      <c r="J675" s="5"/>
      <c r="K675" s="5"/>
      <c r="L675" s="5"/>
      <c r="M675" s="5"/>
      <c r="N675" s="5"/>
      <c r="O675" s="5"/>
      <c r="P675" s="5"/>
      <c r="Q675" s="5"/>
      <c r="R675" s="5"/>
      <c r="S675" s="5"/>
      <c r="T675" s="5"/>
      <c r="U675" s="5"/>
      <c r="V675" s="5"/>
      <c r="W675" s="5"/>
      <c r="X675" s="5"/>
      <c r="Y675" s="5"/>
      <c r="Z675" s="5"/>
    </row>
    <row r="676" spans="1:26" ht="12.75" customHeight="1">
      <c r="A676" s="143"/>
      <c r="B676" s="58"/>
      <c r="C676" s="101"/>
      <c r="D676" s="101"/>
      <c r="E676" s="83"/>
      <c r="F676" s="83"/>
      <c r="G676" s="5"/>
      <c r="H676" s="5"/>
      <c r="I676" s="5"/>
      <c r="J676" s="5"/>
      <c r="K676" s="5"/>
      <c r="L676" s="5"/>
      <c r="M676" s="5"/>
      <c r="N676" s="5"/>
      <c r="O676" s="5"/>
      <c r="P676" s="5"/>
      <c r="Q676" s="5"/>
      <c r="R676" s="5"/>
      <c r="S676" s="5"/>
      <c r="T676" s="5"/>
      <c r="U676" s="5"/>
      <c r="V676" s="5"/>
      <c r="W676" s="5"/>
      <c r="X676" s="5"/>
      <c r="Y676" s="5"/>
      <c r="Z676" s="5"/>
    </row>
    <row r="677" spans="1:26" ht="12.75" customHeight="1">
      <c r="A677" s="143"/>
      <c r="B677" s="58"/>
      <c r="C677" s="101"/>
      <c r="D677" s="101"/>
      <c r="E677" s="83"/>
      <c r="F677" s="83"/>
      <c r="G677" s="5"/>
      <c r="H677" s="5"/>
      <c r="I677" s="5"/>
      <c r="J677" s="5"/>
      <c r="K677" s="5"/>
      <c r="L677" s="5"/>
      <c r="M677" s="5"/>
      <c r="N677" s="5"/>
      <c r="O677" s="5"/>
      <c r="P677" s="5"/>
      <c r="Q677" s="5"/>
      <c r="R677" s="5"/>
      <c r="S677" s="5"/>
      <c r="T677" s="5"/>
      <c r="U677" s="5"/>
      <c r="V677" s="5"/>
      <c r="W677" s="5"/>
      <c r="X677" s="5"/>
      <c r="Y677" s="5"/>
      <c r="Z677" s="5"/>
    </row>
    <row r="678" spans="1:26" ht="12.75" customHeight="1">
      <c r="A678" s="143"/>
      <c r="B678" s="58"/>
      <c r="C678" s="101"/>
      <c r="D678" s="101"/>
      <c r="E678" s="83"/>
      <c r="F678" s="83"/>
      <c r="G678" s="5"/>
      <c r="H678" s="5"/>
      <c r="I678" s="5"/>
      <c r="J678" s="5"/>
      <c r="K678" s="5"/>
      <c r="L678" s="5"/>
      <c r="M678" s="5"/>
      <c r="N678" s="5"/>
      <c r="O678" s="5"/>
      <c r="P678" s="5"/>
      <c r="Q678" s="5"/>
      <c r="R678" s="5"/>
      <c r="S678" s="5"/>
      <c r="T678" s="5"/>
      <c r="U678" s="5"/>
      <c r="V678" s="5"/>
      <c r="W678" s="5"/>
      <c r="X678" s="5"/>
      <c r="Y678" s="5"/>
      <c r="Z678" s="5"/>
    </row>
    <row r="679" spans="1:26" ht="12.75" customHeight="1">
      <c r="A679" s="143"/>
      <c r="B679" s="58"/>
      <c r="C679" s="101"/>
      <c r="D679" s="101"/>
      <c r="E679" s="83"/>
      <c r="F679" s="83"/>
      <c r="G679" s="5"/>
      <c r="H679" s="5"/>
      <c r="I679" s="5"/>
      <c r="J679" s="5"/>
      <c r="K679" s="5"/>
      <c r="L679" s="5"/>
      <c r="M679" s="5"/>
      <c r="N679" s="5"/>
      <c r="O679" s="5"/>
      <c r="P679" s="5"/>
      <c r="Q679" s="5"/>
      <c r="R679" s="5"/>
      <c r="S679" s="5"/>
      <c r="T679" s="5"/>
      <c r="U679" s="5"/>
      <c r="V679" s="5"/>
      <c r="W679" s="5"/>
      <c r="X679" s="5"/>
      <c r="Y679" s="5"/>
      <c r="Z679" s="5"/>
    </row>
    <row r="680" spans="1:26" ht="12.75" customHeight="1">
      <c r="A680" s="143"/>
      <c r="B680" s="58"/>
      <c r="C680" s="101"/>
      <c r="D680" s="101"/>
      <c r="E680" s="83"/>
      <c r="F680" s="83"/>
      <c r="G680" s="5"/>
      <c r="H680" s="5"/>
      <c r="I680" s="5"/>
      <c r="J680" s="5"/>
      <c r="K680" s="5"/>
      <c r="L680" s="5"/>
      <c r="M680" s="5"/>
      <c r="N680" s="5"/>
      <c r="O680" s="5"/>
      <c r="P680" s="5"/>
      <c r="Q680" s="5"/>
      <c r="R680" s="5"/>
      <c r="S680" s="5"/>
      <c r="T680" s="5"/>
      <c r="U680" s="5"/>
      <c r="V680" s="5"/>
      <c r="W680" s="5"/>
      <c r="X680" s="5"/>
      <c r="Y680" s="5"/>
      <c r="Z680" s="5"/>
    </row>
    <row r="681" spans="1:26" ht="12.75" customHeight="1">
      <c r="A681" s="143"/>
      <c r="B681" s="58"/>
      <c r="C681" s="101"/>
      <c r="D681" s="101"/>
      <c r="E681" s="83"/>
      <c r="F681" s="83"/>
      <c r="G681" s="5"/>
      <c r="H681" s="5"/>
      <c r="I681" s="5"/>
      <c r="J681" s="5"/>
      <c r="K681" s="5"/>
      <c r="L681" s="5"/>
      <c r="M681" s="5"/>
      <c r="N681" s="5"/>
      <c r="O681" s="5"/>
      <c r="P681" s="5"/>
      <c r="Q681" s="5"/>
      <c r="R681" s="5"/>
      <c r="S681" s="5"/>
      <c r="T681" s="5"/>
      <c r="U681" s="5"/>
      <c r="V681" s="5"/>
      <c r="W681" s="5"/>
      <c r="X681" s="5"/>
      <c r="Y681" s="5"/>
      <c r="Z681" s="5"/>
    </row>
    <row r="682" spans="1:26" ht="12.75" customHeight="1">
      <c r="A682" s="143"/>
      <c r="B682" s="58"/>
      <c r="C682" s="101"/>
      <c r="D682" s="101"/>
      <c r="E682" s="83"/>
      <c r="F682" s="83"/>
      <c r="G682" s="5"/>
      <c r="H682" s="5"/>
      <c r="I682" s="5"/>
      <c r="J682" s="5"/>
      <c r="K682" s="5"/>
      <c r="L682" s="5"/>
      <c r="M682" s="5"/>
      <c r="N682" s="5"/>
      <c r="O682" s="5"/>
      <c r="P682" s="5"/>
      <c r="Q682" s="5"/>
      <c r="R682" s="5"/>
      <c r="S682" s="5"/>
      <c r="T682" s="5"/>
      <c r="U682" s="5"/>
      <c r="V682" s="5"/>
      <c r="W682" s="5"/>
      <c r="X682" s="5"/>
      <c r="Y682" s="5"/>
      <c r="Z682" s="5"/>
    </row>
    <row r="683" spans="1:26" ht="12.75" customHeight="1">
      <c r="A683" s="143"/>
      <c r="B683" s="58"/>
      <c r="C683" s="101"/>
      <c r="D683" s="101"/>
      <c r="E683" s="83"/>
      <c r="F683" s="83"/>
      <c r="G683" s="5"/>
      <c r="H683" s="5"/>
      <c r="I683" s="5"/>
      <c r="J683" s="5"/>
      <c r="K683" s="5"/>
      <c r="L683" s="5"/>
      <c r="M683" s="5"/>
      <c r="N683" s="5"/>
      <c r="O683" s="5"/>
      <c r="P683" s="5"/>
      <c r="Q683" s="5"/>
      <c r="R683" s="5"/>
      <c r="S683" s="5"/>
      <c r="T683" s="5"/>
      <c r="U683" s="5"/>
      <c r="V683" s="5"/>
      <c r="W683" s="5"/>
      <c r="X683" s="5"/>
      <c r="Y683" s="5"/>
      <c r="Z683" s="5"/>
    </row>
    <row r="684" spans="1:26" ht="12.75" customHeight="1">
      <c r="A684" s="143"/>
      <c r="B684" s="58"/>
      <c r="C684" s="101"/>
      <c r="D684" s="101"/>
      <c r="E684" s="83"/>
      <c r="F684" s="83"/>
      <c r="G684" s="5"/>
      <c r="H684" s="5"/>
      <c r="I684" s="5"/>
      <c r="J684" s="5"/>
      <c r="K684" s="5"/>
      <c r="L684" s="5"/>
      <c r="M684" s="5"/>
      <c r="N684" s="5"/>
      <c r="O684" s="5"/>
      <c r="P684" s="5"/>
      <c r="Q684" s="5"/>
      <c r="R684" s="5"/>
      <c r="S684" s="5"/>
      <c r="T684" s="5"/>
      <c r="U684" s="5"/>
      <c r="V684" s="5"/>
      <c r="W684" s="5"/>
      <c r="X684" s="5"/>
      <c r="Y684" s="5"/>
      <c r="Z684" s="5"/>
    </row>
    <row r="685" spans="1:26" ht="12.75" customHeight="1">
      <c r="A685" s="143"/>
      <c r="B685" s="58"/>
      <c r="C685" s="101"/>
      <c r="D685" s="101"/>
      <c r="E685" s="83"/>
      <c r="F685" s="83"/>
      <c r="G685" s="5"/>
      <c r="H685" s="5"/>
      <c r="I685" s="5"/>
      <c r="J685" s="5"/>
      <c r="K685" s="5"/>
      <c r="L685" s="5"/>
      <c r="M685" s="5"/>
      <c r="N685" s="5"/>
      <c r="O685" s="5"/>
      <c r="P685" s="5"/>
      <c r="Q685" s="5"/>
      <c r="R685" s="5"/>
      <c r="S685" s="5"/>
      <c r="T685" s="5"/>
      <c r="U685" s="5"/>
      <c r="V685" s="5"/>
      <c r="W685" s="5"/>
      <c r="X685" s="5"/>
      <c r="Y685" s="5"/>
      <c r="Z685" s="5"/>
    </row>
    <row r="686" spans="1:26" ht="12.75" customHeight="1">
      <c r="A686" s="143"/>
      <c r="B686" s="58"/>
      <c r="C686" s="101"/>
      <c r="D686" s="101"/>
      <c r="E686" s="83"/>
      <c r="F686" s="83"/>
      <c r="G686" s="5"/>
      <c r="H686" s="5"/>
      <c r="I686" s="5"/>
      <c r="J686" s="5"/>
      <c r="K686" s="5"/>
      <c r="L686" s="5"/>
      <c r="M686" s="5"/>
      <c r="N686" s="5"/>
      <c r="O686" s="5"/>
      <c r="P686" s="5"/>
      <c r="Q686" s="5"/>
      <c r="R686" s="5"/>
      <c r="S686" s="5"/>
      <c r="T686" s="5"/>
      <c r="U686" s="5"/>
      <c r="V686" s="5"/>
      <c r="W686" s="5"/>
      <c r="X686" s="5"/>
      <c r="Y686" s="5"/>
      <c r="Z686" s="5"/>
    </row>
    <row r="687" spans="1:26" ht="12.75" customHeight="1">
      <c r="A687" s="143"/>
      <c r="B687" s="58"/>
      <c r="C687" s="101"/>
      <c r="D687" s="101"/>
      <c r="E687" s="83"/>
      <c r="F687" s="83"/>
      <c r="G687" s="5"/>
      <c r="H687" s="5"/>
      <c r="I687" s="5"/>
      <c r="J687" s="5"/>
      <c r="K687" s="5"/>
      <c r="L687" s="5"/>
      <c r="M687" s="5"/>
      <c r="N687" s="5"/>
      <c r="O687" s="5"/>
      <c r="P687" s="5"/>
      <c r="Q687" s="5"/>
      <c r="R687" s="5"/>
      <c r="S687" s="5"/>
      <c r="T687" s="5"/>
      <c r="U687" s="5"/>
      <c r="V687" s="5"/>
      <c r="W687" s="5"/>
      <c r="X687" s="5"/>
      <c r="Y687" s="5"/>
      <c r="Z687" s="5"/>
    </row>
    <row r="688" spans="1:26" ht="12.75" customHeight="1">
      <c r="A688" s="143"/>
      <c r="B688" s="58"/>
      <c r="C688" s="101"/>
      <c r="D688" s="101"/>
      <c r="E688" s="83"/>
      <c r="F688" s="83"/>
      <c r="G688" s="5"/>
      <c r="H688" s="5"/>
      <c r="I688" s="5"/>
      <c r="J688" s="5"/>
      <c r="K688" s="5"/>
      <c r="L688" s="5"/>
      <c r="M688" s="5"/>
      <c r="N688" s="5"/>
      <c r="O688" s="5"/>
      <c r="P688" s="5"/>
      <c r="Q688" s="5"/>
      <c r="R688" s="5"/>
      <c r="S688" s="5"/>
      <c r="T688" s="5"/>
      <c r="U688" s="5"/>
      <c r="V688" s="5"/>
      <c r="W688" s="5"/>
      <c r="X688" s="5"/>
      <c r="Y688" s="5"/>
      <c r="Z688" s="5"/>
    </row>
    <row r="689" spans="1:26" ht="12.75" customHeight="1">
      <c r="A689" s="143"/>
      <c r="B689" s="58"/>
      <c r="C689" s="101"/>
      <c r="D689" s="101"/>
      <c r="E689" s="83"/>
      <c r="F689" s="83"/>
      <c r="G689" s="5"/>
      <c r="H689" s="5"/>
      <c r="I689" s="5"/>
      <c r="J689" s="5"/>
      <c r="K689" s="5"/>
      <c r="L689" s="5"/>
      <c r="M689" s="5"/>
      <c r="N689" s="5"/>
      <c r="O689" s="5"/>
      <c r="P689" s="5"/>
      <c r="Q689" s="5"/>
      <c r="R689" s="5"/>
      <c r="S689" s="5"/>
      <c r="T689" s="5"/>
      <c r="U689" s="5"/>
      <c r="V689" s="5"/>
      <c r="W689" s="5"/>
      <c r="X689" s="5"/>
      <c r="Y689" s="5"/>
      <c r="Z689" s="5"/>
    </row>
    <row r="690" spans="1:26" ht="12.75" customHeight="1">
      <c r="A690" s="143"/>
      <c r="B690" s="58"/>
      <c r="C690" s="101"/>
      <c r="D690" s="101"/>
      <c r="E690" s="83"/>
      <c r="F690" s="83"/>
      <c r="G690" s="5"/>
      <c r="H690" s="5"/>
      <c r="I690" s="5"/>
      <c r="J690" s="5"/>
      <c r="K690" s="5"/>
      <c r="L690" s="5"/>
      <c r="M690" s="5"/>
      <c r="N690" s="5"/>
      <c r="O690" s="5"/>
      <c r="P690" s="5"/>
      <c r="Q690" s="5"/>
      <c r="R690" s="5"/>
      <c r="S690" s="5"/>
      <c r="T690" s="5"/>
      <c r="U690" s="5"/>
      <c r="V690" s="5"/>
      <c r="W690" s="5"/>
      <c r="X690" s="5"/>
      <c r="Y690" s="5"/>
      <c r="Z690" s="5"/>
    </row>
    <row r="691" spans="1:26" ht="12.75" customHeight="1">
      <c r="A691" s="143"/>
      <c r="B691" s="58"/>
      <c r="C691" s="101"/>
      <c r="D691" s="101"/>
      <c r="E691" s="83"/>
      <c r="F691" s="83"/>
      <c r="G691" s="5"/>
      <c r="H691" s="5"/>
      <c r="I691" s="5"/>
      <c r="J691" s="5"/>
      <c r="K691" s="5"/>
      <c r="L691" s="5"/>
      <c r="M691" s="5"/>
      <c r="N691" s="5"/>
      <c r="O691" s="5"/>
      <c r="P691" s="5"/>
      <c r="Q691" s="5"/>
      <c r="R691" s="5"/>
      <c r="S691" s="5"/>
      <c r="T691" s="5"/>
      <c r="U691" s="5"/>
      <c r="V691" s="5"/>
      <c r="W691" s="5"/>
      <c r="X691" s="5"/>
      <c r="Y691" s="5"/>
      <c r="Z691" s="5"/>
    </row>
    <row r="692" spans="1:26" ht="12.75" customHeight="1">
      <c r="A692" s="143"/>
      <c r="B692" s="58"/>
      <c r="C692" s="101"/>
      <c r="D692" s="101"/>
      <c r="E692" s="83"/>
      <c r="F692" s="83"/>
      <c r="G692" s="5"/>
      <c r="H692" s="5"/>
      <c r="I692" s="5"/>
      <c r="J692" s="5"/>
      <c r="K692" s="5"/>
      <c r="L692" s="5"/>
      <c r="M692" s="5"/>
      <c r="N692" s="5"/>
      <c r="O692" s="5"/>
      <c r="P692" s="5"/>
      <c r="Q692" s="5"/>
      <c r="R692" s="5"/>
      <c r="S692" s="5"/>
      <c r="T692" s="5"/>
      <c r="U692" s="5"/>
      <c r="V692" s="5"/>
      <c r="W692" s="5"/>
      <c r="X692" s="5"/>
      <c r="Y692" s="5"/>
      <c r="Z692" s="5"/>
    </row>
    <row r="693" spans="1:26" ht="12.75" customHeight="1">
      <c r="A693" s="143"/>
      <c r="B693" s="58"/>
      <c r="C693" s="101"/>
      <c r="D693" s="101"/>
      <c r="E693" s="83"/>
      <c r="F693" s="83"/>
      <c r="G693" s="5"/>
      <c r="H693" s="5"/>
      <c r="I693" s="5"/>
      <c r="J693" s="5"/>
      <c r="K693" s="5"/>
      <c r="L693" s="5"/>
      <c r="M693" s="5"/>
      <c r="N693" s="5"/>
      <c r="O693" s="5"/>
      <c r="P693" s="5"/>
      <c r="Q693" s="5"/>
      <c r="R693" s="5"/>
      <c r="S693" s="5"/>
      <c r="T693" s="5"/>
      <c r="U693" s="5"/>
      <c r="V693" s="5"/>
      <c r="W693" s="5"/>
      <c r="X693" s="5"/>
      <c r="Y693" s="5"/>
      <c r="Z693" s="5"/>
    </row>
    <row r="694" spans="1:26" ht="12.75" customHeight="1">
      <c r="A694" s="143"/>
      <c r="B694" s="58"/>
      <c r="C694" s="101"/>
      <c r="D694" s="101"/>
      <c r="E694" s="83"/>
      <c r="F694" s="83"/>
      <c r="G694" s="5"/>
      <c r="H694" s="5"/>
      <c r="I694" s="5"/>
      <c r="J694" s="5"/>
      <c r="K694" s="5"/>
      <c r="L694" s="5"/>
      <c r="M694" s="5"/>
      <c r="N694" s="5"/>
      <c r="O694" s="5"/>
      <c r="P694" s="5"/>
      <c r="Q694" s="5"/>
      <c r="R694" s="5"/>
      <c r="S694" s="5"/>
      <c r="T694" s="5"/>
      <c r="U694" s="5"/>
      <c r="V694" s="5"/>
      <c r="W694" s="5"/>
      <c r="X694" s="5"/>
      <c r="Y694" s="5"/>
      <c r="Z694" s="5"/>
    </row>
    <row r="695" spans="1:26" ht="12.75" customHeight="1">
      <c r="A695" s="143"/>
      <c r="B695" s="58"/>
      <c r="C695" s="101"/>
      <c r="D695" s="101"/>
      <c r="E695" s="83"/>
      <c r="F695" s="83"/>
      <c r="G695" s="5"/>
      <c r="H695" s="5"/>
      <c r="I695" s="5"/>
      <c r="J695" s="5"/>
      <c r="K695" s="5"/>
      <c r="L695" s="5"/>
      <c r="M695" s="5"/>
      <c r="N695" s="5"/>
      <c r="O695" s="5"/>
      <c r="P695" s="5"/>
      <c r="Q695" s="5"/>
      <c r="R695" s="5"/>
      <c r="S695" s="5"/>
      <c r="T695" s="5"/>
      <c r="U695" s="5"/>
      <c r="V695" s="5"/>
      <c r="W695" s="5"/>
      <c r="X695" s="5"/>
      <c r="Y695" s="5"/>
      <c r="Z695" s="5"/>
    </row>
    <row r="696" spans="1:26" ht="12.75" customHeight="1">
      <c r="A696" s="143"/>
      <c r="B696" s="58"/>
      <c r="C696" s="101"/>
      <c r="D696" s="101"/>
      <c r="E696" s="83"/>
      <c r="F696" s="83"/>
      <c r="G696" s="5"/>
      <c r="H696" s="5"/>
      <c r="I696" s="5"/>
      <c r="J696" s="5"/>
      <c r="K696" s="5"/>
      <c r="L696" s="5"/>
      <c r="M696" s="5"/>
      <c r="N696" s="5"/>
      <c r="O696" s="5"/>
      <c r="P696" s="5"/>
      <c r="Q696" s="5"/>
      <c r="R696" s="5"/>
      <c r="S696" s="5"/>
      <c r="T696" s="5"/>
      <c r="U696" s="5"/>
      <c r="V696" s="5"/>
      <c r="W696" s="5"/>
      <c r="X696" s="5"/>
      <c r="Y696" s="5"/>
      <c r="Z696" s="5"/>
    </row>
    <row r="697" spans="1:26" ht="12.75" customHeight="1">
      <c r="A697" s="143"/>
      <c r="B697" s="58"/>
      <c r="C697" s="101"/>
      <c r="D697" s="101"/>
      <c r="E697" s="83"/>
      <c r="F697" s="83"/>
      <c r="G697" s="5"/>
      <c r="H697" s="5"/>
      <c r="I697" s="5"/>
      <c r="J697" s="5"/>
      <c r="K697" s="5"/>
      <c r="L697" s="5"/>
      <c r="M697" s="5"/>
      <c r="N697" s="5"/>
      <c r="O697" s="5"/>
      <c r="P697" s="5"/>
      <c r="Q697" s="5"/>
      <c r="R697" s="5"/>
      <c r="S697" s="5"/>
      <c r="T697" s="5"/>
      <c r="U697" s="5"/>
      <c r="V697" s="5"/>
      <c r="W697" s="5"/>
      <c r="X697" s="5"/>
      <c r="Y697" s="5"/>
      <c r="Z697" s="5"/>
    </row>
    <row r="698" spans="1:26" ht="12.75" customHeight="1">
      <c r="A698" s="143"/>
      <c r="B698" s="58"/>
      <c r="C698" s="101"/>
      <c r="D698" s="101"/>
      <c r="E698" s="83"/>
      <c r="F698" s="83"/>
      <c r="G698" s="5"/>
      <c r="H698" s="5"/>
      <c r="I698" s="5"/>
      <c r="J698" s="5"/>
      <c r="K698" s="5"/>
      <c r="L698" s="5"/>
      <c r="M698" s="5"/>
      <c r="N698" s="5"/>
      <c r="O698" s="5"/>
      <c r="P698" s="5"/>
      <c r="Q698" s="5"/>
      <c r="R698" s="5"/>
      <c r="S698" s="5"/>
      <c r="T698" s="5"/>
      <c r="U698" s="5"/>
      <c r="V698" s="5"/>
      <c r="W698" s="5"/>
      <c r="X698" s="5"/>
      <c r="Y698" s="5"/>
      <c r="Z698" s="5"/>
    </row>
    <row r="699" spans="1:26" ht="12.75" customHeight="1">
      <c r="A699" s="143"/>
      <c r="B699" s="58"/>
      <c r="C699" s="101"/>
      <c r="D699" s="101"/>
      <c r="E699" s="83"/>
      <c r="F699" s="83"/>
      <c r="G699" s="5"/>
      <c r="H699" s="5"/>
      <c r="I699" s="5"/>
      <c r="J699" s="5"/>
      <c r="K699" s="5"/>
      <c r="L699" s="5"/>
      <c r="M699" s="5"/>
      <c r="N699" s="5"/>
      <c r="O699" s="5"/>
      <c r="P699" s="5"/>
      <c r="Q699" s="5"/>
      <c r="R699" s="5"/>
      <c r="S699" s="5"/>
      <c r="T699" s="5"/>
      <c r="U699" s="5"/>
      <c r="V699" s="5"/>
      <c r="W699" s="5"/>
      <c r="X699" s="5"/>
      <c r="Y699" s="5"/>
      <c r="Z699" s="5"/>
    </row>
    <row r="700" spans="1:26" ht="12.75" customHeight="1">
      <c r="A700" s="143"/>
      <c r="B700" s="58"/>
      <c r="C700" s="101"/>
      <c r="D700" s="101"/>
      <c r="E700" s="83"/>
      <c r="F700" s="83"/>
      <c r="G700" s="5"/>
      <c r="H700" s="5"/>
      <c r="I700" s="5"/>
      <c r="J700" s="5"/>
      <c r="K700" s="5"/>
      <c r="L700" s="5"/>
      <c r="M700" s="5"/>
      <c r="N700" s="5"/>
      <c r="O700" s="5"/>
      <c r="P700" s="5"/>
      <c r="Q700" s="5"/>
      <c r="R700" s="5"/>
      <c r="S700" s="5"/>
      <c r="T700" s="5"/>
      <c r="U700" s="5"/>
      <c r="V700" s="5"/>
      <c r="W700" s="5"/>
      <c r="X700" s="5"/>
      <c r="Y700" s="5"/>
      <c r="Z700" s="5"/>
    </row>
    <row r="701" spans="1:26" ht="12.75" customHeight="1">
      <c r="A701" s="143"/>
      <c r="B701" s="58"/>
      <c r="C701" s="101"/>
      <c r="D701" s="101"/>
      <c r="E701" s="83"/>
      <c r="F701" s="83"/>
      <c r="G701" s="5"/>
      <c r="H701" s="5"/>
      <c r="I701" s="5"/>
      <c r="J701" s="5"/>
      <c r="K701" s="5"/>
      <c r="L701" s="5"/>
      <c r="M701" s="5"/>
      <c r="N701" s="5"/>
      <c r="O701" s="5"/>
      <c r="P701" s="5"/>
      <c r="Q701" s="5"/>
      <c r="R701" s="5"/>
      <c r="S701" s="5"/>
      <c r="T701" s="5"/>
      <c r="U701" s="5"/>
      <c r="V701" s="5"/>
      <c r="W701" s="5"/>
      <c r="X701" s="5"/>
      <c r="Y701" s="5"/>
      <c r="Z701" s="5"/>
    </row>
    <row r="702" spans="1:26" ht="12.75" customHeight="1">
      <c r="A702" s="143"/>
      <c r="B702" s="58"/>
      <c r="C702" s="101"/>
      <c r="D702" s="101"/>
      <c r="E702" s="83"/>
      <c r="F702" s="83"/>
      <c r="G702" s="5"/>
      <c r="H702" s="5"/>
      <c r="I702" s="5"/>
      <c r="J702" s="5"/>
      <c r="K702" s="5"/>
      <c r="L702" s="5"/>
      <c r="M702" s="5"/>
      <c r="N702" s="5"/>
      <c r="O702" s="5"/>
      <c r="P702" s="5"/>
      <c r="Q702" s="5"/>
      <c r="R702" s="5"/>
      <c r="S702" s="5"/>
      <c r="T702" s="5"/>
      <c r="U702" s="5"/>
      <c r="V702" s="5"/>
      <c r="W702" s="5"/>
      <c r="X702" s="5"/>
      <c r="Y702" s="5"/>
      <c r="Z702" s="5"/>
    </row>
    <row r="703" spans="1:26" ht="12.75" customHeight="1">
      <c r="A703" s="143"/>
      <c r="B703" s="58"/>
      <c r="C703" s="101"/>
      <c r="D703" s="101"/>
      <c r="E703" s="83"/>
      <c r="F703" s="83"/>
      <c r="G703" s="5"/>
      <c r="H703" s="5"/>
      <c r="I703" s="5"/>
      <c r="J703" s="5"/>
      <c r="K703" s="5"/>
      <c r="L703" s="5"/>
      <c r="M703" s="5"/>
      <c r="N703" s="5"/>
      <c r="O703" s="5"/>
      <c r="P703" s="5"/>
      <c r="Q703" s="5"/>
      <c r="R703" s="5"/>
      <c r="S703" s="5"/>
      <c r="T703" s="5"/>
      <c r="U703" s="5"/>
      <c r="V703" s="5"/>
      <c r="W703" s="5"/>
      <c r="X703" s="5"/>
      <c r="Y703" s="5"/>
      <c r="Z703" s="5"/>
    </row>
    <row r="704" spans="1:26" ht="12.75" customHeight="1">
      <c r="A704" s="143"/>
      <c r="B704" s="58"/>
      <c r="C704" s="101"/>
      <c r="D704" s="101"/>
      <c r="E704" s="83"/>
      <c r="F704" s="83"/>
      <c r="G704" s="5"/>
      <c r="H704" s="5"/>
      <c r="I704" s="5"/>
      <c r="J704" s="5"/>
      <c r="K704" s="5"/>
      <c r="L704" s="5"/>
      <c r="M704" s="5"/>
      <c r="N704" s="5"/>
      <c r="O704" s="5"/>
      <c r="P704" s="5"/>
      <c r="Q704" s="5"/>
      <c r="R704" s="5"/>
      <c r="S704" s="5"/>
      <c r="T704" s="5"/>
      <c r="U704" s="5"/>
      <c r="V704" s="5"/>
      <c r="W704" s="5"/>
      <c r="X704" s="5"/>
      <c r="Y704" s="5"/>
      <c r="Z704" s="5"/>
    </row>
    <row r="705" spans="1:26" ht="12.75" customHeight="1">
      <c r="A705" s="143"/>
      <c r="B705" s="58"/>
      <c r="C705" s="101"/>
      <c r="D705" s="101"/>
      <c r="E705" s="83"/>
      <c r="F705" s="83"/>
      <c r="G705" s="5"/>
      <c r="H705" s="5"/>
      <c r="I705" s="5"/>
      <c r="J705" s="5"/>
      <c r="K705" s="5"/>
      <c r="L705" s="5"/>
      <c r="M705" s="5"/>
      <c r="N705" s="5"/>
      <c r="O705" s="5"/>
      <c r="P705" s="5"/>
      <c r="Q705" s="5"/>
      <c r="R705" s="5"/>
      <c r="S705" s="5"/>
      <c r="T705" s="5"/>
      <c r="U705" s="5"/>
      <c r="V705" s="5"/>
      <c r="W705" s="5"/>
      <c r="X705" s="5"/>
      <c r="Y705" s="5"/>
      <c r="Z705" s="5"/>
    </row>
    <row r="706" spans="1:26" ht="12.75" customHeight="1">
      <c r="A706" s="143"/>
      <c r="B706" s="58"/>
      <c r="C706" s="101"/>
      <c r="D706" s="101"/>
      <c r="E706" s="83"/>
      <c r="F706" s="83"/>
      <c r="G706" s="5"/>
      <c r="H706" s="5"/>
      <c r="I706" s="5"/>
      <c r="J706" s="5"/>
      <c r="K706" s="5"/>
      <c r="L706" s="5"/>
      <c r="M706" s="5"/>
      <c r="N706" s="5"/>
      <c r="O706" s="5"/>
      <c r="P706" s="5"/>
      <c r="Q706" s="5"/>
      <c r="R706" s="5"/>
      <c r="S706" s="5"/>
      <c r="T706" s="5"/>
      <c r="U706" s="5"/>
      <c r="V706" s="5"/>
      <c r="W706" s="5"/>
      <c r="X706" s="5"/>
      <c r="Y706" s="5"/>
      <c r="Z706" s="5"/>
    </row>
    <row r="707" spans="1:26" ht="12.75" customHeight="1">
      <c r="A707" s="143"/>
      <c r="B707" s="58"/>
      <c r="C707" s="101"/>
      <c r="D707" s="101"/>
      <c r="E707" s="83"/>
      <c r="F707" s="83"/>
      <c r="G707" s="5"/>
      <c r="H707" s="5"/>
      <c r="I707" s="5"/>
      <c r="J707" s="5"/>
      <c r="K707" s="5"/>
      <c r="L707" s="5"/>
      <c r="M707" s="5"/>
      <c r="N707" s="5"/>
      <c r="O707" s="5"/>
      <c r="P707" s="5"/>
      <c r="Q707" s="5"/>
      <c r="R707" s="5"/>
      <c r="S707" s="5"/>
      <c r="T707" s="5"/>
      <c r="U707" s="5"/>
      <c r="V707" s="5"/>
      <c r="W707" s="5"/>
      <c r="X707" s="5"/>
      <c r="Y707" s="5"/>
      <c r="Z707" s="5"/>
    </row>
    <row r="708" spans="1:26" ht="12.75" customHeight="1">
      <c r="A708" s="143"/>
      <c r="B708" s="58"/>
      <c r="C708" s="101"/>
      <c r="D708" s="101"/>
      <c r="E708" s="83"/>
      <c r="F708" s="83"/>
      <c r="G708" s="5"/>
      <c r="H708" s="5"/>
      <c r="I708" s="5"/>
      <c r="J708" s="5"/>
      <c r="K708" s="5"/>
      <c r="L708" s="5"/>
      <c r="M708" s="5"/>
      <c r="N708" s="5"/>
      <c r="O708" s="5"/>
      <c r="P708" s="5"/>
      <c r="Q708" s="5"/>
      <c r="R708" s="5"/>
      <c r="S708" s="5"/>
      <c r="T708" s="5"/>
      <c r="U708" s="5"/>
      <c r="V708" s="5"/>
      <c r="W708" s="5"/>
      <c r="X708" s="5"/>
      <c r="Y708" s="5"/>
      <c r="Z708" s="5"/>
    </row>
    <row r="709" spans="1:26" ht="12.75" customHeight="1">
      <c r="A709" s="143"/>
      <c r="B709" s="58"/>
      <c r="C709" s="101"/>
      <c r="D709" s="101"/>
      <c r="E709" s="83"/>
      <c r="F709" s="83"/>
      <c r="G709" s="5"/>
      <c r="H709" s="5"/>
      <c r="I709" s="5"/>
      <c r="J709" s="5"/>
      <c r="K709" s="5"/>
      <c r="L709" s="5"/>
      <c r="M709" s="5"/>
      <c r="N709" s="5"/>
      <c r="O709" s="5"/>
      <c r="P709" s="5"/>
      <c r="Q709" s="5"/>
      <c r="R709" s="5"/>
      <c r="S709" s="5"/>
      <c r="T709" s="5"/>
      <c r="U709" s="5"/>
      <c r="V709" s="5"/>
      <c r="W709" s="5"/>
      <c r="X709" s="5"/>
      <c r="Y709" s="5"/>
      <c r="Z709" s="5"/>
    </row>
    <row r="710" spans="1:26" ht="12.75" customHeight="1">
      <c r="A710" s="143"/>
      <c r="B710" s="58"/>
      <c r="C710" s="101"/>
      <c r="D710" s="101"/>
      <c r="E710" s="83"/>
      <c r="F710" s="83"/>
      <c r="G710" s="5"/>
      <c r="H710" s="5"/>
      <c r="I710" s="5"/>
      <c r="J710" s="5"/>
      <c r="K710" s="5"/>
      <c r="L710" s="5"/>
      <c r="M710" s="5"/>
      <c r="N710" s="5"/>
      <c r="O710" s="5"/>
      <c r="P710" s="5"/>
      <c r="Q710" s="5"/>
      <c r="R710" s="5"/>
      <c r="S710" s="5"/>
      <c r="T710" s="5"/>
      <c r="U710" s="5"/>
      <c r="V710" s="5"/>
      <c r="W710" s="5"/>
      <c r="X710" s="5"/>
      <c r="Y710" s="5"/>
      <c r="Z710" s="5"/>
    </row>
    <row r="711" spans="1:26" ht="12.75" customHeight="1">
      <c r="A711" s="143"/>
      <c r="B711" s="58"/>
      <c r="C711" s="101"/>
      <c r="D711" s="101"/>
      <c r="E711" s="83"/>
      <c r="F711" s="83"/>
      <c r="G711" s="5"/>
      <c r="H711" s="5"/>
      <c r="I711" s="5"/>
      <c r="J711" s="5"/>
      <c r="K711" s="5"/>
      <c r="L711" s="5"/>
      <c r="M711" s="5"/>
      <c r="N711" s="5"/>
      <c r="O711" s="5"/>
      <c r="P711" s="5"/>
      <c r="Q711" s="5"/>
      <c r="R711" s="5"/>
      <c r="S711" s="5"/>
      <c r="T711" s="5"/>
      <c r="U711" s="5"/>
      <c r="V711" s="5"/>
      <c r="W711" s="5"/>
      <c r="X711" s="5"/>
      <c r="Y711" s="5"/>
      <c r="Z711" s="5"/>
    </row>
    <row r="712" spans="1:26" ht="12.75" customHeight="1">
      <c r="A712" s="143"/>
      <c r="B712" s="58"/>
      <c r="C712" s="101"/>
      <c r="D712" s="101"/>
      <c r="E712" s="83"/>
      <c r="F712" s="83"/>
      <c r="G712" s="5"/>
      <c r="H712" s="5"/>
      <c r="I712" s="5"/>
      <c r="J712" s="5"/>
      <c r="K712" s="5"/>
      <c r="L712" s="5"/>
      <c r="M712" s="5"/>
      <c r="N712" s="5"/>
      <c r="O712" s="5"/>
      <c r="P712" s="5"/>
      <c r="Q712" s="5"/>
      <c r="R712" s="5"/>
      <c r="S712" s="5"/>
      <c r="T712" s="5"/>
      <c r="U712" s="5"/>
      <c r="V712" s="5"/>
      <c r="W712" s="5"/>
      <c r="X712" s="5"/>
      <c r="Y712" s="5"/>
      <c r="Z712" s="5"/>
    </row>
    <row r="713" spans="1:26" ht="12.75" customHeight="1">
      <c r="A713" s="143"/>
      <c r="B713" s="58"/>
      <c r="C713" s="101"/>
      <c r="D713" s="101"/>
      <c r="E713" s="83"/>
      <c r="F713" s="83"/>
      <c r="G713" s="5"/>
      <c r="H713" s="5"/>
      <c r="I713" s="5"/>
      <c r="J713" s="5"/>
      <c r="K713" s="5"/>
      <c r="L713" s="5"/>
      <c r="M713" s="5"/>
      <c r="N713" s="5"/>
      <c r="O713" s="5"/>
      <c r="P713" s="5"/>
      <c r="Q713" s="5"/>
      <c r="R713" s="5"/>
      <c r="S713" s="5"/>
      <c r="T713" s="5"/>
      <c r="U713" s="5"/>
      <c r="V713" s="5"/>
      <c r="W713" s="5"/>
      <c r="X713" s="5"/>
      <c r="Y713" s="5"/>
      <c r="Z713" s="5"/>
    </row>
    <row r="714" spans="1:26" ht="12.75" customHeight="1">
      <c r="A714" s="143"/>
      <c r="B714" s="58"/>
      <c r="C714" s="101"/>
      <c r="D714" s="101"/>
      <c r="E714" s="83"/>
      <c r="F714" s="83"/>
      <c r="G714" s="5"/>
      <c r="H714" s="5"/>
      <c r="I714" s="5"/>
      <c r="J714" s="5"/>
      <c r="K714" s="5"/>
      <c r="L714" s="5"/>
      <c r="M714" s="5"/>
      <c r="N714" s="5"/>
      <c r="O714" s="5"/>
      <c r="P714" s="5"/>
      <c r="Q714" s="5"/>
      <c r="R714" s="5"/>
      <c r="S714" s="5"/>
      <c r="T714" s="5"/>
      <c r="U714" s="5"/>
      <c r="V714" s="5"/>
      <c r="W714" s="5"/>
      <c r="X714" s="5"/>
      <c r="Y714" s="5"/>
      <c r="Z714" s="5"/>
    </row>
    <row r="715" spans="1:26" ht="12.75" customHeight="1">
      <c r="A715" s="143"/>
      <c r="B715" s="58"/>
      <c r="C715" s="101"/>
      <c r="D715" s="101"/>
      <c r="E715" s="83"/>
      <c r="F715" s="83"/>
      <c r="G715" s="5"/>
      <c r="H715" s="5"/>
      <c r="I715" s="5"/>
      <c r="J715" s="5"/>
      <c r="K715" s="5"/>
      <c r="L715" s="5"/>
      <c r="M715" s="5"/>
      <c r="N715" s="5"/>
      <c r="O715" s="5"/>
      <c r="P715" s="5"/>
      <c r="Q715" s="5"/>
      <c r="R715" s="5"/>
      <c r="S715" s="5"/>
      <c r="T715" s="5"/>
      <c r="U715" s="5"/>
      <c r="V715" s="5"/>
      <c r="W715" s="5"/>
      <c r="X715" s="5"/>
      <c r="Y715" s="5"/>
      <c r="Z715" s="5"/>
    </row>
    <row r="716" spans="1:26" ht="12.75" customHeight="1">
      <c r="A716" s="143"/>
      <c r="B716" s="58"/>
      <c r="C716" s="101"/>
      <c r="D716" s="101"/>
      <c r="E716" s="83"/>
      <c r="F716" s="83"/>
      <c r="G716" s="5"/>
      <c r="H716" s="5"/>
      <c r="I716" s="5"/>
      <c r="J716" s="5"/>
      <c r="K716" s="5"/>
      <c r="L716" s="5"/>
      <c r="M716" s="5"/>
      <c r="N716" s="5"/>
      <c r="O716" s="5"/>
      <c r="P716" s="5"/>
      <c r="Q716" s="5"/>
      <c r="R716" s="5"/>
      <c r="S716" s="5"/>
      <c r="T716" s="5"/>
      <c r="U716" s="5"/>
      <c r="V716" s="5"/>
      <c r="W716" s="5"/>
      <c r="X716" s="5"/>
      <c r="Y716" s="5"/>
      <c r="Z716" s="5"/>
    </row>
    <row r="717" spans="1:26" ht="12.75" customHeight="1">
      <c r="A717" s="143"/>
      <c r="B717" s="58"/>
      <c r="C717" s="101"/>
      <c r="D717" s="101"/>
      <c r="E717" s="83"/>
      <c r="F717" s="83"/>
      <c r="G717" s="5"/>
      <c r="H717" s="5"/>
      <c r="I717" s="5"/>
      <c r="J717" s="5"/>
      <c r="K717" s="5"/>
      <c r="L717" s="5"/>
      <c r="M717" s="5"/>
      <c r="N717" s="5"/>
      <c r="O717" s="5"/>
      <c r="P717" s="5"/>
      <c r="Q717" s="5"/>
      <c r="R717" s="5"/>
      <c r="S717" s="5"/>
      <c r="T717" s="5"/>
      <c r="U717" s="5"/>
      <c r="V717" s="5"/>
      <c r="W717" s="5"/>
      <c r="X717" s="5"/>
      <c r="Y717" s="5"/>
      <c r="Z717" s="5"/>
    </row>
    <row r="718" spans="1:26" ht="12.75" customHeight="1">
      <c r="A718" s="143"/>
      <c r="B718" s="58"/>
      <c r="C718" s="101"/>
      <c r="D718" s="101"/>
      <c r="E718" s="83"/>
      <c r="F718" s="83"/>
      <c r="G718" s="5"/>
      <c r="H718" s="5"/>
      <c r="I718" s="5"/>
      <c r="J718" s="5"/>
      <c r="K718" s="5"/>
      <c r="L718" s="5"/>
      <c r="M718" s="5"/>
      <c r="N718" s="5"/>
      <c r="O718" s="5"/>
      <c r="P718" s="5"/>
      <c r="Q718" s="5"/>
      <c r="R718" s="5"/>
      <c r="S718" s="5"/>
      <c r="T718" s="5"/>
      <c r="U718" s="5"/>
      <c r="V718" s="5"/>
      <c r="W718" s="5"/>
      <c r="X718" s="5"/>
      <c r="Y718" s="5"/>
      <c r="Z718" s="5"/>
    </row>
    <row r="719" spans="1:26" ht="12.75" customHeight="1">
      <c r="A719" s="143"/>
      <c r="B719" s="58"/>
      <c r="C719" s="101"/>
      <c r="D719" s="101"/>
      <c r="E719" s="83"/>
      <c r="F719" s="83"/>
      <c r="G719" s="5"/>
      <c r="H719" s="5"/>
      <c r="I719" s="5"/>
      <c r="J719" s="5"/>
      <c r="K719" s="5"/>
      <c r="L719" s="5"/>
      <c r="M719" s="5"/>
      <c r="N719" s="5"/>
      <c r="O719" s="5"/>
      <c r="P719" s="5"/>
      <c r="Q719" s="5"/>
      <c r="R719" s="5"/>
      <c r="S719" s="5"/>
      <c r="T719" s="5"/>
      <c r="U719" s="5"/>
      <c r="V719" s="5"/>
      <c r="W719" s="5"/>
      <c r="X719" s="5"/>
      <c r="Y719" s="5"/>
      <c r="Z719" s="5"/>
    </row>
    <row r="720" spans="1:26" ht="12.75" customHeight="1">
      <c r="A720" s="143"/>
      <c r="B720" s="58"/>
      <c r="C720" s="101"/>
      <c r="D720" s="101"/>
      <c r="E720" s="83"/>
      <c r="F720" s="83"/>
      <c r="G720" s="5"/>
      <c r="H720" s="5"/>
      <c r="I720" s="5"/>
      <c r="J720" s="5"/>
      <c r="K720" s="5"/>
      <c r="L720" s="5"/>
      <c r="M720" s="5"/>
      <c r="N720" s="5"/>
      <c r="O720" s="5"/>
      <c r="P720" s="5"/>
      <c r="Q720" s="5"/>
      <c r="R720" s="5"/>
      <c r="S720" s="5"/>
      <c r="T720" s="5"/>
      <c r="U720" s="5"/>
      <c r="V720" s="5"/>
      <c r="W720" s="5"/>
      <c r="X720" s="5"/>
      <c r="Y720" s="5"/>
      <c r="Z720" s="5"/>
    </row>
    <row r="721" spans="1:26" ht="12.75" customHeight="1">
      <c r="A721" s="143"/>
      <c r="B721" s="58"/>
      <c r="C721" s="101"/>
      <c r="D721" s="101"/>
      <c r="E721" s="83"/>
      <c r="F721" s="83"/>
      <c r="G721" s="5"/>
      <c r="H721" s="5"/>
      <c r="I721" s="5"/>
      <c r="J721" s="5"/>
      <c r="K721" s="5"/>
      <c r="L721" s="5"/>
      <c r="M721" s="5"/>
      <c r="N721" s="5"/>
      <c r="O721" s="5"/>
      <c r="P721" s="5"/>
      <c r="Q721" s="5"/>
      <c r="R721" s="5"/>
      <c r="S721" s="5"/>
      <c r="T721" s="5"/>
      <c r="U721" s="5"/>
      <c r="V721" s="5"/>
      <c r="W721" s="5"/>
      <c r="X721" s="5"/>
      <c r="Y721" s="5"/>
      <c r="Z721" s="5"/>
    </row>
    <row r="722" spans="1:26" ht="12.75" customHeight="1">
      <c r="A722" s="143"/>
      <c r="B722" s="58"/>
      <c r="C722" s="101"/>
      <c r="D722" s="101"/>
      <c r="E722" s="83"/>
      <c r="F722" s="83"/>
      <c r="G722" s="5"/>
      <c r="H722" s="5"/>
      <c r="I722" s="5"/>
      <c r="J722" s="5"/>
      <c r="K722" s="5"/>
      <c r="L722" s="5"/>
      <c r="M722" s="5"/>
      <c r="N722" s="5"/>
      <c r="O722" s="5"/>
      <c r="P722" s="5"/>
      <c r="Q722" s="5"/>
      <c r="R722" s="5"/>
      <c r="S722" s="5"/>
      <c r="T722" s="5"/>
      <c r="U722" s="5"/>
      <c r="V722" s="5"/>
      <c r="W722" s="5"/>
      <c r="X722" s="5"/>
      <c r="Y722" s="5"/>
      <c r="Z722" s="5"/>
    </row>
    <row r="723" spans="1:26" ht="12.75" customHeight="1">
      <c r="A723" s="143"/>
      <c r="B723" s="58"/>
      <c r="C723" s="101"/>
      <c r="D723" s="101"/>
      <c r="E723" s="83"/>
      <c r="F723" s="83"/>
      <c r="G723" s="5"/>
      <c r="H723" s="5"/>
      <c r="I723" s="5"/>
      <c r="J723" s="5"/>
      <c r="K723" s="5"/>
      <c r="L723" s="5"/>
      <c r="M723" s="5"/>
      <c r="N723" s="5"/>
      <c r="O723" s="5"/>
      <c r="P723" s="5"/>
      <c r="Q723" s="5"/>
      <c r="R723" s="5"/>
      <c r="S723" s="5"/>
      <c r="T723" s="5"/>
      <c r="U723" s="5"/>
      <c r="V723" s="5"/>
      <c r="W723" s="5"/>
      <c r="X723" s="5"/>
      <c r="Y723" s="5"/>
      <c r="Z723" s="5"/>
    </row>
    <row r="724" spans="1:26" ht="12.75" customHeight="1">
      <c r="A724" s="143"/>
      <c r="B724" s="58"/>
      <c r="C724" s="101"/>
      <c r="D724" s="101"/>
      <c r="E724" s="83"/>
      <c r="F724" s="83"/>
      <c r="G724" s="5"/>
      <c r="H724" s="5"/>
      <c r="I724" s="5"/>
      <c r="J724" s="5"/>
      <c r="K724" s="5"/>
      <c r="L724" s="5"/>
      <c r="M724" s="5"/>
      <c r="N724" s="5"/>
      <c r="O724" s="5"/>
      <c r="P724" s="5"/>
      <c r="Q724" s="5"/>
      <c r="R724" s="5"/>
      <c r="S724" s="5"/>
      <c r="T724" s="5"/>
      <c r="U724" s="5"/>
      <c r="V724" s="5"/>
      <c r="W724" s="5"/>
      <c r="X724" s="5"/>
      <c r="Y724" s="5"/>
      <c r="Z724" s="5"/>
    </row>
    <row r="725" spans="1:26" ht="12.75" customHeight="1">
      <c r="A725" s="143"/>
      <c r="B725" s="58"/>
      <c r="C725" s="101"/>
      <c r="D725" s="101"/>
      <c r="E725" s="83"/>
      <c r="F725" s="83"/>
      <c r="G725" s="5"/>
      <c r="H725" s="5"/>
      <c r="I725" s="5"/>
      <c r="J725" s="5"/>
      <c r="K725" s="5"/>
      <c r="L725" s="5"/>
      <c r="M725" s="5"/>
      <c r="N725" s="5"/>
      <c r="O725" s="5"/>
      <c r="P725" s="5"/>
      <c r="Q725" s="5"/>
      <c r="R725" s="5"/>
      <c r="S725" s="5"/>
      <c r="T725" s="5"/>
      <c r="U725" s="5"/>
      <c r="V725" s="5"/>
      <c r="W725" s="5"/>
      <c r="X725" s="5"/>
      <c r="Y725" s="5"/>
      <c r="Z725" s="5"/>
    </row>
    <row r="726" spans="1:26" ht="12.75" customHeight="1">
      <c r="A726" s="143"/>
      <c r="B726" s="58"/>
      <c r="C726" s="101"/>
      <c r="D726" s="101"/>
      <c r="E726" s="83"/>
      <c r="F726" s="83"/>
      <c r="G726" s="5"/>
      <c r="H726" s="5"/>
      <c r="I726" s="5"/>
      <c r="J726" s="5"/>
      <c r="K726" s="5"/>
      <c r="L726" s="5"/>
      <c r="M726" s="5"/>
      <c r="N726" s="5"/>
      <c r="O726" s="5"/>
      <c r="P726" s="5"/>
      <c r="Q726" s="5"/>
      <c r="R726" s="5"/>
      <c r="S726" s="5"/>
      <c r="T726" s="5"/>
      <c r="U726" s="5"/>
      <c r="V726" s="5"/>
      <c r="W726" s="5"/>
      <c r="X726" s="5"/>
      <c r="Y726" s="5"/>
      <c r="Z726" s="5"/>
    </row>
    <row r="727" spans="1:26" ht="12.75" customHeight="1">
      <c r="A727" s="143"/>
      <c r="B727" s="58"/>
      <c r="C727" s="101"/>
      <c r="D727" s="101"/>
      <c r="E727" s="83"/>
      <c r="F727" s="83"/>
      <c r="G727" s="5"/>
      <c r="H727" s="5"/>
      <c r="I727" s="5"/>
      <c r="J727" s="5"/>
      <c r="K727" s="5"/>
      <c r="L727" s="5"/>
      <c r="M727" s="5"/>
      <c r="N727" s="5"/>
      <c r="O727" s="5"/>
      <c r="P727" s="5"/>
      <c r="Q727" s="5"/>
      <c r="R727" s="5"/>
      <c r="S727" s="5"/>
      <c r="T727" s="5"/>
      <c r="U727" s="5"/>
      <c r="V727" s="5"/>
      <c r="W727" s="5"/>
      <c r="X727" s="5"/>
      <c r="Y727" s="5"/>
      <c r="Z727" s="5"/>
    </row>
    <row r="728" spans="1:26" ht="12.75" customHeight="1">
      <c r="A728" s="143"/>
      <c r="B728" s="58"/>
      <c r="C728" s="101"/>
      <c r="D728" s="101"/>
      <c r="E728" s="83"/>
      <c r="F728" s="83"/>
      <c r="G728" s="5"/>
      <c r="H728" s="5"/>
      <c r="I728" s="5"/>
      <c r="J728" s="5"/>
      <c r="K728" s="5"/>
      <c r="L728" s="5"/>
      <c r="M728" s="5"/>
      <c r="N728" s="5"/>
      <c r="O728" s="5"/>
      <c r="P728" s="5"/>
      <c r="Q728" s="5"/>
      <c r="R728" s="5"/>
      <c r="S728" s="5"/>
      <c r="T728" s="5"/>
      <c r="U728" s="5"/>
      <c r="V728" s="5"/>
      <c r="W728" s="5"/>
      <c r="X728" s="5"/>
      <c r="Y728" s="5"/>
      <c r="Z728" s="5"/>
    </row>
    <row r="729" spans="1:26" ht="12.75" customHeight="1">
      <c r="A729" s="143"/>
      <c r="B729" s="58"/>
      <c r="C729" s="101"/>
      <c r="D729" s="101"/>
      <c r="E729" s="83"/>
      <c r="F729" s="83"/>
      <c r="G729" s="5"/>
      <c r="H729" s="5"/>
      <c r="I729" s="5"/>
      <c r="J729" s="5"/>
      <c r="K729" s="5"/>
      <c r="L729" s="5"/>
      <c r="M729" s="5"/>
      <c r="N729" s="5"/>
      <c r="O729" s="5"/>
      <c r="P729" s="5"/>
      <c r="Q729" s="5"/>
      <c r="R729" s="5"/>
      <c r="S729" s="5"/>
      <c r="T729" s="5"/>
      <c r="U729" s="5"/>
      <c r="V729" s="5"/>
      <c r="W729" s="5"/>
      <c r="X729" s="5"/>
      <c r="Y729" s="5"/>
      <c r="Z729" s="5"/>
    </row>
    <row r="730" spans="1:26" ht="12.75" customHeight="1">
      <c r="A730" s="143"/>
      <c r="B730" s="58"/>
      <c r="C730" s="101"/>
      <c r="D730" s="101"/>
      <c r="E730" s="83"/>
      <c r="F730" s="83"/>
      <c r="G730" s="5"/>
      <c r="H730" s="5"/>
      <c r="I730" s="5"/>
      <c r="J730" s="5"/>
      <c r="K730" s="5"/>
      <c r="L730" s="5"/>
      <c r="M730" s="5"/>
      <c r="N730" s="5"/>
      <c r="O730" s="5"/>
      <c r="P730" s="5"/>
      <c r="Q730" s="5"/>
      <c r="R730" s="5"/>
      <c r="S730" s="5"/>
      <c r="T730" s="5"/>
      <c r="U730" s="5"/>
      <c r="V730" s="5"/>
      <c r="W730" s="5"/>
      <c r="X730" s="5"/>
      <c r="Y730" s="5"/>
      <c r="Z730" s="5"/>
    </row>
    <row r="731" spans="1:26" ht="12.75" customHeight="1">
      <c r="A731" s="143"/>
      <c r="B731" s="58"/>
      <c r="C731" s="101"/>
      <c r="D731" s="101"/>
      <c r="E731" s="83"/>
      <c r="F731" s="83"/>
      <c r="G731" s="5"/>
      <c r="H731" s="5"/>
      <c r="I731" s="5"/>
      <c r="J731" s="5"/>
      <c r="K731" s="5"/>
      <c r="L731" s="5"/>
      <c r="M731" s="5"/>
      <c r="N731" s="5"/>
      <c r="O731" s="5"/>
      <c r="P731" s="5"/>
      <c r="Q731" s="5"/>
      <c r="R731" s="5"/>
      <c r="S731" s="5"/>
      <c r="T731" s="5"/>
      <c r="U731" s="5"/>
      <c r="V731" s="5"/>
      <c r="W731" s="5"/>
      <c r="X731" s="5"/>
      <c r="Y731" s="5"/>
      <c r="Z731" s="5"/>
    </row>
    <row r="732" spans="1:26" ht="12.75" customHeight="1">
      <c r="A732" s="143"/>
      <c r="B732" s="58"/>
      <c r="C732" s="101"/>
      <c r="D732" s="101"/>
      <c r="E732" s="83"/>
      <c r="F732" s="83"/>
      <c r="G732" s="5"/>
      <c r="H732" s="5"/>
      <c r="I732" s="5"/>
      <c r="J732" s="5"/>
      <c r="K732" s="5"/>
      <c r="L732" s="5"/>
      <c r="M732" s="5"/>
      <c r="N732" s="5"/>
      <c r="O732" s="5"/>
      <c r="P732" s="5"/>
      <c r="Q732" s="5"/>
      <c r="R732" s="5"/>
      <c r="S732" s="5"/>
      <c r="T732" s="5"/>
      <c r="U732" s="5"/>
      <c r="V732" s="5"/>
      <c r="W732" s="5"/>
      <c r="X732" s="5"/>
      <c r="Y732" s="5"/>
      <c r="Z732" s="5"/>
    </row>
    <row r="733" spans="1:26" ht="12.75" customHeight="1">
      <c r="A733" s="143"/>
      <c r="B733" s="58"/>
      <c r="C733" s="101"/>
      <c r="D733" s="101"/>
      <c r="E733" s="83"/>
      <c r="F733" s="83"/>
      <c r="G733" s="5"/>
      <c r="H733" s="5"/>
      <c r="I733" s="5"/>
      <c r="J733" s="5"/>
      <c r="K733" s="5"/>
      <c r="L733" s="5"/>
      <c r="M733" s="5"/>
      <c r="N733" s="5"/>
      <c r="O733" s="5"/>
      <c r="P733" s="5"/>
      <c r="Q733" s="5"/>
      <c r="R733" s="5"/>
      <c r="S733" s="5"/>
      <c r="T733" s="5"/>
      <c r="U733" s="5"/>
      <c r="V733" s="5"/>
      <c r="W733" s="5"/>
      <c r="X733" s="5"/>
      <c r="Y733" s="5"/>
      <c r="Z733" s="5"/>
    </row>
    <row r="734" spans="1:26" ht="12.75" customHeight="1">
      <c r="A734" s="143"/>
      <c r="B734" s="58"/>
      <c r="C734" s="101"/>
      <c r="D734" s="101"/>
      <c r="E734" s="83"/>
      <c r="F734" s="83"/>
      <c r="G734" s="5"/>
      <c r="H734" s="5"/>
      <c r="I734" s="5"/>
      <c r="J734" s="5"/>
      <c r="K734" s="5"/>
      <c r="L734" s="5"/>
      <c r="M734" s="5"/>
      <c r="N734" s="5"/>
      <c r="O734" s="5"/>
      <c r="P734" s="5"/>
      <c r="Q734" s="5"/>
      <c r="R734" s="5"/>
      <c r="S734" s="5"/>
      <c r="T734" s="5"/>
      <c r="U734" s="5"/>
      <c r="V734" s="5"/>
      <c r="W734" s="5"/>
      <c r="X734" s="5"/>
      <c r="Y734" s="5"/>
      <c r="Z734" s="5"/>
    </row>
    <row r="735" spans="1:26" ht="12.75" customHeight="1">
      <c r="A735" s="143"/>
      <c r="B735" s="58"/>
      <c r="C735" s="101"/>
      <c r="D735" s="101"/>
      <c r="E735" s="83"/>
      <c r="F735" s="83"/>
      <c r="G735" s="5"/>
      <c r="H735" s="5"/>
      <c r="I735" s="5"/>
      <c r="J735" s="5"/>
      <c r="K735" s="5"/>
      <c r="L735" s="5"/>
      <c r="M735" s="5"/>
      <c r="N735" s="5"/>
      <c r="O735" s="5"/>
      <c r="P735" s="5"/>
      <c r="Q735" s="5"/>
      <c r="R735" s="5"/>
      <c r="S735" s="5"/>
      <c r="T735" s="5"/>
      <c r="U735" s="5"/>
      <c r="V735" s="5"/>
      <c r="W735" s="5"/>
      <c r="X735" s="5"/>
      <c r="Y735" s="5"/>
      <c r="Z735" s="5"/>
    </row>
    <row r="736" spans="1:26" ht="12.75" customHeight="1">
      <c r="A736" s="143"/>
      <c r="B736" s="58"/>
      <c r="C736" s="101"/>
      <c r="D736" s="101"/>
      <c r="E736" s="83"/>
      <c r="F736" s="83"/>
      <c r="G736" s="5"/>
      <c r="H736" s="5"/>
      <c r="I736" s="5"/>
      <c r="J736" s="5"/>
      <c r="K736" s="5"/>
      <c r="L736" s="5"/>
      <c r="M736" s="5"/>
      <c r="N736" s="5"/>
      <c r="O736" s="5"/>
      <c r="P736" s="5"/>
      <c r="Q736" s="5"/>
      <c r="R736" s="5"/>
      <c r="S736" s="5"/>
      <c r="T736" s="5"/>
      <c r="U736" s="5"/>
      <c r="V736" s="5"/>
      <c r="W736" s="5"/>
      <c r="X736" s="5"/>
      <c r="Y736" s="5"/>
      <c r="Z736" s="5"/>
    </row>
    <row r="737" spans="1:26" ht="12.75" customHeight="1">
      <c r="A737" s="143"/>
      <c r="B737" s="58"/>
      <c r="C737" s="101"/>
      <c r="D737" s="101"/>
      <c r="E737" s="83"/>
      <c r="F737" s="83"/>
      <c r="G737" s="5"/>
      <c r="H737" s="5"/>
      <c r="I737" s="5"/>
      <c r="J737" s="5"/>
      <c r="K737" s="5"/>
      <c r="L737" s="5"/>
      <c r="M737" s="5"/>
      <c r="N737" s="5"/>
      <c r="O737" s="5"/>
      <c r="P737" s="5"/>
      <c r="Q737" s="5"/>
      <c r="R737" s="5"/>
      <c r="S737" s="5"/>
      <c r="T737" s="5"/>
      <c r="U737" s="5"/>
      <c r="V737" s="5"/>
      <c r="W737" s="5"/>
      <c r="X737" s="5"/>
      <c r="Y737" s="5"/>
      <c r="Z737" s="5"/>
    </row>
    <row r="738" spans="1:26" ht="12.75" customHeight="1">
      <c r="A738" s="143"/>
      <c r="B738" s="58"/>
      <c r="C738" s="101"/>
      <c r="D738" s="101"/>
      <c r="E738" s="83"/>
      <c r="F738" s="83"/>
      <c r="G738" s="5"/>
      <c r="H738" s="5"/>
      <c r="I738" s="5"/>
      <c r="J738" s="5"/>
      <c r="K738" s="5"/>
      <c r="L738" s="5"/>
      <c r="M738" s="5"/>
      <c r="N738" s="5"/>
      <c r="O738" s="5"/>
      <c r="P738" s="5"/>
      <c r="Q738" s="5"/>
      <c r="R738" s="5"/>
      <c r="S738" s="5"/>
      <c r="T738" s="5"/>
      <c r="U738" s="5"/>
      <c r="V738" s="5"/>
      <c r="W738" s="5"/>
      <c r="X738" s="5"/>
      <c r="Y738" s="5"/>
      <c r="Z738" s="5"/>
    </row>
    <row r="739" spans="1:26" ht="12.75" customHeight="1">
      <c r="A739" s="143"/>
      <c r="B739" s="58"/>
      <c r="C739" s="101"/>
      <c r="D739" s="101"/>
      <c r="E739" s="83"/>
      <c r="F739" s="83"/>
      <c r="G739" s="5"/>
      <c r="H739" s="5"/>
      <c r="I739" s="5"/>
      <c r="J739" s="5"/>
      <c r="K739" s="5"/>
      <c r="L739" s="5"/>
      <c r="M739" s="5"/>
      <c r="N739" s="5"/>
      <c r="O739" s="5"/>
      <c r="P739" s="5"/>
      <c r="Q739" s="5"/>
      <c r="R739" s="5"/>
      <c r="S739" s="5"/>
      <c r="T739" s="5"/>
      <c r="U739" s="5"/>
      <c r="V739" s="5"/>
      <c r="W739" s="5"/>
      <c r="X739" s="5"/>
      <c r="Y739" s="5"/>
      <c r="Z739" s="5"/>
    </row>
    <row r="740" spans="1:26" ht="12.75" customHeight="1">
      <c r="A740" s="143"/>
      <c r="B740" s="58"/>
      <c r="C740" s="101"/>
      <c r="D740" s="101"/>
      <c r="E740" s="83"/>
      <c r="F740" s="83"/>
      <c r="G740" s="5"/>
      <c r="H740" s="5"/>
      <c r="I740" s="5"/>
      <c r="J740" s="5"/>
      <c r="K740" s="5"/>
      <c r="L740" s="5"/>
      <c r="M740" s="5"/>
      <c r="N740" s="5"/>
      <c r="O740" s="5"/>
      <c r="P740" s="5"/>
      <c r="Q740" s="5"/>
      <c r="R740" s="5"/>
      <c r="S740" s="5"/>
      <c r="T740" s="5"/>
      <c r="U740" s="5"/>
      <c r="V740" s="5"/>
      <c r="W740" s="5"/>
      <c r="X740" s="5"/>
      <c r="Y740" s="5"/>
      <c r="Z740" s="5"/>
    </row>
    <row r="741" spans="1:26" ht="12.75" customHeight="1">
      <c r="A741" s="143"/>
      <c r="B741" s="58"/>
      <c r="C741" s="101"/>
      <c r="D741" s="101"/>
      <c r="E741" s="83"/>
      <c r="F741" s="83"/>
      <c r="G741" s="5"/>
      <c r="H741" s="5"/>
      <c r="I741" s="5"/>
      <c r="J741" s="5"/>
      <c r="K741" s="5"/>
      <c r="L741" s="5"/>
      <c r="M741" s="5"/>
      <c r="N741" s="5"/>
      <c r="O741" s="5"/>
      <c r="P741" s="5"/>
      <c r="Q741" s="5"/>
      <c r="R741" s="5"/>
      <c r="S741" s="5"/>
      <c r="T741" s="5"/>
      <c r="U741" s="5"/>
      <c r="V741" s="5"/>
      <c r="W741" s="5"/>
      <c r="X741" s="5"/>
      <c r="Y741" s="5"/>
      <c r="Z741" s="5"/>
    </row>
    <row r="742" spans="1:26" ht="12.75" customHeight="1">
      <c r="A742" s="143"/>
      <c r="B742" s="58"/>
      <c r="C742" s="101"/>
      <c r="D742" s="101"/>
      <c r="E742" s="83"/>
      <c r="F742" s="83"/>
      <c r="G742" s="5"/>
      <c r="H742" s="5"/>
      <c r="I742" s="5"/>
      <c r="J742" s="5"/>
      <c r="K742" s="5"/>
      <c r="L742" s="5"/>
      <c r="M742" s="5"/>
      <c r="N742" s="5"/>
      <c r="O742" s="5"/>
      <c r="P742" s="5"/>
      <c r="Q742" s="5"/>
      <c r="R742" s="5"/>
      <c r="S742" s="5"/>
      <c r="T742" s="5"/>
      <c r="U742" s="5"/>
      <c r="V742" s="5"/>
      <c r="W742" s="5"/>
      <c r="X742" s="5"/>
      <c r="Y742" s="5"/>
      <c r="Z742" s="5"/>
    </row>
    <row r="743" spans="1:26" ht="12.75" customHeight="1">
      <c r="A743" s="143"/>
      <c r="B743" s="58"/>
      <c r="C743" s="101"/>
      <c r="D743" s="101"/>
      <c r="E743" s="83"/>
      <c r="F743" s="83"/>
      <c r="G743" s="5"/>
      <c r="H743" s="5"/>
      <c r="I743" s="5"/>
      <c r="J743" s="5"/>
      <c r="K743" s="5"/>
      <c r="L743" s="5"/>
      <c r="M743" s="5"/>
      <c r="N743" s="5"/>
      <c r="O743" s="5"/>
      <c r="P743" s="5"/>
      <c r="Q743" s="5"/>
      <c r="R743" s="5"/>
      <c r="S743" s="5"/>
      <c r="T743" s="5"/>
      <c r="U743" s="5"/>
      <c r="V743" s="5"/>
      <c r="W743" s="5"/>
      <c r="X743" s="5"/>
      <c r="Y743" s="5"/>
      <c r="Z743" s="5"/>
    </row>
    <row r="744" spans="1:26" ht="12.75" customHeight="1">
      <c r="A744" s="143"/>
      <c r="B744" s="58"/>
      <c r="C744" s="101"/>
      <c r="D744" s="101"/>
      <c r="E744" s="83"/>
      <c r="F744" s="83"/>
      <c r="G744" s="5"/>
      <c r="H744" s="5"/>
      <c r="I744" s="5"/>
      <c r="J744" s="5"/>
      <c r="K744" s="5"/>
      <c r="L744" s="5"/>
      <c r="M744" s="5"/>
      <c r="N744" s="5"/>
      <c r="O744" s="5"/>
      <c r="P744" s="5"/>
      <c r="Q744" s="5"/>
      <c r="R744" s="5"/>
      <c r="S744" s="5"/>
      <c r="T744" s="5"/>
      <c r="U744" s="5"/>
      <c r="V744" s="5"/>
      <c r="W744" s="5"/>
      <c r="X744" s="5"/>
      <c r="Y744" s="5"/>
      <c r="Z744" s="5"/>
    </row>
    <row r="745" spans="1:26" ht="12.75" customHeight="1">
      <c r="A745" s="143"/>
      <c r="B745" s="58"/>
      <c r="C745" s="101"/>
      <c r="D745" s="101"/>
      <c r="E745" s="83"/>
      <c r="F745" s="83"/>
      <c r="G745" s="5"/>
      <c r="H745" s="5"/>
      <c r="I745" s="5"/>
      <c r="J745" s="5"/>
      <c r="K745" s="5"/>
      <c r="L745" s="5"/>
      <c r="M745" s="5"/>
      <c r="N745" s="5"/>
      <c r="O745" s="5"/>
      <c r="P745" s="5"/>
      <c r="Q745" s="5"/>
      <c r="R745" s="5"/>
      <c r="S745" s="5"/>
      <c r="T745" s="5"/>
      <c r="U745" s="5"/>
      <c r="V745" s="5"/>
      <c r="W745" s="5"/>
      <c r="X745" s="5"/>
      <c r="Y745" s="5"/>
      <c r="Z745" s="5"/>
    </row>
    <row r="746" spans="1:26" ht="12.75" customHeight="1">
      <c r="A746" s="143"/>
      <c r="B746" s="58"/>
      <c r="C746" s="101"/>
      <c r="D746" s="101"/>
      <c r="E746" s="83"/>
      <c r="F746" s="83"/>
      <c r="G746" s="5"/>
      <c r="H746" s="5"/>
      <c r="I746" s="5"/>
      <c r="J746" s="5"/>
      <c r="K746" s="5"/>
      <c r="L746" s="5"/>
      <c r="M746" s="5"/>
      <c r="N746" s="5"/>
      <c r="O746" s="5"/>
      <c r="P746" s="5"/>
      <c r="Q746" s="5"/>
      <c r="R746" s="5"/>
      <c r="S746" s="5"/>
      <c r="T746" s="5"/>
      <c r="U746" s="5"/>
      <c r="V746" s="5"/>
      <c r="W746" s="5"/>
      <c r="X746" s="5"/>
      <c r="Y746" s="5"/>
      <c r="Z746" s="5"/>
    </row>
    <row r="747" spans="1:26" ht="12.75" customHeight="1">
      <c r="A747" s="143"/>
      <c r="B747" s="58"/>
      <c r="C747" s="101"/>
      <c r="D747" s="101"/>
      <c r="E747" s="83"/>
      <c r="F747" s="83"/>
      <c r="G747" s="5"/>
      <c r="H747" s="5"/>
      <c r="I747" s="5"/>
      <c r="J747" s="5"/>
      <c r="K747" s="5"/>
      <c r="L747" s="5"/>
      <c r="M747" s="5"/>
      <c r="N747" s="5"/>
      <c r="O747" s="5"/>
      <c r="P747" s="5"/>
      <c r="Q747" s="5"/>
      <c r="R747" s="5"/>
      <c r="S747" s="5"/>
      <c r="T747" s="5"/>
      <c r="U747" s="5"/>
      <c r="V747" s="5"/>
      <c r="W747" s="5"/>
      <c r="X747" s="5"/>
      <c r="Y747" s="5"/>
      <c r="Z747" s="5"/>
    </row>
    <row r="748" spans="1:26" ht="12.75" customHeight="1">
      <c r="A748" s="143"/>
      <c r="B748" s="58"/>
      <c r="C748" s="101"/>
      <c r="D748" s="101"/>
      <c r="E748" s="83"/>
      <c r="F748" s="83"/>
      <c r="G748" s="5"/>
      <c r="H748" s="5"/>
      <c r="I748" s="5"/>
      <c r="J748" s="5"/>
      <c r="K748" s="5"/>
      <c r="L748" s="5"/>
      <c r="M748" s="5"/>
      <c r="N748" s="5"/>
      <c r="O748" s="5"/>
      <c r="P748" s="5"/>
      <c r="Q748" s="5"/>
      <c r="R748" s="5"/>
      <c r="S748" s="5"/>
      <c r="T748" s="5"/>
      <c r="U748" s="5"/>
      <c r="V748" s="5"/>
      <c r="W748" s="5"/>
      <c r="X748" s="5"/>
      <c r="Y748" s="5"/>
      <c r="Z748" s="5"/>
    </row>
    <row r="749" spans="1:26" ht="12.75" customHeight="1">
      <c r="A749" s="143"/>
      <c r="B749" s="58"/>
      <c r="C749" s="101"/>
      <c r="D749" s="101"/>
      <c r="E749" s="83"/>
      <c r="F749" s="83"/>
      <c r="G749" s="5"/>
      <c r="H749" s="5"/>
      <c r="I749" s="5"/>
      <c r="J749" s="5"/>
      <c r="K749" s="5"/>
      <c r="L749" s="5"/>
      <c r="M749" s="5"/>
      <c r="N749" s="5"/>
      <c r="O749" s="5"/>
      <c r="P749" s="5"/>
      <c r="Q749" s="5"/>
      <c r="R749" s="5"/>
      <c r="S749" s="5"/>
      <c r="T749" s="5"/>
      <c r="U749" s="5"/>
      <c r="V749" s="5"/>
      <c r="W749" s="5"/>
      <c r="X749" s="5"/>
      <c r="Y749" s="5"/>
      <c r="Z749" s="5"/>
    </row>
    <row r="750" spans="1:26" ht="12.75" customHeight="1">
      <c r="A750" s="143"/>
      <c r="B750" s="58"/>
      <c r="C750" s="101"/>
      <c r="D750" s="101"/>
      <c r="E750" s="83"/>
      <c r="F750" s="83"/>
      <c r="G750" s="5"/>
      <c r="H750" s="5"/>
      <c r="I750" s="5"/>
      <c r="J750" s="5"/>
      <c r="K750" s="5"/>
      <c r="L750" s="5"/>
      <c r="M750" s="5"/>
      <c r="N750" s="5"/>
      <c r="O750" s="5"/>
      <c r="P750" s="5"/>
      <c r="Q750" s="5"/>
      <c r="R750" s="5"/>
      <c r="S750" s="5"/>
      <c r="T750" s="5"/>
      <c r="U750" s="5"/>
      <c r="V750" s="5"/>
      <c r="W750" s="5"/>
      <c r="X750" s="5"/>
      <c r="Y750" s="5"/>
      <c r="Z750" s="5"/>
    </row>
    <row r="751" spans="1:26" ht="12.75" customHeight="1">
      <c r="A751" s="143"/>
      <c r="B751" s="58"/>
      <c r="C751" s="101"/>
      <c r="D751" s="101"/>
      <c r="E751" s="83"/>
      <c r="F751" s="83"/>
      <c r="G751" s="5"/>
      <c r="H751" s="5"/>
      <c r="I751" s="5"/>
      <c r="J751" s="5"/>
      <c r="K751" s="5"/>
      <c r="L751" s="5"/>
      <c r="M751" s="5"/>
      <c r="N751" s="5"/>
      <c r="O751" s="5"/>
      <c r="P751" s="5"/>
      <c r="Q751" s="5"/>
      <c r="R751" s="5"/>
      <c r="S751" s="5"/>
      <c r="T751" s="5"/>
      <c r="U751" s="5"/>
      <c r="V751" s="5"/>
      <c r="W751" s="5"/>
      <c r="X751" s="5"/>
      <c r="Y751" s="5"/>
      <c r="Z751" s="5"/>
    </row>
    <row r="752" spans="1:26" ht="12.75" customHeight="1">
      <c r="A752" s="143"/>
      <c r="B752" s="58"/>
      <c r="C752" s="101"/>
      <c r="D752" s="101"/>
      <c r="E752" s="83"/>
      <c r="F752" s="83"/>
      <c r="G752" s="5"/>
      <c r="H752" s="5"/>
      <c r="I752" s="5"/>
      <c r="J752" s="5"/>
      <c r="K752" s="5"/>
      <c r="L752" s="5"/>
      <c r="M752" s="5"/>
      <c r="N752" s="5"/>
      <c r="O752" s="5"/>
      <c r="P752" s="5"/>
      <c r="Q752" s="5"/>
      <c r="R752" s="5"/>
      <c r="S752" s="5"/>
      <c r="T752" s="5"/>
      <c r="U752" s="5"/>
      <c r="V752" s="5"/>
      <c r="W752" s="5"/>
      <c r="X752" s="5"/>
      <c r="Y752" s="5"/>
      <c r="Z752" s="5"/>
    </row>
    <row r="753" spans="1:26" ht="12.75" customHeight="1">
      <c r="A753" s="143"/>
      <c r="B753" s="58"/>
      <c r="C753" s="101"/>
      <c r="D753" s="101"/>
      <c r="E753" s="83"/>
      <c r="F753" s="83"/>
      <c r="G753" s="5"/>
      <c r="H753" s="5"/>
      <c r="I753" s="5"/>
      <c r="J753" s="5"/>
      <c r="K753" s="5"/>
      <c r="L753" s="5"/>
      <c r="M753" s="5"/>
      <c r="N753" s="5"/>
      <c r="O753" s="5"/>
      <c r="P753" s="5"/>
      <c r="Q753" s="5"/>
      <c r="R753" s="5"/>
      <c r="S753" s="5"/>
      <c r="T753" s="5"/>
      <c r="U753" s="5"/>
      <c r="V753" s="5"/>
      <c r="W753" s="5"/>
      <c r="X753" s="5"/>
      <c r="Y753" s="5"/>
      <c r="Z753" s="5"/>
    </row>
    <row r="754" spans="1:26" ht="12.75" customHeight="1">
      <c r="A754" s="143"/>
      <c r="B754" s="58"/>
      <c r="C754" s="101"/>
      <c r="D754" s="101"/>
      <c r="E754" s="83"/>
      <c r="F754" s="83"/>
      <c r="G754" s="5"/>
      <c r="H754" s="5"/>
      <c r="I754" s="5"/>
      <c r="J754" s="5"/>
      <c r="K754" s="5"/>
      <c r="L754" s="5"/>
      <c r="M754" s="5"/>
      <c r="N754" s="5"/>
      <c r="O754" s="5"/>
      <c r="P754" s="5"/>
      <c r="Q754" s="5"/>
      <c r="R754" s="5"/>
      <c r="S754" s="5"/>
      <c r="T754" s="5"/>
      <c r="U754" s="5"/>
      <c r="V754" s="5"/>
      <c r="W754" s="5"/>
      <c r="X754" s="5"/>
      <c r="Y754" s="5"/>
      <c r="Z754" s="5"/>
    </row>
    <row r="755" spans="1:26" ht="12.75" customHeight="1">
      <c r="A755" s="143"/>
      <c r="B755" s="58"/>
      <c r="C755" s="101"/>
      <c r="D755" s="101"/>
      <c r="E755" s="83"/>
      <c r="F755" s="83"/>
      <c r="G755" s="5"/>
      <c r="H755" s="5"/>
      <c r="I755" s="5"/>
      <c r="J755" s="5"/>
      <c r="K755" s="5"/>
      <c r="L755" s="5"/>
      <c r="M755" s="5"/>
      <c r="N755" s="5"/>
      <c r="O755" s="5"/>
      <c r="P755" s="5"/>
      <c r="Q755" s="5"/>
      <c r="R755" s="5"/>
      <c r="S755" s="5"/>
      <c r="T755" s="5"/>
      <c r="U755" s="5"/>
      <c r="V755" s="5"/>
      <c r="W755" s="5"/>
      <c r="X755" s="5"/>
      <c r="Y755" s="5"/>
      <c r="Z755" s="5"/>
    </row>
    <row r="756" spans="1:26" ht="12.75" customHeight="1">
      <c r="A756" s="143"/>
      <c r="B756" s="58"/>
      <c r="C756" s="101"/>
      <c r="D756" s="101"/>
      <c r="E756" s="83"/>
      <c r="F756" s="83"/>
      <c r="G756" s="5"/>
      <c r="H756" s="5"/>
      <c r="I756" s="5"/>
      <c r="J756" s="5"/>
      <c r="K756" s="5"/>
      <c r="L756" s="5"/>
      <c r="M756" s="5"/>
      <c r="N756" s="5"/>
      <c r="O756" s="5"/>
      <c r="P756" s="5"/>
      <c r="Q756" s="5"/>
      <c r="R756" s="5"/>
      <c r="S756" s="5"/>
      <c r="T756" s="5"/>
      <c r="U756" s="5"/>
      <c r="V756" s="5"/>
      <c r="W756" s="5"/>
      <c r="X756" s="5"/>
      <c r="Y756" s="5"/>
      <c r="Z756" s="5"/>
    </row>
    <row r="757" spans="1:26" ht="12.75" customHeight="1">
      <c r="A757" s="143"/>
      <c r="B757" s="58"/>
      <c r="C757" s="101"/>
      <c r="D757" s="101"/>
      <c r="E757" s="83"/>
      <c r="F757" s="83"/>
      <c r="G757" s="5"/>
      <c r="H757" s="5"/>
      <c r="I757" s="5"/>
      <c r="J757" s="5"/>
      <c r="K757" s="5"/>
      <c r="L757" s="5"/>
      <c r="M757" s="5"/>
      <c r="N757" s="5"/>
      <c r="O757" s="5"/>
      <c r="P757" s="5"/>
      <c r="Q757" s="5"/>
      <c r="R757" s="5"/>
      <c r="S757" s="5"/>
      <c r="T757" s="5"/>
      <c r="U757" s="5"/>
      <c r="V757" s="5"/>
      <c r="W757" s="5"/>
      <c r="X757" s="5"/>
      <c r="Y757" s="5"/>
      <c r="Z757" s="5"/>
    </row>
    <row r="758" spans="1:26" ht="12.75" customHeight="1">
      <c r="A758" s="143"/>
      <c r="B758" s="58"/>
      <c r="C758" s="101"/>
      <c r="D758" s="101"/>
      <c r="E758" s="83"/>
      <c r="F758" s="83"/>
      <c r="G758" s="5"/>
      <c r="H758" s="5"/>
      <c r="I758" s="5"/>
      <c r="J758" s="5"/>
      <c r="K758" s="5"/>
      <c r="L758" s="5"/>
      <c r="M758" s="5"/>
      <c r="N758" s="5"/>
      <c r="O758" s="5"/>
      <c r="P758" s="5"/>
      <c r="Q758" s="5"/>
      <c r="R758" s="5"/>
      <c r="S758" s="5"/>
      <c r="T758" s="5"/>
      <c r="U758" s="5"/>
      <c r="V758" s="5"/>
      <c r="W758" s="5"/>
      <c r="X758" s="5"/>
      <c r="Y758" s="5"/>
      <c r="Z758" s="5"/>
    </row>
    <row r="759" spans="1:26" ht="12.75" customHeight="1">
      <c r="A759" s="143"/>
      <c r="B759" s="58"/>
      <c r="C759" s="101"/>
      <c r="D759" s="101"/>
      <c r="E759" s="83"/>
      <c r="F759" s="83"/>
      <c r="G759" s="5"/>
      <c r="H759" s="5"/>
      <c r="I759" s="5"/>
      <c r="J759" s="5"/>
      <c r="K759" s="5"/>
      <c r="L759" s="5"/>
      <c r="M759" s="5"/>
      <c r="N759" s="5"/>
      <c r="O759" s="5"/>
      <c r="P759" s="5"/>
      <c r="Q759" s="5"/>
      <c r="R759" s="5"/>
      <c r="S759" s="5"/>
      <c r="T759" s="5"/>
      <c r="U759" s="5"/>
      <c r="V759" s="5"/>
      <c r="W759" s="5"/>
      <c r="X759" s="5"/>
      <c r="Y759" s="5"/>
      <c r="Z759" s="5"/>
    </row>
    <row r="760" spans="1:26" ht="12.75" customHeight="1">
      <c r="A760" s="143"/>
      <c r="B760" s="58"/>
      <c r="C760" s="101"/>
      <c r="D760" s="101"/>
      <c r="E760" s="83"/>
      <c r="F760" s="83"/>
      <c r="G760" s="5"/>
      <c r="H760" s="5"/>
      <c r="I760" s="5"/>
      <c r="J760" s="5"/>
      <c r="K760" s="5"/>
      <c r="L760" s="5"/>
      <c r="M760" s="5"/>
      <c r="N760" s="5"/>
      <c r="O760" s="5"/>
      <c r="P760" s="5"/>
      <c r="Q760" s="5"/>
      <c r="R760" s="5"/>
      <c r="S760" s="5"/>
      <c r="T760" s="5"/>
      <c r="U760" s="5"/>
      <c r="V760" s="5"/>
      <c r="W760" s="5"/>
      <c r="X760" s="5"/>
      <c r="Y760" s="5"/>
      <c r="Z760" s="5"/>
    </row>
    <row r="761" spans="1:26" ht="12.75" customHeight="1">
      <c r="A761" s="143"/>
      <c r="B761" s="58"/>
      <c r="C761" s="101"/>
      <c r="D761" s="101"/>
      <c r="E761" s="83"/>
      <c r="F761" s="83"/>
      <c r="G761" s="5"/>
      <c r="H761" s="5"/>
      <c r="I761" s="5"/>
      <c r="J761" s="5"/>
      <c r="K761" s="5"/>
      <c r="L761" s="5"/>
      <c r="M761" s="5"/>
      <c r="N761" s="5"/>
      <c r="O761" s="5"/>
      <c r="P761" s="5"/>
      <c r="Q761" s="5"/>
      <c r="R761" s="5"/>
      <c r="S761" s="5"/>
      <c r="T761" s="5"/>
      <c r="U761" s="5"/>
      <c r="V761" s="5"/>
      <c r="W761" s="5"/>
      <c r="X761" s="5"/>
      <c r="Y761" s="5"/>
      <c r="Z761" s="5"/>
    </row>
    <row r="762" spans="1:26" ht="12.75" customHeight="1">
      <c r="A762" s="143"/>
      <c r="B762" s="58"/>
      <c r="C762" s="101"/>
      <c r="D762" s="101"/>
      <c r="E762" s="83"/>
      <c r="F762" s="83"/>
      <c r="G762" s="5"/>
      <c r="H762" s="5"/>
      <c r="I762" s="5"/>
      <c r="J762" s="5"/>
      <c r="K762" s="5"/>
      <c r="L762" s="5"/>
      <c r="M762" s="5"/>
      <c r="N762" s="5"/>
      <c r="O762" s="5"/>
      <c r="P762" s="5"/>
      <c r="Q762" s="5"/>
      <c r="R762" s="5"/>
      <c r="S762" s="5"/>
      <c r="T762" s="5"/>
      <c r="U762" s="5"/>
      <c r="V762" s="5"/>
      <c r="W762" s="5"/>
      <c r="X762" s="5"/>
      <c r="Y762" s="5"/>
      <c r="Z762" s="5"/>
    </row>
    <row r="763" spans="1:26" ht="12.75" customHeight="1">
      <c r="A763" s="143"/>
      <c r="B763" s="58"/>
      <c r="C763" s="101"/>
      <c r="D763" s="101"/>
      <c r="E763" s="83"/>
      <c r="F763" s="83"/>
      <c r="G763" s="5"/>
      <c r="H763" s="5"/>
      <c r="I763" s="5"/>
      <c r="J763" s="5"/>
      <c r="K763" s="5"/>
      <c r="L763" s="5"/>
      <c r="M763" s="5"/>
      <c r="N763" s="5"/>
      <c r="O763" s="5"/>
      <c r="P763" s="5"/>
      <c r="Q763" s="5"/>
      <c r="R763" s="5"/>
      <c r="S763" s="5"/>
      <c r="T763" s="5"/>
      <c r="U763" s="5"/>
      <c r="V763" s="5"/>
      <c r="W763" s="5"/>
      <c r="X763" s="5"/>
      <c r="Y763" s="5"/>
      <c r="Z763" s="5"/>
    </row>
    <row r="764" spans="1:26" ht="12.75" customHeight="1">
      <c r="A764" s="143"/>
      <c r="B764" s="58"/>
      <c r="C764" s="101"/>
      <c r="D764" s="101"/>
      <c r="E764" s="83"/>
      <c r="F764" s="83"/>
      <c r="G764" s="5"/>
      <c r="H764" s="5"/>
      <c r="I764" s="5"/>
      <c r="J764" s="5"/>
      <c r="K764" s="5"/>
      <c r="L764" s="5"/>
      <c r="M764" s="5"/>
      <c r="N764" s="5"/>
      <c r="O764" s="5"/>
      <c r="P764" s="5"/>
      <c r="Q764" s="5"/>
      <c r="R764" s="5"/>
      <c r="S764" s="5"/>
      <c r="T764" s="5"/>
      <c r="U764" s="5"/>
      <c r="V764" s="5"/>
      <c r="W764" s="5"/>
      <c r="X764" s="5"/>
      <c r="Y764" s="5"/>
      <c r="Z764" s="5"/>
    </row>
    <row r="765" spans="1:26" ht="12.75" customHeight="1">
      <c r="A765" s="143"/>
      <c r="B765" s="58"/>
      <c r="C765" s="101"/>
      <c r="D765" s="101"/>
      <c r="E765" s="83"/>
      <c r="F765" s="83"/>
      <c r="G765" s="5"/>
      <c r="H765" s="5"/>
      <c r="I765" s="5"/>
      <c r="J765" s="5"/>
      <c r="K765" s="5"/>
      <c r="L765" s="5"/>
      <c r="M765" s="5"/>
      <c r="N765" s="5"/>
      <c r="O765" s="5"/>
      <c r="P765" s="5"/>
      <c r="Q765" s="5"/>
      <c r="R765" s="5"/>
      <c r="S765" s="5"/>
      <c r="T765" s="5"/>
      <c r="U765" s="5"/>
      <c r="V765" s="5"/>
      <c r="W765" s="5"/>
      <c r="X765" s="5"/>
      <c r="Y765" s="5"/>
      <c r="Z765" s="5"/>
    </row>
    <row r="766" spans="1:26" ht="12.75" customHeight="1">
      <c r="A766" s="143"/>
      <c r="B766" s="58"/>
      <c r="C766" s="101"/>
      <c r="D766" s="101"/>
      <c r="E766" s="83"/>
      <c r="F766" s="83"/>
      <c r="G766" s="5"/>
      <c r="H766" s="5"/>
      <c r="I766" s="5"/>
      <c r="J766" s="5"/>
      <c r="K766" s="5"/>
      <c r="L766" s="5"/>
      <c r="M766" s="5"/>
      <c r="N766" s="5"/>
      <c r="O766" s="5"/>
      <c r="P766" s="5"/>
      <c r="Q766" s="5"/>
      <c r="R766" s="5"/>
      <c r="S766" s="5"/>
      <c r="T766" s="5"/>
      <c r="U766" s="5"/>
      <c r="V766" s="5"/>
      <c r="W766" s="5"/>
      <c r="X766" s="5"/>
      <c r="Y766" s="5"/>
      <c r="Z766" s="5"/>
    </row>
    <row r="767" spans="1:26" ht="12.75" customHeight="1">
      <c r="A767" s="143"/>
      <c r="B767" s="58"/>
      <c r="C767" s="101"/>
      <c r="D767" s="101"/>
      <c r="E767" s="83"/>
      <c r="F767" s="83"/>
      <c r="G767" s="5"/>
      <c r="H767" s="5"/>
      <c r="I767" s="5"/>
      <c r="J767" s="5"/>
      <c r="K767" s="5"/>
      <c r="L767" s="5"/>
      <c r="M767" s="5"/>
      <c r="N767" s="5"/>
      <c r="O767" s="5"/>
      <c r="P767" s="5"/>
      <c r="Q767" s="5"/>
      <c r="R767" s="5"/>
      <c r="S767" s="5"/>
      <c r="T767" s="5"/>
      <c r="U767" s="5"/>
      <c r="V767" s="5"/>
      <c r="W767" s="5"/>
      <c r="X767" s="5"/>
      <c r="Y767" s="5"/>
      <c r="Z767" s="5"/>
    </row>
    <row r="768" spans="1:26" ht="12.75" customHeight="1">
      <c r="A768" s="143"/>
      <c r="B768" s="58"/>
      <c r="C768" s="101"/>
      <c r="D768" s="101"/>
      <c r="E768" s="83"/>
      <c r="F768" s="83"/>
      <c r="G768" s="5"/>
      <c r="H768" s="5"/>
      <c r="I768" s="5"/>
      <c r="J768" s="5"/>
      <c r="K768" s="5"/>
      <c r="L768" s="5"/>
      <c r="M768" s="5"/>
      <c r="N768" s="5"/>
      <c r="O768" s="5"/>
      <c r="P768" s="5"/>
      <c r="Q768" s="5"/>
      <c r="R768" s="5"/>
      <c r="S768" s="5"/>
      <c r="T768" s="5"/>
      <c r="U768" s="5"/>
      <c r="V768" s="5"/>
      <c r="W768" s="5"/>
      <c r="X768" s="5"/>
      <c r="Y768" s="5"/>
      <c r="Z768" s="5"/>
    </row>
    <row r="769" spans="1:26" ht="12.75" customHeight="1">
      <c r="A769" s="143"/>
      <c r="B769" s="58"/>
      <c r="C769" s="101"/>
      <c r="D769" s="101"/>
      <c r="E769" s="83"/>
      <c r="F769" s="83"/>
      <c r="G769" s="5"/>
      <c r="H769" s="5"/>
      <c r="I769" s="5"/>
      <c r="J769" s="5"/>
      <c r="K769" s="5"/>
      <c r="L769" s="5"/>
      <c r="M769" s="5"/>
      <c r="N769" s="5"/>
      <c r="O769" s="5"/>
      <c r="P769" s="5"/>
      <c r="Q769" s="5"/>
      <c r="R769" s="5"/>
      <c r="S769" s="5"/>
      <c r="T769" s="5"/>
      <c r="U769" s="5"/>
      <c r="V769" s="5"/>
      <c r="W769" s="5"/>
      <c r="X769" s="5"/>
      <c r="Y769" s="5"/>
      <c r="Z769" s="5"/>
    </row>
    <row r="770" spans="1:26" ht="12.75" customHeight="1">
      <c r="A770" s="143"/>
      <c r="B770" s="58"/>
      <c r="C770" s="101"/>
      <c r="D770" s="101"/>
      <c r="E770" s="83"/>
      <c r="F770" s="83"/>
      <c r="G770" s="5"/>
      <c r="H770" s="5"/>
      <c r="I770" s="5"/>
      <c r="J770" s="5"/>
      <c r="K770" s="5"/>
      <c r="L770" s="5"/>
      <c r="M770" s="5"/>
      <c r="N770" s="5"/>
      <c r="O770" s="5"/>
      <c r="P770" s="5"/>
      <c r="Q770" s="5"/>
      <c r="R770" s="5"/>
      <c r="S770" s="5"/>
      <c r="T770" s="5"/>
      <c r="U770" s="5"/>
      <c r="V770" s="5"/>
      <c r="W770" s="5"/>
      <c r="X770" s="5"/>
      <c r="Y770" s="5"/>
      <c r="Z770" s="5"/>
    </row>
    <row r="771" spans="1:26" ht="12.75" customHeight="1">
      <c r="A771" s="143"/>
      <c r="B771" s="58"/>
      <c r="C771" s="101"/>
      <c r="D771" s="101"/>
      <c r="E771" s="83"/>
      <c r="F771" s="83"/>
      <c r="G771" s="5"/>
      <c r="H771" s="5"/>
      <c r="I771" s="5"/>
      <c r="J771" s="5"/>
      <c r="K771" s="5"/>
      <c r="L771" s="5"/>
      <c r="M771" s="5"/>
      <c r="N771" s="5"/>
      <c r="O771" s="5"/>
      <c r="P771" s="5"/>
      <c r="Q771" s="5"/>
      <c r="R771" s="5"/>
      <c r="S771" s="5"/>
      <c r="T771" s="5"/>
      <c r="U771" s="5"/>
      <c r="V771" s="5"/>
      <c r="W771" s="5"/>
      <c r="X771" s="5"/>
      <c r="Y771" s="5"/>
      <c r="Z771" s="5"/>
    </row>
    <row r="772" spans="1:26" ht="12.75" customHeight="1">
      <c r="A772" s="143"/>
      <c r="B772" s="58"/>
      <c r="C772" s="101"/>
      <c r="D772" s="101"/>
      <c r="E772" s="83"/>
      <c r="F772" s="83"/>
      <c r="G772" s="5"/>
      <c r="H772" s="5"/>
      <c r="I772" s="5"/>
      <c r="J772" s="5"/>
      <c r="K772" s="5"/>
      <c r="L772" s="5"/>
      <c r="M772" s="5"/>
      <c r="N772" s="5"/>
      <c r="O772" s="5"/>
      <c r="P772" s="5"/>
      <c r="Q772" s="5"/>
      <c r="R772" s="5"/>
      <c r="S772" s="5"/>
      <c r="T772" s="5"/>
      <c r="U772" s="5"/>
      <c r="V772" s="5"/>
      <c r="W772" s="5"/>
      <c r="X772" s="5"/>
      <c r="Y772" s="5"/>
      <c r="Z772" s="5"/>
    </row>
    <row r="773" spans="1:26" ht="12.75" customHeight="1">
      <c r="A773" s="143"/>
      <c r="B773" s="58"/>
      <c r="C773" s="101"/>
      <c r="D773" s="101"/>
      <c r="E773" s="83"/>
      <c r="F773" s="83"/>
      <c r="G773" s="5"/>
      <c r="H773" s="5"/>
      <c r="I773" s="5"/>
      <c r="J773" s="5"/>
      <c r="K773" s="5"/>
      <c r="L773" s="5"/>
      <c r="M773" s="5"/>
      <c r="N773" s="5"/>
      <c r="O773" s="5"/>
      <c r="P773" s="5"/>
      <c r="Q773" s="5"/>
      <c r="R773" s="5"/>
      <c r="S773" s="5"/>
      <c r="T773" s="5"/>
      <c r="U773" s="5"/>
      <c r="V773" s="5"/>
      <c r="W773" s="5"/>
      <c r="X773" s="5"/>
      <c r="Y773" s="5"/>
      <c r="Z773" s="5"/>
    </row>
    <row r="774" spans="1:26" ht="12.75" customHeight="1">
      <c r="A774" s="143"/>
      <c r="B774" s="58"/>
      <c r="C774" s="101"/>
      <c r="D774" s="101"/>
      <c r="E774" s="83"/>
      <c r="F774" s="83"/>
      <c r="G774" s="5"/>
      <c r="H774" s="5"/>
      <c r="I774" s="5"/>
      <c r="J774" s="5"/>
      <c r="K774" s="5"/>
      <c r="L774" s="5"/>
      <c r="M774" s="5"/>
      <c r="N774" s="5"/>
      <c r="O774" s="5"/>
      <c r="P774" s="5"/>
      <c r="Q774" s="5"/>
      <c r="R774" s="5"/>
      <c r="S774" s="5"/>
      <c r="T774" s="5"/>
      <c r="U774" s="5"/>
      <c r="V774" s="5"/>
      <c r="W774" s="5"/>
      <c r="X774" s="5"/>
      <c r="Y774" s="5"/>
      <c r="Z774" s="5"/>
    </row>
    <row r="775" spans="1:26" ht="12.75" customHeight="1">
      <c r="A775" s="143"/>
      <c r="B775" s="58"/>
      <c r="C775" s="101"/>
      <c r="D775" s="101"/>
      <c r="E775" s="83"/>
      <c r="F775" s="83"/>
      <c r="G775" s="5"/>
      <c r="H775" s="5"/>
      <c r="I775" s="5"/>
      <c r="J775" s="5"/>
      <c r="K775" s="5"/>
      <c r="L775" s="5"/>
      <c r="M775" s="5"/>
      <c r="N775" s="5"/>
      <c r="O775" s="5"/>
      <c r="P775" s="5"/>
      <c r="Q775" s="5"/>
      <c r="R775" s="5"/>
      <c r="S775" s="5"/>
      <c r="T775" s="5"/>
      <c r="U775" s="5"/>
      <c r="V775" s="5"/>
      <c r="W775" s="5"/>
      <c r="X775" s="5"/>
      <c r="Y775" s="5"/>
      <c r="Z775" s="5"/>
    </row>
    <row r="776" spans="1:26" ht="12.75" customHeight="1">
      <c r="A776" s="143"/>
      <c r="B776" s="58"/>
      <c r="C776" s="101"/>
      <c r="D776" s="101"/>
      <c r="E776" s="83"/>
      <c r="F776" s="83"/>
      <c r="G776" s="5"/>
      <c r="H776" s="5"/>
      <c r="I776" s="5"/>
      <c r="J776" s="5"/>
      <c r="K776" s="5"/>
      <c r="L776" s="5"/>
      <c r="M776" s="5"/>
      <c r="N776" s="5"/>
      <c r="O776" s="5"/>
      <c r="P776" s="5"/>
      <c r="Q776" s="5"/>
      <c r="R776" s="5"/>
      <c r="S776" s="5"/>
      <c r="T776" s="5"/>
      <c r="U776" s="5"/>
      <c r="V776" s="5"/>
      <c r="W776" s="5"/>
      <c r="X776" s="5"/>
      <c r="Y776" s="5"/>
      <c r="Z776" s="5"/>
    </row>
    <row r="777" spans="1:26" ht="12.75" customHeight="1">
      <c r="A777" s="143"/>
      <c r="B777" s="58"/>
      <c r="C777" s="101"/>
      <c r="D777" s="101"/>
      <c r="E777" s="83"/>
      <c r="F777" s="83"/>
      <c r="G777" s="5"/>
      <c r="H777" s="5"/>
      <c r="I777" s="5"/>
      <c r="J777" s="5"/>
      <c r="K777" s="5"/>
      <c r="L777" s="5"/>
      <c r="M777" s="5"/>
      <c r="N777" s="5"/>
      <c r="O777" s="5"/>
      <c r="P777" s="5"/>
      <c r="Q777" s="5"/>
      <c r="R777" s="5"/>
      <c r="S777" s="5"/>
      <c r="T777" s="5"/>
      <c r="U777" s="5"/>
      <c r="V777" s="5"/>
      <c r="W777" s="5"/>
      <c r="X777" s="5"/>
      <c r="Y777" s="5"/>
      <c r="Z777" s="5"/>
    </row>
    <row r="778" spans="1:26" ht="12.75" customHeight="1">
      <c r="A778" s="143"/>
      <c r="B778" s="58"/>
      <c r="C778" s="101"/>
      <c r="D778" s="101"/>
      <c r="E778" s="83"/>
      <c r="F778" s="83"/>
      <c r="G778" s="5"/>
      <c r="H778" s="5"/>
      <c r="I778" s="5"/>
      <c r="J778" s="5"/>
      <c r="K778" s="5"/>
      <c r="L778" s="5"/>
      <c r="M778" s="5"/>
      <c r="N778" s="5"/>
      <c r="O778" s="5"/>
      <c r="P778" s="5"/>
      <c r="Q778" s="5"/>
      <c r="R778" s="5"/>
      <c r="S778" s="5"/>
      <c r="T778" s="5"/>
      <c r="U778" s="5"/>
      <c r="V778" s="5"/>
      <c r="W778" s="5"/>
      <c r="X778" s="5"/>
      <c r="Y778" s="5"/>
      <c r="Z778" s="5"/>
    </row>
    <row r="779" spans="1:26" ht="12.75" customHeight="1">
      <c r="A779" s="143"/>
      <c r="B779" s="58"/>
      <c r="C779" s="101"/>
      <c r="D779" s="101"/>
      <c r="E779" s="83"/>
      <c r="F779" s="83"/>
      <c r="G779" s="5"/>
      <c r="H779" s="5"/>
      <c r="I779" s="5"/>
      <c r="J779" s="5"/>
      <c r="K779" s="5"/>
      <c r="L779" s="5"/>
      <c r="M779" s="5"/>
      <c r="N779" s="5"/>
      <c r="O779" s="5"/>
      <c r="P779" s="5"/>
      <c r="Q779" s="5"/>
      <c r="R779" s="5"/>
      <c r="S779" s="5"/>
      <c r="T779" s="5"/>
      <c r="U779" s="5"/>
      <c r="V779" s="5"/>
      <c r="W779" s="5"/>
      <c r="X779" s="5"/>
      <c r="Y779" s="5"/>
      <c r="Z779" s="5"/>
    </row>
    <row r="780" spans="1:26" ht="12.75" customHeight="1">
      <c r="A780" s="143"/>
      <c r="B780" s="58"/>
      <c r="C780" s="101"/>
      <c r="D780" s="101"/>
      <c r="E780" s="83"/>
      <c r="F780" s="83"/>
      <c r="G780" s="5"/>
      <c r="H780" s="5"/>
      <c r="I780" s="5"/>
      <c r="J780" s="5"/>
      <c r="K780" s="5"/>
      <c r="L780" s="5"/>
      <c r="M780" s="5"/>
      <c r="N780" s="5"/>
      <c r="O780" s="5"/>
      <c r="P780" s="5"/>
      <c r="Q780" s="5"/>
      <c r="R780" s="5"/>
      <c r="S780" s="5"/>
      <c r="T780" s="5"/>
      <c r="U780" s="5"/>
      <c r="V780" s="5"/>
      <c r="W780" s="5"/>
      <c r="X780" s="5"/>
      <c r="Y780" s="5"/>
      <c r="Z780" s="5"/>
    </row>
    <row r="781" spans="1:26" ht="12.75" customHeight="1">
      <c r="A781" s="143"/>
      <c r="B781" s="58"/>
      <c r="C781" s="101"/>
      <c r="D781" s="101"/>
      <c r="E781" s="83"/>
      <c r="F781" s="83"/>
      <c r="G781" s="5"/>
      <c r="H781" s="5"/>
      <c r="I781" s="5"/>
      <c r="J781" s="5"/>
      <c r="K781" s="5"/>
      <c r="L781" s="5"/>
      <c r="M781" s="5"/>
      <c r="N781" s="5"/>
      <c r="O781" s="5"/>
      <c r="P781" s="5"/>
      <c r="Q781" s="5"/>
      <c r="R781" s="5"/>
      <c r="S781" s="5"/>
      <c r="T781" s="5"/>
      <c r="U781" s="5"/>
      <c r="V781" s="5"/>
      <c r="W781" s="5"/>
      <c r="X781" s="5"/>
      <c r="Y781" s="5"/>
      <c r="Z781" s="5"/>
    </row>
    <row r="782" spans="1:26" ht="12.75" customHeight="1">
      <c r="A782" s="143"/>
      <c r="B782" s="58"/>
      <c r="C782" s="101"/>
      <c r="D782" s="101"/>
      <c r="E782" s="83"/>
      <c r="F782" s="83"/>
      <c r="G782" s="5"/>
      <c r="H782" s="5"/>
      <c r="I782" s="5"/>
      <c r="J782" s="5"/>
      <c r="K782" s="5"/>
      <c r="L782" s="5"/>
      <c r="M782" s="5"/>
      <c r="N782" s="5"/>
      <c r="O782" s="5"/>
      <c r="P782" s="5"/>
      <c r="Q782" s="5"/>
      <c r="R782" s="5"/>
      <c r="S782" s="5"/>
      <c r="T782" s="5"/>
      <c r="U782" s="5"/>
      <c r="V782" s="5"/>
      <c r="W782" s="5"/>
      <c r="X782" s="5"/>
      <c r="Y782" s="5"/>
      <c r="Z782" s="5"/>
    </row>
    <row r="783" spans="1:26" ht="12.75" customHeight="1">
      <c r="A783" s="143"/>
      <c r="B783" s="58"/>
      <c r="C783" s="101"/>
      <c r="D783" s="101"/>
      <c r="E783" s="83"/>
      <c r="F783" s="83"/>
      <c r="G783" s="5"/>
      <c r="H783" s="5"/>
      <c r="I783" s="5"/>
      <c r="J783" s="5"/>
      <c r="K783" s="5"/>
      <c r="L783" s="5"/>
      <c r="M783" s="5"/>
      <c r="N783" s="5"/>
      <c r="O783" s="5"/>
      <c r="P783" s="5"/>
      <c r="Q783" s="5"/>
      <c r="R783" s="5"/>
      <c r="S783" s="5"/>
      <c r="T783" s="5"/>
      <c r="U783" s="5"/>
      <c r="V783" s="5"/>
      <c r="W783" s="5"/>
      <c r="X783" s="5"/>
      <c r="Y783" s="5"/>
      <c r="Z783" s="5"/>
    </row>
    <row r="784" spans="1:26" ht="12.75" customHeight="1">
      <c r="A784" s="143"/>
      <c r="B784" s="58"/>
      <c r="C784" s="101"/>
      <c r="D784" s="101"/>
      <c r="E784" s="83"/>
      <c r="F784" s="83"/>
      <c r="G784" s="5"/>
      <c r="H784" s="5"/>
      <c r="I784" s="5"/>
      <c r="J784" s="5"/>
      <c r="K784" s="5"/>
      <c r="L784" s="5"/>
      <c r="M784" s="5"/>
      <c r="N784" s="5"/>
      <c r="O784" s="5"/>
      <c r="P784" s="5"/>
      <c r="Q784" s="5"/>
      <c r="R784" s="5"/>
      <c r="S784" s="5"/>
      <c r="T784" s="5"/>
      <c r="U784" s="5"/>
      <c r="V784" s="5"/>
      <c r="W784" s="5"/>
      <c r="X784" s="5"/>
      <c r="Y784" s="5"/>
      <c r="Z784" s="5"/>
    </row>
    <row r="785" spans="1:26" ht="12.75" customHeight="1">
      <c r="A785" s="143"/>
      <c r="B785" s="58"/>
      <c r="C785" s="101"/>
      <c r="D785" s="101"/>
      <c r="E785" s="83"/>
      <c r="F785" s="83"/>
      <c r="G785" s="5"/>
      <c r="H785" s="5"/>
      <c r="I785" s="5"/>
      <c r="J785" s="5"/>
      <c r="K785" s="5"/>
      <c r="L785" s="5"/>
      <c r="M785" s="5"/>
      <c r="N785" s="5"/>
      <c r="O785" s="5"/>
      <c r="P785" s="5"/>
      <c r="Q785" s="5"/>
      <c r="R785" s="5"/>
      <c r="S785" s="5"/>
      <c r="T785" s="5"/>
      <c r="U785" s="5"/>
      <c r="V785" s="5"/>
      <c r="W785" s="5"/>
      <c r="X785" s="5"/>
      <c r="Y785" s="5"/>
      <c r="Z785" s="5"/>
    </row>
    <row r="786" spans="1:26" ht="12.75" customHeight="1">
      <c r="A786" s="143"/>
      <c r="B786" s="58"/>
      <c r="C786" s="101"/>
      <c r="D786" s="101"/>
      <c r="E786" s="83"/>
      <c r="F786" s="83"/>
      <c r="G786" s="5"/>
      <c r="H786" s="5"/>
      <c r="I786" s="5"/>
      <c r="J786" s="5"/>
      <c r="K786" s="5"/>
      <c r="L786" s="5"/>
      <c r="M786" s="5"/>
      <c r="N786" s="5"/>
      <c r="O786" s="5"/>
      <c r="P786" s="5"/>
      <c r="Q786" s="5"/>
      <c r="R786" s="5"/>
      <c r="S786" s="5"/>
      <c r="T786" s="5"/>
      <c r="U786" s="5"/>
      <c r="V786" s="5"/>
      <c r="W786" s="5"/>
      <c r="X786" s="5"/>
      <c r="Y786" s="5"/>
      <c r="Z786" s="5"/>
    </row>
    <row r="787" spans="1:26" ht="12.75" customHeight="1">
      <c r="A787" s="143"/>
      <c r="B787" s="58"/>
      <c r="C787" s="101"/>
      <c r="D787" s="101"/>
      <c r="E787" s="83"/>
      <c r="F787" s="83"/>
      <c r="G787" s="5"/>
      <c r="H787" s="5"/>
      <c r="I787" s="5"/>
      <c r="J787" s="5"/>
      <c r="K787" s="5"/>
      <c r="L787" s="5"/>
      <c r="M787" s="5"/>
      <c r="N787" s="5"/>
      <c r="O787" s="5"/>
      <c r="P787" s="5"/>
      <c r="Q787" s="5"/>
      <c r="R787" s="5"/>
      <c r="S787" s="5"/>
      <c r="T787" s="5"/>
      <c r="U787" s="5"/>
      <c r="V787" s="5"/>
      <c r="W787" s="5"/>
      <c r="X787" s="5"/>
      <c r="Y787" s="5"/>
      <c r="Z787" s="5"/>
    </row>
    <row r="788" spans="1:26" ht="12.75" customHeight="1">
      <c r="A788" s="143"/>
      <c r="B788" s="58"/>
      <c r="C788" s="101"/>
      <c r="D788" s="101"/>
      <c r="E788" s="83"/>
      <c r="F788" s="83"/>
      <c r="G788" s="5"/>
      <c r="H788" s="5"/>
      <c r="I788" s="5"/>
      <c r="J788" s="5"/>
      <c r="K788" s="5"/>
      <c r="L788" s="5"/>
      <c r="M788" s="5"/>
      <c r="N788" s="5"/>
      <c r="O788" s="5"/>
      <c r="P788" s="5"/>
      <c r="Q788" s="5"/>
      <c r="R788" s="5"/>
      <c r="S788" s="5"/>
      <c r="T788" s="5"/>
      <c r="U788" s="5"/>
      <c r="V788" s="5"/>
      <c r="W788" s="5"/>
      <c r="X788" s="5"/>
      <c r="Y788" s="5"/>
      <c r="Z788" s="5"/>
    </row>
    <row r="789" spans="1:26" ht="12.75" customHeight="1">
      <c r="A789" s="143"/>
      <c r="B789" s="58"/>
      <c r="C789" s="101"/>
      <c r="D789" s="101"/>
      <c r="E789" s="83"/>
      <c r="F789" s="83"/>
      <c r="G789" s="5"/>
      <c r="H789" s="5"/>
      <c r="I789" s="5"/>
      <c r="J789" s="5"/>
      <c r="K789" s="5"/>
      <c r="L789" s="5"/>
      <c r="M789" s="5"/>
      <c r="N789" s="5"/>
      <c r="O789" s="5"/>
      <c r="P789" s="5"/>
      <c r="Q789" s="5"/>
      <c r="R789" s="5"/>
      <c r="S789" s="5"/>
      <c r="T789" s="5"/>
      <c r="U789" s="5"/>
      <c r="V789" s="5"/>
      <c r="W789" s="5"/>
      <c r="X789" s="5"/>
      <c r="Y789" s="5"/>
      <c r="Z789" s="5"/>
    </row>
    <row r="790" spans="1:26" ht="12.75" customHeight="1">
      <c r="A790" s="143"/>
      <c r="B790" s="58"/>
      <c r="C790" s="101"/>
      <c r="D790" s="101"/>
      <c r="E790" s="83"/>
      <c r="F790" s="83"/>
      <c r="G790" s="5"/>
      <c r="H790" s="5"/>
      <c r="I790" s="5"/>
      <c r="J790" s="5"/>
      <c r="K790" s="5"/>
      <c r="L790" s="5"/>
      <c r="M790" s="5"/>
      <c r="N790" s="5"/>
      <c r="O790" s="5"/>
      <c r="P790" s="5"/>
      <c r="Q790" s="5"/>
      <c r="R790" s="5"/>
      <c r="S790" s="5"/>
      <c r="T790" s="5"/>
      <c r="U790" s="5"/>
      <c r="V790" s="5"/>
      <c r="W790" s="5"/>
      <c r="X790" s="5"/>
      <c r="Y790" s="5"/>
      <c r="Z790" s="5"/>
    </row>
    <row r="791" spans="1:26" ht="12.75" customHeight="1">
      <c r="A791" s="143"/>
      <c r="B791" s="58"/>
      <c r="C791" s="101"/>
      <c r="D791" s="101"/>
      <c r="E791" s="83"/>
      <c r="F791" s="83"/>
      <c r="G791" s="5"/>
      <c r="H791" s="5"/>
      <c r="I791" s="5"/>
      <c r="J791" s="5"/>
      <c r="K791" s="5"/>
      <c r="L791" s="5"/>
      <c r="M791" s="5"/>
      <c r="N791" s="5"/>
      <c r="O791" s="5"/>
      <c r="P791" s="5"/>
      <c r="Q791" s="5"/>
      <c r="R791" s="5"/>
      <c r="S791" s="5"/>
      <c r="T791" s="5"/>
      <c r="U791" s="5"/>
      <c r="V791" s="5"/>
      <c r="W791" s="5"/>
      <c r="X791" s="5"/>
      <c r="Y791" s="5"/>
      <c r="Z791" s="5"/>
    </row>
    <row r="792" spans="1:26" ht="12.75" customHeight="1">
      <c r="A792" s="143"/>
      <c r="B792" s="58"/>
      <c r="C792" s="101"/>
      <c r="D792" s="101"/>
      <c r="E792" s="83"/>
      <c r="F792" s="83"/>
      <c r="G792" s="5"/>
      <c r="H792" s="5"/>
      <c r="I792" s="5"/>
      <c r="J792" s="5"/>
      <c r="K792" s="5"/>
      <c r="L792" s="5"/>
      <c r="M792" s="5"/>
      <c r="N792" s="5"/>
      <c r="O792" s="5"/>
      <c r="P792" s="5"/>
      <c r="Q792" s="5"/>
      <c r="R792" s="5"/>
      <c r="S792" s="5"/>
      <c r="T792" s="5"/>
      <c r="U792" s="5"/>
      <c r="V792" s="5"/>
      <c r="W792" s="5"/>
      <c r="X792" s="5"/>
      <c r="Y792" s="5"/>
      <c r="Z792" s="5"/>
    </row>
    <row r="793" spans="1:26" ht="12.75" customHeight="1">
      <c r="A793" s="143"/>
      <c r="B793" s="58"/>
      <c r="C793" s="101"/>
      <c r="D793" s="101"/>
      <c r="E793" s="83"/>
      <c r="F793" s="83"/>
      <c r="G793" s="5"/>
      <c r="H793" s="5"/>
      <c r="I793" s="5"/>
      <c r="J793" s="5"/>
      <c r="K793" s="5"/>
      <c r="L793" s="5"/>
      <c r="M793" s="5"/>
      <c r="N793" s="5"/>
      <c r="O793" s="5"/>
      <c r="P793" s="5"/>
      <c r="Q793" s="5"/>
      <c r="R793" s="5"/>
      <c r="S793" s="5"/>
      <c r="T793" s="5"/>
      <c r="U793" s="5"/>
      <c r="V793" s="5"/>
      <c r="W793" s="5"/>
      <c r="X793" s="5"/>
      <c r="Y793" s="5"/>
      <c r="Z793" s="5"/>
    </row>
    <row r="794" spans="1:26" ht="12.75" customHeight="1">
      <c r="A794" s="143"/>
      <c r="B794" s="58"/>
      <c r="C794" s="101"/>
      <c r="D794" s="101"/>
      <c r="E794" s="83"/>
      <c r="F794" s="83"/>
      <c r="G794" s="5"/>
      <c r="H794" s="5"/>
      <c r="I794" s="5"/>
      <c r="J794" s="5"/>
      <c r="K794" s="5"/>
      <c r="L794" s="5"/>
      <c r="M794" s="5"/>
      <c r="N794" s="5"/>
      <c r="O794" s="5"/>
      <c r="P794" s="5"/>
      <c r="Q794" s="5"/>
      <c r="R794" s="5"/>
      <c r="S794" s="5"/>
      <c r="T794" s="5"/>
      <c r="U794" s="5"/>
      <c r="V794" s="5"/>
      <c r="W794" s="5"/>
      <c r="X794" s="5"/>
      <c r="Y794" s="5"/>
      <c r="Z794" s="5"/>
    </row>
    <row r="795" spans="1:26" ht="12.75" customHeight="1">
      <c r="A795" s="143"/>
      <c r="B795" s="58"/>
      <c r="C795" s="101"/>
      <c r="D795" s="101"/>
      <c r="E795" s="83"/>
      <c r="F795" s="83"/>
      <c r="G795" s="5"/>
      <c r="H795" s="5"/>
      <c r="I795" s="5"/>
      <c r="J795" s="5"/>
      <c r="K795" s="5"/>
      <c r="L795" s="5"/>
      <c r="M795" s="5"/>
      <c r="N795" s="5"/>
      <c r="O795" s="5"/>
      <c r="P795" s="5"/>
      <c r="Q795" s="5"/>
      <c r="R795" s="5"/>
      <c r="S795" s="5"/>
      <c r="T795" s="5"/>
      <c r="U795" s="5"/>
      <c r="V795" s="5"/>
      <c r="W795" s="5"/>
      <c r="X795" s="5"/>
      <c r="Y795" s="5"/>
      <c r="Z795" s="5"/>
    </row>
    <row r="796" spans="1:26" ht="12.75" customHeight="1">
      <c r="A796" s="143"/>
      <c r="B796" s="58"/>
      <c r="C796" s="101"/>
      <c r="D796" s="101"/>
      <c r="E796" s="83"/>
      <c r="F796" s="83"/>
      <c r="G796" s="5"/>
      <c r="H796" s="5"/>
      <c r="I796" s="5"/>
      <c r="J796" s="5"/>
      <c r="K796" s="5"/>
      <c r="L796" s="5"/>
      <c r="M796" s="5"/>
      <c r="N796" s="5"/>
      <c r="O796" s="5"/>
      <c r="P796" s="5"/>
      <c r="Q796" s="5"/>
      <c r="R796" s="5"/>
      <c r="S796" s="5"/>
      <c r="T796" s="5"/>
      <c r="U796" s="5"/>
      <c r="V796" s="5"/>
      <c r="W796" s="5"/>
      <c r="X796" s="5"/>
      <c r="Y796" s="5"/>
      <c r="Z796" s="5"/>
    </row>
    <row r="797" spans="1:26" ht="12.75" customHeight="1">
      <c r="A797" s="143"/>
      <c r="B797" s="58"/>
      <c r="C797" s="101"/>
      <c r="D797" s="101"/>
      <c r="E797" s="83"/>
      <c r="F797" s="83"/>
      <c r="G797" s="5"/>
      <c r="H797" s="5"/>
      <c r="I797" s="5"/>
      <c r="J797" s="5"/>
      <c r="K797" s="5"/>
      <c r="L797" s="5"/>
      <c r="M797" s="5"/>
      <c r="N797" s="5"/>
      <c r="O797" s="5"/>
      <c r="P797" s="5"/>
      <c r="Q797" s="5"/>
      <c r="R797" s="5"/>
      <c r="S797" s="5"/>
      <c r="T797" s="5"/>
      <c r="U797" s="5"/>
      <c r="V797" s="5"/>
      <c r="W797" s="5"/>
      <c r="X797" s="5"/>
      <c r="Y797" s="5"/>
      <c r="Z797" s="5"/>
    </row>
    <row r="798" spans="1:26" ht="12.75" customHeight="1">
      <c r="A798" s="143"/>
      <c r="B798" s="58"/>
      <c r="C798" s="101"/>
      <c r="D798" s="101"/>
      <c r="E798" s="83"/>
      <c r="F798" s="83"/>
      <c r="G798" s="5"/>
      <c r="H798" s="5"/>
      <c r="I798" s="5"/>
      <c r="J798" s="5"/>
      <c r="K798" s="5"/>
      <c r="L798" s="5"/>
      <c r="M798" s="5"/>
      <c r="N798" s="5"/>
      <c r="O798" s="5"/>
      <c r="P798" s="5"/>
      <c r="Q798" s="5"/>
      <c r="R798" s="5"/>
      <c r="S798" s="5"/>
      <c r="T798" s="5"/>
      <c r="U798" s="5"/>
      <c r="V798" s="5"/>
      <c r="W798" s="5"/>
      <c r="X798" s="5"/>
      <c r="Y798" s="5"/>
      <c r="Z798" s="5"/>
    </row>
    <row r="799" spans="1:26" ht="12.75" customHeight="1">
      <c r="A799" s="143"/>
      <c r="B799" s="58"/>
      <c r="C799" s="101"/>
      <c r="D799" s="101"/>
      <c r="E799" s="83"/>
      <c r="F799" s="83"/>
      <c r="G799" s="5"/>
      <c r="H799" s="5"/>
      <c r="I799" s="5"/>
      <c r="J799" s="5"/>
      <c r="K799" s="5"/>
      <c r="L799" s="5"/>
      <c r="M799" s="5"/>
      <c r="N799" s="5"/>
      <c r="O799" s="5"/>
      <c r="P799" s="5"/>
      <c r="Q799" s="5"/>
      <c r="R799" s="5"/>
      <c r="S799" s="5"/>
      <c r="T799" s="5"/>
      <c r="U799" s="5"/>
      <c r="V799" s="5"/>
      <c r="W799" s="5"/>
      <c r="X799" s="5"/>
      <c r="Y799" s="5"/>
      <c r="Z799" s="5"/>
    </row>
    <row r="800" spans="1:26" ht="12.75" customHeight="1">
      <c r="A800" s="143"/>
      <c r="B800" s="58"/>
      <c r="C800" s="101"/>
      <c r="D800" s="101"/>
      <c r="E800" s="83"/>
      <c r="F800" s="83"/>
      <c r="G800" s="5"/>
      <c r="H800" s="5"/>
      <c r="I800" s="5"/>
      <c r="J800" s="5"/>
      <c r="K800" s="5"/>
      <c r="L800" s="5"/>
      <c r="M800" s="5"/>
      <c r="N800" s="5"/>
      <c r="O800" s="5"/>
      <c r="P800" s="5"/>
      <c r="Q800" s="5"/>
      <c r="R800" s="5"/>
      <c r="S800" s="5"/>
      <c r="T800" s="5"/>
      <c r="U800" s="5"/>
      <c r="V800" s="5"/>
      <c r="W800" s="5"/>
      <c r="X800" s="5"/>
      <c r="Y800" s="5"/>
      <c r="Z800" s="5"/>
    </row>
    <row r="801" spans="1:26" ht="12.75" customHeight="1">
      <c r="A801" s="143"/>
      <c r="B801" s="58"/>
      <c r="C801" s="101"/>
      <c r="D801" s="101"/>
      <c r="E801" s="83"/>
      <c r="F801" s="83"/>
      <c r="G801" s="5"/>
      <c r="H801" s="5"/>
      <c r="I801" s="5"/>
      <c r="J801" s="5"/>
      <c r="K801" s="5"/>
      <c r="L801" s="5"/>
      <c r="M801" s="5"/>
      <c r="N801" s="5"/>
      <c r="O801" s="5"/>
      <c r="P801" s="5"/>
      <c r="Q801" s="5"/>
      <c r="R801" s="5"/>
      <c r="S801" s="5"/>
      <c r="T801" s="5"/>
      <c r="U801" s="5"/>
      <c r="V801" s="5"/>
      <c r="W801" s="5"/>
      <c r="X801" s="5"/>
      <c r="Y801" s="5"/>
      <c r="Z801" s="5"/>
    </row>
    <row r="802" spans="1:26" ht="12.75" customHeight="1">
      <c r="A802" s="143"/>
      <c r="B802" s="58"/>
      <c r="C802" s="101"/>
      <c r="D802" s="101"/>
      <c r="E802" s="83"/>
      <c r="F802" s="83"/>
      <c r="G802" s="5"/>
      <c r="H802" s="5"/>
      <c r="I802" s="5"/>
      <c r="J802" s="5"/>
      <c r="K802" s="5"/>
      <c r="L802" s="5"/>
      <c r="M802" s="5"/>
      <c r="N802" s="5"/>
      <c r="O802" s="5"/>
      <c r="P802" s="5"/>
      <c r="Q802" s="5"/>
      <c r="R802" s="5"/>
      <c r="S802" s="5"/>
      <c r="T802" s="5"/>
      <c r="U802" s="5"/>
      <c r="V802" s="5"/>
      <c r="W802" s="5"/>
      <c r="X802" s="5"/>
      <c r="Y802" s="5"/>
      <c r="Z802" s="5"/>
    </row>
    <row r="803" spans="1:26" ht="12.75" customHeight="1">
      <c r="A803" s="143"/>
      <c r="B803" s="58"/>
      <c r="C803" s="101"/>
      <c r="D803" s="101"/>
      <c r="E803" s="83"/>
      <c r="F803" s="83"/>
      <c r="G803" s="5"/>
      <c r="H803" s="5"/>
      <c r="I803" s="5"/>
      <c r="J803" s="5"/>
      <c r="K803" s="5"/>
      <c r="L803" s="5"/>
      <c r="M803" s="5"/>
      <c r="N803" s="5"/>
      <c r="O803" s="5"/>
      <c r="P803" s="5"/>
      <c r="Q803" s="5"/>
      <c r="R803" s="5"/>
      <c r="S803" s="5"/>
      <c r="T803" s="5"/>
      <c r="U803" s="5"/>
      <c r="V803" s="5"/>
      <c r="W803" s="5"/>
      <c r="X803" s="5"/>
      <c r="Y803" s="5"/>
      <c r="Z803" s="5"/>
    </row>
    <row r="804" spans="1:26" ht="12.75" customHeight="1">
      <c r="A804" s="143"/>
      <c r="B804" s="58"/>
      <c r="C804" s="101"/>
      <c r="D804" s="101"/>
      <c r="E804" s="83"/>
      <c r="F804" s="83"/>
      <c r="G804" s="5"/>
      <c r="H804" s="5"/>
      <c r="I804" s="5"/>
      <c r="J804" s="5"/>
      <c r="K804" s="5"/>
      <c r="L804" s="5"/>
      <c r="M804" s="5"/>
      <c r="N804" s="5"/>
      <c r="O804" s="5"/>
      <c r="P804" s="5"/>
      <c r="Q804" s="5"/>
      <c r="R804" s="5"/>
      <c r="S804" s="5"/>
      <c r="T804" s="5"/>
      <c r="U804" s="5"/>
      <c r="V804" s="5"/>
      <c r="W804" s="5"/>
      <c r="X804" s="5"/>
      <c r="Y804" s="5"/>
      <c r="Z804" s="5"/>
    </row>
    <row r="805" spans="1:26" ht="12.75" customHeight="1">
      <c r="A805" s="143"/>
      <c r="B805" s="58"/>
      <c r="C805" s="101"/>
      <c r="D805" s="101"/>
      <c r="E805" s="83"/>
      <c r="F805" s="83"/>
      <c r="G805" s="5"/>
      <c r="H805" s="5"/>
      <c r="I805" s="5"/>
      <c r="J805" s="5"/>
      <c r="K805" s="5"/>
      <c r="L805" s="5"/>
      <c r="M805" s="5"/>
      <c r="N805" s="5"/>
      <c r="O805" s="5"/>
      <c r="P805" s="5"/>
      <c r="Q805" s="5"/>
      <c r="R805" s="5"/>
      <c r="S805" s="5"/>
      <c r="T805" s="5"/>
      <c r="U805" s="5"/>
      <c r="V805" s="5"/>
      <c r="W805" s="5"/>
      <c r="X805" s="5"/>
      <c r="Y805" s="5"/>
      <c r="Z805" s="5"/>
    </row>
    <row r="806" spans="1:26" ht="12.75" customHeight="1">
      <c r="A806" s="143"/>
      <c r="B806" s="58"/>
      <c r="C806" s="101"/>
      <c r="D806" s="101"/>
      <c r="E806" s="83"/>
      <c r="F806" s="83"/>
      <c r="G806" s="5"/>
      <c r="H806" s="5"/>
      <c r="I806" s="5"/>
      <c r="J806" s="5"/>
      <c r="K806" s="5"/>
      <c r="L806" s="5"/>
      <c r="M806" s="5"/>
      <c r="N806" s="5"/>
      <c r="O806" s="5"/>
      <c r="P806" s="5"/>
      <c r="Q806" s="5"/>
      <c r="R806" s="5"/>
      <c r="S806" s="5"/>
      <c r="T806" s="5"/>
      <c r="U806" s="5"/>
      <c r="V806" s="5"/>
      <c r="W806" s="5"/>
      <c r="X806" s="5"/>
      <c r="Y806" s="5"/>
      <c r="Z806" s="5"/>
    </row>
    <row r="807" spans="1:26" ht="12.75" customHeight="1">
      <c r="A807" s="143"/>
      <c r="B807" s="58"/>
      <c r="C807" s="101"/>
      <c r="D807" s="101"/>
      <c r="E807" s="83"/>
      <c r="F807" s="83"/>
      <c r="G807" s="5"/>
      <c r="H807" s="5"/>
      <c r="I807" s="5"/>
      <c r="J807" s="5"/>
      <c r="K807" s="5"/>
      <c r="L807" s="5"/>
      <c r="M807" s="5"/>
      <c r="N807" s="5"/>
      <c r="O807" s="5"/>
      <c r="P807" s="5"/>
      <c r="Q807" s="5"/>
      <c r="R807" s="5"/>
      <c r="S807" s="5"/>
      <c r="T807" s="5"/>
      <c r="U807" s="5"/>
      <c r="V807" s="5"/>
      <c r="W807" s="5"/>
      <c r="X807" s="5"/>
      <c r="Y807" s="5"/>
      <c r="Z807" s="5"/>
    </row>
    <row r="808" spans="1:26" ht="12.75" customHeight="1">
      <c r="A808" s="143"/>
      <c r="B808" s="58"/>
      <c r="C808" s="101"/>
      <c r="D808" s="101"/>
      <c r="E808" s="83"/>
      <c r="F808" s="83"/>
      <c r="G808" s="5"/>
      <c r="H808" s="5"/>
      <c r="I808" s="5"/>
      <c r="J808" s="5"/>
      <c r="K808" s="5"/>
      <c r="L808" s="5"/>
      <c r="M808" s="5"/>
      <c r="N808" s="5"/>
      <c r="O808" s="5"/>
      <c r="P808" s="5"/>
      <c r="Q808" s="5"/>
      <c r="R808" s="5"/>
      <c r="S808" s="5"/>
      <c r="T808" s="5"/>
      <c r="U808" s="5"/>
      <c r="V808" s="5"/>
      <c r="W808" s="5"/>
      <c r="X808" s="5"/>
      <c r="Y808" s="5"/>
      <c r="Z808" s="5"/>
    </row>
    <row r="809" spans="1:26" ht="12.75" customHeight="1">
      <c r="A809" s="143"/>
      <c r="B809" s="58"/>
      <c r="C809" s="101"/>
      <c r="D809" s="101"/>
      <c r="E809" s="83"/>
      <c r="F809" s="83"/>
      <c r="G809" s="5"/>
      <c r="H809" s="5"/>
      <c r="I809" s="5"/>
      <c r="J809" s="5"/>
      <c r="K809" s="5"/>
      <c r="L809" s="5"/>
      <c r="M809" s="5"/>
      <c r="N809" s="5"/>
      <c r="O809" s="5"/>
      <c r="P809" s="5"/>
      <c r="Q809" s="5"/>
      <c r="R809" s="5"/>
      <c r="S809" s="5"/>
      <c r="T809" s="5"/>
      <c r="U809" s="5"/>
      <c r="V809" s="5"/>
      <c r="W809" s="5"/>
      <c r="X809" s="5"/>
      <c r="Y809" s="5"/>
      <c r="Z809" s="5"/>
    </row>
    <row r="810" spans="1:26" ht="12.75" customHeight="1">
      <c r="A810" s="143"/>
      <c r="B810" s="58"/>
      <c r="C810" s="101"/>
      <c r="D810" s="101"/>
      <c r="E810" s="83"/>
      <c r="F810" s="83"/>
      <c r="G810" s="5"/>
      <c r="H810" s="5"/>
      <c r="I810" s="5"/>
      <c r="J810" s="5"/>
      <c r="K810" s="5"/>
      <c r="L810" s="5"/>
      <c r="M810" s="5"/>
      <c r="N810" s="5"/>
      <c r="O810" s="5"/>
      <c r="P810" s="5"/>
      <c r="Q810" s="5"/>
      <c r="R810" s="5"/>
      <c r="S810" s="5"/>
      <c r="T810" s="5"/>
      <c r="U810" s="5"/>
      <c r="V810" s="5"/>
      <c r="W810" s="5"/>
      <c r="X810" s="5"/>
      <c r="Y810" s="5"/>
      <c r="Z810" s="5"/>
    </row>
    <row r="811" spans="1:26" ht="12.75" customHeight="1">
      <c r="A811" s="143"/>
      <c r="B811" s="58"/>
      <c r="C811" s="101"/>
      <c r="D811" s="101"/>
      <c r="E811" s="83"/>
      <c r="F811" s="83"/>
      <c r="G811" s="5"/>
      <c r="H811" s="5"/>
      <c r="I811" s="5"/>
      <c r="J811" s="5"/>
      <c r="K811" s="5"/>
      <c r="L811" s="5"/>
      <c r="M811" s="5"/>
      <c r="N811" s="5"/>
      <c r="O811" s="5"/>
      <c r="P811" s="5"/>
      <c r="Q811" s="5"/>
      <c r="R811" s="5"/>
      <c r="S811" s="5"/>
      <c r="T811" s="5"/>
      <c r="U811" s="5"/>
      <c r="V811" s="5"/>
      <c r="W811" s="5"/>
      <c r="X811" s="5"/>
      <c r="Y811" s="5"/>
      <c r="Z811" s="5"/>
    </row>
    <row r="812" spans="1:26" ht="12.75" customHeight="1">
      <c r="A812" s="143"/>
      <c r="B812" s="58"/>
      <c r="C812" s="101"/>
      <c r="D812" s="101"/>
      <c r="E812" s="83"/>
      <c r="F812" s="83"/>
      <c r="G812" s="5"/>
      <c r="H812" s="5"/>
      <c r="I812" s="5"/>
      <c r="J812" s="5"/>
      <c r="K812" s="5"/>
      <c r="L812" s="5"/>
      <c r="M812" s="5"/>
      <c r="N812" s="5"/>
      <c r="O812" s="5"/>
      <c r="P812" s="5"/>
      <c r="Q812" s="5"/>
      <c r="R812" s="5"/>
      <c r="S812" s="5"/>
      <c r="T812" s="5"/>
      <c r="U812" s="5"/>
      <c r="V812" s="5"/>
      <c r="W812" s="5"/>
      <c r="X812" s="5"/>
      <c r="Y812" s="5"/>
      <c r="Z812" s="5"/>
    </row>
    <row r="813" spans="1:26" ht="12.75" customHeight="1">
      <c r="A813" s="143"/>
      <c r="B813" s="58"/>
      <c r="C813" s="101"/>
      <c r="D813" s="101"/>
      <c r="E813" s="83"/>
      <c r="F813" s="83"/>
      <c r="G813" s="5"/>
      <c r="H813" s="5"/>
      <c r="I813" s="5"/>
      <c r="J813" s="5"/>
      <c r="K813" s="5"/>
      <c r="L813" s="5"/>
      <c r="M813" s="5"/>
      <c r="N813" s="5"/>
      <c r="O813" s="5"/>
      <c r="P813" s="5"/>
      <c r="Q813" s="5"/>
      <c r="R813" s="5"/>
      <c r="S813" s="5"/>
      <c r="T813" s="5"/>
      <c r="U813" s="5"/>
      <c r="V813" s="5"/>
      <c r="W813" s="5"/>
      <c r="X813" s="5"/>
      <c r="Y813" s="5"/>
      <c r="Z813" s="5"/>
    </row>
    <row r="814" spans="1:26" ht="12.75" customHeight="1">
      <c r="A814" s="143"/>
      <c r="B814" s="58"/>
      <c r="C814" s="101"/>
      <c r="D814" s="101"/>
      <c r="E814" s="83"/>
      <c r="F814" s="83"/>
      <c r="G814" s="5"/>
      <c r="H814" s="5"/>
      <c r="I814" s="5"/>
      <c r="J814" s="5"/>
      <c r="K814" s="5"/>
      <c r="L814" s="5"/>
      <c r="M814" s="5"/>
      <c r="N814" s="5"/>
      <c r="O814" s="5"/>
      <c r="P814" s="5"/>
      <c r="Q814" s="5"/>
      <c r="R814" s="5"/>
      <c r="S814" s="5"/>
      <c r="T814" s="5"/>
      <c r="U814" s="5"/>
      <c r="V814" s="5"/>
      <c r="W814" s="5"/>
      <c r="X814" s="5"/>
      <c r="Y814" s="5"/>
      <c r="Z814" s="5"/>
    </row>
    <row r="815" spans="1:26" ht="12.75" customHeight="1">
      <c r="A815" s="143"/>
      <c r="B815" s="58"/>
      <c r="C815" s="101"/>
      <c r="D815" s="101"/>
      <c r="E815" s="83"/>
      <c r="F815" s="83"/>
      <c r="G815" s="5"/>
      <c r="H815" s="5"/>
      <c r="I815" s="5"/>
      <c r="J815" s="5"/>
      <c r="K815" s="5"/>
      <c r="L815" s="5"/>
      <c r="M815" s="5"/>
      <c r="N815" s="5"/>
      <c r="O815" s="5"/>
      <c r="P815" s="5"/>
      <c r="Q815" s="5"/>
      <c r="R815" s="5"/>
      <c r="S815" s="5"/>
      <c r="T815" s="5"/>
      <c r="U815" s="5"/>
      <c r="V815" s="5"/>
      <c r="W815" s="5"/>
      <c r="X815" s="5"/>
      <c r="Y815" s="5"/>
      <c r="Z815" s="5"/>
    </row>
    <row r="816" spans="1:26" ht="12.75" customHeight="1">
      <c r="A816" s="143"/>
      <c r="B816" s="58"/>
      <c r="C816" s="101"/>
      <c r="D816" s="101"/>
      <c r="E816" s="83"/>
      <c r="F816" s="83"/>
      <c r="G816" s="5"/>
      <c r="H816" s="5"/>
      <c r="I816" s="5"/>
      <c r="J816" s="5"/>
      <c r="K816" s="5"/>
      <c r="L816" s="5"/>
      <c r="M816" s="5"/>
      <c r="N816" s="5"/>
      <c r="O816" s="5"/>
      <c r="P816" s="5"/>
      <c r="Q816" s="5"/>
      <c r="R816" s="5"/>
      <c r="S816" s="5"/>
      <c r="T816" s="5"/>
      <c r="U816" s="5"/>
      <c r="V816" s="5"/>
      <c r="W816" s="5"/>
      <c r="X816" s="5"/>
      <c r="Y816" s="5"/>
      <c r="Z816" s="5"/>
    </row>
    <row r="817" spans="1:26" ht="12.75" customHeight="1">
      <c r="A817" s="143"/>
      <c r="B817" s="58"/>
      <c r="C817" s="101"/>
      <c r="D817" s="101"/>
      <c r="E817" s="83"/>
      <c r="F817" s="83"/>
      <c r="G817" s="5"/>
      <c r="H817" s="5"/>
      <c r="I817" s="5"/>
      <c r="J817" s="5"/>
      <c r="K817" s="5"/>
      <c r="L817" s="5"/>
      <c r="M817" s="5"/>
      <c r="N817" s="5"/>
      <c r="O817" s="5"/>
      <c r="P817" s="5"/>
      <c r="Q817" s="5"/>
      <c r="R817" s="5"/>
      <c r="S817" s="5"/>
      <c r="T817" s="5"/>
      <c r="U817" s="5"/>
      <c r="V817" s="5"/>
      <c r="W817" s="5"/>
      <c r="X817" s="5"/>
      <c r="Y817" s="5"/>
      <c r="Z817" s="5"/>
    </row>
    <row r="818" spans="1:26" ht="12.75" customHeight="1">
      <c r="A818" s="143"/>
      <c r="B818" s="58"/>
      <c r="C818" s="101"/>
      <c r="D818" s="101"/>
      <c r="E818" s="83"/>
      <c r="F818" s="83"/>
      <c r="G818" s="5"/>
      <c r="H818" s="5"/>
      <c r="I818" s="5"/>
      <c r="J818" s="5"/>
      <c r="K818" s="5"/>
      <c r="L818" s="5"/>
      <c r="M818" s="5"/>
      <c r="N818" s="5"/>
      <c r="O818" s="5"/>
      <c r="P818" s="5"/>
      <c r="Q818" s="5"/>
      <c r="R818" s="5"/>
      <c r="S818" s="5"/>
      <c r="T818" s="5"/>
      <c r="U818" s="5"/>
      <c r="V818" s="5"/>
      <c r="W818" s="5"/>
      <c r="X818" s="5"/>
      <c r="Y818" s="5"/>
      <c r="Z818" s="5"/>
    </row>
    <row r="819" spans="1:26" ht="12.75" customHeight="1">
      <c r="A819" s="143"/>
      <c r="B819" s="58"/>
      <c r="C819" s="101"/>
      <c r="D819" s="101"/>
      <c r="E819" s="83"/>
      <c r="F819" s="83"/>
      <c r="G819" s="5"/>
      <c r="H819" s="5"/>
      <c r="I819" s="5"/>
      <c r="J819" s="5"/>
      <c r="K819" s="5"/>
      <c r="L819" s="5"/>
      <c r="M819" s="5"/>
      <c r="N819" s="5"/>
      <c r="O819" s="5"/>
      <c r="P819" s="5"/>
      <c r="Q819" s="5"/>
      <c r="R819" s="5"/>
      <c r="S819" s="5"/>
      <c r="T819" s="5"/>
      <c r="U819" s="5"/>
      <c r="V819" s="5"/>
      <c r="W819" s="5"/>
      <c r="X819" s="5"/>
      <c r="Y819" s="5"/>
      <c r="Z819" s="5"/>
    </row>
    <row r="820" spans="1:26" ht="12.75" customHeight="1">
      <c r="A820" s="143"/>
      <c r="B820" s="58"/>
      <c r="C820" s="101"/>
      <c r="D820" s="101"/>
      <c r="E820" s="83"/>
      <c r="F820" s="83"/>
      <c r="G820" s="5"/>
      <c r="H820" s="5"/>
      <c r="I820" s="5"/>
      <c r="J820" s="5"/>
      <c r="K820" s="5"/>
      <c r="L820" s="5"/>
      <c r="M820" s="5"/>
      <c r="N820" s="5"/>
      <c r="O820" s="5"/>
      <c r="P820" s="5"/>
      <c r="Q820" s="5"/>
      <c r="R820" s="5"/>
      <c r="S820" s="5"/>
      <c r="T820" s="5"/>
      <c r="U820" s="5"/>
      <c r="V820" s="5"/>
      <c r="W820" s="5"/>
      <c r="X820" s="5"/>
      <c r="Y820" s="5"/>
      <c r="Z820" s="5"/>
    </row>
    <row r="821" spans="1:26" ht="12.75" customHeight="1">
      <c r="A821" s="143"/>
      <c r="B821" s="58"/>
      <c r="C821" s="101"/>
      <c r="D821" s="101"/>
      <c r="E821" s="83"/>
      <c r="F821" s="83"/>
      <c r="G821" s="5"/>
      <c r="H821" s="5"/>
      <c r="I821" s="5"/>
      <c r="J821" s="5"/>
      <c r="K821" s="5"/>
      <c r="L821" s="5"/>
      <c r="M821" s="5"/>
      <c r="N821" s="5"/>
      <c r="O821" s="5"/>
      <c r="P821" s="5"/>
      <c r="Q821" s="5"/>
      <c r="R821" s="5"/>
      <c r="S821" s="5"/>
      <c r="T821" s="5"/>
      <c r="U821" s="5"/>
      <c r="V821" s="5"/>
      <c r="W821" s="5"/>
      <c r="X821" s="5"/>
      <c r="Y821" s="5"/>
      <c r="Z821" s="5"/>
    </row>
    <row r="822" spans="1:26" ht="12.75" customHeight="1">
      <c r="A822" s="143"/>
      <c r="B822" s="58"/>
      <c r="C822" s="101"/>
      <c r="D822" s="101"/>
      <c r="E822" s="83"/>
      <c r="F822" s="83"/>
      <c r="G822" s="5"/>
      <c r="H822" s="5"/>
      <c r="I822" s="5"/>
      <c r="J822" s="5"/>
      <c r="K822" s="5"/>
      <c r="L822" s="5"/>
      <c r="M822" s="5"/>
      <c r="N822" s="5"/>
      <c r="O822" s="5"/>
      <c r="P822" s="5"/>
      <c r="Q822" s="5"/>
      <c r="R822" s="5"/>
      <c r="S822" s="5"/>
      <c r="T822" s="5"/>
      <c r="U822" s="5"/>
      <c r="V822" s="5"/>
      <c r="W822" s="5"/>
      <c r="X822" s="5"/>
      <c r="Y822" s="5"/>
      <c r="Z822" s="5"/>
    </row>
    <row r="823" spans="1:26" ht="12.75" customHeight="1">
      <c r="A823" s="143"/>
      <c r="B823" s="58"/>
      <c r="C823" s="101"/>
      <c r="D823" s="101"/>
      <c r="E823" s="83"/>
      <c r="F823" s="83"/>
      <c r="G823" s="5"/>
      <c r="H823" s="5"/>
      <c r="I823" s="5"/>
      <c r="J823" s="5"/>
      <c r="K823" s="5"/>
      <c r="L823" s="5"/>
      <c r="M823" s="5"/>
      <c r="N823" s="5"/>
      <c r="O823" s="5"/>
      <c r="P823" s="5"/>
      <c r="Q823" s="5"/>
      <c r="R823" s="5"/>
      <c r="S823" s="5"/>
      <c r="T823" s="5"/>
      <c r="U823" s="5"/>
      <c r="V823" s="5"/>
      <c r="W823" s="5"/>
      <c r="X823" s="5"/>
      <c r="Y823" s="5"/>
      <c r="Z823" s="5"/>
    </row>
    <row r="824" spans="1:26" ht="12.75" customHeight="1">
      <c r="A824" s="143"/>
      <c r="B824" s="58"/>
      <c r="C824" s="101"/>
      <c r="D824" s="101"/>
      <c r="E824" s="83"/>
      <c r="F824" s="83"/>
      <c r="G824" s="5"/>
      <c r="H824" s="5"/>
      <c r="I824" s="5"/>
      <c r="J824" s="5"/>
      <c r="K824" s="5"/>
      <c r="L824" s="5"/>
      <c r="M824" s="5"/>
      <c r="N824" s="5"/>
      <c r="O824" s="5"/>
      <c r="P824" s="5"/>
      <c r="Q824" s="5"/>
      <c r="R824" s="5"/>
      <c r="S824" s="5"/>
      <c r="T824" s="5"/>
      <c r="U824" s="5"/>
      <c r="V824" s="5"/>
      <c r="W824" s="5"/>
      <c r="X824" s="5"/>
      <c r="Y824" s="5"/>
      <c r="Z824" s="5"/>
    </row>
    <row r="825" spans="1:26" ht="12.75" customHeight="1">
      <c r="A825" s="143"/>
      <c r="B825" s="58"/>
      <c r="C825" s="101"/>
      <c r="D825" s="101"/>
      <c r="E825" s="83"/>
      <c r="F825" s="83"/>
      <c r="G825" s="5"/>
      <c r="H825" s="5"/>
      <c r="I825" s="5"/>
      <c r="J825" s="5"/>
      <c r="K825" s="5"/>
      <c r="L825" s="5"/>
      <c r="M825" s="5"/>
      <c r="N825" s="5"/>
      <c r="O825" s="5"/>
      <c r="P825" s="5"/>
      <c r="Q825" s="5"/>
      <c r="R825" s="5"/>
      <c r="S825" s="5"/>
      <c r="T825" s="5"/>
      <c r="U825" s="5"/>
      <c r="V825" s="5"/>
      <c r="W825" s="5"/>
      <c r="X825" s="5"/>
      <c r="Y825" s="5"/>
      <c r="Z825" s="5"/>
    </row>
    <row r="826" spans="1:26" ht="12.75" customHeight="1">
      <c r="A826" s="143"/>
      <c r="B826" s="58"/>
      <c r="C826" s="101"/>
      <c r="D826" s="101"/>
      <c r="E826" s="83"/>
      <c r="F826" s="83"/>
      <c r="G826" s="5"/>
      <c r="H826" s="5"/>
      <c r="I826" s="5"/>
      <c r="J826" s="5"/>
      <c r="K826" s="5"/>
      <c r="L826" s="5"/>
      <c r="M826" s="5"/>
      <c r="N826" s="5"/>
      <c r="O826" s="5"/>
      <c r="P826" s="5"/>
      <c r="Q826" s="5"/>
      <c r="R826" s="5"/>
      <c r="S826" s="5"/>
      <c r="T826" s="5"/>
      <c r="U826" s="5"/>
      <c r="V826" s="5"/>
      <c r="W826" s="5"/>
      <c r="X826" s="5"/>
      <c r="Y826" s="5"/>
      <c r="Z826" s="5"/>
    </row>
    <row r="827" spans="1:26" ht="12.75" customHeight="1">
      <c r="A827" s="143"/>
      <c r="B827" s="58"/>
      <c r="C827" s="101"/>
      <c r="D827" s="101"/>
      <c r="E827" s="83"/>
      <c r="F827" s="83"/>
      <c r="G827" s="5"/>
      <c r="H827" s="5"/>
      <c r="I827" s="5"/>
      <c r="J827" s="5"/>
      <c r="K827" s="5"/>
      <c r="L827" s="5"/>
      <c r="M827" s="5"/>
      <c r="N827" s="5"/>
      <c r="O827" s="5"/>
      <c r="P827" s="5"/>
      <c r="Q827" s="5"/>
      <c r="R827" s="5"/>
      <c r="S827" s="5"/>
      <c r="T827" s="5"/>
      <c r="U827" s="5"/>
      <c r="V827" s="5"/>
      <c r="W827" s="5"/>
      <c r="X827" s="5"/>
      <c r="Y827" s="5"/>
      <c r="Z827" s="5"/>
    </row>
    <row r="828" spans="1:26" ht="12.75" customHeight="1">
      <c r="A828" s="143"/>
      <c r="B828" s="58"/>
      <c r="C828" s="101"/>
      <c r="D828" s="101"/>
      <c r="E828" s="83"/>
      <c r="F828" s="83"/>
      <c r="G828" s="5"/>
      <c r="H828" s="5"/>
      <c r="I828" s="5"/>
      <c r="J828" s="5"/>
      <c r="K828" s="5"/>
      <c r="L828" s="5"/>
      <c r="M828" s="5"/>
      <c r="N828" s="5"/>
      <c r="O828" s="5"/>
      <c r="P828" s="5"/>
      <c r="Q828" s="5"/>
      <c r="R828" s="5"/>
      <c r="S828" s="5"/>
      <c r="T828" s="5"/>
      <c r="U828" s="5"/>
      <c r="V828" s="5"/>
      <c r="W828" s="5"/>
      <c r="X828" s="5"/>
      <c r="Y828" s="5"/>
      <c r="Z828" s="5"/>
    </row>
    <row r="829" spans="1:26" ht="12.75" customHeight="1">
      <c r="A829" s="143"/>
      <c r="B829" s="58"/>
      <c r="C829" s="101"/>
      <c r="D829" s="101"/>
      <c r="E829" s="83"/>
      <c r="F829" s="83"/>
      <c r="G829" s="5"/>
      <c r="H829" s="5"/>
      <c r="I829" s="5"/>
      <c r="J829" s="5"/>
      <c r="K829" s="5"/>
      <c r="L829" s="5"/>
      <c r="M829" s="5"/>
      <c r="N829" s="5"/>
      <c r="O829" s="5"/>
      <c r="P829" s="5"/>
      <c r="Q829" s="5"/>
      <c r="R829" s="5"/>
      <c r="S829" s="5"/>
      <c r="T829" s="5"/>
      <c r="U829" s="5"/>
      <c r="V829" s="5"/>
      <c r="W829" s="5"/>
      <c r="X829" s="5"/>
      <c r="Y829" s="5"/>
      <c r="Z829" s="5"/>
    </row>
    <row r="830" spans="1:26" ht="12.75" customHeight="1">
      <c r="A830" s="143"/>
      <c r="B830" s="58"/>
      <c r="C830" s="101"/>
      <c r="D830" s="101"/>
      <c r="E830" s="83"/>
      <c r="F830" s="83"/>
      <c r="G830" s="5"/>
      <c r="H830" s="5"/>
      <c r="I830" s="5"/>
      <c r="J830" s="5"/>
      <c r="K830" s="5"/>
      <c r="L830" s="5"/>
      <c r="M830" s="5"/>
      <c r="N830" s="5"/>
      <c r="O830" s="5"/>
      <c r="P830" s="5"/>
      <c r="Q830" s="5"/>
      <c r="R830" s="5"/>
      <c r="S830" s="5"/>
      <c r="T830" s="5"/>
      <c r="U830" s="5"/>
      <c r="V830" s="5"/>
      <c r="W830" s="5"/>
      <c r="X830" s="5"/>
      <c r="Y830" s="5"/>
      <c r="Z830" s="5"/>
    </row>
    <row r="831" spans="1:26" ht="12.75" customHeight="1">
      <c r="A831" s="143"/>
      <c r="B831" s="58"/>
      <c r="C831" s="101"/>
      <c r="D831" s="101"/>
      <c r="E831" s="83"/>
      <c r="F831" s="83"/>
      <c r="G831" s="5"/>
      <c r="H831" s="5"/>
      <c r="I831" s="5"/>
      <c r="J831" s="5"/>
      <c r="K831" s="5"/>
      <c r="L831" s="5"/>
      <c r="M831" s="5"/>
      <c r="N831" s="5"/>
      <c r="O831" s="5"/>
      <c r="P831" s="5"/>
      <c r="Q831" s="5"/>
      <c r="R831" s="5"/>
      <c r="S831" s="5"/>
      <c r="T831" s="5"/>
      <c r="U831" s="5"/>
      <c r="V831" s="5"/>
      <c r="W831" s="5"/>
      <c r="X831" s="5"/>
      <c r="Y831" s="5"/>
      <c r="Z831" s="5"/>
    </row>
    <row r="832" spans="1:26" ht="12.75" customHeight="1">
      <c r="A832" s="143"/>
      <c r="B832" s="58"/>
      <c r="C832" s="101"/>
      <c r="D832" s="101"/>
      <c r="E832" s="83"/>
      <c r="F832" s="83"/>
      <c r="G832" s="5"/>
      <c r="H832" s="5"/>
      <c r="I832" s="5"/>
      <c r="J832" s="5"/>
      <c r="K832" s="5"/>
      <c r="L832" s="5"/>
      <c r="M832" s="5"/>
      <c r="N832" s="5"/>
      <c r="O832" s="5"/>
      <c r="P832" s="5"/>
      <c r="Q832" s="5"/>
      <c r="R832" s="5"/>
      <c r="S832" s="5"/>
      <c r="T832" s="5"/>
      <c r="U832" s="5"/>
      <c r="V832" s="5"/>
      <c r="W832" s="5"/>
      <c r="X832" s="5"/>
      <c r="Y832" s="5"/>
      <c r="Z832" s="5"/>
    </row>
    <row r="833" spans="1:26" ht="12.75" customHeight="1">
      <c r="A833" s="143"/>
      <c r="B833" s="58"/>
      <c r="C833" s="101"/>
      <c r="D833" s="101"/>
      <c r="E833" s="83"/>
      <c r="F833" s="83"/>
      <c r="G833" s="5"/>
      <c r="H833" s="5"/>
      <c r="I833" s="5"/>
      <c r="J833" s="5"/>
      <c r="K833" s="5"/>
      <c r="L833" s="5"/>
      <c r="M833" s="5"/>
      <c r="N833" s="5"/>
      <c r="O833" s="5"/>
      <c r="P833" s="5"/>
      <c r="Q833" s="5"/>
      <c r="R833" s="5"/>
      <c r="S833" s="5"/>
      <c r="T833" s="5"/>
      <c r="U833" s="5"/>
      <c r="V833" s="5"/>
      <c r="W833" s="5"/>
      <c r="X833" s="5"/>
      <c r="Y833" s="5"/>
      <c r="Z833" s="5"/>
    </row>
    <row r="834" spans="1:26" ht="12.75" customHeight="1">
      <c r="A834" s="143"/>
      <c r="B834" s="58"/>
      <c r="C834" s="101"/>
      <c r="D834" s="101"/>
      <c r="E834" s="83"/>
      <c r="F834" s="83"/>
      <c r="G834" s="5"/>
      <c r="H834" s="5"/>
      <c r="I834" s="5"/>
      <c r="J834" s="5"/>
      <c r="K834" s="5"/>
      <c r="L834" s="5"/>
      <c r="M834" s="5"/>
      <c r="N834" s="5"/>
      <c r="O834" s="5"/>
      <c r="P834" s="5"/>
      <c r="Q834" s="5"/>
      <c r="R834" s="5"/>
      <c r="S834" s="5"/>
      <c r="T834" s="5"/>
      <c r="U834" s="5"/>
      <c r="V834" s="5"/>
      <c r="W834" s="5"/>
      <c r="X834" s="5"/>
      <c r="Y834" s="5"/>
      <c r="Z834" s="5"/>
    </row>
    <row r="835" spans="1:26" ht="12.75" customHeight="1">
      <c r="A835" s="143"/>
      <c r="B835" s="58"/>
      <c r="C835" s="101"/>
      <c r="D835" s="101"/>
      <c r="E835" s="83"/>
      <c r="F835" s="83"/>
      <c r="G835" s="5"/>
      <c r="H835" s="5"/>
      <c r="I835" s="5"/>
      <c r="J835" s="5"/>
      <c r="K835" s="5"/>
      <c r="L835" s="5"/>
      <c r="M835" s="5"/>
      <c r="N835" s="5"/>
      <c r="O835" s="5"/>
      <c r="P835" s="5"/>
      <c r="Q835" s="5"/>
      <c r="R835" s="5"/>
      <c r="S835" s="5"/>
      <c r="T835" s="5"/>
      <c r="U835" s="5"/>
      <c r="V835" s="5"/>
      <c r="W835" s="5"/>
      <c r="X835" s="5"/>
      <c r="Y835" s="5"/>
      <c r="Z835" s="5"/>
    </row>
    <row r="836" spans="1:26" ht="12.75" customHeight="1">
      <c r="A836" s="143"/>
      <c r="B836" s="58"/>
      <c r="C836" s="101"/>
      <c r="D836" s="101"/>
      <c r="E836" s="83"/>
      <c r="F836" s="83"/>
      <c r="G836" s="5"/>
      <c r="H836" s="5"/>
      <c r="I836" s="5"/>
      <c r="J836" s="5"/>
      <c r="K836" s="5"/>
      <c r="L836" s="5"/>
      <c r="M836" s="5"/>
      <c r="N836" s="5"/>
      <c r="O836" s="5"/>
      <c r="P836" s="5"/>
      <c r="Q836" s="5"/>
      <c r="R836" s="5"/>
      <c r="S836" s="5"/>
      <c r="T836" s="5"/>
      <c r="U836" s="5"/>
      <c r="V836" s="5"/>
      <c r="W836" s="5"/>
      <c r="X836" s="5"/>
      <c r="Y836" s="5"/>
      <c r="Z836" s="5"/>
    </row>
    <row r="837" spans="1:26" ht="12.75" customHeight="1">
      <c r="A837" s="143"/>
      <c r="B837" s="58"/>
      <c r="C837" s="101"/>
      <c r="D837" s="101"/>
      <c r="E837" s="83"/>
      <c r="F837" s="83"/>
      <c r="G837" s="5"/>
      <c r="H837" s="5"/>
      <c r="I837" s="5"/>
      <c r="J837" s="5"/>
      <c r="K837" s="5"/>
      <c r="L837" s="5"/>
      <c r="M837" s="5"/>
      <c r="N837" s="5"/>
      <c r="O837" s="5"/>
      <c r="P837" s="5"/>
      <c r="Q837" s="5"/>
      <c r="R837" s="5"/>
      <c r="S837" s="5"/>
      <c r="T837" s="5"/>
      <c r="U837" s="5"/>
      <c r="V837" s="5"/>
      <c r="W837" s="5"/>
      <c r="X837" s="5"/>
      <c r="Y837" s="5"/>
      <c r="Z837" s="5"/>
    </row>
    <row r="838" spans="1:26" ht="12.75" customHeight="1">
      <c r="A838" s="143"/>
      <c r="B838" s="58"/>
      <c r="C838" s="101"/>
      <c r="D838" s="101"/>
      <c r="E838" s="83"/>
      <c r="F838" s="83"/>
      <c r="G838" s="5"/>
      <c r="H838" s="5"/>
      <c r="I838" s="5"/>
      <c r="J838" s="5"/>
      <c r="K838" s="5"/>
      <c r="L838" s="5"/>
      <c r="M838" s="5"/>
      <c r="N838" s="5"/>
      <c r="O838" s="5"/>
      <c r="P838" s="5"/>
      <c r="Q838" s="5"/>
      <c r="R838" s="5"/>
      <c r="S838" s="5"/>
      <c r="T838" s="5"/>
      <c r="U838" s="5"/>
      <c r="V838" s="5"/>
      <c r="W838" s="5"/>
      <c r="X838" s="5"/>
      <c r="Y838" s="5"/>
      <c r="Z838" s="5"/>
    </row>
    <row r="839" spans="1:26" ht="12.75" customHeight="1">
      <c r="A839" s="143"/>
      <c r="B839" s="58"/>
      <c r="C839" s="101"/>
      <c r="D839" s="101"/>
      <c r="E839" s="83"/>
      <c r="F839" s="83"/>
      <c r="G839" s="5"/>
      <c r="H839" s="5"/>
      <c r="I839" s="5"/>
      <c r="J839" s="5"/>
      <c r="K839" s="5"/>
      <c r="L839" s="5"/>
      <c r="M839" s="5"/>
      <c r="N839" s="5"/>
      <c r="O839" s="5"/>
      <c r="P839" s="5"/>
      <c r="Q839" s="5"/>
      <c r="R839" s="5"/>
      <c r="S839" s="5"/>
      <c r="T839" s="5"/>
      <c r="U839" s="5"/>
      <c r="V839" s="5"/>
      <c r="W839" s="5"/>
      <c r="X839" s="5"/>
      <c r="Y839" s="5"/>
      <c r="Z839" s="5"/>
    </row>
    <row r="840" spans="1:26" ht="12.75" customHeight="1">
      <c r="A840" s="143"/>
      <c r="B840" s="58"/>
      <c r="C840" s="101"/>
      <c r="D840" s="101"/>
      <c r="E840" s="83"/>
      <c r="F840" s="83"/>
      <c r="G840" s="5"/>
      <c r="H840" s="5"/>
      <c r="I840" s="5"/>
      <c r="J840" s="5"/>
      <c r="K840" s="5"/>
      <c r="L840" s="5"/>
      <c r="M840" s="5"/>
      <c r="N840" s="5"/>
      <c r="O840" s="5"/>
      <c r="P840" s="5"/>
      <c r="Q840" s="5"/>
      <c r="R840" s="5"/>
      <c r="S840" s="5"/>
      <c r="T840" s="5"/>
      <c r="U840" s="5"/>
      <c r="V840" s="5"/>
      <c r="W840" s="5"/>
      <c r="X840" s="5"/>
      <c r="Y840" s="5"/>
      <c r="Z840" s="5"/>
    </row>
    <row r="841" spans="1:26" ht="12.75" customHeight="1">
      <c r="A841" s="143"/>
      <c r="B841" s="58"/>
      <c r="C841" s="101"/>
      <c r="D841" s="101"/>
      <c r="E841" s="83"/>
      <c r="F841" s="83"/>
      <c r="G841" s="5"/>
      <c r="H841" s="5"/>
      <c r="I841" s="5"/>
      <c r="J841" s="5"/>
      <c r="K841" s="5"/>
      <c r="L841" s="5"/>
      <c r="M841" s="5"/>
      <c r="N841" s="5"/>
      <c r="O841" s="5"/>
      <c r="P841" s="5"/>
      <c r="Q841" s="5"/>
      <c r="R841" s="5"/>
      <c r="S841" s="5"/>
      <c r="T841" s="5"/>
      <c r="U841" s="5"/>
      <c r="V841" s="5"/>
      <c r="W841" s="5"/>
      <c r="X841" s="5"/>
      <c r="Y841" s="5"/>
      <c r="Z841" s="5"/>
    </row>
    <row r="842" spans="1:26" ht="12.75" customHeight="1">
      <c r="A842" s="143"/>
      <c r="B842" s="58"/>
      <c r="C842" s="101"/>
      <c r="D842" s="101"/>
      <c r="E842" s="83"/>
      <c r="F842" s="83"/>
      <c r="G842" s="5"/>
      <c r="H842" s="5"/>
      <c r="I842" s="5"/>
      <c r="J842" s="5"/>
      <c r="K842" s="5"/>
      <c r="L842" s="5"/>
      <c r="M842" s="5"/>
      <c r="N842" s="5"/>
      <c r="O842" s="5"/>
      <c r="P842" s="5"/>
      <c r="Q842" s="5"/>
      <c r="R842" s="5"/>
      <c r="S842" s="5"/>
      <c r="T842" s="5"/>
      <c r="U842" s="5"/>
      <c r="V842" s="5"/>
      <c r="W842" s="5"/>
      <c r="X842" s="5"/>
      <c r="Y842" s="5"/>
      <c r="Z842" s="5"/>
    </row>
    <row r="843" spans="1:26" ht="12.75" customHeight="1">
      <c r="A843" s="143"/>
      <c r="B843" s="58"/>
      <c r="C843" s="101"/>
      <c r="D843" s="101"/>
      <c r="E843" s="83"/>
      <c r="F843" s="83"/>
      <c r="G843" s="5"/>
      <c r="H843" s="5"/>
      <c r="I843" s="5"/>
      <c r="J843" s="5"/>
      <c r="K843" s="5"/>
      <c r="L843" s="5"/>
      <c r="M843" s="5"/>
      <c r="N843" s="5"/>
      <c r="O843" s="5"/>
      <c r="P843" s="5"/>
      <c r="Q843" s="5"/>
      <c r="R843" s="5"/>
      <c r="S843" s="5"/>
      <c r="T843" s="5"/>
      <c r="U843" s="5"/>
      <c r="V843" s="5"/>
      <c r="W843" s="5"/>
      <c r="X843" s="5"/>
      <c r="Y843" s="5"/>
      <c r="Z843" s="5"/>
    </row>
    <row r="844" spans="1:26" ht="12.75" customHeight="1">
      <c r="A844" s="143"/>
      <c r="B844" s="58"/>
      <c r="C844" s="101"/>
      <c r="D844" s="101"/>
      <c r="E844" s="83"/>
      <c r="F844" s="83"/>
      <c r="G844" s="5"/>
      <c r="H844" s="5"/>
      <c r="I844" s="5"/>
      <c r="J844" s="5"/>
      <c r="K844" s="5"/>
      <c r="L844" s="5"/>
      <c r="M844" s="5"/>
      <c r="N844" s="5"/>
      <c r="O844" s="5"/>
      <c r="P844" s="5"/>
      <c r="Q844" s="5"/>
      <c r="R844" s="5"/>
      <c r="S844" s="5"/>
      <c r="T844" s="5"/>
      <c r="U844" s="5"/>
      <c r="V844" s="5"/>
      <c r="W844" s="5"/>
      <c r="X844" s="5"/>
      <c r="Y844" s="5"/>
      <c r="Z844" s="5"/>
    </row>
    <row r="845" spans="1:26" ht="12.75" customHeight="1">
      <c r="A845" s="143"/>
      <c r="B845" s="58"/>
      <c r="C845" s="101"/>
      <c r="D845" s="101"/>
      <c r="E845" s="83"/>
      <c r="F845" s="83"/>
      <c r="G845" s="5"/>
      <c r="H845" s="5"/>
      <c r="I845" s="5"/>
      <c r="J845" s="5"/>
      <c r="K845" s="5"/>
      <c r="L845" s="5"/>
      <c r="M845" s="5"/>
      <c r="N845" s="5"/>
      <c r="O845" s="5"/>
      <c r="P845" s="5"/>
      <c r="Q845" s="5"/>
      <c r="R845" s="5"/>
      <c r="S845" s="5"/>
      <c r="T845" s="5"/>
      <c r="U845" s="5"/>
      <c r="V845" s="5"/>
      <c r="W845" s="5"/>
      <c r="X845" s="5"/>
      <c r="Y845" s="5"/>
      <c r="Z845" s="5"/>
    </row>
    <row r="846" spans="1:26" ht="12.75" customHeight="1">
      <c r="A846" s="143"/>
      <c r="B846" s="58"/>
      <c r="C846" s="101"/>
      <c r="D846" s="101"/>
      <c r="E846" s="83"/>
      <c r="F846" s="83"/>
      <c r="G846" s="5"/>
      <c r="H846" s="5"/>
      <c r="I846" s="5"/>
      <c r="J846" s="5"/>
      <c r="K846" s="5"/>
      <c r="L846" s="5"/>
      <c r="M846" s="5"/>
      <c r="N846" s="5"/>
      <c r="O846" s="5"/>
      <c r="P846" s="5"/>
      <c r="Q846" s="5"/>
      <c r="R846" s="5"/>
      <c r="S846" s="5"/>
      <c r="T846" s="5"/>
      <c r="U846" s="5"/>
      <c r="V846" s="5"/>
      <c r="W846" s="5"/>
      <c r="X846" s="5"/>
      <c r="Y846" s="5"/>
      <c r="Z846" s="5"/>
    </row>
    <row r="847" spans="1:26" ht="12.75" customHeight="1">
      <c r="A847" s="143"/>
      <c r="B847" s="58"/>
      <c r="C847" s="101"/>
      <c r="D847" s="101"/>
      <c r="E847" s="83"/>
      <c r="F847" s="83"/>
      <c r="G847" s="5"/>
      <c r="H847" s="5"/>
      <c r="I847" s="5"/>
      <c r="J847" s="5"/>
      <c r="K847" s="5"/>
      <c r="L847" s="5"/>
      <c r="M847" s="5"/>
      <c r="N847" s="5"/>
      <c r="O847" s="5"/>
      <c r="P847" s="5"/>
      <c r="Q847" s="5"/>
      <c r="R847" s="5"/>
      <c r="S847" s="5"/>
      <c r="T847" s="5"/>
      <c r="U847" s="5"/>
      <c r="V847" s="5"/>
      <c r="W847" s="5"/>
      <c r="X847" s="5"/>
      <c r="Y847" s="5"/>
      <c r="Z847" s="5"/>
    </row>
    <row r="848" spans="1:26" ht="12.75" customHeight="1">
      <c r="A848" s="143"/>
      <c r="B848" s="58"/>
      <c r="C848" s="101"/>
      <c r="D848" s="101"/>
      <c r="E848" s="83"/>
      <c r="F848" s="83"/>
      <c r="G848" s="5"/>
      <c r="H848" s="5"/>
      <c r="I848" s="5"/>
      <c r="J848" s="5"/>
      <c r="K848" s="5"/>
      <c r="L848" s="5"/>
      <c r="M848" s="5"/>
      <c r="N848" s="5"/>
      <c r="O848" s="5"/>
      <c r="P848" s="5"/>
      <c r="Q848" s="5"/>
      <c r="R848" s="5"/>
      <c r="S848" s="5"/>
      <c r="T848" s="5"/>
      <c r="U848" s="5"/>
      <c r="V848" s="5"/>
      <c r="W848" s="5"/>
      <c r="X848" s="5"/>
      <c r="Y848" s="5"/>
      <c r="Z848" s="5"/>
    </row>
    <row r="849" spans="1:26" ht="12.75" customHeight="1">
      <c r="A849" s="143"/>
      <c r="B849" s="58"/>
      <c r="C849" s="101"/>
      <c r="D849" s="101"/>
      <c r="E849" s="83"/>
      <c r="F849" s="83"/>
      <c r="G849" s="5"/>
      <c r="H849" s="5"/>
      <c r="I849" s="5"/>
      <c r="J849" s="5"/>
      <c r="K849" s="5"/>
      <c r="L849" s="5"/>
      <c r="M849" s="5"/>
      <c r="N849" s="5"/>
      <c r="O849" s="5"/>
      <c r="P849" s="5"/>
      <c r="Q849" s="5"/>
      <c r="R849" s="5"/>
      <c r="S849" s="5"/>
      <c r="T849" s="5"/>
      <c r="U849" s="5"/>
      <c r="V849" s="5"/>
      <c r="W849" s="5"/>
      <c r="X849" s="5"/>
      <c r="Y849" s="5"/>
      <c r="Z849" s="5"/>
    </row>
    <row r="850" spans="1:26" ht="12.75" customHeight="1">
      <c r="A850" s="143"/>
      <c r="B850" s="58"/>
      <c r="C850" s="101"/>
      <c r="D850" s="101"/>
      <c r="E850" s="83"/>
      <c r="F850" s="83"/>
      <c r="G850" s="5"/>
      <c r="H850" s="5"/>
      <c r="I850" s="5"/>
      <c r="J850" s="5"/>
      <c r="K850" s="5"/>
      <c r="L850" s="5"/>
      <c r="M850" s="5"/>
      <c r="N850" s="5"/>
      <c r="O850" s="5"/>
      <c r="P850" s="5"/>
      <c r="Q850" s="5"/>
      <c r="R850" s="5"/>
      <c r="S850" s="5"/>
      <c r="T850" s="5"/>
      <c r="U850" s="5"/>
      <c r="V850" s="5"/>
      <c r="W850" s="5"/>
      <c r="X850" s="5"/>
      <c r="Y850" s="5"/>
      <c r="Z850" s="5"/>
    </row>
    <row r="851" spans="1:26" ht="12.75" customHeight="1">
      <c r="A851" s="143"/>
      <c r="B851" s="58"/>
      <c r="C851" s="101"/>
      <c r="D851" s="101"/>
      <c r="E851" s="83"/>
      <c r="F851" s="83"/>
      <c r="G851" s="5"/>
      <c r="H851" s="5"/>
      <c r="I851" s="5"/>
      <c r="J851" s="5"/>
      <c r="K851" s="5"/>
      <c r="L851" s="5"/>
      <c r="M851" s="5"/>
      <c r="N851" s="5"/>
      <c r="O851" s="5"/>
      <c r="P851" s="5"/>
      <c r="Q851" s="5"/>
      <c r="R851" s="5"/>
      <c r="S851" s="5"/>
      <c r="T851" s="5"/>
      <c r="U851" s="5"/>
      <c r="V851" s="5"/>
      <c r="W851" s="5"/>
      <c r="X851" s="5"/>
      <c r="Y851" s="5"/>
      <c r="Z851" s="5"/>
    </row>
    <row r="852" spans="1:26" ht="12.75" customHeight="1">
      <c r="A852" s="143"/>
      <c r="B852" s="58"/>
      <c r="C852" s="101"/>
      <c r="D852" s="101"/>
      <c r="E852" s="83"/>
      <c r="F852" s="83"/>
      <c r="G852" s="5"/>
      <c r="H852" s="5"/>
      <c r="I852" s="5"/>
      <c r="J852" s="5"/>
      <c r="K852" s="5"/>
      <c r="L852" s="5"/>
      <c r="M852" s="5"/>
      <c r="N852" s="5"/>
      <c r="O852" s="5"/>
      <c r="P852" s="5"/>
      <c r="Q852" s="5"/>
      <c r="R852" s="5"/>
      <c r="S852" s="5"/>
      <c r="T852" s="5"/>
      <c r="U852" s="5"/>
      <c r="V852" s="5"/>
      <c r="W852" s="5"/>
      <c r="X852" s="5"/>
      <c r="Y852" s="5"/>
      <c r="Z852" s="5"/>
    </row>
    <row r="853" spans="1:26" ht="12.75" customHeight="1">
      <c r="A853" s="143"/>
      <c r="B853" s="58"/>
      <c r="C853" s="101"/>
      <c r="D853" s="101"/>
      <c r="E853" s="83"/>
      <c r="F853" s="83"/>
      <c r="G853" s="5"/>
      <c r="H853" s="5"/>
      <c r="I853" s="5"/>
      <c r="J853" s="5"/>
      <c r="K853" s="5"/>
      <c r="L853" s="5"/>
      <c r="M853" s="5"/>
      <c r="N853" s="5"/>
      <c r="O853" s="5"/>
      <c r="P853" s="5"/>
      <c r="Q853" s="5"/>
      <c r="R853" s="5"/>
      <c r="S853" s="5"/>
      <c r="T853" s="5"/>
      <c r="U853" s="5"/>
      <c r="V853" s="5"/>
      <c r="W853" s="5"/>
      <c r="X853" s="5"/>
      <c r="Y853" s="5"/>
      <c r="Z853" s="5"/>
    </row>
    <row r="854" spans="1:26" ht="12.75" customHeight="1">
      <c r="A854" s="143"/>
      <c r="B854" s="58"/>
      <c r="C854" s="101"/>
      <c r="D854" s="101"/>
      <c r="E854" s="83"/>
      <c r="F854" s="83"/>
      <c r="G854" s="5"/>
      <c r="H854" s="5"/>
      <c r="I854" s="5"/>
      <c r="J854" s="5"/>
      <c r="K854" s="5"/>
      <c r="L854" s="5"/>
      <c r="M854" s="5"/>
      <c r="N854" s="5"/>
      <c r="O854" s="5"/>
      <c r="P854" s="5"/>
      <c r="Q854" s="5"/>
      <c r="R854" s="5"/>
      <c r="S854" s="5"/>
      <c r="T854" s="5"/>
      <c r="U854" s="5"/>
      <c r="V854" s="5"/>
      <c r="W854" s="5"/>
      <c r="X854" s="5"/>
      <c r="Y854" s="5"/>
      <c r="Z854" s="5"/>
    </row>
    <row r="855" spans="1:26" ht="12.75" customHeight="1">
      <c r="A855" s="143"/>
      <c r="B855" s="58"/>
      <c r="C855" s="101"/>
      <c r="D855" s="101"/>
      <c r="E855" s="83"/>
      <c r="F855" s="83"/>
      <c r="G855" s="5"/>
      <c r="H855" s="5"/>
      <c r="I855" s="5"/>
      <c r="J855" s="5"/>
      <c r="K855" s="5"/>
      <c r="L855" s="5"/>
      <c r="M855" s="5"/>
      <c r="N855" s="5"/>
      <c r="O855" s="5"/>
      <c r="P855" s="5"/>
      <c r="Q855" s="5"/>
      <c r="R855" s="5"/>
      <c r="S855" s="5"/>
      <c r="T855" s="5"/>
      <c r="U855" s="5"/>
      <c r="V855" s="5"/>
      <c r="W855" s="5"/>
      <c r="X855" s="5"/>
      <c r="Y855" s="5"/>
      <c r="Z855" s="5"/>
    </row>
    <row r="856" spans="1:26" ht="12.75" customHeight="1">
      <c r="A856" s="143"/>
      <c r="B856" s="58"/>
      <c r="C856" s="101"/>
      <c r="D856" s="101"/>
      <c r="E856" s="83"/>
      <c r="F856" s="83"/>
      <c r="G856" s="5"/>
      <c r="H856" s="5"/>
      <c r="I856" s="5"/>
      <c r="J856" s="5"/>
      <c r="K856" s="5"/>
      <c r="L856" s="5"/>
      <c r="M856" s="5"/>
      <c r="N856" s="5"/>
      <c r="O856" s="5"/>
      <c r="P856" s="5"/>
      <c r="Q856" s="5"/>
      <c r="R856" s="5"/>
      <c r="S856" s="5"/>
      <c r="T856" s="5"/>
      <c r="U856" s="5"/>
      <c r="V856" s="5"/>
      <c r="W856" s="5"/>
      <c r="X856" s="5"/>
      <c r="Y856" s="5"/>
      <c r="Z856" s="5"/>
    </row>
    <row r="857" spans="1:26" ht="12.75" customHeight="1">
      <c r="A857" s="143"/>
      <c r="B857" s="58"/>
      <c r="C857" s="101"/>
      <c r="D857" s="101"/>
      <c r="E857" s="83"/>
      <c r="F857" s="83"/>
      <c r="G857" s="5"/>
      <c r="H857" s="5"/>
      <c r="I857" s="5"/>
      <c r="J857" s="5"/>
      <c r="K857" s="5"/>
      <c r="L857" s="5"/>
      <c r="M857" s="5"/>
      <c r="N857" s="5"/>
      <c r="O857" s="5"/>
      <c r="P857" s="5"/>
      <c r="Q857" s="5"/>
      <c r="R857" s="5"/>
      <c r="S857" s="5"/>
      <c r="T857" s="5"/>
      <c r="U857" s="5"/>
      <c r="V857" s="5"/>
      <c r="W857" s="5"/>
      <c r="X857" s="5"/>
      <c r="Y857" s="5"/>
      <c r="Z857" s="5"/>
    </row>
    <row r="858" spans="1:26" ht="12.75" customHeight="1">
      <c r="A858" s="143"/>
      <c r="B858" s="58"/>
      <c r="C858" s="101"/>
      <c r="D858" s="101"/>
      <c r="E858" s="83"/>
      <c r="F858" s="83"/>
      <c r="G858" s="5"/>
      <c r="H858" s="5"/>
      <c r="I858" s="5"/>
      <c r="J858" s="5"/>
      <c r="K858" s="5"/>
      <c r="L858" s="5"/>
      <c r="M858" s="5"/>
      <c r="N858" s="5"/>
      <c r="O858" s="5"/>
      <c r="P858" s="5"/>
      <c r="Q858" s="5"/>
      <c r="R858" s="5"/>
      <c r="S858" s="5"/>
      <c r="T858" s="5"/>
      <c r="U858" s="5"/>
      <c r="V858" s="5"/>
      <c r="W858" s="5"/>
      <c r="X858" s="5"/>
      <c r="Y858" s="5"/>
      <c r="Z858" s="5"/>
    </row>
    <row r="859" spans="1:26" ht="12.75" customHeight="1">
      <c r="A859" s="143"/>
      <c r="B859" s="58"/>
      <c r="C859" s="101"/>
      <c r="D859" s="101"/>
      <c r="E859" s="83"/>
      <c r="F859" s="83"/>
      <c r="G859" s="5"/>
      <c r="H859" s="5"/>
      <c r="I859" s="5"/>
      <c r="J859" s="5"/>
      <c r="K859" s="5"/>
      <c r="L859" s="5"/>
      <c r="M859" s="5"/>
      <c r="N859" s="5"/>
      <c r="O859" s="5"/>
      <c r="P859" s="5"/>
      <c r="Q859" s="5"/>
      <c r="R859" s="5"/>
      <c r="S859" s="5"/>
      <c r="T859" s="5"/>
      <c r="U859" s="5"/>
      <c r="V859" s="5"/>
      <c r="W859" s="5"/>
      <c r="X859" s="5"/>
      <c r="Y859" s="5"/>
      <c r="Z859" s="5"/>
    </row>
    <row r="860" spans="1:26" ht="12.75" customHeight="1">
      <c r="A860" s="143"/>
      <c r="B860" s="58"/>
      <c r="C860" s="101"/>
      <c r="D860" s="101"/>
      <c r="E860" s="83"/>
      <c r="F860" s="83"/>
      <c r="G860" s="5"/>
      <c r="H860" s="5"/>
      <c r="I860" s="5"/>
      <c r="J860" s="5"/>
      <c r="K860" s="5"/>
      <c r="L860" s="5"/>
      <c r="M860" s="5"/>
      <c r="N860" s="5"/>
      <c r="O860" s="5"/>
      <c r="P860" s="5"/>
      <c r="Q860" s="5"/>
      <c r="R860" s="5"/>
      <c r="S860" s="5"/>
      <c r="T860" s="5"/>
      <c r="U860" s="5"/>
      <c r="V860" s="5"/>
      <c r="W860" s="5"/>
      <c r="X860" s="5"/>
      <c r="Y860" s="5"/>
      <c r="Z860" s="5"/>
    </row>
    <row r="861" spans="1:26" ht="12.75" customHeight="1">
      <c r="A861" s="143"/>
      <c r="B861" s="58"/>
      <c r="C861" s="101"/>
      <c r="D861" s="101"/>
      <c r="E861" s="83"/>
      <c r="F861" s="83"/>
      <c r="G861" s="5"/>
      <c r="H861" s="5"/>
      <c r="I861" s="5"/>
      <c r="J861" s="5"/>
      <c r="K861" s="5"/>
      <c r="L861" s="5"/>
      <c r="M861" s="5"/>
      <c r="N861" s="5"/>
      <c r="O861" s="5"/>
      <c r="P861" s="5"/>
      <c r="Q861" s="5"/>
      <c r="R861" s="5"/>
      <c r="S861" s="5"/>
      <c r="T861" s="5"/>
      <c r="U861" s="5"/>
      <c r="V861" s="5"/>
      <c r="W861" s="5"/>
      <c r="X861" s="5"/>
      <c r="Y861" s="5"/>
      <c r="Z861" s="5"/>
    </row>
    <row r="862" spans="1:26" ht="12.75" customHeight="1">
      <c r="A862" s="143"/>
      <c r="B862" s="58"/>
      <c r="C862" s="101"/>
      <c r="D862" s="101"/>
      <c r="E862" s="83"/>
      <c r="F862" s="83"/>
      <c r="G862" s="5"/>
      <c r="H862" s="5"/>
      <c r="I862" s="5"/>
      <c r="J862" s="5"/>
      <c r="K862" s="5"/>
      <c r="L862" s="5"/>
      <c r="M862" s="5"/>
      <c r="N862" s="5"/>
      <c r="O862" s="5"/>
      <c r="P862" s="5"/>
      <c r="Q862" s="5"/>
      <c r="R862" s="5"/>
      <c r="S862" s="5"/>
      <c r="T862" s="5"/>
      <c r="U862" s="5"/>
      <c r="V862" s="5"/>
      <c r="W862" s="5"/>
      <c r="X862" s="5"/>
      <c r="Y862" s="5"/>
      <c r="Z862" s="5"/>
    </row>
    <row r="863" spans="1:26" ht="12.75" customHeight="1">
      <c r="A863" s="143"/>
      <c r="B863" s="58"/>
      <c r="C863" s="101"/>
      <c r="D863" s="101"/>
      <c r="E863" s="83"/>
      <c r="F863" s="83"/>
      <c r="G863" s="5"/>
      <c r="H863" s="5"/>
      <c r="I863" s="5"/>
      <c r="J863" s="5"/>
      <c r="K863" s="5"/>
      <c r="L863" s="5"/>
      <c r="M863" s="5"/>
      <c r="N863" s="5"/>
      <c r="O863" s="5"/>
      <c r="P863" s="5"/>
      <c r="Q863" s="5"/>
      <c r="R863" s="5"/>
      <c r="S863" s="5"/>
      <c r="T863" s="5"/>
      <c r="U863" s="5"/>
      <c r="V863" s="5"/>
      <c r="W863" s="5"/>
      <c r="X863" s="5"/>
      <c r="Y863" s="5"/>
      <c r="Z863" s="5"/>
    </row>
    <row r="864" spans="1:26" ht="12.75" customHeight="1">
      <c r="A864" s="143"/>
      <c r="B864" s="58"/>
      <c r="C864" s="101"/>
      <c r="D864" s="101"/>
      <c r="E864" s="83"/>
      <c r="F864" s="83"/>
      <c r="G864" s="5"/>
      <c r="H864" s="5"/>
      <c r="I864" s="5"/>
      <c r="J864" s="5"/>
      <c r="K864" s="5"/>
      <c r="L864" s="5"/>
      <c r="M864" s="5"/>
      <c r="N864" s="5"/>
      <c r="O864" s="5"/>
      <c r="P864" s="5"/>
      <c r="Q864" s="5"/>
      <c r="R864" s="5"/>
      <c r="S864" s="5"/>
      <c r="T864" s="5"/>
      <c r="U864" s="5"/>
      <c r="V864" s="5"/>
      <c r="W864" s="5"/>
      <c r="X864" s="5"/>
      <c r="Y864" s="5"/>
      <c r="Z864" s="5"/>
    </row>
    <row r="865" spans="1:26" ht="12.75" customHeight="1">
      <c r="A865" s="143"/>
      <c r="B865" s="58"/>
      <c r="C865" s="101"/>
      <c r="D865" s="101"/>
      <c r="E865" s="83"/>
      <c r="F865" s="83"/>
      <c r="G865" s="5"/>
      <c r="H865" s="5"/>
      <c r="I865" s="5"/>
      <c r="J865" s="5"/>
      <c r="K865" s="5"/>
      <c r="L865" s="5"/>
      <c r="M865" s="5"/>
      <c r="N865" s="5"/>
      <c r="O865" s="5"/>
      <c r="P865" s="5"/>
      <c r="Q865" s="5"/>
      <c r="R865" s="5"/>
      <c r="S865" s="5"/>
      <c r="T865" s="5"/>
      <c r="U865" s="5"/>
      <c r="V865" s="5"/>
      <c r="W865" s="5"/>
      <c r="X865" s="5"/>
      <c r="Y865" s="5"/>
      <c r="Z865" s="5"/>
    </row>
    <row r="866" spans="1:26" ht="12.75" customHeight="1">
      <c r="A866" s="143"/>
      <c r="B866" s="58"/>
      <c r="C866" s="101"/>
      <c r="D866" s="101"/>
      <c r="E866" s="83"/>
      <c r="F866" s="83"/>
      <c r="G866" s="5"/>
      <c r="H866" s="5"/>
      <c r="I866" s="5"/>
      <c r="J866" s="5"/>
      <c r="K866" s="5"/>
      <c r="L866" s="5"/>
      <c r="M866" s="5"/>
      <c r="N866" s="5"/>
      <c r="O866" s="5"/>
      <c r="P866" s="5"/>
      <c r="Q866" s="5"/>
      <c r="R866" s="5"/>
      <c r="S866" s="5"/>
      <c r="T866" s="5"/>
      <c r="U866" s="5"/>
      <c r="V866" s="5"/>
      <c r="W866" s="5"/>
      <c r="X866" s="5"/>
      <c r="Y866" s="5"/>
      <c r="Z866" s="5"/>
    </row>
    <row r="867" spans="1:26" ht="12.75" customHeight="1">
      <c r="A867" s="143"/>
      <c r="B867" s="58"/>
      <c r="C867" s="101"/>
      <c r="D867" s="101"/>
      <c r="E867" s="83"/>
      <c r="F867" s="83"/>
      <c r="G867" s="5"/>
      <c r="H867" s="5"/>
      <c r="I867" s="5"/>
      <c r="J867" s="5"/>
      <c r="K867" s="5"/>
      <c r="L867" s="5"/>
      <c r="M867" s="5"/>
      <c r="N867" s="5"/>
      <c r="O867" s="5"/>
      <c r="P867" s="5"/>
      <c r="Q867" s="5"/>
      <c r="R867" s="5"/>
      <c r="S867" s="5"/>
      <c r="T867" s="5"/>
      <c r="U867" s="5"/>
      <c r="V867" s="5"/>
      <c r="W867" s="5"/>
      <c r="X867" s="5"/>
      <c r="Y867" s="5"/>
      <c r="Z867" s="5"/>
    </row>
    <row r="868" spans="1:26" ht="12.75" customHeight="1">
      <c r="A868" s="143"/>
      <c r="B868" s="58"/>
      <c r="C868" s="101"/>
      <c r="D868" s="101"/>
      <c r="E868" s="83"/>
      <c r="F868" s="83"/>
      <c r="G868" s="5"/>
      <c r="H868" s="5"/>
      <c r="I868" s="5"/>
      <c r="J868" s="5"/>
      <c r="K868" s="5"/>
      <c r="L868" s="5"/>
      <c r="M868" s="5"/>
      <c r="N868" s="5"/>
      <c r="O868" s="5"/>
      <c r="P868" s="5"/>
      <c r="Q868" s="5"/>
      <c r="R868" s="5"/>
      <c r="S868" s="5"/>
      <c r="T868" s="5"/>
      <c r="U868" s="5"/>
      <c r="V868" s="5"/>
      <c r="W868" s="5"/>
      <c r="X868" s="5"/>
      <c r="Y868" s="5"/>
      <c r="Z868" s="5"/>
    </row>
    <row r="869" spans="1:26" ht="12.75" customHeight="1">
      <c r="A869" s="143"/>
      <c r="B869" s="58"/>
      <c r="C869" s="101"/>
      <c r="D869" s="101"/>
      <c r="E869" s="83"/>
      <c r="F869" s="83"/>
      <c r="G869" s="5"/>
      <c r="H869" s="5"/>
      <c r="I869" s="5"/>
      <c r="J869" s="5"/>
      <c r="K869" s="5"/>
      <c r="L869" s="5"/>
      <c r="M869" s="5"/>
      <c r="N869" s="5"/>
      <c r="O869" s="5"/>
      <c r="P869" s="5"/>
      <c r="Q869" s="5"/>
      <c r="R869" s="5"/>
      <c r="S869" s="5"/>
      <c r="T869" s="5"/>
      <c r="U869" s="5"/>
      <c r="V869" s="5"/>
      <c r="W869" s="5"/>
      <c r="X869" s="5"/>
      <c r="Y869" s="5"/>
      <c r="Z869" s="5"/>
    </row>
    <row r="870" spans="1:26" ht="12.75" customHeight="1">
      <c r="A870" s="143"/>
      <c r="B870" s="58"/>
      <c r="C870" s="101"/>
      <c r="D870" s="101"/>
      <c r="E870" s="83"/>
      <c r="F870" s="83"/>
      <c r="G870" s="5"/>
      <c r="H870" s="5"/>
      <c r="I870" s="5"/>
      <c r="J870" s="5"/>
      <c r="K870" s="5"/>
      <c r="L870" s="5"/>
      <c r="M870" s="5"/>
      <c r="N870" s="5"/>
      <c r="O870" s="5"/>
      <c r="P870" s="5"/>
      <c r="Q870" s="5"/>
      <c r="R870" s="5"/>
      <c r="S870" s="5"/>
      <c r="T870" s="5"/>
      <c r="U870" s="5"/>
      <c r="V870" s="5"/>
      <c r="W870" s="5"/>
      <c r="X870" s="5"/>
      <c r="Y870" s="5"/>
      <c r="Z870" s="5"/>
    </row>
    <row r="871" spans="1:26" ht="12.75" customHeight="1">
      <c r="A871" s="143"/>
      <c r="B871" s="58"/>
      <c r="C871" s="101"/>
      <c r="D871" s="101"/>
      <c r="E871" s="83"/>
      <c r="F871" s="83"/>
      <c r="G871" s="5"/>
      <c r="H871" s="5"/>
      <c r="I871" s="5"/>
      <c r="J871" s="5"/>
      <c r="K871" s="5"/>
      <c r="L871" s="5"/>
      <c r="M871" s="5"/>
      <c r="N871" s="5"/>
      <c r="O871" s="5"/>
      <c r="P871" s="5"/>
      <c r="Q871" s="5"/>
      <c r="R871" s="5"/>
      <c r="S871" s="5"/>
      <c r="T871" s="5"/>
      <c r="U871" s="5"/>
      <c r="V871" s="5"/>
      <c r="W871" s="5"/>
      <c r="X871" s="5"/>
      <c r="Y871" s="5"/>
      <c r="Z871" s="5"/>
    </row>
    <row r="872" spans="1:26" ht="12.75" customHeight="1">
      <c r="A872" s="143"/>
      <c r="B872" s="58"/>
      <c r="C872" s="101"/>
      <c r="D872" s="101"/>
      <c r="E872" s="83"/>
      <c r="F872" s="83"/>
      <c r="G872" s="5"/>
      <c r="H872" s="5"/>
      <c r="I872" s="5"/>
      <c r="J872" s="5"/>
      <c r="K872" s="5"/>
      <c r="L872" s="5"/>
      <c r="M872" s="5"/>
      <c r="N872" s="5"/>
      <c r="O872" s="5"/>
      <c r="P872" s="5"/>
      <c r="Q872" s="5"/>
      <c r="R872" s="5"/>
      <c r="S872" s="5"/>
      <c r="T872" s="5"/>
      <c r="U872" s="5"/>
      <c r="V872" s="5"/>
      <c r="W872" s="5"/>
      <c r="X872" s="5"/>
      <c r="Y872" s="5"/>
      <c r="Z872" s="5"/>
    </row>
    <row r="873" spans="1:26" ht="12.75" customHeight="1">
      <c r="A873" s="143"/>
      <c r="B873" s="58"/>
      <c r="C873" s="101"/>
      <c r="D873" s="101"/>
      <c r="E873" s="83"/>
      <c r="F873" s="83"/>
      <c r="G873" s="5"/>
      <c r="H873" s="5"/>
      <c r="I873" s="5"/>
      <c r="J873" s="5"/>
      <c r="K873" s="5"/>
      <c r="L873" s="5"/>
      <c r="M873" s="5"/>
      <c r="N873" s="5"/>
      <c r="O873" s="5"/>
      <c r="P873" s="5"/>
      <c r="Q873" s="5"/>
      <c r="R873" s="5"/>
      <c r="S873" s="5"/>
      <c r="T873" s="5"/>
      <c r="U873" s="5"/>
      <c r="V873" s="5"/>
      <c r="W873" s="5"/>
      <c r="X873" s="5"/>
      <c r="Y873" s="5"/>
      <c r="Z873" s="5"/>
    </row>
    <row r="874" spans="1:26" ht="12.75" customHeight="1">
      <c r="A874" s="143"/>
      <c r="B874" s="58"/>
      <c r="C874" s="101"/>
      <c r="D874" s="101"/>
      <c r="E874" s="83"/>
      <c r="F874" s="83"/>
      <c r="G874" s="5"/>
      <c r="H874" s="5"/>
      <c r="I874" s="5"/>
      <c r="J874" s="5"/>
      <c r="K874" s="5"/>
      <c r="L874" s="5"/>
      <c r="M874" s="5"/>
      <c r="N874" s="5"/>
      <c r="O874" s="5"/>
      <c r="P874" s="5"/>
      <c r="Q874" s="5"/>
      <c r="R874" s="5"/>
      <c r="S874" s="5"/>
      <c r="T874" s="5"/>
      <c r="U874" s="5"/>
      <c r="V874" s="5"/>
      <c r="W874" s="5"/>
      <c r="X874" s="5"/>
      <c r="Y874" s="5"/>
      <c r="Z874" s="5"/>
    </row>
    <row r="875" spans="1:26" ht="12.75" customHeight="1">
      <c r="A875" s="143"/>
      <c r="B875" s="58"/>
      <c r="C875" s="101"/>
      <c r="D875" s="101"/>
      <c r="E875" s="83"/>
      <c r="F875" s="83"/>
      <c r="G875" s="5"/>
      <c r="H875" s="5"/>
      <c r="I875" s="5"/>
      <c r="J875" s="5"/>
      <c r="K875" s="5"/>
      <c r="L875" s="5"/>
      <c r="M875" s="5"/>
      <c r="N875" s="5"/>
      <c r="O875" s="5"/>
      <c r="P875" s="5"/>
      <c r="Q875" s="5"/>
      <c r="R875" s="5"/>
      <c r="S875" s="5"/>
      <c r="T875" s="5"/>
      <c r="U875" s="5"/>
      <c r="V875" s="5"/>
      <c r="W875" s="5"/>
      <c r="X875" s="5"/>
      <c r="Y875" s="5"/>
      <c r="Z875" s="5"/>
    </row>
    <row r="876" spans="1:26" ht="12.75" customHeight="1">
      <c r="A876" s="143"/>
      <c r="B876" s="58"/>
      <c r="C876" s="101"/>
      <c r="D876" s="101"/>
      <c r="E876" s="83"/>
      <c r="F876" s="83"/>
      <c r="G876" s="5"/>
      <c r="H876" s="5"/>
      <c r="I876" s="5"/>
      <c r="J876" s="5"/>
      <c r="K876" s="5"/>
      <c r="L876" s="5"/>
      <c r="M876" s="5"/>
      <c r="N876" s="5"/>
      <c r="O876" s="5"/>
      <c r="P876" s="5"/>
      <c r="Q876" s="5"/>
      <c r="R876" s="5"/>
      <c r="S876" s="5"/>
      <c r="T876" s="5"/>
      <c r="U876" s="5"/>
      <c r="V876" s="5"/>
      <c r="W876" s="5"/>
      <c r="X876" s="5"/>
      <c r="Y876" s="5"/>
      <c r="Z876" s="5"/>
    </row>
    <row r="877" spans="1:26" ht="12.75" customHeight="1">
      <c r="A877" s="143"/>
      <c r="B877" s="58"/>
      <c r="C877" s="101"/>
      <c r="D877" s="101"/>
      <c r="E877" s="83"/>
      <c r="F877" s="83"/>
      <c r="G877" s="5"/>
      <c r="H877" s="5"/>
      <c r="I877" s="5"/>
      <c r="J877" s="5"/>
      <c r="K877" s="5"/>
      <c r="L877" s="5"/>
      <c r="M877" s="5"/>
      <c r="N877" s="5"/>
      <c r="O877" s="5"/>
      <c r="P877" s="5"/>
      <c r="Q877" s="5"/>
      <c r="R877" s="5"/>
      <c r="S877" s="5"/>
      <c r="T877" s="5"/>
      <c r="U877" s="5"/>
      <c r="V877" s="5"/>
      <c r="W877" s="5"/>
      <c r="X877" s="5"/>
      <c r="Y877" s="5"/>
      <c r="Z877" s="5"/>
    </row>
    <row r="878" spans="1:26" ht="12.75" customHeight="1">
      <c r="A878" s="143"/>
      <c r="B878" s="58"/>
      <c r="C878" s="101"/>
      <c r="D878" s="101"/>
      <c r="E878" s="83"/>
      <c r="F878" s="83"/>
      <c r="G878" s="5"/>
      <c r="H878" s="5"/>
      <c r="I878" s="5"/>
      <c r="J878" s="5"/>
      <c r="K878" s="5"/>
      <c r="L878" s="5"/>
      <c r="M878" s="5"/>
      <c r="N878" s="5"/>
      <c r="O878" s="5"/>
      <c r="P878" s="5"/>
      <c r="Q878" s="5"/>
      <c r="R878" s="5"/>
      <c r="S878" s="5"/>
      <c r="T878" s="5"/>
      <c r="U878" s="5"/>
      <c r="V878" s="5"/>
      <c r="W878" s="5"/>
      <c r="X878" s="5"/>
      <c r="Y878" s="5"/>
      <c r="Z878" s="5"/>
    </row>
    <row r="879" spans="1:26" ht="12.75" customHeight="1">
      <c r="A879" s="143"/>
      <c r="B879" s="58"/>
      <c r="C879" s="101"/>
      <c r="D879" s="101"/>
      <c r="E879" s="83"/>
      <c r="F879" s="83"/>
      <c r="G879" s="5"/>
      <c r="H879" s="5"/>
      <c r="I879" s="5"/>
      <c r="J879" s="5"/>
      <c r="K879" s="5"/>
      <c r="L879" s="5"/>
      <c r="M879" s="5"/>
      <c r="N879" s="5"/>
      <c r="O879" s="5"/>
      <c r="P879" s="5"/>
      <c r="Q879" s="5"/>
      <c r="R879" s="5"/>
      <c r="S879" s="5"/>
      <c r="T879" s="5"/>
      <c r="U879" s="5"/>
      <c r="V879" s="5"/>
      <c r="W879" s="5"/>
      <c r="X879" s="5"/>
      <c r="Y879" s="5"/>
      <c r="Z879" s="5"/>
    </row>
    <row r="880" spans="1:26" ht="12.75" customHeight="1">
      <c r="A880" s="143"/>
      <c r="B880" s="58"/>
      <c r="C880" s="101"/>
      <c r="D880" s="101"/>
      <c r="E880" s="83"/>
      <c r="F880" s="83"/>
      <c r="G880" s="5"/>
      <c r="H880" s="5"/>
      <c r="I880" s="5"/>
      <c r="J880" s="5"/>
      <c r="K880" s="5"/>
      <c r="L880" s="5"/>
      <c r="M880" s="5"/>
      <c r="N880" s="5"/>
      <c r="O880" s="5"/>
      <c r="P880" s="5"/>
      <c r="Q880" s="5"/>
      <c r="R880" s="5"/>
      <c r="S880" s="5"/>
      <c r="T880" s="5"/>
      <c r="U880" s="5"/>
      <c r="V880" s="5"/>
      <c r="W880" s="5"/>
      <c r="X880" s="5"/>
      <c r="Y880" s="5"/>
      <c r="Z880" s="5"/>
    </row>
    <row r="881" spans="1:26" ht="12.75" customHeight="1">
      <c r="A881" s="143"/>
      <c r="B881" s="58"/>
      <c r="C881" s="101"/>
      <c r="D881" s="101"/>
      <c r="E881" s="83"/>
      <c r="F881" s="83"/>
      <c r="G881" s="5"/>
      <c r="H881" s="5"/>
      <c r="I881" s="5"/>
      <c r="J881" s="5"/>
      <c r="K881" s="5"/>
      <c r="L881" s="5"/>
      <c r="M881" s="5"/>
      <c r="N881" s="5"/>
      <c r="O881" s="5"/>
      <c r="P881" s="5"/>
      <c r="Q881" s="5"/>
      <c r="R881" s="5"/>
      <c r="S881" s="5"/>
      <c r="T881" s="5"/>
      <c r="U881" s="5"/>
      <c r="V881" s="5"/>
      <c r="W881" s="5"/>
      <c r="X881" s="5"/>
      <c r="Y881" s="5"/>
      <c r="Z881" s="5"/>
    </row>
    <row r="882" spans="1:26" ht="12.75" customHeight="1">
      <c r="A882" s="143"/>
      <c r="B882" s="58"/>
      <c r="C882" s="101"/>
      <c r="D882" s="101"/>
      <c r="E882" s="83"/>
      <c r="F882" s="83"/>
      <c r="G882" s="5"/>
      <c r="H882" s="5"/>
      <c r="I882" s="5"/>
      <c r="J882" s="5"/>
      <c r="K882" s="5"/>
      <c r="L882" s="5"/>
      <c r="M882" s="5"/>
      <c r="N882" s="5"/>
      <c r="O882" s="5"/>
      <c r="P882" s="5"/>
      <c r="Q882" s="5"/>
      <c r="R882" s="5"/>
      <c r="S882" s="5"/>
      <c r="T882" s="5"/>
      <c r="U882" s="5"/>
      <c r="V882" s="5"/>
      <c r="W882" s="5"/>
      <c r="X882" s="5"/>
      <c r="Y882" s="5"/>
      <c r="Z882" s="5"/>
    </row>
    <row r="883" spans="1:26" ht="12.75" customHeight="1">
      <c r="A883" s="143"/>
      <c r="B883" s="58"/>
      <c r="C883" s="101"/>
      <c r="D883" s="101"/>
      <c r="E883" s="83"/>
      <c r="F883" s="83"/>
      <c r="G883" s="5"/>
      <c r="H883" s="5"/>
      <c r="I883" s="5"/>
      <c r="J883" s="5"/>
      <c r="K883" s="5"/>
      <c r="L883" s="5"/>
      <c r="M883" s="5"/>
      <c r="N883" s="5"/>
      <c r="O883" s="5"/>
      <c r="P883" s="5"/>
      <c r="Q883" s="5"/>
      <c r="R883" s="5"/>
      <c r="S883" s="5"/>
      <c r="T883" s="5"/>
      <c r="U883" s="5"/>
      <c r="V883" s="5"/>
      <c r="W883" s="5"/>
      <c r="X883" s="5"/>
      <c r="Y883" s="5"/>
      <c r="Z883" s="5"/>
    </row>
    <row r="884" spans="1:26" ht="12.75" customHeight="1">
      <c r="A884" s="143"/>
      <c r="B884" s="58"/>
      <c r="C884" s="101"/>
      <c r="D884" s="101"/>
      <c r="E884" s="83"/>
      <c r="F884" s="83"/>
      <c r="G884" s="5"/>
      <c r="H884" s="5"/>
      <c r="I884" s="5"/>
      <c r="J884" s="5"/>
      <c r="K884" s="5"/>
      <c r="L884" s="5"/>
      <c r="M884" s="5"/>
      <c r="N884" s="5"/>
      <c r="O884" s="5"/>
      <c r="P884" s="5"/>
      <c r="Q884" s="5"/>
      <c r="R884" s="5"/>
      <c r="S884" s="5"/>
      <c r="T884" s="5"/>
      <c r="U884" s="5"/>
      <c r="V884" s="5"/>
      <c r="W884" s="5"/>
      <c r="X884" s="5"/>
      <c r="Y884" s="5"/>
      <c r="Z884" s="5"/>
    </row>
    <row r="885" spans="1:26" ht="12.75" customHeight="1">
      <c r="A885" s="143"/>
      <c r="B885" s="58"/>
      <c r="C885" s="101"/>
      <c r="D885" s="101"/>
      <c r="E885" s="83"/>
      <c r="F885" s="83"/>
      <c r="G885" s="5"/>
      <c r="H885" s="5"/>
      <c r="I885" s="5"/>
      <c r="J885" s="5"/>
      <c r="K885" s="5"/>
      <c r="L885" s="5"/>
      <c r="M885" s="5"/>
      <c r="N885" s="5"/>
      <c r="O885" s="5"/>
      <c r="P885" s="5"/>
      <c r="Q885" s="5"/>
      <c r="R885" s="5"/>
      <c r="S885" s="5"/>
      <c r="T885" s="5"/>
      <c r="U885" s="5"/>
      <c r="V885" s="5"/>
      <c r="W885" s="5"/>
      <c r="X885" s="5"/>
      <c r="Y885" s="5"/>
      <c r="Z885" s="5"/>
    </row>
    <row r="886" spans="1:26" ht="12.75" customHeight="1">
      <c r="A886" s="143"/>
      <c r="B886" s="58"/>
      <c r="C886" s="101"/>
      <c r="D886" s="101"/>
      <c r="E886" s="83"/>
      <c r="F886" s="83"/>
      <c r="G886" s="5"/>
      <c r="H886" s="5"/>
      <c r="I886" s="5"/>
      <c r="J886" s="5"/>
      <c r="K886" s="5"/>
      <c r="L886" s="5"/>
      <c r="M886" s="5"/>
      <c r="N886" s="5"/>
      <c r="O886" s="5"/>
      <c r="P886" s="5"/>
      <c r="Q886" s="5"/>
      <c r="R886" s="5"/>
      <c r="S886" s="5"/>
      <c r="T886" s="5"/>
      <c r="U886" s="5"/>
      <c r="V886" s="5"/>
      <c r="W886" s="5"/>
      <c r="X886" s="5"/>
      <c r="Y886" s="5"/>
      <c r="Z886" s="5"/>
    </row>
    <row r="887" spans="1:26" ht="12.75" customHeight="1">
      <c r="A887" s="143"/>
      <c r="B887" s="58"/>
      <c r="C887" s="101"/>
      <c r="D887" s="101"/>
      <c r="E887" s="83"/>
      <c r="F887" s="83"/>
      <c r="G887" s="5"/>
      <c r="H887" s="5"/>
      <c r="I887" s="5"/>
      <c r="J887" s="5"/>
      <c r="K887" s="5"/>
      <c r="L887" s="5"/>
      <c r="M887" s="5"/>
      <c r="N887" s="5"/>
      <c r="O887" s="5"/>
      <c r="P887" s="5"/>
      <c r="Q887" s="5"/>
      <c r="R887" s="5"/>
      <c r="S887" s="5"/>
      <c r="T887" s="5"/>
      <c r="U887" s="5"/>
      <c r="V887" s="5"/>
      <c r="W887" s="5"/>
      <c r="X887" s="5"/>
      <c r="Y887" s="5"/>
      <c r="Z887" s="5"/>
    </row>
    <row r="888" spans="1:26" ht="12.75" customHeight="1">
      <c r="A888" s="143"/>
      <c r="B888" s="58"/>
      <c r="C888" s="101"/>
      <c r="D888" s="101"/>
      <c r="E888" s="83"/>
      <c r="F888" s="83"/>
      <c r="G888" s="5"/>
      <c r="H888" s="5"/>
      <c r="I888" s="5"/>
      <c r="J888" s="5"/>
      <c r="K888" s="5"/>
      <c r="L888" s="5"/>
      <c r="M888" s="5"/>
      <c r="N888" s="5"/>
      <c r="O888" s="5"/>
      <c r="P888" s="5"/>
      <c r="Q888" s="5"/>
      <c r="R888" s="5"/>
      <c r="S888" s="5"/>
      <c r="T888" s="5"/>
      <c r="U888" s="5"/>
      <c r="V888" s="5"/>
      <c r="W888" s="5"/>
      <c r="X888" s="5"/>
      <c r="Y888" s="5"/>
      <c r="Z888" s="5"/>
    </row>
    <row r="889" spans="1:26" ht="12.75" customHeight="1">
      <c r="A889" s="143"/>
      <c r="B889" s="58"/>
      <c r="C889" s="101"/>
      <c r="D889" s="101"/>
      <c r="E889" s="83"/>
      <c r="F889" s="83"/>
      <c r="G889" s="5"/>
      <c r="H889" s="5"/>
      <c r="I889" s="5"/>
      <c r="J889" s="5"/>
      <c r="K889" s="5"/>
      <c r="L889" s="5"/>
      <c r="M889" s="5"/>
      <c r="N889" s="5"/>
      <c r="O889" s="5"/>
      <c r="P889" s="5"/>
      <c r="Q889" s="5"/>
      <c r="R889" s="5"/>
      <c r="S889" s="5"/>
      <c r="T889" s="5"/>
      <c r="U889" s="5"/>
      <c r="V889" s="5"/>
      <c r="W889" s="5"/>
      <c r="X889" s="5"/>
      <c r="Y889" s="5"/>
      <c r="Z889" s="5"/>
    </row>
    <row r="890" spans="1:26" ht="12.75" customHeight="1">
      <c r="A890" s="143"/>
      <c r="B890" s="58"/>
      <c r="C890" s="101"/>
      <c r="D890" s="101"/>
      <c r="E890" s="83"/>
      <c r="F890" s="83"/>
      <c r="G890" s="5"/>
      <c r="H890" s="5"/>
      <c r="I890" s="5"/>
      <c r="J890" s="5"/>
      <c r="K890" s="5"/>
      <c r="L890" s="5"/>
      <c r="M890" s="5"/>
      <c r="N890" s="5"/>
      <c r="O890" s="5"/>
      <c r="P890" s="5"/>
      <c r="Q890" s="5"/>
      <c r="R890" s="5"/>
      <c r="S890" s="5"/>
      <c r="T890" s="5"/>
      <c r="U890" s="5"/>
      <c r="V890" s="5"/>
      <c r="W890" s="5"/>
      <c r="X890" s="5"/>
      <c r="Y890" s="5"/>
      <c r="Z890" s="5"/>
    </row>
    <row r="891" spans="1:26" ht="12.75" customHeight="1">
      <c r="A891" s="143"/>
      <c r="B891" s="58"/>
      <c r="C891" s="101"/>
      <c r="D891" s="101"/>
      <c r="E891" s="83"/>
      <c r="F891" s="83"/>
      <c r="G891" s="5"/>
      <c r="H891" s="5"/>
      <c r="I891" s="5"/>
      <c r="J891" s="5"/>
      <c r="K891" s="5"/>
      <c r="L891" s="5"/>
      <c r="M891" s="5"/>
      <c r="N891" s="5"/>
      <c r="O891" s="5"/>
      <c r="P891" s="5"/>
      <c r="Q891" s="5"/>
      <c r="R891" s="5"/>
      <c r="S891" s="5"/>
      <c r="T891" s="5"/>
      <c r="U891" s="5"/>
      <c r="V891" s="5"/>
      <c r="W891" s="5"/>
      <c r="X891" s="5"/>
      <c r="Y891" s="5"/>
      <c r="Z891" s="5"/>
    </row>
    <row r="892" spans="1:26" ht="12.75" customHeight="1">
      <c r="A892" s="143"/>
      <c r="B892" s="58"/>
      <c r="C892" s="101"/>
      <c r="D892" s="101"/>
      <c r="E892" s="83"/>
      <c r="F892" s="83"/>
      <c r="G892" s="5"/>
      <c r="H892" s="5"/>
      <c r="I892" s="5"/>
      <c r="J892" s="5"/>
      <c r="K892" s="5"/>
      <c r="L892" s="5"/>
      <c r="M892" s="5"/>
      <c r="N892" s="5"/>
      <c r="O892" s="5"/>
      <c r="P892" s="5"/>
      <c r="Q892" s="5"/>
      <c r="R892" s="5"/>
      <c r="S892" s="5"/>
      <c r="T892" s="5"/>
      <c r="U892" s="5"/>
      <c r="V892" s="5"/>
      <c r="W892" s="5"/>
      <c r="X892" s="5"/>
      <c r="Y892" s="5"/>
      <c r="Z892" s="5"/>
    </row>
    <row r="893" spans="1:26" ht="12.75" customHeight="1">
      <c r="A893" s="143"/>
      <c r="B893" s="58"/>
      <c r="C893" s="101"/>
      <c r="D893" s="101"/>
      <c r="E893" s="83"/>
      <c r="F893" s="83"/>
      <c r="G893" s="5"/>
      <c r="H893" s="5"/>
      <c r="I893" s="5"/>
      <c r="J893" s="5"/>
      <c r="K893" s="5"/>
      <c r="L893" s="5"/>
      <c r="M893" s="5"/>
      <c r="N893" s="5"/>
      <c r="O893" s="5"/>
      <c r="P893" s="5"/>
      <c r="Q893" s="5"/>
      <c r="R893" s="5"/>
      <c r="S893" s="5"/>
      <c r="T893" s="5"/>
      <c r="U893" s="5"/>
      <c r="V893" s="5"/>
      <c r="W893" s="5"/>
      <c r="X893" s="5"/>
      <c r="Y893" s="5"/>
      <c r="Z893" s="5"/>
    </row>
    <row r="894" spans="1:26" ht="12.75" customHeight="1">
      <c r="A894" s="143"/>
      <c r="B894" s="58"/>
      <c r="C894" s="101"/>
      <c r="D894" s="101"/>
      <c r="E894" s="83"/>
      <c r="F894" s="83"/>
      <c r="G894" s="5"/>
      <c r="H894" s="5"/>
      <c r="I894" s="5"/>
      <c r="J894" s="5"/>
      <c r="K894" s="5"/>
      <c r="L894" s="5"/>
      <c r="M894" s="5"/>
      <c r="N894" s="5"/>
      <c r="O894" s="5"/>
      <c r="P894" s="5"/>
      <c r="Q894" s="5"/>
      <c r="R894" s="5"/>
      <c r="S894" s="5"/>
      <c r="T894" s="5"/>
      <c r="U894" s="5"/>
      <c r="V894" s="5"/>
      <c r="W894" s="5"/>
      <c r="X894" s="5"/>
      <c r="Y894" s="5"/>
      <c r="Z894" s="5"/>
    </row>
    <row r="895" spans="1:26" ht="12.75" customHeight="1">
      <c r="A895" s="143"/>
      <c r="B895" s="58"/>
      <c r="C895" s="101"/>
      <c r="D895" s="101"/>
      <c r="E895" s="83"/>
      <c r="F895" s="83"/>
      <c r="G895" s="5"/>
      <c r="H895" s="5"/>
      <c r="I895" s="5"/>
      <c r="J895" s="5"/>
      <c r="K895" s="5"/>
      <c r="L895" s="5"/>
      <c r="M895" s="5"/>
      <c r="N895" s="5"/>
      <c r="O895" s="5"/>
      <c r="P895" s="5"/>
      <c r="Q895" s="5"/>
      <c r="R895" s="5"/>
      <c r="S895" s="5"/>
      <c r="T895" s="5"/>
      <c r="U895" s="5"/>
      <c r="V895" s="5"/>
      <c r="W895" s="5"/>
      <c r="X895" s="5"/>
      <c r="Y895" s="5"/>
      <c r="Z895" s="5"/>
    </row>
    <row r="896" spans="1:26" ht="12.75" customHeight="1">
      <c r="A896" s="143"/>
      <c r="B896" s="58"/>
      <c r="C896" s="101"/>
      <c r="D896" s="101"/>
      <c r="E896" s="83"/>
      <c r="F896" s="83"/>
      <c r="G896" s="5"/>
      <c r="H896" s="5"/>
      <c r="I896" s="5"/>
      <c r="J896" s="5"/>
      <c r="K896" s="5"/>
      <c r="L896" s="5"/>
      <c r="M896" s="5"/>
      <c r="N896" s="5"/>
      <c r="O896" s="5"/>
      <c r="P896" s="5"/>
      <c r="Q896" s="5"/>
      <c r="R896" s="5"/>
      <c r="S896" s="5"/>
      <c r="T896" s="5"/>
      <c r="U896" s="5"/>
      <c r="V896" s="5"/>
      <c r="W896" s="5"/>
      <c r="X896" s="5"/>
      <c r="Y896" s="5"/>
      <c r="Z896" s="5"/>
    </row>
    <row r="897" spans="1:26" ht="12.75" customHeight="1">
      <c r="A897" s="143"/>
      <c r="B897" s="58"/>
      <c r="C897" s="101"/>
      <c r="D897" s="101"/>
      <c r="E897" s="83"/>
      <c r="F897" s="83"/>
      <c r="G897" s="5"/>
      <c r="H897" s="5"/>
      <c r="I897" s="5"/>
      <c r="J897" s="5"/>
      <c r="K897" s="5"/>
      <c r="L897" s="5"/>
      <c r="M897" s="5"/>
      <c r="N897" s="5"/>
      <c r="O897" s="5"/>
      <c r="P897" s="5"/>
      <c r="Q897" s="5"/>
      <c r="R897" s="5"/>
      <c r="S897" s="5"/>
      <c r="T897" s="5"/>
      <c r="U897" s="5"/>
      <c r="V897" s="5"/>
      <c r="W897" s="5"/>
      <c r="X897" s="5"/>
      <c r="Y897" s="5"/>
      <c r="Z897" s="5"/>
    </row>
    <row r="898" spans="1:26" ht="12.75" customHeight="1">
      <c r="A898" s="143"/>
      <c r="B898" s="58"/>
      <c r="C898" s="101"/>
      <c r="D898" s="101"/>
      <c r="E898" s="83"/>
      <c r="F898" s="83"/>
      <c r="G898" s="5"/>
      <c r="H898" s="5"/>
      <c r="I898" s="5"/>
      <c r="J898" s="5"/>
      <c r="K898" s="5"/>
      <c r="L898" s="5"/>
      <c r="M898" s="5"/>
      <c r="N898" s="5"/>
      <c r="O898" s="5"/>
      <c r="P898" s="5"/>
      <c r="Q898" s="5"/>
      <c r="R898" s="5"/>
      <c r="S898" s="5"/>
      <c r="T898" s="5"/>
      <c r="U898" s="5"/>
      <c r="V898" s="5"/>
      <c r="W898" s="5"/>
      <c r="X898" s="5"/>
      <c r="Y898" s="5"/>
      <c r="Z898" s="5"/>
    </row>
    <row r="899" spans="1:26" ht="12.75" customHeight="1">
      <c r="A899" s="143"/>
      <c r="B899" s="58"/>
      <c r="C899" s="101"/>
      <c r="D899" s="101"/>
      <c r="E899" s="83"/>
      <c r="F899" s="83"/>
      <c r="G899" s="5"/>
      <c r="H899" s="5"/>
      <c r="I899" s="5"/>
      <c r="J899" s="5"/>
      <c r="K899" s="5"/>
      <c r="L899" s="5"/>
      <c r="M899" s="5"/>
      <c r="N899" s="5"/>
      <c r="O899" s="5"/>
      <c r="P899" s="5"/>
      <c r="Q899" s="5"/>
      <c r="R899" s="5"/>
      <c r="S899" s="5"/>
      <c r="T899" s="5"/>
      <c r="U899" s="5"/>
      <c r="V899" s="5"/>
      <c r="W899" s="5"/>
      <c r="X899" s="5"/>
      <c r="Y899" s="5"/>
      <c r="Z899" s="5"/>
    </row>
    <row r="900" spans="1:26" ht="12.75" customHeight="1">
      <c r="A900" s="143"/>
      <c r="B900" s="58"/>
      <c r="C900" s="101"/>
      <c r="D900" s="101"/>
      <c r="E900" s="83"/>
      <c r="F900" s="83"/>
      <c r="G900" s="5"/>
      <c r="H900" s="5"/>
      <c r="I900" s="5"/>
      <c r="J900" s="5"/>
      <c r="K900" s="5"/>
      <c r="L900" s="5"/>
      <c r="M900" s="5"/>
      <c r="N900" s="5"/>
      <c r="O900" s="5"/>
      <c r="P900" s="5"/>
      <c r="Q900" s="5"/>
      <c r="R900" s="5"/>
      <c r="S900" s="5"/>
      <c r="T900" s="5"/>
      <c r="U900" s="5"/>
      <c r="V900" s="5"/>
      <c r="W900" s="5"/>
      <c r="X900" s="5"/>
      <c r="Y900" s="5"/>
      <c r="Z900" s="5"/>
    </row>
    <row r="901" spans="1:26" ht="12.75" customHeight="1">
      <c r="A901" s="143"/>
      <c r="B901" s="58"/>
      <c r="C901" s="101"/>
      <c r="D901" s="101"/>
      <c r="E901" s="83"/>
      <c r="F901" s="83"/>
      <c r="G901" s="5"/>
      <c r="H901" s="5"/>
      <c r="I901" s="5"/>
      <c r="J901" s="5"/>
      <c r="K901" s="5"/>
      <c r="L901" s="5"/>
      <c r="M901" s="5"/>
      <c r="N901" s="5"/>
      <c r="O901" s="5"/>
      <c r="P901" s="5"/>
      <c r="Q901" s="5"/>
      <c r="R901" s="5"/>
      <c r="S901" s="5"/>
      <c r="T901" s="5"/>
      <c r="U901" s="5"/>
      <c r="V901" s="5"/>
      <c r="W901" s="5"/>
      <c r="X901" s="5"/>
      <c r="Y901" s="5"/>
      <c r="Z901" s="5"/>
    </row>
    <row r="902" spans="1:26" ht="12.75" customHeight="1">
      <c r="A902" s="143"/>
      <c r="B902" s="58"/>
      <c r="C902" s="101"/>
      <c r="D902" s="101"/>
      <c r="E902" s="83"/>
      <c r="F902" s="83"/>
      <c r="G902" s="5"/>
      <c r="H902" s="5"/>
      <c r="I902" s="5"/>
      <c r="J902" s="5"/>
      <c r="K902" s="5"/>
      <c r="L902" s="5"/>
      <c r="M902" s="5"/>
      <c r="N902" s="5"/>
      <c r="O902" s="5"/>
      <c r="P902" s="5"/>
      <c r="Q902" s="5"/>
      <c r="R902" s="5"/>
      <c r="S902" s="5"/>
      <c r="T902" s="5"/>
      <c r="U902" s="5"/>
      <c r="V902" s="5"/>
      <c r="W902" s="5"/>
      <c r="X902" s="5"/>
      <c r="Y902" s="5"/>
      <c r="Z902" s="5"/>
    </row>
    <row r="903" spans="1:26" ht="12.75" customHeight="1">
      <c r="A903" s="143"/>
      <c r="B903" s="58"/>
      <c r="C903" s="101"/>
      <c r="D903" s="101"/>
      <c r="E903" s="83"/>
      <c r="F903" s="83"/>
      <c r="G903" s="5"/>
      <c r="H903" s="5"/>
      <c r="I903" s="5"/>
      <c r="J903" s="5"/>
      <c r="K903" s="5"/>
      <c r="L903" s="5"/>
      <c r="M903" s="5"/>
      <c r="N903" s="5"/>
      <c r="O903" s="5"/>
      <c r="P903" s="5"/>
      <c r="Q903" s="5"/>
      <c r="R903" s="5"/>
      <c r="S903" s="5"/>
      <c r="T903" s="5"/>
      <c r="U903" s="5"/>
      <c r="V903" s="5"/>
      <c r="W903" s="5"/>
      <c r="X903" s="5"/>
      <c r="Y903" s="5"/>
      <c r="Z903" s="5"/>
    </row>
    <row r="904" spans="1:26" ht="12.75" customHeight="1">
      <c r="A904" s="143"/>
      <c r="B904" s="58"/>
      <c r="C904" s="101"/>
      <c r="D904" s="101"/>
      <c r="E904" s="83"/>
      <c r="F904" s="83"/>
      <c r="G904" s="5"/>
      <c r="H904" s="5"/>
      <c r="I904" s="5"/>
      <c r="J904" s="5"/>
      <c r="K904" s="5"/>
      <c r="L904" s="5"/>
      <c r="M904" s="5"/>
      <c r="N904" s="5"/>
      <c r="O904" s="5"/>
      <c r="P904" s="5"/>
      <c r="Q904" s="5"/>
      <c r="R904" s="5"/>
      <c r="S904" s="5"/>
      <c r="T904" s="5"/>
      <c r="U904" s="5"/>
      <c r="V904" s="5"/>
      <c r="W904" s="5"/>
      <c r="X904" s="5"/>
      <c r="Y904" s="5"/>
      <c r="Z904" s="5"/>
    </row>
    <row r="905" spans="1:26" ht="12.75" customHeight="1">
      <c r="A905" s="143"/>
      <c r="B905" s="58"/>
      <c r="C905" s="101"/>
      <c r="D905" s="101"/>
      <c r="E905" s="83"/>
      <c r="F905" s="83"/>
      <c r="G905" s="5"/>
      <c r="H905" s="5"/>
      <c r="I905" s="5"/>
      <c r="J905" s="5"/>
      <c r="K905" s="5"/>
      <c r="L905" s="5"/>
      <c r="M905" s="5"/>
      <c r="N905" s="5"/>
      <c r="O905" s="5"/>
      <c r="P905" s="5"/>
      <c r="Q905" s="5"/>
      <c r="R905" s="5"/>
      <c r="S905" s="5"/>
      <c r="T905" s="5"/>
      <c r="U905" s="5"/>
      <c r="V905" s="5"/>
      <c r="W905" s="5"/>
      <c r="X905" s="5"/>
      <c r="Y905" s="5"/>
      <c r="Z905" s="5"/>
    </row>
    <row r="906" spans="1:26" ht="12.75" customHeight="1">
      <c r="A906" s="143"/>
      <c r="B906" s="58"/>
      <c r="C906" s="101"/>
      <c r="D906" s="101"/>
      <c r="E906" s="83"/>
      <c r="F906" s="83"/>
      <c r="G906" s="5"/>
      <c r="H906" s="5"/>
      <c r="I906" s="5"/>
      <c r="J906" s="5"/>
      <c r="K906" s="5"/>
      <c r="L906" s="5"/>
      <c r="M906" s="5"/>
      <c r="N906" s="5"/>
      <c r="O906" s="5"/>
      <c r="P906" s="5"/>
      <c r="Q906" s="5"/>
      <c r="R906" s="5"/>
      <c r="S906" s="5"/>
      <c r="T906" s="5"/>
      <c r="U906" s="5"/>
      <c r="V906" s="5"/>
      <c r="W906" s="5"/>
      <c r="X906" s="5"/>
      <c r="Y906" s="5"/>
      <c r="Z906" s="5"/>
    </row>
    <row r="907" spans="1:26" ht="12.75" customHeight="1">
      <c r="A907" s="143"/>
      <c r="B907" s="58"/>
      <c r="C907" s="101"/>
      <c r="D907" s="101"/>
      <c r="E907" s="83"/>
      <c r="F907" s="83"/>
      <c r="G907" s="5"/>
      <c r="H907" s="5"/>
      <c r="I907" s="5"/>
      <c r="J907" s="5"/>
      <c r="K907" s="5"/>
      <c r="L907" s="5"/>
      <c r="M907" s="5"/>
      <c r="N907" s="5"/>
      <c r="O907" s="5"/>
      <c r="P907" s="5"/>
      <c r="Q907" s="5"/>
      <c r="R907" s="5"/>
      <c r="S907" s="5"/>
      <c r="T907" s="5"/>
      <c r="U907" s="5"/>
      <c r="V907" s="5"/>
      <c r="W907" s="5"/>
      <c r="X907" s="5"/>
      <c r="Y907" s="5"/>
      <c r="Z907" s="5"/>
    </row>
    <row r="908" spans="1:26" ht="12.75" customHeight="1">
      <c r="A908" s="143"/>
      <c r="B908" s="58"/>
      <c r="C908" s="101"/>
      <c r="D908" s="101"/>
      <c r="E908" s="83"/>
      <c r="F908" s="83"/>
      <c r="G908" s="5"/>
      <c r="H908" s="5"/>
      <c r="I908" s="5"/>
      <c r="J908" s="5"/>
      <c r="K908" s="5"/>
      <c r="L908" s="5"/>
      <c r="M908" s="5"/>
      <c r="N908" s="5"/>
      <c r="O908" s="5"/>
      <c r="P908" s="5"/>
      <c r="Q908" s="5"/>
      <c r="R908" s="5"/>
      <c r="S908" s="5"/>
      <c r="T908" s="5"/>
      <c r="U908" s="5"/>
      <c r="V908" s="5"/>
      <c r="W908" s="5"/>
      <c r="X908" s="5"/>
      <c r="Y908" s="5"/>
      <c r="Z908" s="5"/>
    </row>
    <row r="909" spans="1:26" ht="12.75" customHeight="1">
      <c r="A909" s="143"/>
      <c r="B909" s="58"/>
      <c r="C909" s="101"/>
      <c r="D909" s="101"/>
      <c r="E909" s="83"/>
      <c r="F909" s="83"/>
      <c r="G909" s="5"/>
      <c r="H909" s="5"/>
      <c r="I909" s="5"/>
      <c r="J909" s="5"/>
      <c r="K909" s="5"/>
      <c r="L909" s="5"/>
      <c r="M909" s="5"/>
      <c r="N909" s="5"/>
      <c r="O909" s="5"/>
      <c r="P909" s="5"/>
      <c r="Q909" s="5"/>
      <c r="R909" s="5"/>
      <c r="S909" s="5"/>
      <c r="T909" s="5"/>
      <c r="U909" s="5"/>
      <c r="V909" s="5"/>
      <c r="W909" s="5"/>
      <c r="X909" s="5"/>
      <c r="Y909" s="5"/>
      <c r="Z909" s="5"/>
    </row>
    <row r="910" spans="1:26" ht="12.75" customHeight="1">
      <c r="A910" s="143"/>
      <c r="B910" s="58"/>
      <c r="C910" s="101"/>
      <c r="D910" s="101"/>
      <c r="E910" s="83"/>
      <c r="F910" s="83"/>
      <c r="G910" s="5"/>
      <c r="H910" s="5"/>
      <c r="I910" s="5"/>
      <c r="J910" s="5"/>
      <c r="K910" s="5"/>
      <c r="L910" s="5"/>
      <c r="M910" s="5"/>
      <c r="N910" s="5"/>
      <c r="O910" s="5"/>
      <c r="P910" s="5"/>
      <c r="Q910" s="5"/>
      <c r="R910" s="5"/>
      <c r="S910" s="5"/>
      <c r="T910" s="5"/>
      <c r="U910" s="5"/>
      <c r="V910" s="5"/>
      <c r="W910" s="5"/>
      <c r="X910" s="5"/>
      <c r="Y910" s="5"/>
      <c r="Z910" s="5"/>
    </row>
    <row r="911" spans="1:26" ht="12.75" customHeight="1">
      <c r="A911" s="143"/>
      <c r="B911" s="58"/>
      <c r="C911" s="101"/>
      <c r="D911" s="101"/>
      <c r="E911" s="83"/>
      <c r="F911" s="83"/>
      <c r="G911" s="5"/>
      <c r="H911" s="5"/>
      <c r="I911" s="5"/>
      <c r="J911" s="5"/>
      <c r="K911" s="5"/>
      <c r="L911" s="5"/>
      <c r="M911" s="5"/>
      <c r="N911" s="5"/>
      <c r="O911" s="5"/>
      <c r="P911" s="5"/>
      <c r="Q911" s="5"/>
      <c r="R911" s="5"/>
      <c r="S911" s="5"/>
      <c r="T911" s="5"/>
      <c r="U911" s="5"/>
      <c r="V911" s="5"/>
      <c r="W911" s="5"/>
      <c r="X911" s="5"/>
      <c r="Y911" s="5"/>
      <c r="Z911" s="5"/>
    </row>
    <row r="912" spans="1:26" ht="12.75" customHeight="1">
      <c r="A912" s="143"/>
      <c r="B912" s="58"/>
      <c r="C912" s="101"/>
      <c r="D912" s="101"/>
      <c r="E912" s="83"/>
      <c r="F912" s="83"/>
      <c r="G912" s="5"/>
      <c r="H912" s="5"/>
      <c r="I912" s="5"/>
      <c r="J912" s="5"/>
      <c r="K912" s="5"/>
      <c r="L912" s="5"/>
      <c r="M912" s="5"/>
      <c r="N912" s="5"/>
      <c r="O912" s="5"/>
      <c r="P912" s="5"/>
      <c r="Q912" s="5"/>
      <c r="R912" s="5"/>
      <c r="S912" s="5"/>
      <c r="T912" s="5"/>
      <c r="U912" s="5"/>
      <c r="V912" s="5"/>
      <c r="W912" s="5"/>
      <c r="X912" s="5"/>
      <c r="Y912" s="5"/>
      <c r="Z912" s="5"/>
    </row>
    <row r="913" spans="1:26" ht="12.75" customHeight="1">
      <c r="A913" s="143"/>
      <c r="B913" s="58"/>
      <c r="C913" s="101"/>
      <c r="D913" s="101"/>
      <c r="E913" s="83"/>
      <c r="F913" s="83"/>
      <c r="G913" s="5"/>
      <c r="H913" s="5"/>
      <c r="I913" s="5"/>
      <c r="J913" s="5"/>
      <c r="K913" s="5"/>
      <c r="L913" s="5"/>
      <c r="M913" s="5"/>
      <c r="N913" s="5"/>
      <c r="O913" s="5"/>
      <c r="P913" s="5"/>
      <c r="Q913" s="5"/>
      <c r="R913" s="5"/>
      <c r="S913" s="5"/>
      <c r="T913" s="5"/>
      <c r="U913" s="5"/>
      <c r="V913" s="5"/>
      <c r="W913" s="5"/>
      <c r="X913" s="5"/>
      <c r="Y913" s="5"/>
      <c r="Z913" s="5"/>
    </row>
    <row r="914" spans="1:26" ht="12.75" customHeight="1">
      <c r="A914" s="143"/>
      <c r="B914" s="58"/>
      <c r="C914" s="101"/>
      <c r="D914" s="101"/>
      <c r="E914" s="83"/>
      <c r="F914" s="83"/>
      <c r="G914" s="5"/>
      <c r="H914" s="5"/>
      <c r="I914" s="5"/>
      <c r="J914" s="5"/>
      <c r="K914" s="5"/>
      <c r="L914" s="5"/>
      <c r="M914" s="5"/>
      <c r="N914" s="5"/>
      <c r="O914" s="5"/>
      <c r="P914" s="5"/>
      <c r="Q914" s="5"/>
      <c r="R914" s="5"/>
      <c r="S914" s="5"/>
      <c r="T914" s="5"/>
      <c r="U914" s="5"/>
      <c r="V914" s="5"/>
      <c r="W914" s="5"/>
      <c r="X914" s="5"/>
      <c r="Y914" s="5"/>
      <c r="Z914" s="5"/>
    </row>
    <row r="915" spans="1:26" ht="12.75" customHeight="1">
      <c r="A915" s="143"/>
      <c r="B915" s="58"/>
      <c r="C915" s="101"/>
      <c r="D915" s="101"/>
      <c r="E915" s="83"/>
      <c r="F915" s="83"/>
      <c r="G915" s="5"/>
      <c r="H915" s="5"/>
      <c r="I915" s="5"/>
      <c r="J915" s="5"/>
      <c r="K915" s="5"/>
      <c r="L915" s="5"/>
      <c r="M915" s="5"/>
      <c r="N915" s="5"/>
      <c r="O915" s="5"/>
      <c r="P915" s="5"/>
      <c r="Q915" s="5"/>
      <c r="R915" s="5"/>
      <c r="S915" s="5"/>
      <c r="T915" s="5"/>
      <c r="U915" s="5"/>
      <c r="V915" s="5"/>
      <c r="W915" s="5"/>
      <c r="X915" s="5"/>
      <c r="Y915" s="5"/>
      <c r="Z915" s="5"/>
    </row>
    <row r="916" spans="1:26" ht="12.75" customHeight="1">
      <c r="A916" s="143"/>
      <c r="B916" s="58"/>
      <c r="C916" s="101"/>
      <c r="D916" s="101"/>
      <c r="E916" s="83"/>
      <c r="F916" s="83"/>
      <c r="G916" s="5"/>
      <c r="H916" s="5"/>
      <c r="I916" s="5"/>
      <c r="J916" s="5"/>
      <c r="K916" s="5"/>
      <c r="L916" s="5"/>
      <c r="M916" s="5"/>
      <c r="N916" s="5"/>
      <c r="O916" s="5"/>
      <c r="P916" s="5"/>
      <c r="Q916" s="5"/>
      <c r="R916" s="5"/>
      <c r="S916" s="5"/>
      <c r="T916" s="5"/>
      <c r="U916" s="5"/>
      <c r="V916" s="5"/>
      <c r="W916" s="5"/>
      <c r="X916" s="5"/>
      <c r="Y916" s="5"/>
      <c r="Z916" s="5"/>
    </row>
    <row r="917" spans="1:26" ht="12.75" customHeight="1">
      <c r="A917" s="143"/>
      <c r="B917" s="58"/>
      <c r="C917" s="101"/>
      <c r="D917" s="101"/>
      <c r="E917" s="83"/>
      <c r="F917" s="83"/>
      <c r="G917" s="5"/>
      <c r="H917" s="5"/>
      <c r="I917" s="5"/>
      <c r="J917" s="5"/>
      <c r="K917" s="5"/>
      <c r="L917" s="5"/>
      <c r="M917" s="5"/>
      <c r="N917" s="5"/>
      <c r="O917" s="5"/>
      <c r="P917" s="5"/>
      <c r="Q917" s="5"/>
      <c r="R917" s="5"/>
      <c r="S917" s="5"/>
      <c r="T917" s="5"/>
      <c r="U917" s="5"/>
      <c r="V917" s="5"/>
      <c r="W917" s="5"/>
      <c r="X917" s="5"/>
      <c r="Y917" s="5"/>
      <c r="Z917" s="5"/>
    </row>
    <row r="918" spans="1:26" ht="12.75" customHeight="1">
      <c r="A918" s="143"/>
      <c r="B918" s="58"/>
      <c r="C918" s="101"/>
      <c r="D918" s="101"/>
      <c r="E918" s="83"/>
      <c r="F918" s="83"/>
      <c r="G918" s="5"/>
      <c r="H918" s="5"/>
      <c r="I918" s="5"/>
      <c r="J918" s="5"/>
      <c r="K918" s="5"/>
      <c r="L918" s="5"/>
      <c r="M918" s="5"/>
      <c r="N918" s="5"/>
      <c r="O918" s="5"/>
      <c r="P918" s="5"/>
      <c r="Q918" s="5"/>
      <c r="R918" s="5"/>
      <c r="S918" s="5"/>
      <c r="T918" s="5"/>
      <c r="U918" s="5"/>
      <c r="V918" s="5"/>
      <c r="W918" s="5"/>
      <c r="X918" s="5"/>
      <c r="Y918" s="5"/>
      <c r="Z918" s="5"/>
    </row>
    <row r="919" spans="1:26" ht="12.75" customHeight="1">
      <c r="A919" s="143"/>
      <c r="B919" s="58"/>
      <c r="C919" s="101"/>
      <c r="D919" s="101"/>
      <c r="E919" s="83"/>
      <c r="F919" s="83"/>
      <c r="G919" s="5"/>
      <c r="H919" s="5"/>
      <c r="I919" s="5"/>
      <c r="J919" s="5"/>
      <c r="K919" s="5"/>
      <c r="L919" s="5"/>
      <c r="M919" s="5"/>
      <c r="N919" s="5"/>
      <c r="O919" s="5"/>
      <c r="P919" s="5"/>
      <c r="Q919" s="5"/>
      <c r="R919" s="5"/>
      <c r="S919" s="5"/>
      <c r="T919" s="5"/>
      <c r="U919" s="5"/>
      <c r="V919" s="5"/>
      <c r="W919" s="5"/>
      <c r="X919" s="5"/>
      <c r="Y919" s="5"/>
      <c r="Z919" s="5"/>
    </row>
    <row r="920" spans="1:26" ht="12.75" customHeight="1">
      <c r="A920" s="143"/>
      <c r="B920" s="58"/>
      <c r="C920" s="101"/>
      <c r="D920" s="101"/>
      <c r="E920" s="83"/>
      <c r="F920" s="83"/>
      <c r="G920" s="5"/>
      <c r="H920" s="5"/>
      <c r="I920" s="5"/>
      <c r="J920" s="5"/>
      <c r="K920" s="5"/>
      <c r="L920" s="5"/>
      <c r="M920" s="5"/>
      <c r="N920" s="5"/>
      <c r="O920" s="5"/>
      <c r="P920" s="5"/>
      <c r="Q920" s="5"/>
      <c r="R920" s="5"/>
      <c r="S920" s="5"/>
      <c r="T920" s="5"/>
      <c r="U920" s="5"/>
      <c r="V920" s="5"/>
      <c r="W920" s="5"/>
      <c r="X920" s="5"/>
      <c r="Y920" s="5"/>
      <c r="Z920" s="5"/>
    </row>
    <row r="921" spans="1:26" ht="12.75" customHeight="1">
      <c r="A921" s="143"/>
      <c r="B921" s="58"/>
      <c r="C921" s="101"/>
      <c r="D921" s="101"/>
      <c r="E921" s="83"/>
      <c r="F921" s="83"/>
      <c r="G921" s="5"/>
      <c r="H921" s="5"/>
      <c r="I921" s="5"/>
      <c r="J921" s="5"/>
      <c r="K921" s="5"/>
      <c r="L921" s="5"/>
      <c r="M921" s="5"/>
      <c r="N921" s="5"/>
      <c r="O921" s="5"/>
      <c r="P921" s="5"/>
      <c r="Q921" s="5"/>
      <c r="R921" s="5"/>
      <c r="S921" s="5"/>
      <c r="T921" s="5"/>
      <c r="U921" s="5"/>
      <c r="V921" s="5"/>
      <c r="W921" s="5"/>
      <c r="X921" s="5"/>
      <c r="Y921" s="5"/>
      <c r="Z921" s="5"/>
    </row>
    <row r="922" spans="1:26" ht="12.75" customHeight="1">
      <c r="A922" s="143"/>
      <c r="B922" s="58"/>
      <c r="C922" s="101"/>
      <c r="D922" s="101"/>
      <c r="E922" s="83"/>
      <c r="F922" s="83"/>
      <c r="G922" s="5"/>
      <c r="H922" s="5"/>
      <c r="I922" s="5"/>
      <c r="J922" s="5"/>
      <c r="K922" s="5"/>
      <c r="L922" s="5"/>
      <c r="M922" s="5"/>
      <c r="N922" s="5"/>
      <c r="O922" s="5"/>
      <c r="P922" s="5"/>
      <c r="Q922" s="5"/>
      <c r="R922" s="5"/>
      <c r="S922" s="5"/>
      <c r="T922" s="5"/>
      <c r="U922" s="5"/>
      <c r="V922" s="5"/>
      <c r="W922" s="5"/>
      <c r="X922" s="5"/>
      <c r="Y922" s="5"/>
      <c r="Z922" s="5"/>
    </row>
    <row r="923" spans="1:26" ht="12.75" customHeight="1">
      <c r="A923" s="143"/>
      <c r="B923" s="58"/>
      <c r="C923" s="101"/>
      <c r="D923" s="101"/>
      <c r="E923" s="83"/>
      <c r="F923" s="83"/>
      <c r="G923" s="5"/>
      <c r="H923" s="5"/>
      <c r="I923" s="5"/>
      <c r="J923" s="5"/>
      <c r="K923" s="5"/>
      <c r="L923" s="5"/>
      <c r="M923" s="5"/>
      <c r="N923" s="5"/>
      <c r="O923" s="5"/>
      <c r="P923" s="5"/>
      <c r="Q923" s="5"/>
      <c r="R923" s="5"/>
      <c r="S923" s="5"/>
      <c r="T923" s="5"/>
      <c r="U923" s="5"/>
      <c r="V923" s="5"/>
      <c r="W923" s="5"/>
      <c r="X923" s="5"/>
      <c r="Y923" s="5"/>
      <c r="Z923" s="5"/>
    </row>
    <row r="924" spans="1:26" ht="12.75" customHeight="1">
      <c r="A924" s="143"/>
      <c r="B924" s="58"/>
      <c r="C924" s="101"/>
      <c r="D924" s="101"/>
      <c r="E924" s="83"/>
      <c r="F924" s="83"/>
      <c r="G924" s="5"/>
      <c r="H924" s="5"/>
      <c r="I924" s="5"/>
      <c r="J924" s="5"/>
      <c r="K924" s="5"/>
      <c r="L924" s="5"/>
      <c r="M924" s="5"/>
      <c r="N924" s="5"/>
      <c r="O924" s="5"/>
      <c r="P924" s="5"/>
      <c r="Q924" s="5"/>
      <c r="R924" s="5"/>
      <c r="S924" s="5"/>
      <c r="T924" s="5"/>
      <c r="U924" s="5"/>
      <c r="V924" s="5"/>
      <c r="W924" s="5"/>
      <c r="X924" s="5"/>
      <c r="Y924" s="5"/>
      <c r="Z924" s="5"/>
    </row>
    <row r="925" spans="1:26" ht="12.75" customHeight="1">
      <c r="A925" s="143"/>
      <c r="B925" s="58"/>
      <c r="C925" s="101"/>
      <c r="D925" s="101"/>
      <c r="E925" s="83"/>
      <c r="F925" s="83"/>
      <c r="G925" s="5"/>
      <c r="H925" s="5"/>
      <c r="I925" s="5"/>
      <c r="J925" s="5"/>
      <c r="K925" s="5"/>
      <c r="L925" s="5"/>
      <c r="M925" s="5"/>
      <c r="N925" s="5"/>
      <c r="O925" s="5"/>
      <c r="P925" s="5"/>
      <c r="Q925" s="5"/>
      <c r="R925" s="5"/>
      <c r="S925" s="5"/>
      <c r="T925" s="5"/>
      <c r="U925" s="5"/>
      <c r="V925" s="5"/>
      <c r="W925" s="5"/>
      <c r="X925" s="5"/>
      <c r="Y925" s="5"/>
      <c r="Z925" s="5"/>
    </row>
    <row r="926" spans="1:26" ht="12.75" customHeight="1">
      <c r="A926" s="143"/>
      <c r="B926" s="58"/>
      <c r="C926" s="101"/>
      <c r="D926" s="101"/>
      <c r="E926" s="83"/>
      <c r="F926" s="83"/>
      <c r="G926" s="5"/>
      <c r="H926" s="5"/>
      <c r="I926" s="5"/>
      <c r="J926" s="5"/>
      <c r="K926" s="5"/>
      <c r="L926" s="5"/>
      <c r="M926" s="5"/>
      <c r="N926" s="5"/>
      <c r="O926" s="5"/>
      <c r="P926" s="5"/>
      <c r="Q926" s="5"/>
      <c r="R926" s="5"/>
      <c r="S926" s="5"/>
      <c r="T926" s="5"/>
      <c r="U926" s="5"/>
      <c r="V926" s="5"/>
      <c r="W926" s="5"/>
      <c r="X926" s="5"/>
      <c r="Y926" s="5"/>
      <c r="Z926" s="5"/>
    </row>
    <row r="927" spans="1:26" ht="12.75" customHeight="1">
      <c r="A927" s="143"/>
      <c r="B927" s="58"/>
      <c r="C927" s="101"/>
      <c r="D927" s="101"/>
      <c r="E927" s="83"/>
      <c r="F927" s="83"/>
      <c r="G927" s="5"/>
      <c r="H927" s="5"/>
      <c r="I927" s="5"/>
      <c r="J927" s="5"/>
      <c r="K927" s="5"/>
      <c r="L927" s="5"/>
      <c r="M927" s="5"/>
      <c r="N927" s="5"/>
      <c r="O927" s="5"/>
      <c r="P927" s="5"/>
      <c r="Q927" s="5"/>
      <c r="R927" s="5"/>
      <c r="S927" s="5"/>
      <c r="T927" s="5"/>
      <c r="U927" s="5"/>
      <c r="V927" s="5"/>
      <c r="W927" s="5"/>
      <c r="X927" s="5"/>
      <c r="Y927" s="5"/>
      <c r="Z927" s="5"/>
    </row>
    <row r="928" spans="1:26" ht="12.75" customHeight="1">
      <c r="A928" s="143"/>
      <c r="B928" s="58"/>
      <c r="C928" s="101"/>
      <c r="D928" s="101"/>
      <c r="E928" s="83"/>
      <c r="F928" s="83"/>
      <c r="G928" s="5"/>
      <c r="H928" s="5"/>
      <c r="I928" s="5"/>
      <c r="J928" s="5"/>
      <c r="K928" s="5"/>
      <c r="L928" s="5"/>
      <c r="M928" s="5"/>
      <c r="N928" s="5"/>
      <c r="O928" s="5"/>
      <c r="P928" s="5"/>
      <c r="Q928" s="5"/>
      <c r="R928" s="5"/>
      <c r="S928" s="5"/>
      <c r="T928" s="5"/>
      <c r="U928" s="5"/>
      <c r="V928" s="5"/>
      <c r="W928" s="5"/>
      <c r="X928" s="5"/>
      <c r="Y928" s="5"/>
      <c r="Z928" s="5"/>
    </row>
    <row r="929" spans="1:26" ht="12.75" customHeight="1">
      <c r="A929" s="143"/>
      <c r="B929" s="58"/>
      <c r="C929" s="101"/>
      <c r="D929" s="101"/>
      <c r="E929" s="83"/>
      <c r="F929" s="83"/>
      <c r="G929" s="5"/>
      <c r="H929" s="5"/>
      <c r="I929" s="5"/>
      <c r="J929" s="5"/>
      <c r="K929" s="5"/>
      <c r="L929" s="5"/>
      <c r="M929" s="5"/>
      <c r="N929" s="5"/>
      <c r="O929" s="5"/>
      <c r="P929" s="5"/>
      <c r="Q929" s="5"/>
      <c r="R929" s="5"/>
      <c r="S929" s="5"/>
      <c r="T929" s="5"/>
      <c r="U929" s="5"/>
      <c r="V929" s="5"/>
      <c r="W929" s="5"/>
      <c r="X929" s="5"/>
      <c r="Y929" s="5"/>
      <c r="Z929" s="5"/>
    </row>
    <row r="930" spans="1:26" ht="12.75" customHeight="1">
      <c r="A930" s="143"/>
      <c r="B930" s="58"/>
      <c r="C930" s="101"/>
      <c r="D930" s="101"/>
      <c r="E930" s="83"/>
      <c r="F930" s="83"/>
      <c r="G930" s="5"/>
      <c r="H930" s="5"/>
      <c r="I930" s="5"/>
      <c r="J930" s="5"/>
      <c r="K930" s="5"/>
      <c r="L930" s="5"/>
      <c r="M930" s="5"/>
      <c r="N930" s="5"/>
      <c r="O930" s="5"/>
      <c r="P930" s="5"/>
      <c r="Q930" s="5"/>
      <c r="R930" s="5"/>
      <c r="S930" s="5"/>
      <c r="T930" s="5"/>
      <c r="U930" s="5"/>
      <c r="V930" s="5"/>
      <c r="W930" s="5"/>
      <c r="X930" s="5"/>
      <c r="Y930" s="5"/>
      <c r="Z930" s="5"/>
    </row>
    <row r="931" spans="1:26" ht="12.75" customHeight="1">
      <c r="A931" s="143"/>
      <c r="B931" s="58"/>
      <c r="C931" s="101"/>
      <c r="D931" s="101"/>
      <c r="E931" s="83"/>
      <c r="F931" s="83"/>
      <c r="G931" s="5"/>
      <c r="H931" s="5"/>
      <c r="I931" s="5"/>
      <c r="J931" s="5"/>
      <c r="K931" s="5"/>
      <c r="L931" s="5"/>
      <c r="M931" s="5"/>
      <c r="N931" s="5"/>
      <c r="O931" s="5"/>
      <c r="P931" s="5"/>
      <c r="Q931" s="5"/>
      <c r="R931" s="5"/>
      <c r="S931" s="5"/>
      <c r="T931" s="5"/>
      <c r="U931" s="5"/>
      <c r="V931" s="5"/>
      <c r="W931" s="5"/>
      <c r="X931" s="5"/>
      <c r="Y931" s="5"/>
      <c r="Z931" s="5"/>
    </row>
    <row r="932" spans="1:26" ht="12.75" customHeight="1">
      <c r="A932" s="143"/>
      <c r="B932" s="58"/>
      <c r="C932" s="101"/>
      <c r="D932" s="101"/>
      <c r="E932" s="83"/>
      <c r="F932" s="83"/>
      <c r="G932" s="5"/>
      <c r="H932" s="5"/>
      <c r="I932" s="5"/>
      <c r="J932" s="5"/>
      <c r="K932" s="5"/>
      <c r="L932" s="5"/>
      <c r="M932" s="5"/>
      <c r="N932" s="5"/>
      <c r="O932" s="5"/>
      <c r="P932" s="5"/>
      <c r="Q932" s="5"/>
      <c r="R932" s="5"/>
      <c r="S932" s="5"/>
      <c r="T932" s="5"/>
      <c r="U932" s="5"/>
      <c r="V932" s="5"/>
      <c r="W932" s="5"/>
      <c r="X932" s="5"/>
      <c r="Y932" s="5"/>
      <c r="Z932" s="5"/>
    </row>
    <row r="933" spans="1:26" ht="12.75" customHeight="1">
      <c r="A933" s="143"/>
      <c r="B933" s="58"/>
      <c r="C933" s="101"/>
      <c r="D933" s="101"/>
      <c r="E933" s="83"/>
      <c r="F933" s="83"/>
      <c r="G933" s="5"/>
      <c r="H933" s="5"/>
      <c r="I933" s="5"/>
      <c r="J933" s="5"/>
      <c r="K933" s="5"/>
      <c r="L933" s="5"/>
      <c r="M933" s="5"/>
      <c r="N933" s="5"/>
      <c r="O933" s="5"/>
      <c r="P933" s="5"/>
      <c r="Q933" s="5"/>
      <c r="R933" s="5"/>
      <c r="S933" s="5"/>
      <c r="T933" s="5"/>
      <c r="U933" s="5"/>
      <c r="V933" s="5"/>
      <c r="W933" s="5"/>
      <c r="X933" s="5"/>
      <c r="Y933" s="5"/>
      <c r="Z933" s="5"/>
    </row>
    <row r="934" spans="1:26" ht="12.75" customHeight="1">
      <c r="A934" s="143"/>
      <c r="B934" s="58"/>
      <c r="C934" s="101"/>
      <c r="D934" s="101"/>
      <c r="E934" s="83"/>
      <c r="F934" s="83"/>
      <c r="G934" s="5"/>
      <c r="H934" s="5"/>
      <c r="I934" s="5"/>
      <c r="J934" s="5"/>
      <c r="K934" s="5"/>
      <c r="L934" s="5"/>
      <c r="M934" s="5"/>
      <c r="N934" s="5"/>
      <c r="O934" s="5"/>
      <c r="P934" s="5"/>
      <c r="Q934" s="5"/>
      <c r="R934" s="5"/>
      <c r="S934" s="5"/>
      <c r="T934" s="5"/>
      <c r="U934" s="5"/>
      <c r="V934" s="5"/>
      <c r="W934" s="5"/>
      <c r="X934" s="5"/>
      <c r="Y934" s="5"/>
      <c r="Z934" s="5"/>
    </row>
    <row r="935" spans="1:26" ht="12.75" customHeight="1">
      <c r="A935" s="143"/>
      <c r="B935" s="58"/>
      <c r="C935" s="101"/>
      <c r="D935" s="101"/>
      <c r="E935" s="83"/>
      <c r="F935" s="83"/>
      <c r="G935" s="5"/>
      <c r="H935" s="5"/>
      <c r="I935" s="5"/>
      <c r="J935" s="5"/>
      <c r="K935" s="5"/>
      <c r="L935" s="5"/>
      <c r="M935" s="5"/>
      <c r="N935" s="5"/>
      <c r="O935" s="5"/>
      <c r="P935" s="5"/>
      <c r="Q935" s="5"/>
      <c r="R935" s="5"/>
      <c r="S935" s="5"/>
      <c r="T935" s="5"/>
      <c r="U935" s="5"/>
      <c r="V935" s="5"/>
      <c r="W935" s="5"/>
      <c r="X935" s="5"/>
      <c r="Y935" s="5"/>
      <c r="Z935" s="5"/>
    </row>
    <row r="936" spans="1:26" ht="12.75" customHeight="1">
      <c r="A936" s="143"/>
      <c r="B936" s="58"/>
      <c r="C936" s="101"/>
      <c r="D936" s="101"/>
      <c r="E936" s="83"/>
      <c r="F936" s="83"/>
      <c r="G936" s="5"/>
      <c r="H936" s="5"/>
      <c r="I936" s="5"/>
      <c r="J936" s="5"/>
      <c r="K936" s="5"/>
      <c r="L936" s="5"/>
      <c r="M936" s="5"/>
      <c r="N936" s="5"/>
      <c r="O936" s="5"/>
      <c r="P936" s="5"/>
      <c r="Q936" s="5"/>
      <c r="R936" s="5"/>
      <c r="S936" s="5"/>
      <c r="T936" s="5"/>
      <c r="U936" s="5"/>
      <c r="V936" s="5"/>
      <c r="W936" s="5"/>
      <c r="X936" s="5"/>
      <c r="Y936" s="5"/>
      <c r="Z936" s="5"/>
    </row>
    <row r="937" spans="1:26" ht="12.75" customHeight="1">
      <c r="A937" s="143"/>
      <c r="B937" s="58"/>
      <c r="C937" s="101"/>
      <c r="D937" s="101"/>
      <c r="E937" s="83"/>
      <c r="F937" s="83"/>
      <c r="G937" s="5"/>
      <c r="H937" s="5"/>
      <c r="I937" s="5"/>
      <c r="J937" s="5"/>
      <c r="K937" s="5"/>
      <c r="L937" s="5"/>
      <c r="M937" s="5"/>
      <c r="N937" s="5"/>
      <c r="O937" s="5"/>
      <c r="P937" s="5"/>
      <c r="Q937" s="5"/>
      <c r="R937" s="5"/>
      <c r="S937" s="5"/>
      <c r="T937" s="5"/>
      <c r="U937" s="5"/>
      <c r="V937" s="5"/>
      <c r="W937" s="5"/>
      <c r="X937" s="5"/>
      <c r="Y937" s="5"/>
      <c r="Z937" s="5"/>
    </row>
    <row r="938" spans="1:26" ht="12.75" customHeight="1">
      <c r="A938" s="143"/>
      <c r="B938" s="58"/>
      <c r="C938" s="101"/>
      <c r="D938" s="101"/>
      <c r="E938" s="83"/>
      <c r="F938" s="83"/>
      <c r="G938" s="5"/>
      <c r="H938" s="5"/>
      <c r="I938" s="5"/>
      <c r="J938" s="5"/>
      <c r="K938" s="5"/>
      <c r="L938" s="5"/>
      <c r="M938" s="5"/>
      <c r="N938" s="5"/>
      <c r="O938" s="5"/>
      <c r="P938" s="5"/>
      <c r="Q938" s="5"/>
      <c r="R938" s="5"/>
      <c r="S938" s="5"/>
      <c r="T938" s="5"/>
      <c r="U938" s="5"/>
      <c r="V938" s="5"/>
      <c r="W938" s="5"/>
      <c r="X938" s="5"/>
      <c r="Y938" s="5"/>
      <c r="Z938" s="5"/>
    </row>
    <row r="939" spans="1:26" ht="12.75" customHeight="1">
      <c r="A939" s="143"/>
      <c r="B939" s="58"/>
      <c r="C939" s="101"/>
      <c r="D939" s="101"/>
      <c r="E939" s="83"/>
      <c r="F939" s="83"/>
      <c r="G939" s="5"/>
      <c r="H939" s="5"/>
      <c r="I939" s="5"/>
      <c r="J939" s="5"/>
      <c r="K939" s="5"/>
      <c r="L939" s="5"/>
      <c r="M939" s="5"/>
      <c r="N939" s="5"/>
      <c r="O939" s="5"/>
      <c r="P939" s="5"/>
      <c r="Q939" s="5"/>
      <c r="R939" s="5"/>
      <c r="S939" s="5"/>
      <c r="T939" s="5"/>
      <c r="U939" s="5"/>
      <c r="V939" s="5"/>
      <c r="W939" s="5"/>
      <c r="X939" s="5"/>
      <c r="Y939" s="5"/>
      <c r="Z939" s="5"/>
    </row>
    <row r="940" spans="1:26" ht="12.75" customHeight="1">
      <c r="A940" s="143"/>
      <c r="B940" s="58"/>
      <c r="C940" s="101"/>
      <c r="D940" s="101"/>
      <c r="E940" s="83"/>
      <c r="F940" s="83"/>
      <c r="G940" s="5"/>
      <c r="H940" s="5"/>
      <c r="I940" s="5"/>
      <c r="J940" s="5"/>
      <c r="K940" s="5"/>
      <c r="L940" s="5"/>
      <c r="M940" s="5"/>
      <c r="N940" s="5"/>
      <c r="O940" s="5"/>
      <c r="P940" s="5"/>
      <c r="Q940" s="5"/>
      <c r="R940" s="5"/>
      <c r="S940" s="5"/>
      <c r="T940" s="5"/>
      <c r="U940" s="5"/>
      <c r="V940" s="5"/>
      <c r="W940" s="5"/>
      <c r="X940" s="5"/>
      <c r="Y940" s="5"/>
      <c r="Z940" s="5"/>
    </row>
    <row r="941" spans="1:26" ht="12.75" customHeight="1">
      <c r="A941" s="143"/>
      <c r="B941" s="58"/>
      <c r="C941" s="101"/>
      <c r="D941" s="101"/>
      <c r="E941" s="83"/>
      <c r="F941" s="83"/>
      <c r="G941" s="5"/>
      <c r="H941" s="5"/>
      <c r="I941" s="5"/>
      <c r="J941" s="5"/>
      <c r="K941" s="5"/>
      <c r="L941" s="5"/>
      <c r="M941" s="5"/>
      <c r="N941" s="5"/>
      <c r="O941" s="5"/>
      <c r="P941" s="5"/>
      <c r="Q941" s="5"/>
      <c r="R941" s="5"/>
      <c r="S941" s="5"/>
      <c r="T941" s="5"/>
      <c r="U941" s="5"/>
      <c r="V941" s="5"/>
      <c r="W941" s="5"/>
      <c r="X941" s="5"/>
      <c r="Y941" s="5"/>
      <c r="Z941" s="5"/>
    </row>
    <row r="942" spans="1:26" ht="12.75" customHeight="1">
      <c r="A942" s="143"/>
      <c r="B942" s="58"/>
      <c r="C942" s="101"/>
      <c r="D942" s="101"/>
      <c r="E942" s="83"/>
      <c r="F942" s="83"/>
      <c r="G942" s="5"/>
      <c r="H942" s="5"/>
      <c r="I942" s="5"/>
      <c r="J942" s="5"/>
      <c r="K942" s="5"/>
      <c r="L942" s="5"/>
      <c r="M942" s="5"/>
      <c r="N942" s="5"/>
      <c r="O942" s="5"/>
      <c r="P942" s="5"/>
      <c r="Q942" s="5"/>
      <c r="R942" s="5"/>
      <c r="S942" s="5"/>
      <c r="T942" s="5"/>
      <c r="U942" s="5"/>
      <c r="V942" s="5"/>
      <c r="W942" s="5"/>
      <c r="X942" s="5"/>
      <c r="Y942" s="5"/>
      <c r="Z942" s="5"/>
    </row>
    <row r="943" spans="1:26" ht="12.75" customHeight="1">
      <c r="A943" s="143"/>
      <c r="B943" s="58"/>
      <c r="C943" s="101"/>
      <c r="D943" s="101"/>
      <c r="E943" s="83"/>
      <c r="F943" s="83"/>
      <c r="G943" s="5"/>
      <c r="H943" s="5"/>
      <c r="I943" s="5"/>
      <c r="J943" s="5"/>
      <c r="K943" s="5"/>
      <c r="L943" s="5"/>
      <c r="M943" s="5"/>
      <c r="N943" s="5"/>
      <c r="O943" s="5"/>
      <c r="P943" s="5"/>
      <c r="Q943" s="5"/>
      <c r="R943" s="5"/>
      <c r="S943" s="5"/>
      <c r="T943" s="5"/>
      <c r="U943" s="5"/>
      <c r="V943" s="5"/>
      <c r="W943" s="5"/>
      <c r="X943" s="5"/>
      <c r="Y943" s="5"/>
      <c r="Z943" s="5"/>
    </row>
    <row r="944" spans="1:26" ht="12.75" customHeight="1">
      <c r="A944" s="143"/>
      <c r="B944" s="58"/>
      <c r="C944" s="101"/>
      <c r="D944" s="101"/>
      <c r="E944" s="83"/>
      <c r="F944" s="83"/>
      <c r="G944" s="5"/>
      <c r="H944" s="5"/>
      <c r="I944" s="5"/>
      <c r="J944" s="5"/>
      <c r="K944" s="5"/>
      <c r="L944" s="5"/>
      <c r="M944" s="5"/>
      <c r="N944" s="5"/>
      <c r="O944" s="5"/>
      <c r="P944" s="5"/>
      <c r="Q944" s="5"/>
      <c r="R944" s="5"/>
      <c r="S944" s="5"/>
      <c r="T944" s="5"/>
      <c r="U944" s="5"/>
      <c r="V944" s="5"/>
      <c r="W944" s="5"/>
      <c r="X944" s="5"/>
      <c r="Y944" s="5"/>
      <c r="Z944" s="5"/>
    </row>
    <row r="945" spans="1:26" ht="12.75" customHeight="1">
      <c r="A945" s="143"/>
      <c r="B945" s="58"/>
      <c r="C945" s="101"/>
      <c r="D945" s="101"/>
      <c r="E945" s="83"/>
      <c r="F945" s="83"/>
      <c r="G945" s="5"/>
      <c r="H945" s="5"/>
      <c r="I945" s="5"/>
      <c r="J945" s="5"/>
      <c r="K945" s="5"/>
      <c r="L945" s="5"/>
      <c r="M945" s="5"/>
      <c r="N945" s="5"/>
      <c r="O945" s="5"/>
      <c r="P945" s="5"/>
      <c r="Q945" s="5"/>
      <c r="R945" s="5"/>
      <c r="S945" s="5"/>
      <c r="T945" s="5"/>
      <c r="U945" s="5"/>
      <c r="V945" s="5"/>
      <c r="W945" s="5"/>
      <c r="X945" s="5"/>
      <c r="Y945" s="5"/>
      <c r="Z945" s="5"/>
    </row>
    <row r="946" spans="1:26" ht="12.75" customHeight="1">
      <c r="A946" s="143"/>
      <c r="B946" s="58"/>
      <c r="C946" s="101"/>
      <c r="D946" s="101"/>
      <c r="E946" s="83"/>
      <c r="F946" s="83"/>
      <c r="G946" s="5"/>
      <c r="H946" s="5"/>
      <c r="I946" s="5"/>
      <c r="J946" s="5"/>
      <c r="K946" s="5"/>
      <c r="L946" s="5"/>
      <c r="M946" s="5"/>
      <c r="N946" s="5"/>
      <c r="O946" s="5"/>
      <c r="P946" s="5"/>
      <c r="Q946" s="5"/>
      <c r="R946" s="5"/>
      <c r="S946" s="5"/>
      <c r="T946" s="5"/>
      <c r="U946" s="5"/>
      <c r="V946" s="5"/>
      <c r="W946" s="5"/>
      <c r="X946" s="5"/>
      <c r="Y946" s="5"/>
      <c r="Z946" s="5"/>
    </row>
    <row r="947" spans="1:26" ht="12.75" customHeight="1">
      <c r="A947" s="143"/>
      <c r="B947" s="58"/>
      <c r="C947" s="101"/>
      <c r="D947" s="101"/>
      <c r="E947" s="83"/>
      <c r="F947" s="83"/>
      <c r="G947" s="5"/>
      <c r="H947" s="5"/>
      <c r="I947" s="5"/>
      <c r="J947" s="5"/>
      <c r="K947" s="5"/>
      <c r="L947" s="5"/>
      <c r="M947" s="5"/>
      <c r="N947" s="5"/>
      <c r="O947" s="5"/>
      <c r="P947" s="5"/>
      <c r="Q947" s="5"/>
      <c r="R947" s="5"/>
      <c r="S947" s="5"/>
      <c r="T947" s="5"/>
      <c r="U947" s="5"/>
      <c r="V947" s="5"/>
      <c r="W947" s="5"/>
      <c r="X947" s="5"/>
      <c r="Y947" s="5"/>
      <c r="Z947" s="5"/>
    </row>
    <row r="948" spans="1:26" ht="12.75" customHeight="1">
      <c r="A948" s="143"/>
      <c r="B948" s="58"/>
      <c r="C948" s="101"/>
      <c r="D948" s="101"/>
      <c r="E948" s="83"/>
      <c r="F948" s="83"/>
      <c r="G948" s="5"/>
      <c r="H948" s="5"/>
      <c r="I948" s="5"/>
      <c r="J948" s="5"/>
      <c r="K948" s="5"/>
      <c r="L948" s="5"/>
      <c r="M948" s="5"/>
      <c r="N948" s="5"/>
      <c r="O948" s="5"/>
      <c r="P948" s="5"/>
      <c r="Q948" s="5"/>
      <c r="R948" s="5"/>
      <c r="S948" s="5"/>
      <c r="T948" s="5"/>
      <c r="U948" s="5"/>
      <c r="V948" s="5"/>
      <c r="W948" s="5"/>
      <c r="X948" s="5"/>
      <c r="Y948" s="5"/>
      <c r="Z948" s="5"/>
    </row>
    <row r="949" spans="1:26" ht="12.75" customHeight="1">
      <c r="A949" s="143"/>
      <c r="B949" s="58"/>
      <c r="C949" s="101"/>
      <c r="D949" s="101"/>
      <c r="E949" s="83"/>
      <c r="F949" s="83"/>
      <c r="G949" s="5"/>
      <c r="H949" s="5"/>
      <c r="I949" s="5"/>
      <c r="J949" s="5"/>
      <c r="K949" s="5"/>
      <c r="L949" s="5"/>
      <c r="M949" s="5"/>
      <c r="N949" s="5"/>
      <c r="O949" s="5"/>
      <c r="P949" s="5"/>
      <c r="Q949" s="5"/>
      <c r="R949" s="5"/>
      <c r="S949" s="5"/>
      <c r="T949" s="5"/>
      <c r="U949" s="5"/>
      <c r="V949" s="5"/>
      <c r="W949" s="5"/>
      <c r="X949" s="5"/>
      <c r="Y949" s="5"/>
      <c r="Z949" s="5"/>
    </row>
    <row r="950" spans="1:26" ht="12.75" customHeight="1">
      <c r="A950" s="143"/>
      <c r="B950" s="58"/>
      <c r="C950" s="101"/>
      <c r="D950" s="101"/>
      <c r="E950" s="83"/>
      <c r="F950" s="83"/>
      <c r="G950" s="5"/>
      <c r="H950" s="5"/>
      <c r="I950" s="5"/>
      <c r="J950" s="5"/>
      <c r="K950" s="5"/>
      <c r="L950" s="5"/>
      <c r="M950" s="5"/>
      <c r="N950" s="5"/>
      <c r="O950" s="5"/>
      <c r="P950" s="5"/>
      <c r="Q950" s="5"/>
      <c r="R950" s="5"/>
      <c r="S950" s="5"/>
      <c r="T950" s="5"/>
      <c r="U950" s="5"/>
      <c r="V950" s="5"/>
      <c r="W950" s="5"/>
      <c r="X950" s="5"/>
      <c r="Y950" s="5"/>
      <c r="Z950" s="5"/>
    </row>
    <row r="951" spans="1:26" ht="12.75" customHeight="1">
      <c r="A951" s="143"/>
      <c r="B951" s="58"/>
      <c r="C951" s="101"/>
      <c r="D951" s="101"/>
      <c r="E951" s="83"/>
      <c r="F951" s="83"/>
      <c r="G951" s="5"/>
      <c r="H951" s="5"/>
      <c r="I951" s="5"/>
      <c r="J951" s="5"/>
      <c r="K951" s="5"/>
      <c r="L951" s="5"/>
      <c r="M951" s="5"/>
      <c r="N951" s="5"/>
      <c r="O951" s="5"/>
      <c r="P951" s="5"/>
      <c r="Q951" s="5"/>
      <c r="R951" s="5"/>
      <c r="S951" s="5"/>
      <c r="T951" s="5"/>
      <c r="U951" s="5"/>
      <c r="V951" s="5"/>
      <c r="W951" s="5"/>
      <c r="X951" s="5"/>
      <c r="Y951" s="5"/>
      <c r="Z951" s="5"/>
    </row>
    <row r="952" spans="1:26" ht="12.75" customHeight="1">
      <c r="A952" s="143"/>
      <c r="B952" s="58"/>
      <c r="C952" s="101"/>
      <c r="D952" s="101"/>
      <c r="E952" s="83"/>
      <c r="F952" s="83"/>
      <c r="G952" s="5"/>
      <c r="H952" s="5"/>
      <c r="I952" s="5"/>
      <c r="J952" s="5"/>
      <c r="K952" s="5"/>
      <c r="L952" s="5"/>
      <c r="M952" s="5"/>
      <c r="N952" s="5"/>
      <c r="O952" s="5"/>
      <c r="P952" s="5"/>
      <c r="Q952" s="5"/>
      <c r="R952" s="5"/>
      <c r="S952" s="5"/>
      <c r="T952" s="5"/>
      <c r="U952" s="5"/>
      <c r="V952" s="5"/>
      <c r="W952" s="5"/>
      <c r="X952" s="5"/>
      <c r="Y952" s="5"/>
      <c r="Z952" s="5"/>
    </row>
    <row r="953" spans="1:26" ht="12.75" customHeight="1">
      <c r="A953" s="143"/>
      <c r="B953" s="58"/>
      <c r="C953" s="101"/>
      <c r="D953" s="101"/>
      <c r="E953" s="83"/>
      <c r="F953" s="83"/>
      <c r="G953" s="5"/>
      <c r="H953" s="5"/>
      <c r="I953" s="5"/>
      <c r="J953" s="5"/>
      <c r="K953" s="5"/>
      <c r="L953" s="5"/>
      <c r="M953" s="5"/>
      <c r="N953" s="5"/>
      <c r="O953" s="5"/>
      <c r="P953" s="5"/>
      <c r="Q953" s="5"/>
      <c r="R953" s="5"/>
      <c r="S953" s="5"/>
      <c r="T953" s="5"/>
      <c r="U953" s="5"/>
      <c r="V953" s="5"/>
      <c r="W953" s="5"/>
      <c r="X953" s="5"/>
      <c r="Y953" s="5"/>
      <c r="Z953" s="5"/>
    </row>
    <row r="954" spans="1:26" ht="12.75" customHeight="1">
      <c r="A954" s="143"/>
      <c r="B954" s="58"/>
      <c r="C954" s="101"/>
      <c r="D954" s="101"/>
      <c r="E954" s="83"/>
      <c r="F954" s="83"/>
      <c r="G954" s="5"/>
      <c r="H954" s="5"/>
      <c r="I954" s="5"/>
      <c r="J954" s="5"/>
      <c r="K954" s="5"/>
      <c r="L954" s="5"/>
      <c r="M954" s="5"/>
      <c r="N954" s="5"/>
      <c r="O954" s="5"/>
      <c r="P954" s="5"/>
      <c r="Q954" s="5"/>
      <c r="R954" s="5"/>
      <c r="S954" s="5"/>
      <c r="T954" s="5"/>
      <c r="U954" s="5"/>
      <c r="V954" s="5"/>
      <c r="W954" s="5"/>
      <c r="X954" s="5"/>
      <c r="Y954" s="5"/>
      <c r="Z954" s="5"/>
    </row>
    <row r="955" spans="1:26" ht="12.75" customHeight="1">
      <c r="A955" s="143"/>
      <c r="B955" s="58"/>
      <c r="C955" s="101"/>
      <c r="D955" s="101"/>
      <c r="E955" s="83"/>
      <c r="F955" s="83"/>
      <c r="G955" s="5"/>
      <c r="H955" s="5"/>
      <c r="I955" s="5"/>
      <c r="J955" s="5"/>
      <c r="K955" s="5"/>
      <c r="L955" s="5"/>
      <c r="M955" s="5"/>
      <c r="N955" s="5"/>
      <c r="O955" s="5"/>
      <c r="P955" s="5"/>
      <c r="Q955" s="5"/>
      <c r="R955" s="5"/>
      <c r="S955" s="5"/>
      <c r="T955" s="5"/>
      <c r="U955" s="5"/>
      <c r="V955" s="5"/>
      <c r="W955" s="5"/>
      <c r="X955" s="5"/>
      <c r="Y955" s="5"/>
      <c r="Z955" s="5"/>
    </row>
    <row r="956" spans="1:26" ht="12.75" customHeight="1">
      <c r="A956" s="143"/>
      <c r="B956" s="58"/>
      <c r="C956" s="101"/>
      <c r="D956" s="101"/>
      <c r="E956" s="83"/>
      <c r="F956" s="83"/>
      <c r="G956" s="5"/>
      <c r="H956" s="5"/>
      <c r="I956" s="5"/>
      <c r="J956" s="5"/>
      <c r="K956" s="5"/>
      <c r="L956" s="5"/>
      <c r="M956" s="5"/>
      <c r="N956" s="5"/>
      <c r="O956" s="5"/>
      <c r="P956" s="5"/>
      <c r="Q956" s="5"/>
      <c r="R956" s="5"/>
      <c r="S956" s="5"/>
      <c r="T956" s="5"/>
      <c r="U956" s="5"/>
      <c r="V956" s="5"/>
      <c r="W956" s="5"/>
      <c r="X956" s="5"/>
      <c r="Y956" s="5"/>
      <c r="Z956" s="5"/>
    </row>
    <row r="957" spans="1:26" ht="12.75" customHeight="1">
      <c r="A957" s="143"/>
      <c r="B957" s="58"/>
      <c r="C957" s="101"/>
      <c r="D957" s="101"/>
      <c r="E957" s="83"/>
      <c r="F957" s="83"/>
      <c r="G957" s="5"/>
      <c r="H957" s="5"/>
      <c r="I957" s="5"/>
      <c r="J957" s="5"/>
      <c r="K957" s="5"/>
      <c r="L957" s="5"/>
      <c r="M957" s="5"/>
      <c r="N957" s="5"/>
      <c r="O957" s="5"/>
      <c r="P957" s="5"/>
      <c r="Q957" s="5"/>
      <c r="R957" s="5"/>
      <c r="S957" s="5"/>
      <c r="T957" s="5"/>
      <c r="U957" s="5"/>
      <c r="V957" s="5"/>
      <c r="W957" s="5"/>
      <c r="X957" s="5"/>
      <c r="Y957" s="5"/>
      <c r="Z957" s="5"/>
    </row>
    <row r="958" spans="1:26" ht="12.75" customHeight="1">
      <c r="A958" s="143"/>
      <c r="B958" s="58"/>
      <c r="C958" s="101"/>
      <c r="D958" s="101"/>
      <c r="E958" s="83"/>
      <c r="F958" s="83"/>
      <c r="G958" s="5"/>
      <c r="H958" s="5"/>
      <c r="I958" s="5"/>
      <c r="J958" s="5"/>
      <c r="K958" s="5"/>
      <c r="L958" s="5"/>
      <c r="M958" s="5"/>
      <c r="N958" s="5"/>
      <c r="O958" s="5"/>
      <c r="P958" s="5"/>
      <c r="Q958" s="5"/>
      <c r="R958" s="5"/>
      <c r="S958" s="5"/>
      <c r="T958" s="5"/>
      <c r="U958" s="5"/>
      <c r="V958" s="5"/>
      <c r="W958" s="5"/>
      <c r="X958" s="5"/>
      <c r="Y958" s="5"/>
      <c r="Z958" s="5"/>
    </row>
    <row r="959" spans="1:26" ht="12.75" customHeight="1">
      <c r="A959" s="143"/>
      <c r="B959" s="58"/>
      <c r="C959" s="101"/>
      <c r="D959" s="101"/>
      <c r="E959" s="83"/>
      <c r="F959" s="83"/>
      <c r="G959" s="5"/>
      <c r="H959" s="5"/>
      <c r="I959" s="5"/>
      <c r="J959" s="5"/>
      <c r="K959" s="5"/>
      <c r="L959" s="5"/>
      <c r="M959" s="5"/>
      <c r="N959" s="5"/>
      <c r="O959" s="5"/>
      <c r="P959" s="5"/>
      <c r="Q959" s="5"/>
      <c r="R959" s="5"/>
      <c r="S959" s="5"/>
      <c r="T959" s="5"/>
      <c r="U959" s="5"/>
      <c r="V959" s="5"/>
      <c r="W959" s="5"/>
      <c r="X959" s="5"/>
      <c r="Y959" s="5"/>
      <c r="Z959" s="5"/>
    </row>
    <row r="960" spans="1:26" ht="12.75" customHeight="1">
      <c r="A960" s="143"/>
      <c r="B960" s="58"/>
      <c r="C960" s="101"/>
      <c r="D960" s="101"/>
      <c r="E960" s="83"/>
      <c r="F960" s="83"/>
      <c r="G960" s="5"/>
      <c r="H960" s="5"/>
      <c r="I960" s="5"/>
      <c r="J960" s="5"/>
      <c r="K960" s="5"/>
      <c r="L960" s="5"/>
      <c r="M960" s="5"/>
      <c r="N960" s="5"/>
      <c r="O960" s="5"/>
      <c r="P960" s="5"/>
      <c r="Q960" s="5"/>
      <c r="R960" s="5"/>
      <c r="S960" s="5"/>
      <c r="T960" s="5"/>
      <c r="U960" s="5"/>
      <c r="V960" s="5"/>
      <c r="W960" s="5"/>
      <c r="X960" s="5"/>
      <c r="Y960" s="5"/>
      <c r="Z960" s="5"/>
    </row>
    <row r="961" spans="1:26" ht="12.75" customHeight="1">
      <c r="A961" s="143"/>
      <c r="B961" s="58"/>
      <c r="C961" s="101"/>
      <c r="D961" s="101"/>
      <c r="E961" s="83"/>
      <c r="F961" s="83"/>
      <c r="G961" s="5"/>
      <c r="H961" s="5"/>
      <c r="I961" s="5"/>
      <c r="J961" s="5"/>
      <c r="K961" s="5"/>
      <c r="L961" s="5"/>
      <c r="M961" s="5"/>
      <c r="N961" s="5"/>
      <c r="O961" s="5"/>
      <c r="P961" s="5"/>
      <c r="Q961" s="5"/>
      <c r="R961" s="5"/>
      <c r="S961" s="5"/>
      <c r="T961" s="5"/>
      <c r="U961" s="5"/>
      <c r="V961" s="5"/>
      <c r="W961" s="5"/>
      <c r="X961" s="5"/>
      <c r="Y961" s="5"/>
      <c r="Z961" s="5"/>
    </row>
    <row r="962" spans="1:26" ht="12.75" customHeight="1">
      <c r="A962" s="143"/>
      <c r="B962" s="58"/>
      <c r="C962" s="101"/>
      <c r="D962" s="101"/>
      <c r="E962" s="83"/>
      <c r="F962" s="83"/>
      <c r="G962" s="5"/>
      <c r="H962" s="5"/>
      <c r="I962" s="5"/>
      <c r="J962" s="5"/>
      <c r="K962" s="5"/>
      <c r="L962" s="5"/>
      <c r="M962" s="5"/>
      <c r="N962" s="5"/>
      <c r="O962" s="5"/>
      <c r="P962" s="5"/>
      <c r="Q962" s="5"/>
      <c r="R962" s="5"/>
      <c r="S962" s="5"/>
      <c r="T962" s="5"/>
      <c r="U962" s="5"/>
      <c r="V962" s="5"/>
      <c r="W962" s="5"/>
      <c r="X962" s="5"/>
      <c r="Y962" s="5"/>
      <c r="Z962" s="5"/>
    </row>
    <row r="963" spans="1:26" ht="12.75" customHeight="1">
      <c r="A963" s="143"/>
      <c r="B963" s="58"/>
      <c r="C963" s="101"/>
      <c r="D963" s="101"/>
      <c r="E963" s="83"/>
      <c r="F963" s="83"/>
      <c r="G963" s="5"/>
      <c r="H963" s="5"/>
      <c r="I963" s="5"/>
      <c r="J963" s="5"/>
      <c r="K963" s="5"/>
      <c r="L963" s="5"/>
      <c r="M963" s="5"/>
      <c r="N963" s="5"/>
      <c r="O963" s="5"/>
      <c r="P963" s="5"/>
      <c r="Q963" s="5"/>
      <c r="R963" s="5"/>
      <c r="S963" s="5"/>
      <c r="T963" s="5"/>
      <c r="U963" s="5"/>
      <c r="V963" s="5"/>
      <c r="W963" s="5"/>
      <c r="X963" s="5"/>
      <c r="Y963" s="5"/>
      <c r="Z963" s="5"/>
    </row>
    <row r="964" spans="1:26" ht="12.75" customHeight="1">
      <c r="A964" s="143"/>
      <c r="B964" s="58"/>
      <c r="C964" s="101"/>
      <c r="D964" s="101"/>
      <c r="E964" s="83"/>
      <c r="F964" s="83"/>
      <c r="G964" s="5"/>
      <c r="H964" s="5"/>
      <c r="I964" s="5"/>
      <c r="J964" s="5"/>
      <c r="K964" s="5"/>
      <c r="L964" s="5"/>
      <c r="M964" s="5"/>
      <c r="N964" s="5"/>
      <c r="O964" s="5"/>
      <c r="P964" s="5"/>
      <c r="Q964" s="5"/>
      <c r="R964" s="5"/>
      <c r="S964" s="5"/>
      <c r="T964" s="5"/>
      <c r="U964" s="5"/>
      <c r="V964" s="5"/>
      <c r="W964" s="5"/>
      <c r="X964" s="5"/>
      <c r="Y964" s="5"/>
      <c r="Z964" s="5"/>
    </row>
    <row r="965" spans="1:26" ht="12.75" customHeight="1">
      <c r="A965" s="143"/>
      <c r="B965" s="58"/>
      <c r="C965" s="101"/>
      <c r="D965" s="101"/>
      <c r="E965" s="83"/>
      <c r="F965" s="83"/>
      <c r="G965" s="5"/>
      <c r="H965" s="5"/>
      <c r="I965" s="5"/>
      <c r="J965" s="5"/>
      <c r="K965" s="5"/>
      <c r="L965" s="5"/>
      <c r="M965" s="5"/>
      <c r="N965" s="5"/>
      <c r="O965" s="5"/>
      <c r="P965" s="5"/>
      <c r="Q965" s="5"/>
      <c r="R965" s="5"/>
      <c r="S965" s="5"/>
      <c r="T965" s="5"/>
      <c r="U965" s="5"/>
      <c r="V965" s="5"/>
      <c r="W965" s="5"/>
      <c r="X965" s="5"/>
      <c r="Y965" s="5"/>
      <c r="Z965" s="5"/>
    </row>
    <row r="966" spans="1:26" ht="12.75" customHeight="1">
      <c r="A966" s="143"/>
      <c r="B966" s="58"/>
      <c r="C966" s="101"/>
      <c r="D966" s="101"/>
      <c r="E966" s="83"/>
      <c r="F966" s="83"/>
      <c r="G966" s="5"/>
      <c r="H966" s="5"/>
      <c r="I966" s="5"/>
      <c r="J966" s="5"/>
      <c r="K966" s="5"/>
      <c r="L966" s="5"/>
      <c r="M966" s="5"/>
      <c r="N966" s="5"/>
      <c r="O966" s="5"/>
      <c r="P966" s="5"/>
      <c r="Q966" s="5"/>
      <c r="R966" s="5"/>
      <c r="S966" s="5"/>
      <c r="T966" s="5"/>
      <c r="U966" s="5"/>
      <c r="V966" s="5"/>
      <c r="W966" s="5"/>
      <c r="X966" s="5"/>
      <c r="Y966" s="5"/>
      <c r="Z966" s="5"/>
    </row>
    <row r="967" spans="1:26" ht="12.75" customHeight="1">
      <c r="A967" s="143"/>
      <c r="B967" s="58"/>
      <c r="C967" s="101"/>
      <c r="D967" s="101"/>
      <c r="E967" s="83"/>
      <c r="F967" s="83"/>
      <c r="G967" s="5"/>
      <c r="H967" s="5"/>
      <c r="I967" s="5"/>
      <c r="J967" s="5"/>
      <c r="K967" s="5"/>
      <c r="L967" s="5"/>
      <c r="M967" s="5"/>
      <c r="N967" s="5"/>
      <c r="O967" s="5"/>
      <c r="P967" s="5"/>
      <c r="Q967" s="5"/>
      <c r="R967" s="5"/>
      <c r="S967" s="5"/>
      <c r="T967" s="5"/>
      <c r="U967" s="5"/>
      <c r="V967" s="5"/>
      <c r="W967" s="5"/>
      <c r="X967" s="5"/>
      <c r="Y967" s="5"/>
      <c r="Z967" s="5"/>
    </row>
    <row r="968" spans="1:26" ht="12.75" customHeight="1">
      <c r="A968" s="143"/>
      <c r="B968" s="58"/>
      <c r="C968" s="101"/>
      <c r="D968" s="101"/>
      <c r="E968" s="83"/>
      <c r="F968" s="83"/>
      <c r="G968" s="5"/>
      <c r="H968" s="5"/>
      <c r="I968" s="5"/>
      <c r="J968" s="5"/>
      <c r="K968" s="5"/>
      <c r="L968" s="5"/>
      <c r="M968" s="5"/>
      <c r="N968" s="5"/>
      <c r="O968" s="5"/>
      <c r="P968" s="5"/>
      <c r="Q968" s="5"/>
      <c r="R968" s="5"/>
      <c r="S968" s="5"/>
      <c r="T968" s="5"/>
      <c r="U968" s="5"/>
      <c r="V968" s="5"/>
      <c r="W968" s="5"/>
      <c r="X968" s="5"/>
      <c r="Y968" s="5"/>
      <c r="Z968" s="5"/>
    </row>
    <row r="969" spans="1:26" ht="12.75" customHeight="1">
      <c r="A969" s="143"/>
      <c r="B969" s="58"/>
      <c r="C969" s="101"/>
      <c r="D969" s="101"/>
      <c r="E969" s="83"/>
      <c r="F969" s="83"/>
      <c r="G969" s="5"/>
      <c r="H969" s="5"/>
      <c r="I969" s="5"/>
      <c r="J969" s="5"/>
      <c r="K969" s="5"/>
      <c r="L969" s="5"/>
      <c r="M969" s="5"/>
      <c r="N969" s="5"/>
      <c r="O969" s="5"/>
      <c r="P969" s="5"/>
      <c r="Q969" s="5"/>
      <c r="R969" s="5"/>
      <c r="S969" s="5"/>
      <c r="T969" s="5"/>
      <c r="U969" s="5"/>
      <c r="V969" s="5"/>
      <c r="W969" s="5"/>
      <c r="X969" s="5"/>
      <c r="Y969" s="5"/>
      <c r="Z969" s="5"/>
    </row>
    <row r="970" spans="1:26" ht="12.75" customHeight="1">
      <c r="A970" s="143"/>
      <c r="B970" s="58"/>
      <c r="C970" s="101"/>
      <c r="D970" s="101"/>
      <c r="E970" s="83"/>
      <c r="F970" s="83"/>
      <c r="G970" s="5"/>
      <c r="H970" s="5"/>
      <c r="I970" s="5"/>
      <c r="J970" s="5"/>
      <c r="K970" s="5"/>
      <c r="L970" s="5"/>
      <c r="M970" s="5"/>
      <c r="N970" s="5"/>
      <c r="O970" s="5"/>
      <c r="P970" s="5"/>
      <c r="Q970" s="5"/>
      <c r="R970" s="5"/>
      <c r="S970" s="5"/>
      <c r="T970" s="5"/>
      <c r="U970" s="5"/>
      <c r="V970" s="5"/>
      <c r="W970" s="5"/>
      <c r="X970" s="5"/>
      <c r="Y970" s="5"/>
      <c r="Z970" s="5"/>
    </row>
    <row r="971" spans="1:26" ht="12.75" customHeight="1">
      <c r="A971" s="143"/>
      <c r="B971" s="58"/>
      <c r="C971" s="101"/>
      <c r="D971" s="101"/>
      <c r="E971" s="83"/>
      <c r="F971" s="83"/>
      <c r="G971" s="5"/>
      <c r="H971" s="5"/>
      <c r="I971" s="5"/>
      <c r="J971" s="5"/>
      <c r="K971" s="5"/>
      <c r="L971" s="5"/>
      <c r="M971" s="5"/>
      <c r="N971" s="5"/>
      <c r="O971" s="5"/>
      <c r="P971" s="5"/>
      <c r="Q971" s="5"/>
      <c r="R971" s="5"/>
      <c r="S971" s="5"/>
      <c r="T971" s="5"/>
      <c r="U971" s="5"/>
      <c r="V971" s="5"/>
      <c r="W971" s="5"/>
      <c r="X971" s="5"/>
      <c r="Y971" s="5"/>
      <c r="Z971" s="5"/>
    </row>
    <row r="972" spans="1:26" ht="12.75" customHeight="1">
      <c r="A972" s="143"/>
      <c r="B972" s="58"/>
      <c r="C972" s="101"/>
      <c r="D972" s="101"/>
      <c r="E972" s="83"/>
      <c r="F972" s="83"/>
      <c r="G972" s="5"/>
      <c r="H972" s="5"/>
      <c r="I972" s="5"/>
      <c r="J972" s="5"/>
      <c r="K972" s="5"/>
      <c r="L972" s="5"/>
      <c r="M972" s="5"/>
      <c r="N972" s="5"/>
      <c r="O972" s="5"/>
      <c r="P972" s="5"/>
      <c r="Q972" s="5"/>
      <c r="R972" s="5"/>
      <c r="S972" s="5"/>
      <c r="T972" s="5"/>
      <c r="U972" s="5"/>
      <c r="V972" s="5"/>
      <c r="W972" s="5"/>
      <c r="X972" s="5"/>
      <c r="Y972" s="5"/>
      <c r="Z972" s="5"/>
    </row>
    <row r="973" spans="1:26" ht="12.75" customHeight="1">
      <c r="A973" s="143"/>
      <c r="B973" s="58"/>
      <c r="C973" s="101"/>
      <c r="D973" s="101"/>
      <c r="E973" s="83"/>
      <c r="F973" s="83"/>
      <c r="G973" s="5"/>
      <c r="H973" s="5"/>
      <c r="I973" s="5"/>
      <c r="J973" s="5"/>
      <c r="K973" s="5"/>
      <c r="L973" s="5"/>
      <c r="M973" s="5"/>
      <c r="N973" s="5"/>
      <c r="O973" s="5"/>
      <c r="P973" s="5"/>
      <c r="Q973" s="5"/>
      <c r="R973" s="5"/>
      <c r="S973" s="5"/>
      <c r="T973" s="5"/>
      <c r="U973" s="5"/>
      <c r="V973" s="5"/>
      <c r="W973" s="5"/>
      <c r="X973" s="5"/>
      <c r="Y973" s="5"/>
      <c r="Z973" s="5"/>
    </row>
    <row r="974" spans="1:26" ht="12.75" customHeight="1">
      <c r="A974" s="143"/>
      <c r="B974" s="58"/>
      <c r="C974" s="101"/>
      <c r="D974" s="101"/>
      <c r="E974" s="83"/>
      <c r="F974" s="83"/>
      <c r="G974" s="5"/>
      <c r="H974" s="5"/>
      <c r="I974" s="5"/>
      <c r="J974" s="5"/>
      <c r="K974" s="5"/>
      <c r="L974" s="5"/>
      <c r="M974" s="5"/>
      <c r="N974" s="5"/>
      <c r="O974" s="5"/>
      <c r="P974" s="5"/>
      <c r="Q974" s="5"/>
      <c r="R974" s="5"/>
      <c r="S974" s="5"/>
      <c r="T974" s="5"/>
      <c r="U974" s="5"/>
      <c r="V974" s="5"/>
      <c r="W974" s="5"/>
      <c r="X974" s="5"/>
      <c r="Y974" s="5"/>
      <c r="Z974" s="5"/>
    </row>
    <row r="975" spans="1:26" ht="12.75" customHeight="1">
      <c r="A975" s="143"/>
      <c r="B975" s="58"/>
      <c r="C975" s="101"/>
      <c r="D975" s="101"/>
      <c r="E975" s="83"/>
      <c r="F975" s="83"/>
      <c r="G975" s="5"/>
      <c r="H975" s="5"/>
      <c r="I975" s="5"/>
      <c r="J975" s="5"/>
      <c r="K975" s="5"/>
      <c r="L975" s="5"/>
      <c r="M975" s="5"/>
      <c r="N975" s="5"/>
      <c r="O975" s="5"/>
      <c r="P975" s="5"/>
      <c r="Q975" s="5"/>
      <c r="R975" s="5"/>
      <c r="S975" s="5"/>
      <c r="T975" s="5"/>
      <c r="U975" s="5"/>
      <c r="V975" s="5"/>
      <c r="W975" s="5"/>
      <c r="X975" s="5"/>
      <c r="Y975" s="5"/>
      <c r="Z975" s="5"/>
    </row>
    <row r="976" spans="1:26" ht="12.75" customHeight="1">
      <c r="A976" s="143"/>
      <c r="B976" s="58"/>
      <c r="C976" s="101"/>
      <c r="D976" s="101"/>
      <c r="E976" s="83"/>
      <c r="F976" s="83"/>
      <c r="G976" s="5"/>
      <c r="H976" s="5"/>
      <c r="I976" s="5"/>
      <c r="J976" s="5"/>
      <c r="K976" s="5"/>
      <c r="L976" s="5"/>
      <c r="M976" s="5"/>
      <c r="N976" s="5"/>
      <c r="O976" s="5"/>
      <c r="P976" s="5"/>
      <c r="Q976" s="5"/>
      <c r="R976" s="5"/>
      <c r="S976" s="5"/>
      <c r="T976" s="5"/>
      <c r="U976" s="5"/>
      <c r="V976" s="5"/>
      <c r="W976" s="5"/>
      <c r="X976" s="5"/>
      <c r="Y976" s="5"/>
      <c r="Z976" s="5"/>
    </row>
    <row r="977" spans="1:26" ht="12.75" customHeight="1">
      <c r="A977" s="143"/>
      <c r="B977" s="58"/>
      <c r="C977" s="101"/>
      <c r="D977" s="101"/>
      <c r="E977" s="83"/>
      <c r="F977" s="83"/>
      <c r="G977" s="5"/>
      <c r="H977" s="5"/>
      <c r="I977" s="5"/>
      <c r="J977" s="5"/>
      <c r="K977" s="5"/>
      <c r="L977" s="5"/>
      <c r="M977" s="5"/>
      <c r="N977" s="5"/>
      <c r="O977" s="5"/>
      <c r="P977" s="5"/>
      <c r="Q977" s="5"/>
      <c r="R977" s="5"/>
      <c r="S977" s="5"/>
      <c r="T977" s="5"/>
      <c r="U977" s="5"/>
      <c r="V977" s="5"/>
      <c r="W977" s="5"/>
      <c r="X977" s="5"/>
      <c r="Y977" s="5"/>
      <c r="Z977" s="5"/>
    </row>
    <row r="978" spans="1:26" ht="12.75" customHeight="1">
      <c r="A978" s="143"/>
      <c r="B978" s="58"/>
      <c r="C978" s="101"/>
      <c r="D978" s="101"/>
      <c r="E978" s="83"/>
      <c r="F978" s="83"/>
      <c r="G978" s="5"/>
      <c r="H978" s="5"/>
      <c r="I978" s="5"/>
      <c r="J978" s="5"/>
      <c r="K978" s="5"/>
      <c r="L978" s="5"/>
      <c r="M978" s="5"/>
      <c r="N978" s="5"/>
      <c r="O978" s="5"/>
      <c r="P978" s="5"/>
      <c r="Q978" s="5"/>
      <c r="R978" s="5"/>
      <c r="S978" s="5"/>
      <c r="T978" s="5"/>
      <c r="U978" s="5"/>
      <c r="V978" s="5"/>
      <c r="W978" s="5"/>
      <c r="X978" s="5"/>
      <c r="Y978" s="5"/>
      <c r="Z978" s="5"/>
    </row>
    <row r="979" spans="1:26" ht="12.75" customHeight="1">
      <c r="A979" s="143"/>
      <c r="B979" s="58"/>
      <c r="C979" s="101"/>
      <c r="D979" s="101"/>
      <c r="E979" s="83"/>
      <c r="F979" s="83"/>
      <c r="G979" s="5"/>
      <c r="H979" s="5"/>
      <c r="I979" s="5"/>
      <c r="J979" s="5"/>
      <c r="K979" s="5"/>
      <c r="L979" s="5"/>
      <c r="M979" s="5"/>
      <c r="N979" s="5"/>
      <c r="O979" s="5"/>
      <c r="P979" s="5"/>
      <c r="Q979" s="5"/>
      <c r="R979" s="5"/>
      <c r="S979" s="5"/>
      <c r="T979" s="5"/>
      <c r="U979" s="5"/>
      <c r="V979" s="5"/>
      <c r="W979" s="5"/>
      <c r="X979" s="5"/>
      <c r="Y979" s="5"/>
      <c r="Z979" s="5"/>
    </row>
    <row r="980" spans="1:26" ht="12.75" customHeight="1">
      <c r="A980" s="143"/>
      <c r="B980" s="58"/>
      <c r="C980" s="101"/>
      <c r="D980" s="101"/>
      <c r="E980" s="83"/>
      <c r="F980" s="83"/>
      <c r="G980" s="5"/>
      <c r="H980" s="5"/>
      <c r="I980" s="5"/>
      <c r="J980" s="5"/>
      <c r="K980" s="5"/>
      <c r="L980" s="5"/>
      <c r="M980" s="5"/>
      <c r="N980" s="5"/>
      <c r="O980" s="5"/>
      <c r="P980" s="5"/>
      <c r="Q980" s="5"/>
      <c r="R980" s="5"/>
      <c r="S980" s="5"/>
      <c r="T980" s="5"/>
      <c r="U980" s="5"/>
      <c r="V980" s="5"/>
      <c r="W980" s="5"/>
      <c r="X980" s="5"/>
      <c r="Y980" s="5"/>
      <c r="Z980" s="5"/>
    </row>
    <row r="981" spans="1:26" ht="12.75" customHeight="1">
      <c r="A981" s="143"/>
      <c r="B981" s="58"/>
      <c r="C981" s="101"/>
      <c r="D981" s="101"/>
      <c r="E981" s="83"/>
      <c r="F981" s="83"/>
      <c r="G981" s="5"/>
      <c r="H981" s="5"/>
      <c r="I981" s="5"/>
      <c r="J981" s="5"/>
      <c r="K981" s="5"/>
      <c r="L981" s="5"/>
      <c r="M981" s="5"/>
      <c r="N981" s="5"/>
      <c r="O981" s="5"/>
      <c r="P981" s="5"/>
      <c r="Q981" s="5"/>
      <c r="R981" s="5"/>
      <c r="S981" s="5"/>
      <c r="T981" s="5"/>
      <c r="U981" s="5"/>
      <c r="V981" s="5"/>
      <c r="W981" s="5"/>
      <c r="X981" s="5"/>
      <c r="Y981" s="5"/>
      <c r="Z981" s="5"/>
    </row>
    <row r="982" spans="1:26" ht="12.75" customHeight="1">
      <c r="A982" s="143"/>
      <c r="B982" s="58"/>
      <c r="C982" s="101"/>
      <c r="D982" s="101"/>
      <c r="E982" s="83"/>
      <c r="F982" s="83"/>
      <c r="G982" s="5"/>
      <c r="H982" s="5"/>
      <c r="I982" s="5"/>
      <c r="J982" s="5"/>
      <c r="K982" s="5"/>
      <c r="L982" s="5"/>
      <c r="M982" s="5"/>
      <c r="N982" s="5"/>
      <c r="O982" s="5"/>
      <c r="P982" s="5"/>
      <c r="Q982" s="5"/>
      <c r="R982" s="5"/>
      <c r="S982" s="5"/>
      <c r="T982" s="5"/>
      <c r="U982" s="5"/>
      <c r="V982" s="5"/>
      <c r="W982" s="5"/>
      <c r="X982" s="5"/>
      <c r="Y982" s="5"/>
      <c r="Z982" s="5"/>
    </row>
    <row r="983" spans="1:26" ht="12.75" customHeight="1">
      <c r="A983" s="143"/>
      <c r="B983" s="58"/>
      <c r="C983" s="101"/>
      <c r="D983" s="101"/>
      <c r="E983" s="83"/>
      <c r="F983" s="83"/>
      <c r="G983" s="5"/>
      <c r="H983" s="5"/>
      <c r="I983" s="5"/>
      <c r="J983" s="5"/>
      <c r="K983" s="5"/>
      <c r="L983" s="5"/>
      <c r="M983" s="5"/>
      <c r="N983" s="5"/>
      <c r="O983" s="5"/>
      <c r="P983" s="5"/>
      <c r="Q983" s="5"/>
      <c r="R983" s="5"/>
      <c r="S983" s="5"/>
      <c r="T983" s="5"/>
      <c r="U983" s="5"/>
      <c r="V983" s="5"/>
      <c r="W983" s="5"/>
      <c r="X983" s="5"/>
      <c r="Y983" s="5"/>
      <c r="Z983" s="5"/>
    </row>
    <row r="984" spans="1:26" ht="12.75" customHeight="1">
      <c r="A984" s="143"/>
      <c r="B984" s="58"/>
      <c r="C984" s="101"/>
      <c r="D984" s="101"/>
      <c r="E984" s="83"/>
      <c r="F984" s="83"/>
      <c r="G984" s="5"/>
      <c r="H984" s="5"/>
      <c r="I984" s="5"/>
      <c r="J984" s="5"/>
      <c r="K984" s="5"/>
      <c r="L984" s="5"/>
      <c r="M984" s="5"/>
      <c r="N984" s="5"/>
      <c r="O984" s="5"/>
      <c r="P984" s="5"/>
      <c r="Q984" s="5"/>
      <c r="R984" s="5"/>
      <c r="S984" s="5"/>
      <c r="T984" s="5"/>
      <c r="U984" s="5"/>
      <c r="V984" s="5"/>
      <c r="W984" s="5"/>
      <c r="X984" s="5"/>
      <c r="Y984" s="5"/>
      <c r="Z984" s="5"/>
    </row>
    <row r="985" spans="1:26" ht="12.75" customHeight="1">
      <c r="A985" s="143"/>
      <c r="B985" s="58"/>
      <c r="C985" s="101"/>
      <c r="D985" s="101"/>
      <c r="E985" s="83"/>
      <c r="F985" s="83"/>
      <c r="G985" s="5"/>
      <c r="H985" s="5"/>
      <c r="I985" s="5"/>
      <c r="J985" s="5"/>
      <c r="K985" s="5"/>
      <c r="L985" s="5"/>
      <c r="M985" s="5"/>
      <c r="N985" s="5"/>
      <c r="O985" s="5"/>
      <c r="P985" s="5"/>
      <c r="Q985" s="5"/>
      <c r="R985" s="5"/>
      <c r="S985" s="5"/>
      <c r="T985" s="5"/>
      <c r="U985" s="5"/>
      <c r="V985" s="5"/>
      <c r="W985" s="5"/>
      <c r="X985" s="5"/>
      <c r="Y985" s="5"/>
      <c r="Z985" s="5"/>
    </row>
    <row r="986" spans="1:26" ht="12.75" customHeight="1">
      <c r="A986" s="143"/>
      <c r="B986" s="58"/>
      <c r="C986" s="101"/>
      <c r="D986" s="101"/>
      <c r="E986" s="83"/>
      <c r="F986" s="83"/>
      <c r="G986" s="5"/>
      <c r="H986" s="5"/>
      <c r="I986" s="5"/>
      <c r="J986" s="5"/>
      <c r="K986" s="5"/>
      <c r="L986" s="5"/>
      <c r="M986" s="5"/>
      <c r="N986" s="5"/>
      <c r="O986" s="5"/>
      <c r="P986" s="5"/>
      <c r="Q986" s="5"/>
      <c r="R986" s="5"/>
      <c r="S986" s="5"/>
      <c r="T986" s="5"/>
      <c r="U986" s="5"/>
      <c r="V986" s="5"/>
      <c r="W986" s="5"/>
      <c r="X986" s="5"/>
      <c r="Y986" s="5"/>
      <c r="Z986" s="5"/>
    </row>
    <row r="987" spans="1:26" ht="12.75" customHeight="1">
      <c r="A987" s="143"/>
      <c r="B987" s="58"/>
      <c r="C987" s="101"/>
      <c r="D987" s="101"/>
      <c r="E987" s="83"/>
      <c r="F987" s="83"/>
      <c r="G987" s="5"/>
      <c r="H987" s="5"/>
      <c r="I987" s="5"/>
      <c r="J987" s="5"/>
      <c r="K987" s="5"/>
      <c r="L987" s="5"/>
      <c r="M987" s="5"/>
      <c r="N987" s="5"/>
      <c r="O987" s="5"/>
      <c r="P987" s="5"/>
      <c r="Q987" s="5"/>
      <c r="R987" s="5"/>
      <c r="S987" s="5"/>
      <c r="T987" s="5"/>
      <c r="U987" s="5"/>
      <c r="V987" s="5"/>
      <c r="W987" s="5"/>
      <c r="X987" s="5"/>
      <c r="Y987" s="5"/>
      <c r="Z987" s="5"/>
    </row>
    <row r="988" spans="1:26" ht="12.75" customHeight="1">
      <c r="A988" s="143"/>
      <c r="B988" s="58"/>
      <c r="C988" s="101"/>
      <c r="D988" s="101"/>
      <c r="E988" s="83"/>
      <c r="F988" s="83"/>
      <c r="G988" s="5"/>
      <c r="H988" s="5"/>
      <c r="I988" s="5"/>
      <c r="J988" s="5"/>
      <c r="K988" s="5"/>
      <c r="L988" s="5"/>
      <c r="M988" s="5"/>
      <c r="N988" s="5"/>
      <c r="O988" s="5"/>
      <c r="P988" s="5"/>
      <c r="Q988" s="5"/>
      <c r="R988" s="5"/>
      <c r="S988" s="5"/>
      <c r="T988" s="5"/>
      <c r="U988" s="5"/>
      <c r="V988" s="5"/>
      <c r="W988" s="5"/>
      <c r="X988" s="5"/>
      <c r="Y988" s="5"/>
      <c r="Z988" s="5"/>
    </row>
    <row r="989" spans="1:26" ht="12.75" customHeight="1">
      <c r="A989" s="143"/>
      <c r="B989" s="58"/>
      <c r="C989" s="101"/>
      <c r="D989" s="101"/>
      <c r="E989" s="83"/>
      <c r="F989" s="83"/>
      <c r="G989" s="5"/>
      <c r="H989" s="5"/>
      <c r="I989" s="5"/>
      <c r="J989" s="5"/>
      <c r="K989" s="5"/>
      <c r="L989" s="5"/>
      <c r="M989" s="5"/>
      <c r="N989" s="5"/>
      <c r="O989" s="5"/>
      <c r="P989" s="5"/>
      <c r="Q989" s="5"/>
      <c r="R989" s="5"/>
      <c r="S989" s="5"/>
      <c r="T989" s="5"/>
      <c r="U989" s="5"/>
      <c r="V989" s="5"/>
      <c r="W989" s="5"/>
      <c r="X989" s="5"/>
      <c r="Y989" s="5"/>
      <c r="Z989" s="5"/>
    </row>
    <row r="990" spans="1:26" ht="12.75" customHeight="1">
      <c r="A990" s="143"/>
      <c r="B990" s="58"/>
      <c r="C990" s="101"/>
      <c r="D990" s="101"/>
      <c r="E990" s="83"/>
      <c r="F990" s="83"/>
      <c r="G990" s="5"/>
      <c r="H990" s="5"/>
      <c r="I990" s="5"/>
      <c r="J990" s="5"/>
      <c r="K990" s="5"/>
      <c r="L990" s="5"/>
      <c r="M990" s="5"/>
      <c r="N990" s="5"/>
      <c r="O990" s="5"/>
      <c r="P990" s="5"/>
      <c r="Q990" s="5"/>
      <c r="R990" s="5"/>
      <c r="S990" s="5"/>
      <c r="T990" s="5"/>
      <c r="U990" s="5"/>
      <c r="V990" s="5"/>
      <c r="W990" s="5"/>
      <c r="X990" s="5"/>
      <c r="Y990" s="5"/>
      <c r="Z990" s="5"/>
    </row>
    <row r="991" spans="1:26" ht="12.75" customHeight="1">
      <c r="A991" s="143"/>
      <c r="B991" s="58"/>
      <c r="C991" s="101"/>
      <c r="D991" s="101"/>
      <c r="E991" s="83"/>
      <c r="F991" s="83"/>
      <c r="G991" s="5"/>
      <c r="H991" s="5"/>
      <c r="I991" s="5"/>
      <c r="J991" s="5"/>
      <c r="K991" s="5"/>
      <c r="L991" s="5"/>
      <c r="M991" s="5"/>
      <c r="N991" s="5"/>
      <c r="O991" s="5"/>
      <c r="P991" s="5"/>
      <c r="Q991" s="5"/>
      <c r="R991" s="5"/>
      <c r="S991" s="5"/>
      <c r="T991" s="5"/>
      <c r="U991" s="5"/>
      <c r="V991" s="5"/>
      <c r="W991" s="5"/>
      <c r="X991" s="5"/>
      <c r="Y991" s="5"/>
      <c r="Z991" s="5"/>
    </row>
    <row r="992" spans="1:26" ht="12.75" customHeight="1">
      <c r="A992" s="143"/>
      <c r="B992" s="58"/>
      <c r="C992" s="101"/>
      <c r="D992" s="101"/>
      <c r="E992" s="83"/>
      <c r="F992" s="83"/>
      <c r="G992" s="5"/>
      <c r="H992" s="5"/>
      <c r="I992" s="5"/>
      <c r="J992" s="5"/>
      <c r="K992" s="5"/>
      <c r="L992" s="5"/>
      <c r="M992" s="5"/>
      <c r="N992" s="5"/>
      <c r="O992" s="5"/>
      <c r="P992" s="5"/>
      <c r="Q992" s="5"/>
      <c r="R992" s="5"/>
      <c r="S992" s="5"/>
      <c r="T992" s="5"/>
      <c r="U992" s="5"/>
      <c r="V992" s="5"/>
      <c r="W992" s="5"/>
      <c r="X992" s="5"/>
      <c r="Y992" s="5"/>
      <c r="Z992" s="5"/>
    </row>
    <row r="993" spans="1:26" ht="12.75" customHeight="1">
      <c r="A993" s="143"/>
      <c r="B993" s="58"/>
      <c r="C993" s="101"/>
      <c r="D993" s="101"/>
      <c r="E993" s="83"/>
      <c r="F993" s="83"/>
      <c r="G993" s="5"/>
      <c r="H993" s="5"/>
      <c r="I993" s="5"/>
      <c r="J993" s="5"/>
      <c r="K993" s="5"/>
      <c r="L993" s="5"/>
      <c r="M993" s="5"/>
      <c r="N993" s="5"/>
      <c r="O993" s="5"/>
      <c r="P993" s="5"/>
      <c r="Q993" s="5"/>
      <c r="R993" s="5"/>
      <c r="S993" s="5"/>
      <c r="T993" s="5"/>
      <c r="U993" s="5"/>
      <c r="V993" s="5"/>
      <c r="W993" s="5"/>
      <c r="X993" s="5"/>
      <c r="Y993" s="5"/>
      <c r="Z993" s="5"/>
    </row>
    <row r="994" spans="1:26" ht="12.75" customHeight="1">
      <c r="A994" s="143"/>
      <c r="B994" s="58"/>
      <c r="C994" s="101"/>
      <c r="D994" s="101"/>
      <c r="E994" s="83"/>
      <c r="F994" s="83"/>
      <c r="G994" s="5"/>
      <c r="H994" s="5"/>
      <c r="I994" s="5"/>
      <c r="J994" s="5"/>
      <c r="K994" s="5"/>
      <c r="L994" s="5"/>
      <c r="M994" s="5"/>
      <c r="N994" s="5"/>
      <c r="O994" s="5"/>
      <c r="P994" s="5"/>
      <c r="Q994" s="5"/>
      <c r="R994" s="5"/>
      <c r="S994" s="5"/>
      <c r="T994" s="5"/>
      <c r="U994" s="5"/>
      <c r="V994" s="5"/>
      <c r="W994" s="5"/>
      <c r="X994" s="5"/>
      <c r="Y994" s="5"/>
      <c r="Z994" s="5"/>
    </row>
    <row r="995" spans="1:26" ht="12.75" customHeight="1">
      <c r="A995" s="143"/>
      <c r="B995" s="58"/>
      <c r="C995" s="101"/>
      <c r="D995" s="101"/>
      <c r="E995" s="83"/>
      <c r="F995" s="83"/>
      <c r="G995" s="5"/>
      <c r="H995" s="5"/>
      <c r="I995" s="5"/>
      <c r="J995" s="5"/>
      <c r="K995" s="5"/>
      <c r="L995" s="5"/>
      <c r="M995" s="5"/>
      <c r="N995" s="5"/>
      <c r="O995" s="5"/>
      <c r="P995" s="5"/>
      <c r="Q995" s="5"/>
      <c r="R995" s="5"/>
      <c r="S995" s="5"/>
      <c r="T995" s="5"/>
      <c r="U995" s="5"/>
      <c r="V995" s="5"/>
      <c r="W995" s="5"/>
      <c r="X995" s="5"/>
      <c r="Y995" s="5"/>
      <c r="Z995" s="5"/>
    </row>
    <row r="996" spans="1:26" ht="12.75" customHeight="1">
      <c r="A996" s="143"/>
      <c r="B996" s="58"/>
      <c r="C996" s="101"/>
      <c r="D996" s="101"/>
      <c r="E996" s="83"/>
      <c r="F996" s="83"/>
      <c r="G996" s="5"/>
      <c r="H996" s="5"/>
      <c r="I996" s="5"/>
      <c r="J996" s="5"/>
      <c r="K996" s="5"/>
      <c r="L996" s="5"/>
      <c r="M996" s="5"/>
      <c r="N996" s="5"/>
      <c r="O996" s="5"/>
      <c r="P996" s="5"/>
      <c r="Q996" s="5"/>
      <c r="R996" s="5"/>
      <c r="S996" s="5"/>
      <c r="T996" s="5"/>
      <c r="U996" s="5"/>
      <c r="V996" s="5"/>
      <c r="W996" s="5"/>
      <c r="X996" s="5"/>
      <c r="Y996" s="5"/>
      <c r="Z996" s="5"/>
    </row>
    <row r="997" spans="1:26" ht="12.75" customHeight="1">
      <c r="A997" s="143"/>
      <c r="B997" s="58"/>
      <c r="C997" s="101"/>
      <c r="D997" s="101"/>
      <c r="E997" s="83"/>
      <c r="F997" s="83"/>
      <c r="G997" s="5"/>
      <c r="H997" s="5"/>
      <c r="I997" s="5"/>
      <c r="J997" s="5"/>
      <c r="K997" s="5"/>
      <c r="L997" s="5"/>
      <c r="M997" s="5"/>
      <c r="N997" s="5"/>
      <c r="O997" s="5"/>
      <c r="P997" s="5"/>
      <c r="Q997" s="5"/>
      <c r="R997" s="5"/>
      <c r="S997" s="5"/>
      <c r="T997" s="5"/>
      <c r="U997" s="5"/>
      <c r="V997" s="5"/>
      <c r="W997" s="5"/>
      <c r="X997" s="5"/>
      <c r="Y997" s="5"/>
      <c r="Z997" s="5"/>
    </row>
    <row r="998" spans="1:26" ht="12.75" customHeight="1">
      <c r="A998" s="143"/>
      <c r="B998" s="58"/>
      <c r="C998" s="101"/>
      <c r="D998" s="101"/>
      <c r="E998" s="83"/>
      <c r="F998" s="83"/>
      <c r="G998" s="5"/>
      <c r="H998" s="5"/>
      <c r="I998" s="5"/>
      <c r="J998" s="5"/>
      <c r="K998" s="5"/>
      <c r="L998" s="5"/>
      <c r="M998" s="5"/>
      <c r="N998" s="5"/>
      <c r="O998" s="5"/>
      <c r="P998" s="5"/>
      <c r="Q998" s="5"/>
      <c r="R998" s="5"/>
      <c r="S998" s="5"/>
      <c r="T998" s="5"/>
      <c r="U998" s="5"/>
      <c r="V998" s="5"/>
      <c r="W998" s="5"/>
      <c r="X998" s="5"/>
      <c r="Y998" s="5"/>
      <c r="Z998" s="5"/>
    </row>
    <row r="999" spans="1:26" ht="12.75" customHeight="1">
      <c r="A999" s="143"/>
      <c r="B999" s="58"/>
      <c r="C999" s="101"/>
      <c r="D999" s="101"/>
      <c r="E999" s="83"/>
      <c r="F999" s="83"/>
      <c r="G999" s="5"/>
      <c r="H999" s="5"/>
      <c r="I999" s="5"/>
      <c r="J999" s="5"/>
      <c r="K999" s="5"/>
      <c r="L999" s="5"/>
      <c r="M999" s="5"/>
      <c r="N999" s="5"/>
      <c r="O999" s="5"/>
      <c r="P999" s="5"/>
      <c r="Q999" s="5"/>
      <c r="R999" s="5"/>
      <c r="S999" s="5"/>
      <c r="T999" s="5"/>
      <c r="U999" s="5"/>
      <c r="V999" s="5"/>
      <c r="W999" s="5"/>
      <c r="X999" s="5"/>
      <c r="Y999" s="5"/>
      <c r="Z999" s="5"/>
    </row>
    <row r="1000" spans="1:26" ht="12.75" customHeight="1">
      <c r="A1000" s="143"/>
      <c r="B1000" s="58"/>
      <c r="C1000" s="101"/>
      <c r="D1000" s="101"/>
      <c r="E1000" s="83"/>
      <c r="F1000" s="83"/>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Footer>&amp;CA.5.   str.&amp;P/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pane ySplit="2" topLeftCell="A3" activePane="bottomLeft" state="frozen"/>
      <selection pane="bottomLeft" activeCell="B4" sqref="B4"/>
    </sheetView>
  </sheetViews>
  <sheetFormatPr defaultColWidth="14.5" defaultRowHeight="15" customHeight="1"/>
  <cols>
    <col min="1" max="1" width="9.6640625" customWidth="1"/>
    <col min="2" max="2" width="44.1640625" customWidth="1"/>
    <col min="3" max="3" width="7.1640625" customWidth="1"/>
    <col min="4" max="4" width="10.1640625" customWidth="1"/>
    <col min="5" max="5" width="10" customWidth="1"/>
    <col min="6" max="6" width="14" customWidth="1"/>
    <col min="7" max="26" width="9.1640625" customWidth="1"/>
  </cols>
  <sheetData>
    <row r="1" spans="1:26" ht="12.75" customHeight="1">
      <c r="A1" s="65" t="s">
        <v>1014</v>
      </c>
      <c r="B1" s="66" t="s">
        <v>252</v>
      </c>
      <c r="C1" s="146"/>
      <c r="D1" s="67"/>
      <c r="E1" s="68"/>
      <c r="F1" s="69"/>
      <c r="G1" s="104"/>
      <c r="H1" s="104"/>
      <c r="I1" s="104"/>
      <c r="J1" s="104"/>
      <c r="K1" s="104"/>
      <c r="L1" s="104"/>
      <c r="M1" s="104"/>
      <c r="N1" s="104"/>
      <c r="O1" s="104"/>
      <c r="P1" s="104"/>
      <c r="Q1" s="104"/>
      <c r="R1" s="104"/>
      <c r="S1" s="104"/>
      <c r="T1" s="104"/>
      <c r="U1" s="104"/>
      <c r="V1" s="104"/>
      <c r="W1" s="104"/>
      <c r="X1" s="104"/>
      <c r="Y1" s="104"/>
      <c r="Z1" s="104"/>
    </row>
    <row r="2" spans="1:26" ht="12.75" customHeight="1">
      <c r="A2" s="71" t="s">
        <v>646</v>
      </c>
      <c r="B2" s="72" t="s">
        <v>647</v>
      </c>
      <c r="C2" s="73" t="s">
        <v>648</v>
      </c>
      <c r="D2" s="74" t="s">
        <v>649</v>
      </c>
      <c r="E2" s="75" t="s">
        <v>650</v>
      </c>
      <c r="F2" s="74" t="s">
        <v>651</v>
      </c>
      <c r="G2" s="104"/>
      <c r="H2" s="104"/>
      <c r="I2" s="104"/>
      <c r="J2" s="104"/>
      <c r="K2" s="104"/>
      <c r="L2" s="104"/>
      <c r="M2" s="104"/>
      <c r="N2" s="104"/>
      <c r="O2" s="104"/>
      <c r="P2" s="104"/>
      <c r="Q2" s="104"/>
      <c r="R2" s="104"/>
      <c r="S2" s="104"/>
      <c r="T2" s="104"/>
      <c r="U2" s="104"/>
      <c r="V2" s="104"/>
      <c r="W2" s="104"/>
      <c r="X2" s="104"/>
      <c r="Y2" s="104"/>
      <c r="Z2" s="104"/>
    </row>
    <row r="3" spans="1:26" ht="12.75" customHeight="1">
      <c r="A3" s="58"/>
      <c r="B3" s="58"/>
      <c r="C3" s="58"/>
      <c r="D3" s="58"/>
      <c r="E3" s="58"/>
      <c r="F3" s="58"/>
      <c r="G3" s="137"/>
      <c r="H3" s="137"/>
      <c r="I3" s="137"/>
      <c r="J3" s="137"/>
      <c r="K3" s="137"/>
      <c r="L3" s="137"/>
      <c r="M3" s="137"/>
      <c r="N3" s="137"/>
      <c r="O3" s="137"/>
      <c r="P3" s="137"/>
      <c r="Q3" s="137"/>
      <c r="R3" s="137"/>
      <c r="S3" s="137"/>
      <c r="T3" s="137"/>
      <c r="U3" s="137"/>
      <c r="V3" s="137"/>
      <c r="W3" s="137"/>
      <c r="X3" s="137"/>
      <c r="Y3" s="137"/>
      <c r="Z3" s="137"/>
    </row>
    <row r="4" spans="1:26" ht="12.75" customHeight="1">
      <c r="A4" s="58"/>
      <c r="B4" s="58"/>
      <c r="C4" s="58"/>
      <c r="D4" s="58"/>
      <c r="E4" s="58"/>
      <c r="F4" s="58"/>
      <c r="G4" s="137"/>
      <c r="H4" s="137"/>
      <c r="I4" s="137"/>
      <c r="J4" s="137"/>
      <c r="K4" s="137"/>
      <c r="L4" s="137"/>
      <c r="M4" s="137"/>
      <c r="N4" s="137"/>
      <c r="O4" s="137"/>
      <c r="P4" s="137"/>
      <c r="Q4" s="137"/>
      <c r="R4" s="137"/>
      <c r="S4" s="137"/>
      <c r="T4" s="137"/>
      <c r="U4" s="137"/>
      <c r="V4" s="137"/>
      <c r="W4" s="137"/>
      <c r="X4" s="137"/>
      <c r="Y4" s="137"/>
      <c r="Z4" s="137"/>
    </row>
    <row r="5" spans="1:26" ht="12.75" customHeight="1">
      <c r="A5" s="81" t="s">
        <v>1014</v>
      </c>
      <c r="B5" s="81" t="s">
        <v>252</v>
      </c>
      <c r="C5" s="114"/>
      <c r="D5" s="81"/>
      <c r="E5" s="81"/>
      <c r="F5" s="82"/>
      <c r="G5" s="104"/>
      <c r="H5" s="104"/>
      <c r="I5" s="104"/>
      <c r="J5" s="104"/>
      <c r="K5" s="104"/>
      <c r="L5" s="104"/>
      <c r="M5" s="104"/>
      <c r="N5" s="104"/>
      <c r="O5" s="104"/>
      <c r="P5" s="104"/>
      <c r="Q5" s="104"/>
      <c r="R5" s="104"/>
      <c r="S5" s="104"/>
      <c r="T5" s="104"/>
      <c r="U5" s="104"/>
      <c r="V5" s="104"/>
      <c r="W5" s="104"/>
      <c r="X5" s="104"/>
      <c r="Y5" s="104"/>
      <c r="Z5" s="104"/>
    </row>
    <row r="6" spans="1:26" ht="12.75" customHeight="1">
      <c r="A6" s="58"/>
      <c r="B6" s="58"/>
      <c r="C6" s="58"/>
      <c r="D6" s="58"/>
      <c r="E6" s="58"/>
      <c r="F6" s="58"/>
      <c r="G6" s="137"/>
      <c r="H6" s="137"/>
      <c r="I6" s="137"/>
      <c r="J6" s="137"/>
      <c r="K6" s="137"/>
      <c r="L6" s="137"/>
      <c r="M6" s="137"/>
      <c r="N6" s="137"/>
      <c r="O6" s="137"/>
      <c r="P6" s="137"/>
      <c r="Q6" s="137"/>
      <c r="R6" s="137"/>
      <c r="S6" s="137"/>
      <c r="T6" s="137"/>
      <c r="U6" s="137"/>
      <c r="V6" s="137"/>
      <c r="W6" s="137"/>
      <c r="X6" s="137"/>
      <c r="Y6" s="137"/>
      <c r="Z6" s="137"/>
    </row>
    <row r="7" spans="1:26" ht="12.75" customHeight="1">
      <c r="A7" s="58"/>
      <c r="B7" s="58"/>
      <c r="C7" s="58"/>
      <c r="D7" s="58"/>
      <c r="E7" s="58"/>
      <c r="F7" s="58"/>
      <c r="G7" s="137"/>
      <c r="H7" s="137"/>
      <c r="I7" s="137"/>
      <c r="J7" s="137"/>
      <c r="K7" s="137"/>
      <c r="L7" s="137"/>
      <c r="M7" s="137"/>
      <c r="N7" s="137"/>
      <c r="O7" s="137"/>
      <c r="P7" s="137"/>
      <c r="Q7" s="137"/>
      <c r="R7" s="137"/>
      <c r="S7" s="137"/>
      <c r="T7" s="137"/>
      <c r="U7" s="137"/>
      <c r="V7" s="137"/>
      <c r="W7" s="137"/>
      <c r="X7" s="137"/>
      <c r="Y7" s="137"/>
      <c r="Z7" s="137"/>
    </row>
    <row r="8" spans="1:26" ht="12.75" customHeight="1">
      <c r="A8" s="59" t="s">
        <v>1015</v>
      </c>
      <c r="B8" s="61" t="s">
        <v>1016</v>
      </c>
      <c r="C8" s="90"/>
      <c r="D8" s="85"/>
      <c r="E8" s="85"/>
      <c r="F8" s="86"/>
      <c r="G8" s="137"/>
      <c r="H8" s="137"/>
      <c r="I8" s="137"/>
      <c r="J8" s="137"/>
      <c r="K8" s="137"/>
      <c r="L8" s="137"/>
      <c r="M8" s="137"/>
      <c r="N8" s="137"/>
      <c r="O8" s="137"/>
      <c r="P8" s="137"/>
      <c r="Q8" s="137"/>
      <c r="R8" s="137"/>
      <c r="S8" s="137"/>
      <c r="T8" s="137"/>
      <c r="U8" s="137"/>
      <c r="V8" s="137"/>
      <c r="W8" s="137"/>
      <c r="X8" s="137"/>
      <c r="Y8" s="137"/>
      <c r="Z8" s="137"/>
    </row>
    <row r="9" spans="1:26" ht="12.75" customHeight="1">
      <c r="A9" s="1"/>
      <c r="B9" s="58" t="s">
        <v>1017</v>
      </c>
      <c r="C9" s="137"/>
      <c r="D9" s="137"/>
      <c r="E9" s="137"/>
      <c r="F9" s="137"/>
      <c r="G9" s="137"/>
      <c r="H9" s="137"/>
      <c r="I9" s="137"/>
      <c r="J9" s="137"/>
      <c r="K9" s="137"/>
      <c r="L9" s="137"/>
      <c r="M9" s="137"/>
      <c r="N9" s="137"/>
      <c r="O9" s="137"/>
      <c r="P9" s="137"/>
      <c r="Q9" s="137"/>
      <c r="R9" s="137"/>
      <c r="S9" s="137"/>
      <c r="T9" s="137"/>
      <c r="U9" s="137"/>
      <c r="V9" s="137"/>
      <c r="W9" s="137"/>
      <c r="X9" s="137"/>
      <c r="Y9" s="137"/>
      <c r="Z9" s="137"/>
    </row>
    <row r="10" spans="1:26" ht="12.75" customHeight="1">
      <c r="A10" s="1"/>
      <c r="B10" s="58" t="s">
        <v>1018</v>
      </c>
      <c r="C10" s="90"/>
      <c r="D10" s="85"/>
      <c r="E10" s="85"/>
      <c r="F10" s="86"/>
      <c r="G10" s="137"/>
      <c r="H10" s="137"/>
      <c r="I10" s="137"/>
      <c r="J10" s="137"/>
      <c r="K10" s="137"/>
      <c r="L10" s="137"/>
      <c r="M10" s="137"/>
      <c r="N10" s="137"/>
      <c r="O10" s="137"/>
      <c r="P10" s="137"/>
      <c r="Q10" s="137"/>
      <c r="R10" s="137"/>
      <c r="S10" s="137"/>
      <c r="T10" s="137"/>
      <c r="U10" s="137"/>
      <c r="V10" s="137"/>
      <c r="W10" s="137"/>
      <c r="X10" s="137"/>
      <c r="Y10" s="137"/>
      <c r="Z10" s="137"/>
    </row>
    <row r="11" spans="1:26" ht="12.75" customHeight="1">
      <c r="A11" s="1"/>
      <c r="B11" s="58" t="s">
        <v>1019</v>
      </c>
      <c r="C11" s="90"/>
      <c r="D11" s="85"/>
      <c r="E11" s="85"/>
      <c r="F11" s="86"/>
      <c r="G11" s="137"/>
      <c r="H11" s="137"/>
      <c r="I11" s="137"/>
      <c r="J11" s="137"/>
      <c r="K11" s="137"/>
      <c r="L11" s="137"/>
      <c r="M11" s="137"/>
      <c r="N11" s="137"/>
      <c r="O11" s="137"/>
      <c r="P11" s="137"/>
      <c r="Q11" s="137"/>
      <c r="R11" s="137"/>
      <c r="S11" s="137"/>
      <c r="T11" s="137"/>
      <c r="U11" s="137"/>
      <c r="V11" s="137"/>
      <c r="W11" s="137"/>
      <c r="X11" s="137"/>
      <c r="Y11" s="137"/>
      <c r="Z11" s="137"/>
    </row>
    <row r="12" spans="1:26" ht="12.75" customHeight="1">
      <c r="A12" s="1"/>
      <c r="B12" s="58" t="s">
        <v>1020</v>
      </c>
      <c r="C12" s="90" t="s">
        <v>690</v>
      </c>
      <c r="D12" s="85">
        <v>50</v>
      </c>
      <c r="E12" s="85"/>
      <c r="F12" s="86">
        <f>D12*E12</f>
        <v>0</v>
      </c>
      <c r="G12" s="137"/>
      <c r="H12" s="137"/>
      <c r="I12" s="137"/>
      <c r="J12" s="137"/>
      <c r="K12" s="137"/>
      <c r="L12" s="137"/>
      <c r="M12" s="137"/>
      <c r="N12" s="137"/>
      <c r="O12" s="137"/>
      <c r="P12" s="137"/>
      <c r="Q12" s="137"/>
      <c r="R12" s="137"/>
      <c r="S12" s="137"/>
      <c r="T12" s="137"/>
      <c r="U12" s="137"/>
      <c r="V12" s="137"/>
      <c r="W12" s="137"/>
      <c r="X12" s="137"/>
      <c r="Y12" s="137"/>
      <c r="Z12" s="137"/>
    </row>
    <row r="13" spans="1:26" ht="12.75" customHeight="1">
      <c r="A13" s="1"/>
      <c r="B13" s="58"/>
      <c r="C13" s="84"/>
      <c r="D13" s="110"/>
      <c r="E13" s="86"/>
      <c r="F13" s="86"/>
      <c r="G13" s="137"/>
      <c r="H13" s="137"/>
      <c r="I13" s="137"/>
      <c r="J13" s="137"/>
      <c r="K13" s="137"/>
      <c r="L13" s="137"/>
      <c r="M13" s="137"/>
      <c r="N13" s="137"/>
      <c r="O13" s="137"/>
      <c r="P13" s="137"/>
      <c r="Q13" s="137"/>
      <c r="R13" s="137"/>
      <c r="S13" s="137"/>
      <c r="T13" s="137"/>
      <c r="U13" s="137"/>
      <c r="V13" s="137"/>
      <c r="W13" s="137"/>
      <c r="X13" s="137"/>
      <c r="Y13" s="137"/>
      <c r="Z13" s="137"/>
    </row>
    <row r="14" spans="1:26" ht="12.75" customHeight="1">
      <c r="A14" s="1"/>
      <c r="B14" s="58"/>
      <c r="C14" s="84"/>
      <c r="D14" s="110"/>
      <c r="E14" s="86"/>
      <c r="F14" s="86"/>
      <c r="G14" s="137"/>
      <c r="H14" s="137"/>
      <c r="I14" s="137"/>
      <c r="J14" s="137"/>
      <c r="K14" s="137"/>
      <c r="L14" s="137"/>
      <c r="M14" s="137"/>
      <c r="N14" s="137"/>
      <c r="O14" s="137"/>
      <c r="P14" s="137"/>
      <c r="Q14" s="137"/>
      <c r="R14" s="137"/>
      <c r="S14" s="137"/>
      <c r="T14" s="137"/>
      <c r="U14" s="137"/>
      <c r="V14" s="137"/>
      <c r="W14" s="137"/>
      <c r="X14" s="137"/>
      <c r="Y14" s="137"/>
      <c r="Z14" s="137"/>
    </row>
    <row r="15" spans="1:26" ht="12.75" customHeight="1">
      <c r="A15" s="59" t="s">
        <v>1021</v>
      </c>
      <c r="B15" s="61" t="s">
        <v>1022</v>
      </c>
      <c r="C15" s="90"/>
      <c r="D15" s="85"/>
      <c r="E15" s="86"/>
      <c r="F15" s="86"/>
      <c r="G15" s="137"/>
      <c r="H15" s="137"/>
      <c r="I15" s="137"/>
      <c r="J15" s="137"/>
      <c r="K15" s="137"/>
      <c r="L15" s="137"/>
      <c r="M15" s="137"/>
      <c r="N15" s="137"/>
      <c r="O15" s="137"/>
      <c r="P15" s="137"/>
      <c r="Q15" s="137"/>
      <c r="R15" s="137"/>
      <c r="S15" s="137"/>
      <c r="T15" s="137"/>
      <c r="U15" s="137"/>
      <c r="V15" s="137"/>
      <c r="W15" s="137"/>
      <c r="X15" s="137"/>
      <c r="Y15" s="137"/>
      <c r="Z15" s="137"/>
    </row>
    <row r="16" spans="1:26" ht="12.75" customHeight="1">
      <c r="A16" s="1"/>
      <c r="B16" s="58" t="s">
        <v>1023</v>
      </c>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row>
    <row r="17" spans="1:26" ht="12.75" customHeight="1">
      <c r="A17" s="1"/>
      <c r="B17" s="58" t="s">
        <v>1024</v>
      </c>
      <c r="C17" s="90"/>
      <c r="D17" s="85"/>
      <c r="E17" s="86"/>
      <c r="F17" s="86"/>
      <c r="G17" s="137"/>
      <c r="H17" s="137"/>
      <c r="I17" s="137"/>
      <c r="J17" s="137"/>
      <c r="K17" s="137"/>
      <c r="L17" s="137"/>
      <c r="M17" s="137"/>
      <c r="N17" s="137"/>
      <c r="O17" s="137"/>
      <c r="P17" s="137"/>
      <c r="Q17" s="137"/>
      <c r="R17" s="137"/>
      <c r="S17" s="137"/>
      <c r="T17" s="137"/>
      <c r="U17" s="137"/>
      <c r="V17" s="137"/>
      <c r="W17" s="137"/>
      <c r="X17" s="137"/>
      <c r="Y17" s="137"/>
      <c r="Z17" s="137"/>
    </row>
    <row r="18" spans="1:26" ht="12.75" customHeight="1">
      <c r="A18" s="1"/>
      <c r="B18" s="58" t="s">
        <v>1025</v>
      </c>
      <c r="C18" s="84"/>
      <c r="D18" s="110"/>
      <c r="E18" s="86"/>
      <c r="F18" s="86"/>
      <c r="G18" s="137"/>
      <c r="H18" s="137"/>
      <c r="I18" s="137"/>
      <c r="J18" s="137"/>
      <c r="K18" s="137"/>
      <c r="L18" s="137"/>
      <c r="M18" s="137"/>
      <c r="N18" s="137"/>
      <c r="O18" s="137"/>
      <c r="P18" s="137"/>
      <c r="Q18" s="137"/>
      <c r="R18" s="137"/>
      <c r="S18" s="137"/>
      <c r="T18" s="137"/>
      <c r="U18" s="137"/>
      <c r="V18" s="137"/>
      <c r="W18" s="137"/>
      <c r="X18" s="137"/>
      <c r="Y18" s="137"/>
      <c r="Z18" s="137"/>
    </row>
    <row r="19" spans="1:26" ht="12.75" customHeight="1">
      <c r="A19" s="1"/>
      <c r="B19" s="58" t="s">
        <v>1026</v>
      </c>
      <c r="C19" s="84"/>
      <c r="D19" s="110"/>
      <c r="E19" s="86"/>
      <c r="F19" s="86"/>
      <c r="G19" s="137"/>
      <c r="H19" s="137"/>
      <c r="I19" s="137"/>
      <c r="J19" s="137"/>
      <c r="K19" s="137"/>
      <c r="L19" s="137"/>
      <c r="M19" s="137"/>
      <c r="N19" s="137"/>
      <c r="O19" s="137"/>
      <c r="P19" s="137"/>
      <c r="Q19" s="137"/>
      <c r="R19" s="137"/>
      <c r="S19" s="137"/>
      <c r="T19" s="137"/>
      <c r="U19" s="137"/>
      <c r="V19" s="137"/>
      <c r="W19" s="137"/>
      <c r="X19" s="137"/>
      <c r="Y19" s="137"/>
      <c r="Z19" s="137"/>
    </row>
    <row r="20" spans="1:26" ht="12.75" customHeight="1">
      <c r="A20" s="1"/>
      <c r="B20" s="58" t="s">
        <v>1027</v>
      </c>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spans="1:26" ht="12.75" customHeight="1">
      <c r="A21" s="1"/>
      <c r="B21" s="58" t="s">
        <v>1028</v>
      </c>
      <c r="C21" s="90" t="s">
        <v>690</v>
      </c>
      <c r="D21" s="85">
        <v>18</v>
      </c>
      <c r="E21" s="86"/>
      <c r="F21" s="86">
        <f t="shared" ref="F21:F23" si="0">D21*E21</f>
        <v>0</v>
      </c>
      <c r="G21" s="137"/>
      <c r="H21" s="137"/>
      <c r="I21" s="137"/>
      <c r="J21" s="137"/>
      <c r="K21" s="137"/>
      <c r="L21" s="137"/>
      <c r="M21" s="137"/>
      <c r="N21" s="137"/>
      <c r="O21" s="137"/>
      <c r="P21" s="137"/>
      <c r="Q21" s="137"/>
      <c r="R21" s="137"/>
      <c r="S21" s="137"/>
      <c r="T21" s="137"/>
      <c r="U21" s="137"/>
      <c r="V21" s="137"/>
      <c r="W21" s="137"/>
      <c r="X21" s="137"/>
      <c r="Y21" s="137"/>
      <c r="Z21" s="137"/>
    </row>
    <row r="22" spans="1:26" ht="12.75" customHeight="1">
      <c r="A22" s="1"/>
      <c r="B22" s="58" t="s">
        <v>1029</v>
      </c>
      <c r="C22" s="90" t="s">
        <v>733</v>
      </c>
      <c r="D22" s="85">
        <v>22</v>
      </c>
      <c r="E22" s="86"/>
      <c r="F22" s="86">
        <f t="shared" si="0"/>
        <v>0</v>
      </c>
      <c r="G22" s="137"/>
      <c r="H22" s="137"/>
      <c r="I22" s="137"/>
      <c r="J22" s="137"/>
      <c r="K22" s="137"/>
      <c r="L22" s="137"/>
      <c r="M22" s="137"/>
      <c r="N22" s="137"/>
      <c r="O22" s="137"/>
      <c r="P22" s="137"/>
      <c r="Q22" s="137"/>
      <c r="R22" s="137"/>
      <c r="S22" s="137"/>
      <c r="T22" s="137"/>
      <c r="U22" s="137"/>
      <c r="V22" s="137"/>
      <c r="W22" s="137"/>
      <c r="X22" s="137"/>
      <c r="Y22" s="137"/>
      <c r="Z22" s="137"/>
    </row>
    <row r="23" spans="1:26" ht="12.75" customHeight="1">
      <c r="A23" s="1"/>
      <c r="B23" s="58" t="s">
        <v>1030</v>
      </c>
      <c r="C23" s="90" t="s">
        <v>690</v>
      </c>
      <c r="D23" s="85">
        <v>7.2</v>
      </c>
      <c r="E23" s="85"/>
      <c r="F23" s="86">
        <f t="shared" si="0"/>
        <v>0</v>
      </c>
      <c r="G23" s="137"/>
      <c r="H23" s="137"/>
      <c r="I23" s="137"/>
      <c r="J23" s="137"/>
      <c r="K23" s="137"/>
      <c r="L23" s="137"/>
      <c r="M23" s="137"/>
      <c r="N23" s="137"/>
      <c r="O23" s="137"/>
      <c r="P23" s="137"/>
      <c r="Q23" s="137"/>
      <c r="R23" s="137"/>
      <c r="S23" s="137"/>
      <c r="T23" s="137"/>
      <c r="U23" s="137"/>
      <c r="V23" s="137"/>
      <c r="W23" s="137"/>
      <c r="X23" s="137"/>
      <c r="Y23" s="137"/>
      <c r="Z23" s="137"/>
    </row>
    <row r="24" spans="1:26" ht="12.75" customHeight="1">
      <c r="A24" s="1"/>
      <c r="B24" s="58"/>
      <c r="C24" s="90"/>
      <c r="D24" s="85"/>
      <c r="E24" s="86"/>
      <c r="F24" s="86"/>
      <c r="G24" s="137"/>
      <c r="H24" s="137"/>
      <c r="I24" s="137"/>
      <c r="J24" s="137"/>
      <c r="K24" s="137"/>
      <c r="L24" s="137"/>
      <c r="M24" s="137"/>
      <c r="N24" s="137"/>
      <c r="O24" s="137"/>
      <c r="P24" s="137"/>
      <c r="Q24" s="137"/>
      <c r="R24" s="137"/>
      <c r="S24" s="137"/>
      <c r="T24" s="137"/>
      <c r="U24" s="137"/>
      <c r="V24" s="137"/>
      <c r="W24" s="137"/>
      <c r="X24" s="137"/>
      <c r="Y24" s="137"/>
      <c r="Z24" s="137"/>
    </row>
    <row r="25" spans="1:26" ht="12.75" customHeight="1">
      <c r="A25" s="1"/>
      <c r="B25" s="58"/>
      <c r="C25" s="90"/>
      <c r="D25" s="85"/>
      <c r="E25" s="86"/>
      <c r="F25" s="86"/>
      <c r="G25" s="137"/>
      <c r="H25" s="137"/>
      <c r="I25" s="137"/>
      <c r="J25" s="137"/>
      <c r="K25" s="137"/>
      <c r="L25" s="137"/>
      <c r="M25" s="137"/>
      <c r="N25" s="137"/>
      <c r="O25" s="137"/>
      <c r="P25" s="137"/>
      <c r="Q25" s="137"/>
      <c r="R25" s="137"/>
      <c r="S25" s="137"/>
      <c r="T25" s="137"/>
      <c r="U25" s="137"/>
      <c r="V25" s="137"/>
      <c r="W25" s="137"/>
      <c r="X25" s="137"/>
      <c r="Y25" s="137"/>
      <c r="Z25" s="137"/>
    </row>
    <row r="26" spans="1:26" ht="12.75" customHeight="1">
      <c r="A26" s="59" t="s">
        <v>1031</v>
      </c>
      <c r="B26" s="59" t="s">
        <v>1032</v>
      </c>
      <c r="C26" s="120"/>
      <c r="D26" s="86"/>
      <c r="E26" s="86"/>
      <c r="F26" s="86"/>
      <c r="G26" s="137"/>
      <c r="H26" s="137"/>
      <c r="I26" s="137"/>
      <c r="J26" s="137"/>
      <c r="K26" s="137"/>
      <c r="L26" s="137"/>
      <c r="M26" s="137"/>
      <c r="N26" s="137"/>
      <c r="O26" s="137"/>
      <c r="P26" s="137"/>
      <c r="Q26" s="137"/>
      <c r="R26" s="137"/>
      <c r="S26" s="137"/>
      <c r="T26" s="137"/>
      <c r="U26" s="137"/>
      <c r="V26" s="137"/>
      <c r="W26" s="137"/>
      <c r="X26" s="137"/>
      <c r="Y26" s="137"/>
      <c r="Z26" s="137"/>
    </row>
    <row r="27" spans="1:26" ht="12.75" customHeight="1">
      <c r="A27" s="104"/>
      <c r="B27" s="58" t="s">
        <v>1033</v>
      </c>
      <c r="C27" s="120"/>
      <c r="D27" s="86"/>
      <c r="E27" s="86"/>
      <c r="F27" s="86"/>
      <c r="G27" s="137"/>
      <c r="H27" s="137"/>
      <c r="I27" s="137"/>
      <c r="J27" s="137"/>
      <c r="K27" s="137"/>
      <c r="L27" s="137"/>
      <c r="M27" s="137"/>
      <c r="N27" s="137"/>
      <c r="O27" s="137"/>
      <c r="P27" s="137"/>
      <c r="Q27" s="137"/>
      <c r="R27" s="137"/>
      <c r="S27" s="137"/>
      <c r="T27" s="137"/>
      <c r="U27" s="137"/>
      <c r="V27" s="137"/>
      <c r="W27" s="137"/>
      <c r="X27" s="137"/>
      <c r="Y27" s="137"/>
      <c r="Z27" s="137"/>
    </row>
    <row r="28" spans="1:26" ht="12.75" customHeight="1">
      <c r="A28" s="104"/>
      <c r="B28" s="58" t="s">
        <v>1034</v>
      </c>
      <c r="C28" s="120"/>
      <c r="D28" s="86"/>
      <c r="E28" s="86"/>
      <c r="F28" s="86"/>
      <c r="G28" s="137"/>
      <c r="H28" s="137"/>
      <c r="I28" s="137"/>
      <c r="J28" s="137"/>
      <c r="K28" s="137"/>
      <c r="L28" s="137"/>
      <c r="M28" s="137"/>
      <c r="N28" s="137"/>
      <c r="O28" s="137"/>
      <c r="P28" s="137"/>
      <c r="Q28" s="137"/>
      <c r="R28" s="137"/>
      <c r="S28" s="137"/>
      <c r="T28" s="137"/>
      <c r="U28" s="137"/>
      <c r="V28" s="137"/>
      <c r="W28" s="137"/>
      <c r="X28" s="137"/>
      <c r="Y28" s="137"/>
      <c r="Z28" s="137"/>
    </row>
    <row r="29" spans="1:26" ht="12.75" customHeight="1">
      <c r="A29" s="104"/>
      <c r="B29" s="58" t="s">
        <v>1024</v>
      </c>
      <c r="C29" s="120"/>
      <c r="D29" s="86"/>
      <c r="E29" s="86"/>
      <c r="F29" s="86"/>
      <c r="G29" s="137"/>
      <c r="H29" s="137"/>
      <c r="I29" s="137"/>
      <c r="J29" s="137"/>
      <c r="K29" s="137"/>
      <c r="L29" s="137"/>
      <c r="M29" s="137"/>
      <c r="N29" s="137"/>
      <c r="O29" s="137"/>
      <c r="P29" s="137"/>
      <c r="Q29" s="137"/>
      <c r="R29" s="137"/>
      <c r="S29" s="137"/>
      <c r="T29" s="137"/>
      <c r="U29" s="137"/>
      <c r="V29" s="137"/>
      <c r="W29" s="137"/>
      <c r="X29" s="137"/>
      <c r="Y29" s="137"/>
      <c r="Z29" s="137"/>
    </row>
    <row r="30" spans="1:26" ht="12.75" customHeight="1">
      <c r="A30" s="104"/>
      <c r="B30" s="58" t="s">
        <v>1025</v>
      </c>
      <c r="C30" s="120"/>
      <c r="D30" s="86"/>
      <c r="E30" s="86"/>
      <c r="F30" s="86"/>
      <c r="G30" s="137"/>
      <c r="H30" s="137"/>
      <c r="I30" s="137"/>
      <c r="J30" s="137"/>
      <c r="K30" s="137"/>
      <c r="L30" s="137"/>
      <c r="M30" s="137"/>
      <c r="N30" s="137"/>
      <c r="O30" s="137"/>
      <c r="P30" s="137"/>
      <c r="Q30" s="137"/>
      <c r="R30" s="137"/>
      <c r="S30" s="137"/>
      <c r="T30" s="137"/>
      <c r="U30" s="137"/>
      <c r="V30" s="137"/>
      <c r="W30" s="137"/>
      <c r="X30" s="137"/>
      <c r="Y30" s="137"/>
      <c r="Z30" s="137"/>
    </row>
    <row r="31" spans="1:26" ht="12.75" customHeight="1">
      <c r="A31" s="59"/>
      <c r="B31" s="58" t="s">
        <v>1035</v>
      </c>
      <c r="C31" s="120" t="s">
        <v>682</v>
      </c>
      <c r="D31" s="86">
        <v>7</v>
      </c>
      <c r="E31" s="86"/>
      <c r="F31" s="86">
        <f>D31*E31</f>
        <v>0</v>
      </c>
      <c r="G31" s="137"/>
      <c r="H31" s="137"/>
      <c r="I31" s="137"/>
      <c r="J31" s="137"/>
      <c r="K31" s="137"/>
      <c r="L31" s="137"/>
      <c r="M31" s="137"/>
      <c r="N31" s="137"/>
      <c r="O31" s="137"/>
      <c r="P31" s="137"/>
      <c r="Q31" s="137"/>
      <c r="R31" s="137"/>
      <c r="S31" s="137"/>
      <c r="T31" s="137"/>
      <c r="U31" s="137"/>
      <c r="V31" s="137"/>
      <c r="W31" s="137"/>
      <c r="X31" s="137"/>
      <c r="Y31" s="137"/>
      <c r="Z31" s="137"/>
    </row>
    <row r="32" spans="1:26" ht="12.75" customHeight="1">
      <c r="A32" s="59"/>
      <c r="B32" s="58"/>
      <c r="C32" s="120"/>
      <c r="D32" s="86"/>
      <c r="E32" s="86"/>
      <c r="F32" s="86"/>
      <c r="G32" s="104"/>
      <c r="H32" s="104"/>
      <c r="I32" s="104"/>
      <c r="J32" s="104"/>
      <c r="K32" s="104"/>
      <c r="L32" s="104"/>
      <c r="M32" s="104"/>
      <c r="N32" s="104"/>
      <c r="O32" s="104"/>
      <c r="P32" s="104"/>
      <c r="Q32" s="104"/>
      <c r="R32" s="104"/>
      <c r="S32" s="104"/>
      <c r="T32" s="104"/>
      <c r="U32" s="104"/>
      <c r="V32" s="104"/>
      <c r="W32" s="104"/>
      <c r="X32" s="104"/>
      <c r="Y32" s="104"/>
      <c r="Z32" s="104"/>
    </row>
    <row r="33" spans="1:26" ht="12.75" customHeight="1">
      <c r="A33" s="59"/>
      <c r="B33" s="58"/>
      <c r="C33" s="120"/>
      <c r="D33" s="106"/>
      <c r="E33" s="108"/>
      <c r="F33" s="108"/>
      <c r="G33" s="104"/>
      <c r="H33" s="104"/>
      <c r="I33" s="104"/>
      <c r="J33" s="104"/>
      <c r="K33" s="104"/>
      <c r="L33" s="104"/>
      <c r="M33" s="104"/>
      <c r="N33" s="104"/>
      <c r="O33" s="104"/>
      <c r="P33" s="104"/>
      <c r="Q33" s="104"/>
      <c r="R33" s="104"/>
      <c r="S33" s="104"/>
      <c r="T33" s="104"/>
      <c r="U33" s="104"/>
      <c r="V33" s="104"/>
      <c r="W33" s="104"/>
      <c r="X33" s="104"/>
      <c r="Y33" s="104"/>
      <c r="Z33" s="104"/>
    </row>
    <row r="34" spans="1:26" ht="12.75" customHeight="1">
      <c r="A34" s="81" t="s">
        <v>1014</v>
      </c>
      <c r="B34" s="81" t="s">
        <v>1036</v>
      </c>
      <c r="C34" s="114"/>
      <c r="D34" s="81"/>
      <c r="E34" s="81"/>
      <c r="F34" s="82">
        <f>SUM(F6:F33)</f>
        <v>0</v>
      </c>
      <c r="G34" s="104"/>
      <c r="H34" s="104"/>
      <c r="I34" s="104"/>
      <c r="J34" s="104"/>
      <c r="K34" s="104"/>
      <c r="L34" s="104"/>
      <c r="M34" s="104"/>
      <c r="N34" s="104"/>
      <c r="O34" s="104"/>
      <c r="P34" s="104"/>
      <c r="Q34" s="104"/>
      <c r="R34" s="104"/>
      <c r="S34" s="104"/>
      <c r="T34" s="104"/>
      <c r="U34" s="104"/>
      <c r="V34" s="104"/>
      <c r="W34" s="104"/>
      <c r="X34" s="104"/>
      <c r="Y34" s="104"/>
      <c r="Z34" s="104"/>
    </row>
    <row r="35" spans="1:26"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Header>&amp;R</oddHeader>
    <oddFooter>&amp;CA.6.   str.&amp;P/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pane ySplit="2" topLeftCell="A3" activePane="bottomLeft" state="frozen"/>
      <selection pane="bottomLeft" activeCell="B4" sqref="B4"/>
    </sheetView>
  </sheetViews>
  <sheetFormatPr defaultColWidth="14.5" defaultRowHeight="15" customHeight="1"/>
  <cols>
    <col min="1" max="1" width="9.5" customWidth="1"/>
    <col min="2" max="2" width="50.83203125" customWidth="1"/>
    <col min="3" max="3" width="5.5" customWidth="1"/>
    <col min="4" max="4" width="10.1640625" customWidth="1"/>
    <col min="5" max="5" width="12.83203125" customWidth="1"/>
    <col min="6" max="6" width="14" customWidth="1"/>
    <col min="7" max="26" width="9.1640625" customWidth="1"/>
  </cols>
  <sheetData>
    <row r="1" spans="1:26" ht="12.75" customHeight="1">
      <c r="A1" s="65" t="s">
        <v>1037</v>
      </c>
      <c r="B1" s="66" t="s">
        <v>1038</v>
      </c>
      <c r="C1" s="146"/>
      <c r="D1" s="67"/>
      <c r="E1" s="68"/>
      <c r="F1" s="69"/>
      <c r="G1" s="94"/>
      <c r="H1" s="94"/>
      <c r="I1" s="94"/>
      <c r="J1" s="94"/>
      <c r="K1" s="94"/>
      <c r="L1" s="94"/>
      <c r="M1" s="94"/>
      <c r="N1" s="94"/>
      <c r="O1" s="94"/>
      <c r="P1" s="94"/>
      <c r="Q1" s="94"/>
      <c r="R1" s="94"/>
      <c r="S1" s="94"/>
      <c r="T1" s="94"/>
      <c r="U1" s="94"/>
      <c r="V1" s="94"/>
      <c r="W1" s="94"/>
      <c r="X1" s="94"/>
      <c r="Y1" s="94"/>
      <c r="Z1" s="94"/>
    </row>
    <row r="2" spans="1:26" ht="12.75" customHeight="1">
      <c r="A2" s="71" t="s">
        <v>646</v>
      </c>
      <c r="B2" s="72" t="s">
        <v>647</v>
      </c>
      <c r="C2" s="73" t="s">
        <v>648</v>
      </c>
      <c r="D2" s="74" t="s">
        <v>649</v>
      </c>
      <c r="E2" s="75" t="s">
        <v>650</v>
      </c>
      <c r="F2" s="74" t="s">
        <v>651</v>
      </c>
      <c r="G2" s="5"/>
      <c r="H2" s="5"/>
      <c r="I2" s="5"/>
      <c r="J2" s="5"/>
      <c r="K2" s="5"/>
      <c r="L2" s="5"/>
      <c r="M2" s="5"/>
      <c r="N2" s="5"/>
      <c r="O2" s="5"/>
      <c r="P2" s="5"/>
      <c r="Q2" s="5"/>
      <c r="R2" s="5"/>
      <c r="S2" s="5"/>
      <c r="T2" s="5"/>
      <c r="U2" s="5"/>
      <c r="V2" s="5"/>
      <c r="W2" s="5"/>
      <c r="X2" s="5"/>
      <c r="Y2" s="5"/>
      <c r="Z2" s="5"/>
    </row>
    <row r="3" spans="1:26" ht="12.75" customHeight="1">
      <c r="A3" s="5"/>
      <c r="B3" s="5"/>
      <c r="C3" s="5"/>
      <c r="D3" s="5"/>
      <c r="E3" s="5"/>
      <c r="F3" s="5"/>
      <c r="G3" s="5"/>
      <c r="H3" s="5"/>
      <c r="I3" s="5"/>
      <c r="J3" s="5"/>
      <c r="K3" s="5"/>
      <c r="L3" s="5"/>
      <c r="M3" s="5"/>
      <c r="N3" s="5"/>
      <c r="O3" s="5"/>
      <c r="P3" s="5"/>
      <c r="Q3" s="5"/>
      <c r="R3" s="5"/>
      <c r="S3" s="5"/>
      <c r="T3" s="5"/>
      <c r="U3" s="5"/>
      <c r="V3" s="5"/>
      <c r="W3" s="5"/>
      <c r="X3" s="5"/>
      <c r="Y3" s="5"/>
      <c r="Z3" s="5"/>
    </row>
    <row r="4" spans="1:26" ht="12.75" customHeight="1">
      <c r="A4" s="104"/>
      <c r="B4" s="104"/>
      <c r="C4" s="104"/>
      <c r="D4" s="104"/>
      <c r="E4" s="104"/>
      <c r="F4" s="104"/>
      <c r="G4" s="104"/>
      <c r="H4" s="104"/>
      <c r="I4" s="104"/>
      <c r="J4" s="104"/>
      <c r="K4" s="104"/>
      <c r="L4" s="104"/>
      <c r="M4" s="104"/>
      <c r="N4" s="104"/>
      <c r="O4" s="104"/>
      <c r="P4" s="104"/>
      <c r="Q4" s="104"/>
      <c r="R4" s="104"/>
      <c r="S4" s="104"/>
      <c r="T4" s="104"/>
      <c r="U4" s="104"/>
      <c r="V4" s="104"/>
      <c r="W4" s="104"/>
      <c r="X4" s="104"/>
      <c r="Y4" s="104"/>
      <c r="Z4" s="104"/>
    </row>
    <row r="5" spans="1:26" ht="12.75" customHeight="1">
      <c r="A5" s="81" t="s">
        <v>1039</v>
      </c>
      <c r="B5" s="81" t="s">
        <v>265</v>
      </c>
      <c r="C5" s="114"/>
      <c r="D5" s="81"/>
      <c r="E5" s="81"/>
      <c r="F5" s="82"/>
      <c r="G5" s="104"/>
      <c r="H5" s="104"/>
      <c r="I5" s="104"/>
      <c r="J5" s="104"/>
      <c r="K5" s="104"/>
      <c r="L5" s="104"/>
      <c r="M5" s="104"/>
      <c r="N5" s="104"/>
      <c r="O5" s="104"/>
      <c r="P5" s="104"/>
      <c r="Q5" s="104"/>
      <c r="R5" s="104"/>
      <c r="S5" s="104"/>
      <c r="T5" s="104"/>
      <c r="U5" s="104"/>
      <c r="V5" s="104"/>
      <c r="W5" s="104"/>
      <c r="X5" s="104"/>
      <c r="Y5" s="104"/>
      <c r="Z5" s="104"/>
    </row>
    <row r="6" spans="1:26" ht="12.75" customHeight="1">
      <c r="A6" s="136"/>
      <c r="B6" s="147"/>
      <c r="C6" s="120"/>
      <c r="D6" s="86"/>
      <c r="E6" s="86"/>
      <c r="F6" s="86"/>
      <c r="G6" s="137"/>
      <c r="H6" s="137"/>
      <c r="I6" s="137"/>
      <c r="J6" s="137"/>
      <c r="K6" s="137"/>
      <c r="L6" s="137"/>
      <c r="M6" s="137"/>
      <c r="N6" s="137"/>
      <c r="O6" s="137"/>
      <c r="P6" s="137"/>
      <c r="Q6" s="137"/>
      <c r="R6" s="137"/>
      <c r="S6" s="137"/>
      <c r="T6" s="137"/>
      <c r="U6" s="137"/>
      <c r="V6" s="137"/>
      <c r="W6" s="137"/>
      <c r="X6" s="137"/>
      <c r="Y6" s="137"/>
      <c r="Z6" s="137"/>
    </row>
    <row r="7" spans="1:26" ht="12.75" customHeight="1">
      <c r="A7" s="136"/>
      <c r="B7" s="147"/>
      <c r="C7" s="120"/>
      <c r="D7" s="86"/>
      <c r="E7" s="86"/>
      <c r="F7" s="86"/>
      <c r="G7" s="137"/>
      <c r="H7" s="137"/>
      <c r="I7" s="137"/>
      <c r="J7" s="137"/>
      <c r="K7" s="137"/>
      <c r="L7" s="137"/>
      <c r="M7" s="137"/>
      <c r="N7" s="137"/>
      <c r="O7" s="137"/>
      <c r="P7" s="137"/>
      <c r="Q7" s="137"/>
      <c r="R7" s="137"/>
      <c r="S7" s="137"/>
      <c r="T7" s="137"/>
      <c r="U7" s="137"/>
      <c r="V7" s="137"/>
      <c r="W7" s="137"/>
      <c r="X7" s="137"/>
      <c r="Y7" s="137"/>
      <c r="Z7" s="137"/>
    </row>
    <row r="8" spans="1:26" ht="12.75" customHeight="1">
      <c r="A8" s="59" t="s">
        <v>1040</v>
      </c>
      <c r="B8" s="61" t="s">
        <v>1041</v>
      </c>
      <c r="C8" s="120"/>
      <c r="D8" s="86"/>
      <c r="E8" s="86"/>
      <c r="F8" s="86"/>
      <c r="G8" s="137"/>
      <c r="H8" s="137"/>
      <c r="I8" s="137"/>
      <c r="J8" s="137"/>
      <c r="K8" s="137"/>
      <c r="L8" s="137"/>
      <c r="M8" s="137"/>
      <c r="N8" s="137"/>
      <c r="O8" s="137"/>
      <c r="P8" s="137"/>
      <c r="Q8" s="137"/>
      <c r="R8" s="137"/>
      <c r="S8" s="137"/>
      <c r="T8" s="137"/>
      <c r="U8" s="137"/>
      <c r="V8" s="137"/>
      <c r="W8" s="137"/>
      <c r="X8" s="137"/>
      <c r="Y8" s="137"/>
      <c r="Z8" s="137"/>
    </row>
    <row r="9" spans="1:26" ht="12.75" customHeight="1">
      <c r="A9" s="136"/>
      <c r="B9" s="58" t="s">
        <v>1042</v>
      </c>
      <c r="C9" s="120"/>
      <c r="D9" s="86"/>
      <c r="E9" s="86"/>
      <c r="F9" s="86"/>
      <c r="G9" s="137"/>
      <c r="H9" s="137"/>
      <c r="I9" s="137"/>
      <c r="J9" s="137"/>
      <c r="K9" s="137"/>
      <c r="L9" s="137"/>
      <c r="M9" s="137"/>
      <c r="N9" s="137"/>
      <c r="O9" s="137"/>
      <c r="P9" s="137"/>
      <c r="Q9" s="137"/>
      <c r="R9" s="137"/>
      <c r="S9" s="137"/>
      <c r="T9" s="137"/>
      <c r="U9" s="137"/>
      <c r="V9" s="137"/>
      <c r="W9" s="137"/>
      <c r="X9" s="137"/>
      <c r="Y9" s="137"/>
      <c r="Z9" s="137"/>
    </row>
    <row r="10" spans="1:26" ht="12.75" customHeight="1">
      <c r="A10" s="136"/>
      <c r="B10" s="58" t="s">
        <v>1043</v>
      </c>
      <c r="C10" s="120"/>
      <c r="D10" s="86"/>
      <c r="E10" s="86"/>
      <c r="F10" s="86"/>
      <c r="G10" s="137"/>
      <c r="H10" s="137"/>
      <c r="I10" s="137"/>
      <c r="J10" s="137"/>
      <c r="K10" s="137"/>
      <c r="L10" s="137"/>
      <c r="M10" s="137"/>
      <c r="N10" s="137"/>
      <c r="O10" s="137"/>
      <c r="P10" s="137"/>
      <c r="Q10" s="137"/>
      <c r="R10" s="137"/>
      <c r="S10" s="137"/>
      <c r="T10" s="137"/>
      <c r="U10" s="137"/>
      <c r="V10" s="137"/>
      <c r="W10" s="137"/>
      <c r="X10" s="137"/>
      <c r="Y10" s="137"/>
      <c r="Z10" s="137"/>
    </row>
    <row r="11" spans="1:26" ht="12.75" customHeight="1">
      <c r="A11" s="136"/>
      <c r="B11" s="58" t="s">
        <v>1044</v>
      </c>
      <c r="C11" s="120"/>
      <c r="D11" s="86"/>
      <c r="E11" s="86"/>
      <c r="F11" s="86"/>
      <c r="G11" s="137"/>
      <c r="H11" s="137"/>
      <c r="I11" s="137"/>
      <c r="J11" s="137"/>
      <c r="K11" s="137"/>
      <c r="L11" s="137"/>
      <c r="M11" s="137"/>
      <c r="N11" s="137"/>
      <c r="O11" s="137"/>
      <c r="P11" s="137"/>
      <c r="Q11" s="137"/>
      <c r="R11" s="137"/>
      <c r="S11" s="137"/>
      <c r="T11" s="137"/>
      <c r="U11" s="137"/>
      <c r="V11" s="137"/>
      <c r="W11" s="137"/>
      <c r="X11" s="137"/>
      <c r="Y11" s="137"/>
      <c r="Z11" s="137"/>
    </row>
    <row r="12" spans="1:26" ht="12.75" customHeight="1">
      <c r="A12" s="136"/>
      <c r="B12" s="58" t="s">
        <v>1045</v>
      </c>
      <c r="C12" s="120"/>
      <c r="D12" s="86"/>
      <c r="E12" s="86"/>
      <c r="F12" s="86"/>
      <c r="G12" s="137"/>
      <c r="H12" s="137"/>
      <c r="I12" s="137"/>
      <c r="J12" s="137"/>
      <c r="K12" s="137"/>
      <c r="L12" s="137"/>
      <c r="M12" s="137"/>
      <c r="N12" s="137"/>
      <c r="O12" s="137"/>
      <c r="P12" s="137"/>
      <c r="Q12" s="137"/>
      <c r="R12" s="137"/>
      <c r="S12" s="137"/>
      <c r="T12" s="137"/>
      <c r="U12" s="137"/>
      <c r="V12" s="137"/>
      <c r="W12" s="137"/>
      <c r="X12" s="137"/>
      <c r="Y12" s="137"/>
      <c r="Z12" s="137"/>
    </row>
    <row r="13" spans="1:26" ht="12.75" customHeight="1">
      <c r="A13" s="136"/>
      <c r="B13" s="58" t="s">
        <v>1046</v>
      </c>
      <c r="C13" s="120"/>
      <c r="D13" s="86"/>
      <c r="E13" s="86"/>
      <c r="F13" s="86"/>
      <c r="G13" s="137"/>
      <c r="H13" s="137"/>
      <c r="I13" s="137"/>
      <c r="J13" s="137"/>
      <c r="K13" s="137"/>
      <c r="L13" s="137"/>
      <c r="M13" s="137"/>
      <c r="N13" s="137"/>
      <c r="O13" s="137"/>
      <c r="P13" s="137"/>
      <c r="Q13" s="137"/>
      <c r="R13" s="137"/>
      <c r="S13" s="137"/>
      <c r="T13" s="137"/>
      <c r="U13" s="137"/>
      <c r="V13" s="137"/>
      <c r="W13" s="137"/>
      <c r="X13" s="137"/>
      <c r="Y13" s="137"/>
      <c r="Z13" s="137"/>
    </row>
    <row r="14" spans="1:26" ht="12.75" customHeight="1">
      <c r="A14" s="136"/>
      <c r="B14" s="58" t="s">
        <v>1047</v>
      </c>
      <c r="C14" s="120"/>
      <c r="D14" s="86"/>
      <c r="E14" s="86"/>
      <c r="F14" s="86"/>
      <c r="G14" s="137"/>
      <c r="H14" s="137"/>
      <c r="I14" s="137"/>
      <c r="J14" s="137"/>
      <c r="K14" s="137"/>
      <c r="L14" s="137"/>
      <c r="M14" s="137"/>
      <c r="N14" s="137"/>
      <c r="O14" s="137"/>
      <c r="P14" s="137"/>
      <c r="Q14" s="137"/>
      <c r="R14" s="137"/>
      <c r="S14" s="137"/>
      <c r="T14" s="137"/>
      <c r="U14" s="137"/>
      <c r="V14" s="137"/>
      <c r="W14" s="137"/>
      <c r="X14" s="137"/>
      <c r="Y14" s="137"/>
      <c r="Z14" s="137"/>
    </row>
    <row r="15" spans="1:26" ht="12.75" customHeight="1">
      <c r="A15" s="136"/>
      <c r="B15" s="58" t="s">
        <v>1048</v>
      </c>
      <c r="C15" s="120"/>
      <c r="D15" s="86"/>
      <c r="E15" s="86"/>
      <c r="F15" s="86"/>
      <c r="G15" s="137"/>
      <c r="H15" s="137"/>
      <c r="I15" s="137"/>
      <c r="J15" s="137"/>
      <c r="K15" s="137"/>
      <c r="L15" s="137"/>
      <c r="M15" s="137"/>
      <c r="N15" s="137"/>
      <c r="O15" s="137"/>
      <c r="P15" s="137"/>
      <c r="Q15" s="137"/>
      <c r="R15" s="137"/>
      <c r="S15" s="137"/>
      <c r="T15" s="137"/>
      <c r="U15" s="137"/>
      <c r="V15" s="137"/>
      <c r="W15" s="137"/>
      <c r="X15" s="137"/>
      <c r="Y15" s="137"/>
      <c r="Z15" s="137"/>
    </row>
    <row r="16" spans="1:26" ht="12.75" customHeight="1">
      <c r="A16" s="136"/>
      <c r="B16" s="58" t="s">
        <v>1049</v>
      </c>
      <c r="C16" s="120"/>
      <c r="D16" s="86"/>
      <c r="E16" s="86"/>
      <c r="F16" s="86"/>
      <c r="G16" s="137"/>
      <c r="H16" s="137"/>
      <c r="I16" s="137"/>
      <c r="J16" s="137"/>
      <c r="K16" s="137"/>
      <c r="L16" s="137"/>
      <c r="M16" s="137"/>
      <c r="N16" s="137"/>
      <c r="O16" s="137"/>
      <c r="P16" s="137"/>
      <c r="Q16" s="137"/>
      <c r="R16" s="137"/>
      <c r="S16" s="137"/>
      <c r="T16" s="137"/>
      <c r="U16" s="137"/>
      <c r="V16" s="137"/>
      <c r="W16" s="137"/>
      <c r="X16" s="137"/>
      <c r="Y16" s="137"/>
      <c r="Z16" s="137"/>
    </row>
    <row r="17" spans="1:26" ht="12.75" customHeight="1">
      <c r="A17" s="136"/>
      <c r="B17" s="58" t="s">
        <v>1050</v>
      </c>
      <c r="C17" s="120"/>
      <c r="D17" s="86"/>
      <c r="E17" s="86"/>
      <c r="F17" s="86"/>
      <c r="G17" s="137"/>
      <c r="H17" s="137"/>
      <c r="I17" s="137"/>
      <c r="J17" s="137"/>
      <c r="K17" s="137"/>
      <c r="L17" s="137"/>
      <c r="M17" s="137"/>
      <c r="N17" s="137"/>
      <c r="O17" s="137"/>
      <c r="P17" s="137"/>
      <c r="Q17" s="137"/>
      <c r="R17" s="137"/>
      <c r="S17" s="137"/>
      <c r="T17" s="137"/>
      <c r="U17" s="137"/>
      <c r="V17" s="137"/>
      <c r="W17" s="137"/>
      <c r="X17" s="137"/>
      <c r="Y17" s="137"/>
      <c r="Z17" s="137"/>
    </row>
    <row r="18" spans="1:26" ht="12.75" customHeight="1">
      <c r="A18" s="136"/>
      <c r="B18" s="58" t="s">
        <v>1051</v>
      </c>
      <c r="C18" s="120"/>
      <c r="D18" s="86"/>
      <c r="E18" s="86"/>
      <c r="F18" s="86"/>
      <c r="G18" s="137"/>
      <c r="H18" s="137"/>
      <c r="I18" s="137"/>
      <c r="J18" s="137"/>
      <c r="K18" s="137"/>
      <c r="L18" s="137"/>
      <c r="M18" s="137"/>
      <c r="N18" s="137"/>
      <c r="O18" s="137"/>
      <c r="P18" s="137"/>
      <c r="Q18" s="137"/>
      <c r="R18" s="137"/>
      <c r="S18" s="137"/>
      <c r="T18" s="137"/>
      <c r="U18" s="137"/>
      <c r="V18" s="137"/>
      <c r="W18" s="137"/>
      <c r="X18" s="137"/>
      <c r="Y18" s="137"/>
      <c r="Z18" s="137"/>
    </row>
    <row r="19" spans="1:26" ht="12.75" customHeight="1">
      <c r="A19" s="136"/>
      <c r="B19" s="58" t="s">
        <v>1052</v>
      </c>
      <c r="C19" s="120"/>
      <c r="D19" s="86"/>
      <c r="E19" s="86"/>
      <c r="F19" s="86"/>
      <c r="G19" s="137"/>
      <c r="H19" s="137"/>
      <c r="I19" s="137"/>
      <c r="J19" s="137"/>
      <c r="K19" s="137"/>
      <c r="L19" s="137"/>
      <c r="M19" s="137"/>
      <c r="N19" s="137"/>
      <c r="O19" s="137"/>
      <c r="P19" s="137"/>
      <c r="Q19" s="137"/>
      <c r="R19" s="137"/>
      <c r="S19" s="137"/>
      <c r="T19" s="137"/>
      <c r="U19" s="137"/>
      <c r="V19" s="137"/>
      <c r="W19" s="137"/>
      <c r="X19" s="137"/>
      <c r="Y19" s="137"/>
      <c r="Z19" s="137"/>
    </row>
    <row r="20" spans="1:26" ht="12.75" customHeight="1">
      <c r="A20" s="136"/>
      <c r="B20" s="58" t="s">
        <v>1053</v>
      </c>
      <c r="C20" s="120"/>
      <c r="D20" s="86"/>
      <c r="E20" s="86"/>
      <c r="F20" s="86"/>
      <c r="G20" s="137"/>
      <c r="H20" s="137"/>
      <c r="I20" s="137"/>
      <c r="J20" s="137"/>
      <c r="K20" s="137"/>
      <c r="L20" s="137"/>
      <c r="M20" s="137"/>
      <c r="N20" s="137"/>
      <c r="O20" s="137"/>
      <c r="P20" s="137"/>
      <c r="Q20" s="137"/>
      <c r="R20" s="137"/>
      <c r="S20" s="137"/>
      <c r="T20" s="137"/>
      <c r="U20" s="137"/>
      <c r="V20" s="137"/>
      <c r="W20" s="137"/>
      <c r="X20" s="137"/>
      <c r="Y20" s="137"/>
      <c r="Z20" s="137"/>
    </row>
    <row r="21" spans="1:26" ht="12.75" customHeight="1">
      <c r="A21" s="136"/>
      <c r="B21" s="58" t="s">
        <v>1054</v>
      </c>
      <c r="C21" s="120"/>
      <c r="D21" s="86"/>
      <c r="E21" s="86"/>
      <c r="F21" s="86"/>
      <c r="G21" s="137"/>
      <c r="H21" s="137"/>
      <c r="I21" s="137"/>
      <c r="J21" s="137"/>
      <c r="K21" s="137"/>
      <c r="L21" s="137"/>
      <c r="M21" s="137"/>
      <c r="N21" s="137"/>
      <c r="O21" s="137"/>
      <c r="P21" s="137"/>
      <c r="Q21" s="137"/>
      <c r="R21" s="137"/>
      <c r="S21" s="137"/>
      <c r="T21" s="137"/>
      <c r="U21" s="137"/>
      <c r="V21" s="137"/>
      <c r="W21" s="137"/>
      <c r="X21" s="137"/>
      <c r="Y21" s="137"/>
      <c r="Z21" s="137"/>
    </row>
    <row r="22" spans="1:26" ht="12.75" customHeight="1">
      <c r="A22" s="136"/>
      <c r="B22" s="58" t="s">
        <v>1055</v>
      </c>
      <c r="C22" s="120"/>
      <c r="D22" s="86"/>
      <c r="E22" s="86"/>
      <c r="F22" s="86"/>
      <c r="G22" s="137"/>
      <c r="H22" s="137"/>
      <c r="I22" s="137"/>
      <c r="J22" s="137"/>
      <c r="K22" s="137"/>
      <c r="L22" s="137"/>
      <c r="M22" s="137"/>
      <c r="N22" s="137"/>
      <c r="O22" s="137"/>
      <c r="P22" s="137"/>
      <c r="Q22" s="137"/>
      <c r="R22" s="137"/>
      <c r="S22" s="137"/>
      <c r="T22" s="137"/>
      <c r="U22" s="137"/>
      <c r="V22" s="137"/>
      <c r="W22" s="137"/>
      <c r="X22" s="137"/>
      <c r="Y22" s="137"/>
      <c r="Z22" s="137"/>
    </row>
    <row r="23" spans="1:26" ht="12.75" customHeight="1">
      <c r="A23" s="136"/>
      <c r="B23" s="58" t="s">
        <v>1056</v>
      </c>
      <c r="C23" s="120" t="s">
        <v>682</v>
      </c>
      <c r="D23" s="86">
        <v>1</v>
      </c>
      <c r="E23" s="86"/>
      <c r="F23" s="86">
        <f>D23*E23</f>
        <v>0</v>
      </c>
      <c r="G23" s="137"/>
      <c r="H23" s="137"/>
      <c r="I23" s="137"/>
      <c r="J23" s="137"/>
      <c r="K23" s="137"/>
      <c r="L23" s="137"/>
      <c r="M23" s="137"/>
      <c r="N23" s="137"/>
      <c r="O23" s="137"/>
      <c r="P23" s="137"/>
      <c r="Q23" s="137"/>
      <c r="R23" s="137"/>
      <c r="S23" s="137"/>
      <c r="T23" s="137"/>
      <c r="U23" s="137"/>
      <c r="V23" s="137"/>
      <c r="W23" s="137"/>
      <c r="X23" s="137"/>
      <c r="Y23" s="137"/>
      <c r="Z23" s="137"/>
    </row>
    <row r="24" spans="1:26" ht="12.75" customHeight="1">
      <c r="A24" s="136"/>
      <c r="B24" s="58"/>
      <c r="C24" s="120"/>
      <c r="D24" s="86"/>
      <c r="E24" s="86"/>
      <c r="F24" s="86"/>
      <c r="G24" s="137"/>
      <c r="H24" s="137"/>
      <c r="I24" s="137"/>
      <c r="J24" s="137"/>
      <c r="K24" s="137"/>
      <c r="L24" s="137"/>
      <c r="M24" s="137"/>
      <c r="N24" s="137"/>
      <c r="O24" s="137"/>
      <c r="P24" s="137"/>
      <c r="Q24" s="137"/>
      <c r="R24" s="137"/>
      <c r="S24" s="137"/>
      <c r="T24" s="137"/>
      <c r="U24" s="137"/>
      <c r="V24" s="137"/>
      <c r="W24" s="137"/>
      <c r="X24" s="137"/>
      <c r="Y24" s="137"/>
      <c r="Z24" s="137"/>
    </row>
    <row r="25" spans="1:26" ht="12.75" customHeight="1">
      <c r="A25" s="136"/>
      <c r="B25" s="58"/>
      <c r="C25" s="120"/>
      <c r="D25" s="86"/>
      <c r="E25" s="86"/>
      <c r="F25" s="86"/>
      <c r="G25" s="137"/>
      <c r="H25" s="137"/>
      <c r="I25" s="137"/>
      <c r="J25" s="137"/>
      <c r="K25" s="137"/>
      <c r="L25" s="137"/>
      <c r="M25" s="137"/>
      <c r="N25" s="137"/>
      <c r="O25" s="137"/>
      <c r="P25" s="137"/>
      <c r="Q25" s="137"/>
      <c r="R25" s="137"/>
      <c r="S25" s="137"/>
      <c r="T25" s="137"/>
      <c r="U25" s="137"/>
      <c r="V25" s="137"/>
      <c r="W25" s="137"/>
      <c r="X25" s="137"/>
      <c r="Y25" s="137"/>
      <c r="Z25" s="137"/>
    </row>
    <row r="26" spans="1:26" ht="12.75" customHeight="1">
      <c r="A26" s="59" t="s">
        <v>1057</v>
      </c>
      <c r="B26" s="61" t="s">
        <v>1058</v>
      </c>
      <c r="C26" s="120"/>
      <c r="D26" s="85"/>
      <c r="E26" s="86"/>
      <c r="F26" s="86"/>
      <c r="G26" s="137"/>
      <c r="H26" s="137"/>
      <c r="I26" s="137"/>
      <c r="J26" s="137"/>
      <c r="K26" s="137"/>
      <c r="L26" s="137"/>
      <c r="M26" s="137"/>
      <c r="N26" s="137"/>
      <c r="O26" s="137"/>
      <c r="P26" s="137"/>
      <c r="Q26" s="137"/>
      <c r="R26" s="137"/>
      <c r="S26" s="137"/>
      <c r="T26" s="137"/>
      <c r="U26" s="137"/>
      <c r="V26" s="137"/>
      <c r="W26" s="137"/>
      <c r="X26" s="137"/>
      <c r="Y26" s="137"/>
      <c r="Z26" s="137"/>
    </row>
    <row r="27" spans="1:26" ht="12.75" customHeight="1">
      <c r="A27" s="1"/>
      <c r="B27" s="58" t="s">
        <v>1059</v>
      </c>
      <c r="C27" s="120"/>
      <c r="D27" s="85"/>
      <c r="E27" s="86"/>
      <c r="F27" s="86"/>
      <c r="G27" s="137"/>
      <c r="H27" s="137"/>
      <c r="I27" s="137"/>
      <c r="J27" s="137"/>
      <c r="K27" s="137"/>
      <c r="L27" s="137"/>
      <c r="M27" s="137"/>
      <c r="N27" s="137"/>
      <c r="O27" s="137"/>
      <c r="P27" s="137"/>
      <c r="Q27" s="137"/>
      <c r="R27" s="137"/>
      <c r="S27" s="137"/>
      <c r="T27" s="137"/>
      <c r="U27" s="137"/>
      <c r="V27" s="137"/>
      <c r="W27" s="137"/>
      <c r="X27" s="137"/>
      <c r="Y27" s="137"/>
      <c r="Z27" s="137"/>
    </row>
    <row r="28" spans="1:26" ht="12.75" customHeight="1">
      <c r="A28" s="1"/>
      <c r="B28" s="58" t="s">
        <v>1060</v>
      </c>
      <c r="C28" s="120"/>
      <c r="D28" s="85"/>
      <c r="E28" s="86"/>
      <c r="F28" s="86"/>
      <c r="G28" s="137"/>
      <c r="H28" s="137"/>
      <c r="I28" s="137"/>
      <c r="J28" s="137"/>
      <c r="K28" s="137"/>
      <c r="L28" s="137"/>
      <c r="M28" s="137"/>
      <c r="N28" s="137"/>
      <c r="O28" s="137"/>
      <c r="P28" s="137"/>
      <c r="Q28" s="137"/>
      <c r="R28" s="137"/>
      <c r="S28" s="137"/>
      <c r="T28" s="137"/>
      <c r="U28" s="137"/>
      <c r="V28" s="137"/>
      <c r="W28" s="137"/>
      <c r="X28" s="137"/>
      <c r="Y28" s="137"/>
      <c r="Z28" s="137"/>
    </row>
    <row r="29" spans="1:26" ht="12.75" customHeight="1">
      <c r="A29" s="1"/>
      <c r="B29" s="58" t="s">
        <v>1061</v>
      </c>
      <c r="C29" s="120"/>
      <c r="D29" s="85"/>
      <c r="E29" s="86"/>
      <c r="F29" s="86"/>
      <c r="G29" s="137"/>
      <c r="H29" s="137"/>
      <c r="I29" s="137"/>
      <c r="J29" s="137"/>
      <c r="K29" s="137"/>
      <c r="L29" s="137"/>
      <c r="M29" s="137"/>
      <c r="N29" s="137"/>
      <c r="O29" s="137"/>
      <c r="P29" s="137"/>
      <c r="Q29" s="137"/>
      <c r="R29" s="137"/>
      <c r="S29" s="137"/>
      <c r="T29" s="137"/>
      <c r="U29" s="137"/>
      <c r="V29" s="137"/>
      <c r="W29" s="137"/>
      <c r="X29" s="137"/>
      <c r="Y29" s="137"/>
      <c r="Z29" s="137"/>
    </row>
    <row r="30" spans="1:26" ht="12.75" customHeight="1">
      <c r="A30" s="1"/>
      <c r="B30" s="58" t="s">
        <v>1062</v>
      </c>
      <c r="C30" s="120"/>
      <c r="D30" s="85"/>
      <c r="E30" s="86"/>
      <c r="F30" s="86"/>
      <c r="G30" s="137"/>
      <c r="H30" s="137"/>
      <c r="I30" s="137"/>
      <c r="J30" s="137"/>
      <c r="K30" s="137"/>
      <c r="L30" s="137"/>
      <c r="M30" s="137"/>
      <c r="N30" s="137"/>
      <c r="O30" s="137"/>
      <c r="P30" s="137"/>
      <c r="Q30" s="137"/>
      <c r="R30" s="137"/>
      <c r="S30" s="137"/>
      <c r="T30" s="137"/>
      <c r="U30" s="137"/>
      <c r="V30" s="137"/>
      <c r="W30" s="137"/>
      <c r="X30" s="137"/>
      <c r="Y30" s="137"/>
      <c r="Z30" s="137"/>
    </row>
    <row r="31" spans="1:26" ht="12.75" customHeight="1">
      <c r="A31" s="1"/>
      <c r="B31" s="58" t="s">
        <v>1063</v>
      </c>
      <c r="C31" s="120"/>
      <c r="D31" s="85"/>
      <c r="E31" s="86"/>
      <c r="F31" s="86"/>
      <c r="G31" s="137"/>
      <c r="H31" s="137"/>
      <c r="I31" s="137"/>
      <c r="J31" s="137"/>
      <c r="K31" s="137"/>
      <c r="L31" s="137"/>
      <c r="M31" s="137"/>
      <c r="N31" s="137"/>
      <c r="O31" s="137"/>
      <c r="P31" s="137"/>
      <c r="Q31" s="137"/>
      <c r="R31" s="137"/>
      <c r="S31" s="137"/>
      <c r="T31" s="137"/>
      <c r="U31" s="137"/>
      <c r="V31" s="137"/>
      <c r="W31" s="137"/>
      <c r="X31" s="137"/>
      <c r="Y31" s="137"/>
      <c r="Z31" s="137"/>
    </row>
    <row r="32" spans="1:26" ht="12.75" customHeight="1">
      <c r="A32" s="1"/>
      <c r="B32" s="58" t="s">
        <v>1064</v>
      </c>
      <c r="C32" s="120"/>
      <c r="D32" s="85"/>
      <c r="E32" s="86"/>
      <c r="F32" s="86"/>
      <c r="G32" s="137"/>
      <c r="H32" s="137"/>
      <c r="I32" s="137"/>
      <c r="J32" s="137"/>
      <c r="K32" s="137"/>
      <c r="L32" s="137"/>
      <c r="M32" s="137"/>
      <c r="N32" s="137"/>
      <c r="O32" s="137"/>
      <c r="P32" s="137"/>
      <c r="Q32" s="137"/>
      <c r="R32" s="137"/>
      <c r="S32" s="137"/>
      <c r="T32" s="137"/>
      <c r="U32" s="137"/>
      <c r="V32" s="137"/>
      <c r="W32" s="137"/>
      <c r="X32" s="137"/>
      <c r="Y32" s="137"/>
      <c r="Z32" s="137"/>
    </row>
    <row r="33" spans="1:26" ht="12.75" customHeight="1">
      <c r="A33" s="1"/>
      <c r="B33" s="58" t="s">
        <v>1065</v>
      </c>
      <c r="C33" s="120"/>
      <c r="D33" s="85"/>
      <c r="E33" s="86"/>
      <c r="F33" s="86"/>
      <c r="G33" s="137"/>
      <c r="H33" s="137"/>
      <c r="I33" s="137"/>
      <c r="J33" s="137"/>
      <c r="K33" s="137"/>
      <c r="L33" s="137"/>
      <c r="M33" s="137"/>
      <c r="N33" s="137"/>
      <c r="O33" s="137"/>
      <c r="P33" s="137"/>
      <c r="Q33" s="137"/>
      <c r="R33" s="137"/>
      <c r="S33" s="137"/>
      <c r="T33" s="137"/>
      <c r="U33" s="137"/>
      <c r="V33" s="137"/>
      <c r="W33" s="137"/>
      <c r="X33" s="137"/>
      <c r="Y33" s="137"/>
      <c r="Z33" s="137"/>
    </row>
    <row r="34" spans="1:26" ht="12.75" customHeight="1">
      <c r="A34" s="1"/>
      <c r="B34" s="62" t="s">
        <v>1066</v>
      </c>
      <c r="C34" s="120"/>
      <c r="D34" s="85"/>
      <c r="E34" s="86"/>
      <c r="F34" s="86"/>
      <c r="G34" s="137"/>
      <c r="H34" s="137"/>
      <c r="I34" s="137"/>
      <c r="J34" s="137"/>
      <c r="K34" s="137"/>
      <c r="L34" s="137"/>
      <c r="M34" s="137"/>
      <c r="N34" s="137"/>
      <c r="O34" s="137"/>
      <c r="P34" s="137"/>
      <c r="Q34" s="137"/>
      <c r="R34" s="137"/>
      <c r="S34" s="137"/>
      <c r="T34" s="137"/>
      <c r="U34" s="137"/>
      <c r="V34" s="137"/>
      <c r="W34" s="137"/>
      <c r="X34" s="137"/>
      <c r="Y34" s="137"/>
      <c r="Z34" s="137"/>
    </row>
    <row r="35" spans="1:26" ht="12.75" customHeight="1">
      <c r="A35" s="1"/>
      <c r="B35" s="58" t="s">
        <v>1067</v>
      </c>
      <c r="C35" s="120" t="s">
        <v>682</v>
      </c>
      <c r="D35" s="85">
        <v>1</v>
      </c>
      <c r="E35" s="86"/>
      <c r="F35" s="86">
        <f>D35*E35</f>
        <v>0</v>
      </c>
      <c r="G35" s="137"/>
      <c r="H35" s="137"/>
      <c r="I35" s="137"/>
      <c r="J35" s="137"/>
      <c r="K35" s="137"/>
      <c r="L35" s="137"/>
      <c r="M35" s="137"/>
      <c r="N35" s="137"/>
      <c r="O35" s="137"/>
      <c r="P35" s="137"/>
      <c r="Q35" s="137"/>
      <c r="R35" s="137"/>
      <c r="S35" s="137"/>
      <c r="T35" s="137"/>
      <c r="U35" s="137"/>
      <c r="V35" s="137"/>
      <c r="W35" s="137"/>
      <c r="X35" s="137"/>
      <c r="Y35" s="137"/>
      <c r="Z35" s="137"/>
    </row>
    <row r="36" spans="1:26" ht="12.75" customHeight="1">
      <c r="A36" s="136"/>
      <c r="B36" s="58"/>
      <c r="C36" s="120"/>
      <c r="D36" s="86"/>
      <c r="E36" s="86"/>
      <c r="F36" s="86"/>
      <c r="G36" s="137"/>
      <c r="H36" s="137"/>
      <c r="I36" s="137"/>
      <c r="J36" s="137"/>
      <c r="K36" s="137"/>
      <c r="L36" s="137"/>
      <c r="M36" s="137"/>
      <c r="N36" s="137"/>
      <c r="O36" s="137"/>
      <c r="P36" s="137"/>
      <c r="Q36" s="137"/>
      <c r="R36" s="137"/>
      <c r="S36" s="137"/>
      <c r="T36" s="137"/>
      <c r="U36" s="137"/>
      <c r="V36" s="137"/>
      <c r="W36" s="137"/>
      <c r="X36" s="137"/>
      <c r="Y36" s="137"/>
      <c r="Z36" s="137"/>
    </row>
    <row r="37" spans="1:26" ht="12.75" customHeight="1">
      <c r="A37" s="136"/>
      <c r="B37" s="61"/>
      <c r="C37" s="120"/>
      <c r="D37" s="86"/>
      <c r="E37" s="86"/>
      <c r="F37" s="86"/>
      <c r="G37" s="137"/>
      <c r="H37" s="137"/>
      <c r="I37" s="137"/>
      <c r="J37" s="137"/>
      <c r="K37" s="137"/>
      <c r="L37" s="137"/>
      <c r="M37" s="137"/>
      <c r="N37" s="137"/>
      <c r="O37" s="137"/>
      <c r="P37" s="137"/>
      <c r="Q37" s="137"/>
      <c r="R37" s="137"/>
      <c r="S37" s="137"/>
      <c r="T37" s="137"/>
      <c r="U37" s="137"/>
      <c r="V37" s="137"/>
      <c r="W37" s="137"/>
      <c r="X37" s="137"/>
      <c r="Y37" s="137"/>
      <c r="Z37" s="137"/>
    </row>
    <row r="38" spans="1:26" ht="12.75" customHeight="1">
      <c r="A38" s="59" t="s">
        <v>1068</v>
      </c>
      <c r="B38" s="61" t="s">
        <v>1069</v>
      </c>
      <c r="C38" s="120"/>
      <c r="D38" s="85"/>
      <c r="E38" s="86"/>
      <c r="F38" s="86"/>
      <c r="G38" s="137"/>
      <c r="H38" s="137"/>
      <c r="I38" s="137"/>
      <c r="J38" s="137"/>
      <c r="K38" s="137"/>
      <c r="L38" s="137"/>
      <c r="M38" s="137"/>
      <c r="N38" s="137"/>
      <c r="O38" s="137"/>
      <c r="P38" s="137"/>
      <c r="Q38" s="137"/>
      <c r="R38" s="137"/>
      <c r="S38" s="137"/>
      <c r="T38" s="137"/>
      <c r="U38" s="137"/>
      <c r="V38" s="137"/>
      <c r="W38" s="137"/>
      <c r="X38" s="137"/>
      <c r="Y38" s="137"/>
      <c r="Z38" s="137"/>
    </row>
    <row r="39" spans="1:26" ht="12.75" customHeight="1">
      <c r="A39" s="1"/>
      <c r="B39" s="58" t="s">
        <v>1070</v>
      </c>
      <c r="C39" s="120"/>
      <c r="D39" s="85"/>
      <c r="E39" s="86"/>
      <c r="F39" s="86"/>
      <c r="G39" s="137"/>
      <c r="H39" s="137"/>
      <c r="I39" s="137"/>
      <c r="J39" s="137"/>
      <c r="K39" s="137"/>
      <c r="L39" s="137"/>
      <c r="M39" s="137"/>
      <c r="N39" s="137"/>
      <c r="O39" s="137"/>
      <c r="P39" s="137"/>
      <c r="Q39" s="137"/>
      <c r="R39" s="137"/>
      <c r="S39" s="137"/>
      <c r="T39" s="137"/>
      <c r="U39" s="137"/>
      <c r="V39" s="137"/>
      <c r="W39" s="137"/>
      <c r="X39" s="137"/>
      <c r="Y39" s="137"/>
      <c r="Z39" s="137"/>
    </row>
    <row r="40" spans="1:26" ht="12.75" customHeight="1">
      <c r="A40" s="1"/>
      <c r="B40" s="58" t="s">
        <v>1071</v>
      </c>
      <c r="C40" s="120"/>
      <c r="D40" s="85"/>
      <c r="E40" s="86"/>
      <c r="F40" s="86"/>
      <c r="G40" s="137"/>
      <c r="H40" s="137"/>
      <c r="I40" s="137"/>
      <c r="J40" s="137"/>
      <c r="K40" s="137"/>
      <c r="L40" s="137"/>
      <c r="M40" s="137"/>
      <c r="N40" s="137"/>
      <c r="O40" s="137"/>
      <c r="P40" s="137"/>
      <c r="Q40" s="137"/>
      <c r="R40" s="137"/>
      <c r="S40" s="137"/>
      <c r="T40" s="137"/>
      <c r="U40" s="137"/>
      <c r="V40" s="137"/>
      <c r="W40" s="137"/>
      <c r="X40" s="137"/>
      <c r="Y40" s="137"/>
      <c r="Z40" s="137"/>
    </row>
    <row r="41" spans="1:26" ht="12.75" customHeight="1">
      <c r="A41" s="1"/>
      <c r="B41" s="58" t="s">
        <v>1064</v>
      </c>
      <c r="C41" s="120"/>
      <c r="D41" s="85"/>
      <c r="E41" s="86"/>
      <c r="F41" s="86"/>
      <c r="G41" s="137"/>
      <c r="H41" s="137"/>
      <c r="I41" s="137"/>
      <c r="J41" s="137"/>
      <c r="K41" s="137"/>
      <c r="L41" s="137"/>
      <c r="M41" s="137"/>
      <c r="N41" s="137"/>
      <c r="O41" s="137"/>
      <c r="P41" s="137"/>
      <c r="Q41" s="137"/>
      <c r="R41" s="137"/>
      <c r="S41" s="137"/>
      <c r="T41" s="137"/>
      <c r="U41" s="137"/>
      <c r="V41" s="137"/>
      <c r="W41" s="137"/>
      <c r="X41" s="137"/>
      <c r="Y41" s="137"/>
      <c r="Z41" s="137"/>
    </row>
    <row r="42" spans="1:26" ht="12.75" customHeight="1">
      <c r="A42" s="1"/>
      <c r="B42" s="58" t="s">
        <v>1065</v>
      </c>
      <c r="C42" s="120"/>
      <c r="D42" s="85"/>
      <c r="E42" s="86"/>
      <c r="F42" s="86"/>
      <c r="G42" s="137"/>
      <c r="H42" s="137"/>
      <c r="I42" s="137"/>
      <c r="J42" s="137"/>
      <c r="K42" s="137"/>
      <c r="L42" s="137"/>
      <c r="M42" s="137"/>
      <c r="N42" s="137"/>
      <c r="O42" s="137"/>
      <c r="P42" s="137"/>
      <c r="Q42" s="137"/>
      <c r="R42" s="137"/>
      <c r="S42" s="137"/>
      <c r="T42" s="137"/>
      <c r="U42" s="137"/>
      <c r="V42" s="137"/>
      <c r="W42" s="137"/>
      <c r="X42" s="137"/>
      <c r="Y42" s="137"/>
      <c r="Z42" s="137"/>
    </row>
    <row r="43" spans="1:26" ht="12.75" customHeight="1">
      <c r="A43" s="1"/>
      <c r="B43" s="62" t="s">
        <v>1072</v>
      </c>
      <c r="C43" s="120"/>
      <c r="D43" s="85"/>
      <c r="E43" s="86"/>
      <c r="F43" s="86"/>
      <c r="G43" s="137"/>
      <c r="H43" s="137"/>
      <c r="I43" s="137"/>
      <c r="J43" s="137"/>
      <c r="K43" s="137"/>
      <c r="L43" s="137"/>
      <c r="M43" s="137"/>
      <c r="N43" s="137"/>
      <c r="O43" s="137"/>
      <c r="P43" s="137"/>
      <c r="Q43" s="137"/>
      <c r="R43" s="137"/>
      <c r="S43" s="137"/>
      <c r="T43" s="137"/>
      <c r="U43" s="137"/>
      <c r="V43" s="137"/>
      <c r="W43" s="137"/>
      <c r="X43" s="137"/>
      <c r="Y43" s="137"/>
      <c r="Z43" s="137"/>
    </row>
    <row r="44" spans="1:26" ht="12.75" customHeight="1">
      <c r="A44" s="1"/>
      <c r="B44" s="58" t="s">
        <v>1073</v>
      </c>
      <c r="C44" s="120" t="s">
        <v>682</v>
      </c>
      <c r="D44" s="85">
        <v>2</v>
      </c>
      <c r="E44" s="86"/>
      <c r="F44" s="86">
        <f t="shared" ref="F44:F45" si="0">D44*E44</f>
        <v>0</v>
      </c>
      <c r="G44" s="137"/>
      <c r="H44" s="137"/>
      <c r="I44" s="137"/>
      <c r="J44" s="137"/>
      <c r="K44" s="137"/>
      <c r="L44" s="137"/>
      <c r="M44" s="137"/>
      <c r="N44" s="137"/>
      <c r="O44" s="137"/>
      <c r="P44" s="137"/>
      <c r="Q44" s="137"/>
      <c r="R44" s="137"/>
      <c r="S44" s="137"/>
      <c r="T44" s="137"/>
      <c r="U44" s="137"/>
      <c r="V44" s="137"/>
      <c r="W44" s="137"/>
      <c r="X44" s="137"/>
      <c r="Y44" s="137"/>
      <c r="Z44" s="137"/>
    </row>
    <row r="45" spans="1:26" ht="12.75" customHeight="1">
      <c r="A45" s="1"/>
      <c r="B45" s="58" t="s">
        <v>1074</v>
      </c>
      <c r="C45" s="120" t="s">
        <v>682</v>
      </c>
      <c r="D45" s="85">
        <v>2</v>
      </c>
      <c r="E45" s="86"/>
      <c r="F45" s="86">
        <f t="shared" si="0"/>
        <v>0</v>
      </c>
      <c r="G45" s="137"/>
      <c r="H45" s="137"/>
      <c r="I45" s="137"/>
      <c r="J45" s="137"/>
      <c r="K45" s="137"/>
      <c r="L45" s="137"/>
      <c r="M45" s="137"/>
      <c r="N45" s="137"/>
      <c r="O45" s="137"/>
      <c r="P45" s="137"/>
      <c r="Q45" s="137"/>
      <c r="R45" s="137"/>
      <c r="S45" s="137"/>
      <c r="T45" s="137"/>
      <c r="U45" s="137"/>
      <c r="V45" s="137"/>
      <c r="W45" s="137"/>
      <c r="X45" s="137"/>
      <c r="Y45" s="137"/>
      <c r="Z45" s="137"/>
    </row>
    <row r="46" spans="1:26" ht="12.75" customHeight="1">
      <c r="A46" s="1"/>
      <c r="B46" s="58"/>
      <c r="C46" s="120"/>
      <c r="D46" s="85"/>
      <c r="E46" s="86"/>
      <c r="F46" s="86"/>
      <c r="G46" s="137"/>
      <c r="H46" s="137"/>
      <c r="I46" s="137"/>
      <c r="J46" s="137"/>
      <c r="K46" s="137"/>
      <c r="L46" s="137"/>
      <c r="M46" s="137"/>
      <c r="N46" s="137"/>
      <c r="O46" s="137"/>
      <c r="P46" s="137"/>
      <c r="Q46" s="137"/>
      <c r="R46" s="137"/>
      <c r="S46" s="137"/>
      <c r="T46" s="137"/>
      <c r="U46" s="137"/>
      <c r="V46" s="137"/>
      <c r="W46" s="137"/>
      <c r="X46" s="137"/>
      <c r="Y46" s="137"/>
      <c r="Z46" s="137"/>
    </row>
    <row r="47" spans="1:26" ht="12.75" customHeight="1">
      <c r="A47" s="1"/>
      <c r="B47" s="58"/>
      <c r="C47" s="120"/>
      <c r="D47" s="85"/>
      <c r="E47" s="86"/>
      <c r="F47" s="86"/>
      <c r="G47" s="137"/>
      <c r="H47" s="137"/>
      <c r="I47" s="137"/>
      <c r="J47" s="137"/>
      <c r="K47" s="137"/>
      <c r="L47" s="137"/>
      <c r="M47" s="137"/>
      <c r="N47" s="137"/>
      <c r="O47" s="137"/>
      <c r="P47" s="137"/>
      <c r="Q47" s="137"/>
      <c r="R47" s="137"/>
      <c r="S47" s="137"/>
      <c r="T47" s="137"/>
      <c r="U47" s="137"/>
      <c r="V47" s="137"/>
      <c r="W47" s="137"/>
      <c r="X47" s="137"/>
      <c r="Y47" s="137"/>
      <c r="Z47" s="137"/>
    </row>
    <row r="48" spans="1:26" ht="12.75" customHeight="1">
      <c r="A48" s="59" t="s">
        <v>1075</v>
      </c>
      <c r="B48" s="61" t="s">
        <v>1076</v>
      </c>
      <c r="C48" s="120"/>
      <c r="D48" s="85"/>
      <c r="E48" s="86"/>
      <c r="F48" s="86"/>
      <c r="G48" s="137"/>
      <c r="H48" s="137"/>
      <c r="I48" s="137"/>
      <c r="J48" s="137"/>
      <c r="K48" s="137"/>
      <c r="L48" s="137"/>
      <c r="M48" s="137"/>
      <c r="N48" s="137"/>
      <c r="O48" s="137"/>
      <c r="P48" s="137"/>
      <c r="Q48" s="137"/>
      <c r="R48" s="137"/>
      <c r="S48" s="137"/>
      <c r="T48" s="137"/>
      <c r="U48" s="137"/>
      <c r="V48" s="137"/>
      <c r="W48" s="137"/>
      <c r="X48" s="137"/>
      <c r="Y48" s="137"/>
      <c r="Z48" s="137"/>
    </row>
    <row r="49" spans="1:26" ht="12.75" customHeight="1">
      <c r="A49" s="1"/>
      <c r="B49" s="58" t="s">
        <v>1077</v>
      </c>
      <c r="C49" s="120"/>
      <c r="D49" s="85"/>
      <c r="E49" s="86"/>
      <c r="F49" s="86"/>
      <c r="G49" s="137"/>
      <c r="H49" s="137"/>
      <c r="I49" s="137"/>
      <c r="J49" s="137"/>
      <c r="K49" s="137"/>
      <c r="L49" s="137"/>
      <c r="M49" s="137"/>
      <c r="N49" s="137"/>
      <c r="O49" s="137"/>
      <c r="P49" s="137"/>
      <c r="Q49" s="137"/>
      <c r="R49" s="137"/>
      <c r="S49" s="137"/>
      <c r="T49" s="137"/>
      <c r="U49" s="137"/>
      <c r="V49" s="137"/>
      <c r="W49" s="137"/>
      <c r="X49" s="137"/>
      <c r="Y49" s="137"/>
      <c r="Z49" s="137"/>
    </row>
    <row r="50" spans="1:26" ht="12.75" customHeight="1">
      <c r="A50" s="1"/>
      <c r="B50" s="58" t="s">
        <v>1071</v>
      </c>
      <c r="C50" s="120"/>
      <c r="D50" s="85"/>
      <c r="E50" s="86"/>
      <c r="F50" s="86"/>
      <c r="G50" s="137"/>
      <c r="H50" s="137"/>
      <c r="I50" s="137"/>
      <c r="J50" s="137"/>
      <c r="K50" s="137"/>
      <c r="L50" s="137"/>
      <c r="M50" s="137"/>
      <c r="N50" s="137"/>
      <c r="O50" s="137"/>
      <c r="P50" s="137"/>
      <c r="Q50" s="137"/>
      <c r="R50" s="137"/>
      <c r="S50" s="137"/>
      <c r="T50" s="137"/>
      <c r="U50" s="137"/>
      <c r="V50" s="137"/>
      <c r="W50" s="137"/>
      <c r="X50" s="137"/>
      <c r="Y50" s="137"/>
      <c r="Z50" s="137"/>
    </row>
    <row r="51" spans="1:26" ht="12.75" customHeight="1">
      <c r="A51" s="1"/>
      <c r="B51" s="58" t="s">
        <v>1064</v>
      </c>
      <c r="C51" s="120"/>
      <c r="D51" s="85"/>
      <c r="E51" s="86"/>
      <c r="F51" s="86"/>
      <c r="G51" s="137"/>
      <c r="H51" s="137"/>
      <c r="I51" s="137"/>
      <c r="J51" s="137"/>
      <c r="K51" s="137"/>
      <c r="L51" s="137"/>
      <c r="M51" s="137"/>
      <c r="N51" s="137"/>
      <c r="O51" s="137"/>
      <c r="P51" s="137"/>
      <c r="Q51" s="137"/>
      <c r="R51" s="137"/>
      <c r="S51" s="137"/>
      <c r="T51" s="137"/>
      <c r="U51" s="137"/>
      <c r="V51" s="137"/>
      <c r="W51" s="137"/>
      <c r="X51" s="137"/>
      <c r="Y51" s="137"/>
      <c r="Z51" s="137"/>
    </row>
    <row r="52" spans="1:26" ht="12.75" customHeight="1">
      <c r="A52" s="1"/>
      <c r="B52" s="58" t="s">
        <v>1065</v>
      </c>
      <c r="C52" s="120"/>
      <c r="D52" s="85"/>
      <c r="E52" s="86"/>
      <c r="F52" s="86"/>
      <c r="G52" s="137"/>
      <c r="H52" s="137"/>
      <c r="I52" s="137"/>
      <c r="J52" s="137"/>
      <c r="K52" s="137"/>
      <c r="L52" s="137"/>
      <c r="M52" s="137"/>
      <c r="N52" s="137"/>
      <c r="O52" s="137"/>
      <c r="P52" s="137"/>
      <c r="Q52" s="137"/>
      <c r="R52" s="137"/>
      <c r="S52" s="137"/>
      <c r="T52" s="137"/>
      <c r="U52" s="137"/>
      <c r="V52" s="137"/>
      <c r="W52" s="137"/>
      <c r="X52" s="137"/>
      <c r="Y52" s="137"/>
      <c r="Z52" s="137"/>
    </row>
    <row r="53" spans="1:26" ht="12.75" customHeight="1">
      <c r="A53" s="1"/>
      <c r="B53" s="58" t="s">
        <v>1078</v>
      </c>
      <c r="C53" s="120" t="s">
        <v>682</v>
      </c>
      <c r="D53" s="85">
        <v>1</v>
      </c>
      <c r="E53" s="86"/>
      <c r="F53" s="86">
        <f t="shared" ref="F53:F54" si="1">D53*E53</f>
        <v>0</v>
      </c>
      <c r="G53" s="137"/>
      <c r="H53" s="137"/>
      <c r="I53" s="137"/>
      <c r="J53" s="137"/>
      <c r="K53" s="137"/>
      <c r="L53" s="137"/>
      <c r="M53" s="137"/>
      <c r="N53" s="137"/>
      <c r="O53" s="137"/>
      <c r="P53" s="137"/>
      <c r="Q53" s="137"/>
      <c r="R53" s="137"/>
      <c r="S53" s="137"/>
      <c r="T53" s="137"/>
      <c r="U53" s="137"/>
      <c r="V53" s="137"/>
      <c r="W53" s="137"/>
      <c r="X53" s="137"/>
      <c r="Y53" s="137"/>
      <c r="Z53" s="137"/>
    </row>
    <row r="54" spans="1:26" ht="12.75" customHeight="1">
      <c r="A54" s="1"/>
      <c r="B54" s="58" t="s">
        <v>1079</v>
      </c>
      <c r="C54" s="120" t="s">
        <v>682</v>
      </c>
      <c r="D54" s="85">
        <v>1</v>
      </c>
      <c r="E54" s="86"/>
      <c r="F54" s="86">
        <f t="shared" si="1"/>
        <v>0</v>
      </c>
      <c r="G54" s="137"/>
      <c r="H54" s="137"/>
      <c r="I54" s="137"/>
      <c r="J54" s="137"/>
      <c r="K54" s="137"/>
      <c r="L54" s="137"/>
      <c r="M54" s="137"/>
      <c r="N54" s="137"/>
      <c r="O54" s="137"/>
      <c r="P54" s="137"/>
      <c r="Q54" s="137"/>
      <c r="R54" s="137"/>
      <c r="S54" s="137"/>
      <c r="T54" s="137"/>
      <c r="U54" s="137"/>
      <c r="V54" s="137"/>
      <c r="W54" s="137"/>
      <c r="X54" s="137"/>
      <c r="Y54" s="137"/>
      <c r="Z54" s="137"/>
    </row>
    <row r="55" spans="1:26" ht="12.75" customHeight="1">
      <c r="A55" s="136"/>
      <c r="B55" s="147"/>
      <c r="C55" s="120"/>
      <c r="D55" s="86"/>
      <c r="E55" s="86"/>
      <c r="F55" s="86"/>
      <c r="G55" s="137"/>
      <c r="H55" s="137"/>
      <c r="I55" s="137"/>
      <c r="J55" s="137"/>
      <c r="K55" s="137"/>
      <c r="L55" s="137"/>
      <c r="M55" s="137"/>
      <c r="N55" s="137"/>
      <c r="O55" s="137"/>
      <c r="P55" s="137"/>
      <c r="Q55" s="137"/>
      <c r="R55" s="137"/>
      <c r="S55" s="137"/>
      <c r="T55" s="137"/>
      <c r="U55" s="137"/>
      <c r="V55" s="137"/>
      <c r="W55" s="137"/>
      <c r="X55" s="137"/>
      <c r="Y55" s="137"/>
      <c r="Z55" s="137"/>
    </row>
    <row r="56" spans="1:26" ht="12.75" customHeight="1">
      <c r="A56" s="136"/>
      <c r="B56" s="147"/>
      <c r="C56" s="120"/>
      <c r="D56" s="86"/>
      <c r="E56" s="86"/>
      <c r="F56" s="86"/>
      <c r="G56" s="137"/>
      <c r="H56" s="137"/>
      <c r="I56" s="137"/>
      <c r="J56" s="137"/>
      <c r="K56" s="137"/>
      <c r="L56" s="137"/>
      <c r="M56" s="137"/>
      <c r="N56" s="137"/>
      <c r="O56" s="137"/>
      <c r="P56" s="137"/>
      <c r="Q56" s="137"/>
      <c r="R56" s="137"/>
      <c r="S56" s="137"/>
      <c r="T56" s="137"/>
      <c r="U56" s="137"/>
      <c r="V56" s="137"/>
      <c r="W56" s="137"/>
      <c r="X56" s="137"/>
      <c r="Y56" s="137"/>
      <c r="Z56" s="137"/>
    </row>
    <row r="57" spans="1:26" ht="12.75" customHeight="1">
      <c r="A57" s="59" t="s">
        <v>1080</v>
      </c>
      <c r="B57" s="61" t="s">
        <v>1081</v>
      </c>
      <c r="C57" s="120"/>
      <c r="D57" s="86"/>
      <c r="E57" s="86"/>
      <c r="F57" s="86"/>
      <c r="G57" s="137"/>
      <c r="H57" s="137"/>
      <c r="I57" s="137"/>
      <c r="J57" s="137"/>
      <c r="K57" s="137"/>
      <c r="L57" s="137"/>
      <c r="M57" s="137"/>
      <c r="N57" s="137"/>
      <c r="O57" s="137"/>
      <c r="P57" s="137"/>
      <c r="Q57" s="137"/>
      <c r="R57" s="137"/>
      <c r="S57" s="137"/>
      <c r="T57" s="137"/>
      <c r="U57" s="137"/>
      <c r="V57" s="137"/>
      <c r="W57" s="137"/>
      <c r="X57" s="137"/>
      <c r="Y57" s="137"/>
      <c r="Z57" s="137"/>
    </row>
    <row r="58" spans="1:26" ht="12.75" customHeight="1">
      <c r="A58" s="136"/>
      <c r="B58" s="58" t="s">
        <v>1082</v>
      </c>
      <c r="C58" s="120"/>
      <c r="D58" s="86"/>
      <c r="E58" s="86"/>
      <c r="F58" s="86"/>
      <c r="G58" s="137"/>
      <c r="H58" s="137"/>
      <c r="I58" s="137"/>
      <c r="J58" s="137"/>
      <c r="K58" s="137"/>
      <c r="L58" s="137"/>
      <c r="M58" s="137"/>
      <c r="N58" s="137"/>
      <c r="O58" s="137"/>
      <c r="P58" s="137"/>
      <c r="Q58" s="137"/>
      <c r="R58" s="137"/>
      <c r="S58" s="137"/>
      <c r="T58" s="137"/>
      <c r="U58" s="137"/>
      <c r="V58" s="137"/>
      <c r="W58" s="137"/>
      <c r="X58" s="137"/>
      <c r="Y58" s="137"/>
      <c r="Z58" s="137"/>
    </row>
    <row r="59" spans="1:26" ht="12.75" customHeight="1">
      <c r="A59" s="136"/>
      <c r="B59" s="58" t="s">
        <v>1083</v>
      </c>
      <c r="C59" s="120"/>
      <c r="D59" s="86"/>
      <c r="E59" s="86"/>
      <c r="F59" s="86"/>
      <c r="G59" s="137"/>
      <c r="H59" s="137"/>
      <c r="I59" s="137"/>
      <c r="J59" s="137"/>
      <c r="K59" s="137"/>
      <c r="L59" s="137"/>
      <c r="M59" s="137"/>
      <c r="N59" s="137"/>
      <c r="O59" s="137"/>
      <c r="P59" s="137"/>
      <c r="Q59" s="137"/>
      <c r="R59" s="137"/>
      <c r="S59" s="137"/>
      <c r="T59" s="137"/>
      <c r="U59" s="137"/>
      <c r="V59" s="137"/>
      <c r="W59" s="137"/>
      <c r="X59" s="137"/>
      <c r="Y59" s="137"/>
      <c r="Z59" s="137"/>
    </row>
    <row r="60" spans="1:26" ht="12.75" customHeight="1">
      <c r="A60" s="136"/>
      <c r="B60" s="58" t="s">
        <v>1084</v>
      </c>
      <c r="C60" s="120"/>
      <c r="D60" s="86"/>
      <c r="E60" s="86"/>
      <c r="F60" s="86"/>
      <c r="G60" s="137"/>
      <c r="H60" s="137"/>
      <c r="I60" s="137"/>
      <c r="J60" s="137"/>
      <c r="K60" s="137"/>
      <c r="L60" s="137"/>
      <c r="M60" s="137"/>
      <c r="N60" s="137"/>
      <c r="O60" s="137"/>
      <c r="P60" s="137"/>
      <c r="Q60" s="137"/>
      <c r="R60" s="137"/>
      <c r="S60" s="137"/>
      <c r="T60" s="137"/>
      <c r="U60" s="137"/>
      <c r="V60" s="137"/>
      <c r="W60" s="137"/>
      <c r="X60" s="137"/>
      <c r="Y60" s="137"/>
      <c r="Z60" s="137"/>
    </row>
    <row r="61" spans="1:26" ht="12.75" customHeight="1">
      <c r="A61" s="136"/>
      <c r="B61" s="58" t="s">
        <v>1085</v>
      </c>
      <c r="C61" s="120"/>
      <c r="D61" s="86"/>
      <c r="E61" s="86"/>
      <c r="F61" s="86"/>
      <c r="G61" s="137"/>
      <c r="H61" s="137"/>
      <c r="I61" s="137"/>
      <c r="J61" s="137"/>
      <c r="K61" s="137"/>
      <c r="L61" s="137"/>
      <c r="M61" s="137"/>
      <c r="N61" s="137"/>
      <c r="O61" s="137"/>
      <c r="P61" s="137"/>
      <c r="Q61" s="137"/>
      <c r="R61" s="137"/>
      <c r="S61" s="137"/>
      <c r="T61" s="137"/>
      <c r="U61" s="137"/>
      <c r="V61" s="137"/>
      <c r="W61" s="137"/>
      <c r="X61" s="137"/>
      <c r="Y61" s="137"/>
      <c r="Z61" s="137"/>
    </row>
    <row r="62" spans="1:26" ht="12.75" customHeight="1">
      <c r="A62" s="136"/>
      <c r="B62" s="58" t="s">
        <v>1086</v>
      </c>
      <c r="C62" s="120"/>
      <c r="D62" s="86"/>
      <c r="E62" s="86"/>
      <c r="F62" s="86"/>
      <c r="G62" s="137"/>
      <c r="H62" s="137"/>
      <c r="I62" s="137"/>
      <c r="J62" s="137"/>
      <c r="K62" s="137"/>
      <c r="L62" s="137"/>
      <c r="M62" s="137"/>
      <c r="N62" s="137"/>
      <c r="O62" s="137"/>
      <c r="P62" s="137"/>
      <c r="Q62" s="137"/>
      <c r="R62" s="137"/>
      <c r="S62" s="137"/>
      <c r="T62" s="137"/>
      <c r="U62" s="137"/>
      <c r="V62" s="137"/>
      <c r="W62" s="137"/>
      <c r="X62" s="137"/>
      <c r="Y62" s="137"/>
      <c r="Z62" s="137"/>
    </row>
    <row r="63" spans="1:26" ht="12.75" customHeight="1">
      <c r="A63" s="136"/>
      <c r="B63" s="58" t="s">
        <v>1087</v>
      </c>
      <c r="C63" s="120"/>
      <c r="D63" s="86"/>
      <c r="E63" s="86"/>
      <c r="F63" s="86"/>
      <c r="G63" s="137"/>
      <c r="H63" s="137"/>
      <c r="I63" s="137"/>
      <c r="J63" s="137"/>
      <c r="K63" s="137"/>
      <c r="L63" s="137"/>
      <c r="M63" s="137"/>
      <c r="N63" s="137"/>
      <c r="O63" s="137"/>
      <c r="P63" s="137"/>
      <c r="Q63" s="137"/>
      <c r="R63" s="137"/>
      <c r="S63" s="137"/>
      <c r="T63" s="137"/>
      <c r="U63" s="137"/>
      <c r="V63" s="137"/>
      <c r="W63" s="137"/>
      <c r="X63" s="137"/>
      <c r="Y63" s="137"/>
      <c r="Z63" s="137"/>
    </row>
    <row r="64" spans="1:26" ht="12.75" customHeight="1">
      <c r="A64" s="136"/>
      <c r="B64" s="58" t="s">
        <v>1088</v>
      </c>
      <c r="C64" s="120"/>
      <c r="D64" s="86"/>
      <c r="E64" s="86"/>
      <c r="F64" s="86"/>
      <c r="G64" s="137"/>
      <c r="H64" s="137"/>
      <c r="I64" s="137"/>
      <c r="J64" s="137"/>
      <c r="K64" s="137"/>
      <c r="L64" s="137"/>
      <c r="M64" s="137"/>
      <c r="N64" s="137"/>
      <c r="O64" s="137"/>
      <c r="P64" s="137"/>
      <c r="Q64" s="137"/>
      <c r="R64" s="137"/>
      <c r="S64" s="137"/>
      <c r="T64" s="137"/>
      <c r="U64" s="137"/>
      <c r="V64" s="137"/>
      <c r="W64" s="137"/>
      <c r="X64" s="137"/>
      <c r="Y64" s="137"/>
      <c r="Z64" s="137"/>
    </row>
    <row r="65" spans="1:26" ht="12.75" customHeight="1">
      <c r="A65" s="136"/>
      <c r="B65" s="58" t="s">
        <v>1089</v>
      </c>
      <c r="C65" s="120"/>
      <c r="D65" s="86"/>
      <c r="E65" s="86"/>
      <c r="F65" s="86"/>
      <c r="G65" s="137"/>
      <c r="H65" s="137"/>
      <c r="I65" s="137"/>
      <c r="J65" s="137"/>
      <c r="K65" s="137"/>
      <c r="L65" s="137"/>
      <c r="M65" s="137"/>
      <c r="N65" s="137"/>
      <c r="O65" s="137"/>
      <c r="P65" s="137"/>
      <c r="Q65" s="137"/>
      <c r="R65" s="137"/>
      <c r="S65" s="137"/>
      <c r="T65" s="137"/>
      <c r="U65" s="137"/>
      <c r="V65" s="137"/>
      <c r="W65" s="137"/>
      <c r="X65" s="137"/>
      <c r="Y65" s="137"/>
      <c r="Z65" s="137"/>
    </row>
    <row r="66" spans="1:26" ht="12.75" customHeight="1">
      <c r="A66" s="136"/>
      <c r="B66" s="58" t="s">
        <v>1090</v>
      </c>
      <c r="C66" s="120"/>
      <c r="D66" s="86"/>
      <c r="E66" s="86"/>
      <c r="F66" s="86"/>
      <c r="G66" s="137"/>
      <c r="H66" s="137"/>
      <c r="I66" s="137"/>
      <c r="J66" s="137"/>
      <c r="K66" s="137"/>
      <c r="L66" s="137"/>
      <c r="M66" s="137"/>
      <c r="N66" s="137"/>
      <c r="O66" s="137"/>
      <c r="P66" s="137"/>
      <c r="Q66" s="137"/>
      <c r="R66" s="137"/>
      <c r="S66" s="137"/>
      <c r="T66" s="137"/>
      <c r="U66" s="137"/>
      <c r="V66" s="137"/>
      <c r="W66" s="137"/>
      <c r="X66" s="137"/>
      <c r="Y66" s="137"/>
      <c r="Z66" s="137"/>
    </row>
    <row r="67" spans="1:26" ht="12.75" customHeight="1">
      <c r="A67" s="136"/>
      <c r="B67" s="58" t="s">
        <v>1091</v>
      </c>
      <c r="C67" s="120"/>
      <c r="D67" s="86"/>
      <c r="E67" s="86"/>
      <c r="F67" s="86"/>
      <c r="G67" s="137"/>
      <c r="H67" s="137"/>
      <c r="I67" s="137"/>
      <c r="J67" s="137"/>
      <c r="K67" s="137"/>
      <c r="L67" s="137"/>
      <c r="M67" s="137"/>
      <c r="N67" s="137"/>
      <c r="O67" s="137"/>
      <c r="P67" s="137"/>
      <c r="Q67" s="137"/>
      <c r="R67" s="137"/>
      <c r="S67" s="137"/>
      <c r="T67" s="137"/>
      <c r="U67" s="137"/>
      <c r="V67" s="137"/>
      <c r="W67" s="137"/>
      <c r="X67" s="137"/>
      <c r="Y67" s="137"/>
      <c r="Z67" s="137"/>
    </row>
    <row r="68" spans="1:26" ht="12.75" customHeight="1">
      <c r="A68" s="136"/>
      <c r="B68" s="58" t="s">
        <v>1092</v>
      </c>
      <c r="C68" s="120"/>
      <c r="D68" s="86"/>
      <c r="E68" s="86"/>
      <c r="F68" s="86"/>
      <c r="G68" s="137"/>
      <c r="H68" s="137"/>
      <c r="I68" s="137"/>
      <c r="J68" s="137"/>
      <c r="K68" s="137"/>
      <c r="L68" s="137"/>
      <c r="M68" s="137"/>
      <c r="N68" s="137"/>
      <c r="O68" s="137"/>
      <c r="P68" s="137"/>
      <c r="Q68" s="137"/>
      <c r="R68" s="137"/>
      <c r="S68" s="137"/>
      <c r="T68" s="137"/>
      <c r="U68" s="137"/>
      <c r="V68" s="137"/>
      <c r="W68" s="137"/>
      <c r="X68" s="137"/>
      <c r="Y68" s="137"/>
      <c r="Z68" s="137"/>
    </row>
    <row r="69" spans="1:26" ht="12.75" customHeight="1">
      <c r="A69" s="136"/>
      <c r="B69" s="58" t="s">
        <v>1093</v>
      </c>
      <c r="C69" s="120"/>
      <c r="D69" s="86"/>
      <c r="E69" s="86"/>
      <c r="F69" s="86"/>
      <c r="G69" s="137"/>
      <c r="H69" s="137"/>
      <c r="I69" s="137"/>
      <c r="J69" s="137"/>
      <c r="K69" s="137"/>
      <c r="L69" s="137"/>
      <c r="M69" s="137"/>
      <c r="N69" s="137"/>
      <c r="O69" s="137"/>
      <c r="P69" s="137"/>
      <c r="Q69" s="137"/>
      <c r="R69" s="137"/>
      <c r="S69" s="137"/>
      <c r="T69" s="137"/>
      <c r="U69" s="137"/>
      <c r="V69" s="137"/>
      <c r="W69" s="137"/>
      <c r="X69" s="137"/>
      <c r="Y69" s="137"/>
      <c r="Z69" s="137"/>
    </row>
    <row r="70" spans="1:26" ht="12.75" customHeight="1">
      <c r="A70" s="136"/>
      <c r="B70" s="58"/>
      <c r="C70" s="120"/>
      <c r="D70" s="86"/>
      <c r="E70" s="86"/>
      <c r="F70" s="86"/>
      <c r="G70" s="137"/>
      <c r="H70" s="137"/>
      <c r="I70" s="137"/>
      <c r="J70" s="137"/>
      <c r="K70" s="137"/>
      <c r="L70" s="137"/>
      <c r="M70" s="137"/>
      <c r="N70" s="137"/>
      <c r="O70" s="137"/>
      <c r="P70" s="137"/>
      <c r="Q70" s="137"/>
      <c r="R70" s="137"/>
      <c r="S70" s="137"/>
      <c r="T70" s="137"/>
      <c r="U70" s="137"/>
      <c r="V70" s="137"/>
      <c r="W70" s="137"/>
      <c r="X70" s="137"/>
      <c r="Y70" s="137"/>
      <c r="Z70" s="137"/>
    </row>
    <row r="71" spans="1:26" ht="12.75" customHeight="1">
      <c r="A71" s="136"/>
      <c r="B71" s="59" t="s">
        <v>757</v>
      </c>
      <c r="C71" s="120"/>
      <c r="D71" s="86"/>
      <c r="E71" s="86"/>
      <c r="F71" s="86"/>
      <c r="G71" s="137"/>
      <c r="H71" s="137"/>
      <c r="I71" s="137"/>
      <c r="J71" s="137"/>
      <c r="K71" s="137"/>
      <c r="L71" s="137"/>
      <c r="M71" s="137"/>
      <c r="N71" s="137"/>
      <c r="O71" s="137"/>
      <c r="P71" s="137"/>
      <c r="Q71" s="137"/>
      <c r="R71" s="137"/>
      <c r="S71" s="137"/>
      <c r="T71" s="137"/>
      <c r="U71" s="137"/>
      <c r="V71" s="137"/>
      <c r="W71" s="137"/>
      <c r="X71" s="137"/>
      <c r="Y71" s="137"/>
      <c r="Z71" s="137"/>
    </row>
    <row r="72" spans="1:26" ht="12.75" customHeight="1">
      <c r="A72" s="136"/>
      <c r="B72" s="148" t="s">
        <v>1094</v>
      </c>
      <c r="C72" s="120"/>
      <c r="D72" s="86"/>
      <c r="E72" s="86"/>
      <c r="F72" s="86"/>
      <c r="G72" s="137"/>
      <c r="H72" s="137"/>
      <c r="I72" s="137"/>
      <c r="J72" s="137"/>
      <c r="K72" s="137"/>
      <c r="L72" s="137"/>
      <c r="M72" s="137"/>
      <c r="N72" s="137"/>
      <c r="O72" s="137"/>
      <c r="P72" s="137"/>
      <c r="Q72" s="137"/>
      <c r="R72" s="137"/>
      <c r="S72" s="137"/>
      <c r="T72" s="137"/>
      <c r="U72" s="137"/>
      <c r="V72" s="137"/>
      <c r="W72" s="137"/>
      <c r="X72" s="137"/>
      <c r="Y72" s="137"/>
      <c r="Z72" s="137"/>
    </row>
    <row r="73" spans="1:26" ht="12.75" customHeight="1">
      <c r="A73" s="136"/>
      <c r="B73" s="58" t="s">
        <v>1095</v>
      </c>
      <c r="C73" s="120"/>
      <c r="D73" s="86"/>
      <c r="E73" s="86"/>
      <c r="F73" s="86"/>
      <c r="G73" s="137"/>
      <c r="H73" s="137"/>
      <c r="I73" s="137"/>
      <c r="J73" s="137"/>
      <c r="K73" s="137"/>
      <c r="L73" s="137"/>
      <c r="M73" s="137"/>
      <c r="N73" s="137"/>
      <c r="O73" s="137"/>
      <c r="P73" s="137"/>
      <c r="Q73" s="137"/>
      <c r="R73" s="137"/>
      <c r="S73" s="137"/>
      <c r="T73" s="137"/>
      <c r="U73" s="137"/>
      <c r="V73" s="137"/>
      <c r="W73" s="137"/>
      <c r="X73" s="137"/>
      <c r="Y73" s="137"/>
      <c r="Z73" s="137"/>
    </row>
    <row r="74" spans="1:26" ht="12.75" customHeight="1">
      <c r="A74" s="136"/>
      <c r="B74" s="58" t="s">
        <v>1096</v>
      </c>
      <c r="C74" s="120"/>
      <c r="D74" s="86"/>
      <c r="E74" s="86"/>
      <c r="F74" s="86"/>
      <c r="G74" s="137"/>
      <c r="H74" s="137"/>
      <c r="I74" s="137"/>
      <c r="J74" s="137"/>
      <c r="K74" s="137"/>
      <c r="L74" s="137"/>
      <c r="M74" s="137"/>
      <c r="N74" s="137"/>
      <c r="O74" s="137"/>
      <c r="P74" s="137"/>
      <c r="Q74" s="137"/>
      <c r="R74" s="137"/>
      <c r="S74" s="137"/>
      <c r="T74" s="137"/>
      <c r="U74" s="137"/>
      <c r="V74" s="137"/>
      <c r="W74" s="137"/>
      <c r="X74" s="137"/>
      <c r="Y74" s="137"/>
      <c r="Z74" s="137"/>
    </row>
    <row r="75" spans="1:26" ht="12.75" customHeight="1">
      <c r="A75" s="136"/>
      <c r="B75" s="58" t="s">
        <v>1097</v>
      </c>
      <c r="C75" s="120" t="s">
        <v>1098</v>
      </c>
      <c r="D75" s="86">
        <v>1</v>
      </c>
      <c r="E75" s="86"/>
      <c r="F75" s="86">
        <f t="shared" ref="F75:F77" si="2">D75*E75</f>
        <v>0</v>
      </c>
      <c r="G75" s="137"/>
      <c r="H75" s="137"/>
      <c r="I75" s="137"/>
      <c r="J75" s="137"/>
      <c r="K75" s="137"/>
      <c r="L75" s="137"/>
      <c r="M75" s="137"/>
      <c r="N75" s="137"/>
      <c r="O75" s="137"/>
      <c r="P75" s="137"/>
      <c r="Q75" s="137"/>
      <c r="R75" s="137"/>
      <c r="S75" s="137"/>
      <c r="T75" s="137"/>
      <c r="U75" s="137"/>
      <c r="V75" s="137"/>
      <c r="W75" s="137"/>
      <c r="X75" s="137"/>
      <c r="Y75" s="137"/>
      <c r="Z75" s="137"/>
    </row>
    <row r="76" spans="1:26" ht="12.75" customHeight="1">
      <c r="A76" s="136"/>
      <c r="B76" s="58" t="s">
        <v>1099</v>
      </c>
      <c r="C76" s="120" t="s">
        <v>1098</v>
      </c>
      <c r="D76" s="86">
        <v>1</v>
      </c>
      <c r="E76" s="86"/>
      <c r="F76" s="86">
        <f t="shared" si="2"/>
        <v>0</v>
      </c>
      <c r="G76" s="137"/>
      <c r="H76" s="137"/>
      <c r="I76" s="137"/>
      <c r="J76" s="137"/>
      <c r="K76" s="137"/>
      <c r="L76" s="137"/>
      <c r="M76" s="137"/>
      <c r="N76" s="137"/>
      <c r="O76" s="137"/>
      <c r="P76" s="137"/>
      <c r="Q76" s="137"/>
      <c r="R76" s="137"/>
      <c r="S76" s="137"/>
      <c r="T76" s="137"/>
      <c r="U76" s="137"/>
      <c r="V76" s="137"/>
      <c r="W76" s="137"/>
      <c r="X76" s="137"/>
      <c r="Y76" s="137"/>
      <c r="Z76" s="137"/>
    </row>
    <row r="77" spans="1:26" ht="12.75" customHeight="1">
      <c r="A77" s="136"/>
      <c r="B77" s="58" t="s">
        <v>1100</v>
      </c>
      <c r="C77" s="120" t="s">
        <v>1098</v>
      </c>
      <c r="D77" s="86">
        <v>1</v>
      </c>
      <c r="E77" s="86"/>
      <c r="F77" s="86">
        <f t="shared" si="2"/>
        <v>0</v>
      </c>
      <c r="G77" s="137"/>
      <c r="H77" s="137"/>
      <c r="I77" s="137"/>
      <c r="J77" s="137"/>
      <c r="K77" s="137"/>
      <c r="L77" s="137"/>
      <c r="M77" s="137"/>
      <c r="N77" s="137"/>
      <c r="O77" s="137"/>
      <c r="P77" s="137"/>
      <c r="Q77" s="137"/>
      <c r="R77" s="137"/>
      <c r="S77" s="137"/>
      <c r="T77" s="137"/>
      <c r="U77" s="137"/>
      <c r="V77" s="137"/>
      <c r="W77" s="137"/>
      <c r="X77" s="137"/>
      <c r="Y77" s="137"/>
      <c r="Z77" s="137"/>
    </row>
    <row r="78" spans="1:26" ht="12.75" customHeight="1">
      <c r="A78" s="136"/>
      <c r="B78" s="58"/>
      <c r="C78" s="120"/>
      <c r="D78" s="86"/>
      <c r="E78" s="86"/>
      <c r="F78" s="86"/>
      <c r="G78" s="137"/>
      <c r="H78" s="137"/>
      <c r="I78" s="137"/>
      <c r="J78" s="137"/>
      <c r="K78" s="137"/>
      <c r="L78" s="137"/>
      <c r="M78" s="137"/>
      <c r="N78" s="137"/>
      <c r="O78" s="137"/>
      <c r="P78" s="137"/>
      <c r="Q78" s="137"/>
      <c r="R78" s="137"/>
      <c r="S78" s="137"/>
      <c r="T78" s="137"/>
      <c r="U78" s="137"/>
      <c r="V78" s="137"/>
      <c r="W78" s="137"/>
      <c r="X78" s="137"/>
      <c r="Y78" s="137"/>
      <c r="Z78" s="137"/>
    </row>
    <row r="79" spans="1:26" ht="12.75" customHeight="1">
      <c r="A79" s="136"/>
      <c r="B79" s="59" t="s">
        <v>1101</v>
      </c>
      <c r="C79" s="120"/>
      <c r="D79" s="86"/>
      <c r="E79" s="86"/>
      <c r="F79" s="86"/>
      <c r="G79" s="137"/>
      <c r="H79" s="137"/>
      <c r="I79" s="137"/>
      <c r="J79" s="137"/>
      <c r="K79" s="137"/>
      <c r="L79" s="137"/>
      <c r="M79" s="137"/>
      <c r="N79" s="137"/>
      <c r="O79" s="137"/>
      <c r="P79" s="137"/>
      <c r="Q79" s="137"/>
      <c r="R79" s="137"/>
      <c r="S79" s="137"/>
      <c r="T79" s="137"/>
      <c r="U79" s="137"/>
      <c r="V79" s="137"/>
      <c r="W79" s="137"/>
      <c r="X79" s="137"/>
      <c r="Y79" s="137"/>
      <c r="Z79" s="137"/>
    </row>
    <row r="80" spans="1:26" ht="12.75" customHeight="1">
      <c r="A80" s="136"/>
      <c r="B80" s="148" t="s">
        <v>1102</v>
      </c>
      <c r="C80" s="120"/>
      <c r="D80" s="86"/>
      <c r="E80" s="86"/>
      <c r="F80" s="86"/>
      <c r="G80" s="137"/>
      <c r="H80" s="137"/>
      <c r="I80" s="137"/>
      <c r="J80" s="137"/>
      <c r="K80" s="137"/>
      <c r="L80" s="137"/>
      <c r="M80" s="137"/>
      <c r="N80" s="137"/>
      <c r="O80" s="137"/>
      <c r="P80" s="137"/>
      <c r="Q80" s="137"/>
      <c r="R80" s="137"/>
      <c r="S80" s="137"/>
      <c r="T80" s="137"/>
      <c r="U80" s="137"/>
      <c r="V80" s="137"/>
      <c r="W80" s="137"/>
      <c r="X80" s="137"/>
      <c r="Y80" s="137"/>
      <c r="Z80" s="137"/>
    </row>
    <row r="81" spans="1:26" ht="12.75" customHeight="1">
      <c r="A81" s="136"/>
      <c r="B81" s="58" t="s">
        <v>1096</v>
      </c>
      <c r="C81" s="120"/>
      <c r="D81" s="86"/>
      <c r="E81" s="86"/>
      <c r="F81" s="86"/>
      <c r="G81" s="137"/>
      <c r="H81" s="137"/>
      <c r="I81" s="137"/>
      <c r="J81" s="137"/>
      <c r="K81" s="137"/>
      <c r="L81" s="137"/>
      <c r="M81" s="137"/>
      <c r="N81" s="137"/>
      <c r="O81" s="137"/>
      <c r="P81" s="137"/>
      <c r="Q81" s="137"/>
      <c r="R81" s="137"/>
      <c r="S81" s="137"/>
      <c r="T81" s="137"/>
      <c r="U81" s="137"/>
      <c r="V81" s="137"/>
      <c r="W81" s="137"/>
      <c r="X81" s="137"/>
      <c r="Y81" s="137"/>
      <c r="Z81" s="137"/>
    </row>
    <row r="82" spans="1:26" ht="12.75" customHeight="1">
      <c r="A82" s="136"/>
      <c r="B82" s="58" t="s">
        <v>1103</v>
      </c>
      <c r="C82" s="120" t="s">
        <v>1098</v>
      </c>
      <c r="D82" s="86">
        <v>1</v>
      </c>
      <c r="E82" s="86"/>
      <c r="F82" s="86">
        <f t="shared" ref="F82:F84" si="3">D82*E82</f>
        <v>0</v>
      </c>
      <c r="G82" s="137"/>
      <c r="H82" s="137"/>
      <c r="I82" s="137"/>
      <c r="J82" s="137"/>
      <c r="K82" s="137"/>
      <c r="L82" s="137"/>
      <c r="M82" s="137"/>
      <c r="N82" s="137"/>
      <c r="O82" s="137"/>
      <c r="P82" s="137"/>
      <c r="Q82" s="137"/>
      <c r="R82" s="137"/>
      <c r="S82" s="137"/>
      <c r="T82" s="137"/>
      <c r="U82" s="137"/>
      <c r="V82" s="137"/>
      <c r="W82" s="137"/>
      <c r="X82" s="137"/>
      <c r="Y82" s="137"/>
      <c r="Z82" s="137"/>
    </row>
    <row r="83" spans="1:26" ht="12.75" customHeight="1">
      <c r="A83" s="136"/>
      <c r="B83" s="58" t="s">
        <v>1104</v>
      </c>
      <c r="C83" s="120" t="s">
        <v>1098</v>
      </c>
      <c r="D83" s="86">
        <v>1</v>
      </c>
      <c r="E83" s="86"/>
      <c r="F83" s="86">
        <f t="shared" si="3"/>
        <v>0</v>
      </c>
      <c r="G83" s="137"/>
      <c r="H83" s="137"/>
      <c r="I83" s="137"/>
      <c r="J83" s="137"/>
      <c r="K83" s="137"/>
      <c r="L83" s="137"/>
      <c r="M83" s="137"/>
      <c r="N83" s="137"/>
      <c r="O83" s="137"/>
      <c r="P83" s="137"/>
      <c r="Q83" s="137"/>
      <c r="R83" s="137"/>
      <c r="S83" s="137"/>
      <c r="T83" s="137"/>
      <c r="U83" s="137"/>
      <c r="V83" s="137"/>
      <c r="W83" s="137"/>
      <c r="X83" s="137"/>
      <c r="Y83" s="137"/>
      <c r="Z83" s="137"/>
    </row>
    <row r="84" spans="1:26" ht="12.75" customHeight="1">
      <c r="A84" s="136"/>
      <c r="B84" s="58" t="s">
        <v>1105</v>
      </c>
      <c r="C84" s="120" t="s">
        <v>1098</v>
      </c>
      <c r="D84" s="86">
        <v>1</v>
      </c>
      <c r="E84" s="86"/>
      <c r="F84" s="86">
        <f t="shared" si="3"/>
        <v>0</v>
      </c>
      <c r="G84" s="137"/>
      <c r="H84" s="137"/>
      <c r="I84" s="137"/>
      <c r="J84" s="137"/>
      <c r="K84" s="137"/>
      <c r="L84" s="137"/>
      <c r="M84" s="137"/>
      <c r="N84" s="137"/>
      <c r="O84" s="137"/>
      <c r="P84" s="137"/>
      <c r="Q84" s="137"/>
      <c r="R84" s="137"/>
      <c r="S84" s="137"/>
      <c r="T84" s="137"/>
      <c r="U84" s="137"/>
      <c r="V84" s="137"/>
      <c r="W84" s="137"/>
      <c r="X84" s="137"/>
      <c r="Y84" s="137"/>
      <c r="Z84" s="137"/>
    </row>
    <row r="85" spans="1:26" ht="12.75" customHeight="1">
      <c r="A85" s="136"/>
      <c r="B85" s="148" t="s">
        <v>1094</v>
      </c>
      <c r="C85" s="120"/>
      <c r="D85" s="86"/>
      <c r="E85" s="86"/>
      <c r="F85" s="86"/>
      <c r="G85" s="137"/>
      <c r="H85" s="137"/>
      <c r="I85" s="137"/>
      <c r="J85" s="137"/>
      <c r="K85" s="137"/>
      <c r="L85" s="137"/>
      <c r="M85" s="137"/>
      <c r="N85" s="137"/>
      <c r="O85" s="137"/>
      <c r="P85" s="137"/>
      <c r="Q85" s="137"/>
      <c r="R85" s="137"/>
      <c r="S85" s="137"/>
      <c r="T85" s="137"/>
      <c r="U85" s="137"/>
      <c r="V85" s="137"/>
      <c r="W85" s="137"/>
      <c r="X85" s="137"/>
      <c r="Y85" s="137"/>
      <c r="Z85" s="137"/>
    </row>
    <row r="86" spans="1:26" ht="12.75" customHeight="1">
      <c r="A86" s="136"/>
      <c r="B86" s="58" t="s">
        <v>1095</v>
      </c>
      <c r="C86" s="120"/>
      <c r="D86" s="86"/>
      <c r="E86" s="86"/>
      <c r="F86" s="86"/>
      <c r="G86" s="137"/>
      <c r="H86" s="137"/>
      <c r="I86" s="137"/>
      <c r="J86" s="137"/>
      <c r="K86" s="137"/>
      <c r="L86" s="137"/>
      <c r="M86" s="137"/>
      <c r="N86" s="137"/>
      <c r="O86" s="137"/>
      <c r="P86" s="137"/>
      <c r="Q86" s="137"/>
      <c r="R86" s="137"/>
      <c r="S86" s="137"/>
      <c r="T86" s="137"/>
      <c r="U86" s="137"/>
      <c r="V86" s="137"/>
      <c r="W86" s="137"/>
      <c r="X86" s="137"/>
      <c r="Y86" s="137"/>
      <c r="Z86" s="137"/>
    </row>
    <row r="87" spans="1:26" ht="12.75" customHeight="1">
      <c r="A87" s="136"/>
      <c r="B87" s="58" t="s">
        <v>1096</v>
      </c>
      <c r="C87" s="120"/>
      <c r="D87" s="86"/>
      <c r="E87" s="86"/>
      <c r="F87" s="86"/>
      <c r="G87" s="137"/>
      <c r="H87" s="137"/>
      <c r="I87" s="137"/>
      <c r="J87" s="137"/>
      <c r="K87" s="137"/>
      <c r="L87" s="137"/>
      <c r="M87" s="137"/>
      <c r="N87" s="137"/>
      <c r="O87" s="137"/>
      <c r="P87" s="137"/>
      <c r="Q87" s="137"/>
      <c r="R87" s="137"/>
      <c r="S87" s="137"/>
      <c r="T87" s="137"/>
      <c r="U87" s="137"/>
      <c r="V87" s="137"/>
      <c r="W87" s="137"/>
      <c r="X87" s="137"/>
      <c r="Y87" s="137"/>
      <c r="Z87" s="137"/>
    </row>
    <row r="88" spans="1:26" ht="12.75" customHeight="1">
      <c r="A88" s="136"/>
      <c r="B88" s="58" t="s">
        <v>1106</v>
      </c>
      <c r="C88" s="120" t="s">
        <v>1098</v>
      </c>
      <c r="D88" s="86">
        <v>1</v>
      </c>
      <c r="E88" s="86"/>
      <c r="F88" s="86">
        <f t="shared" ref="F88:F92" si="4">D88*E88</f>
        <v>0</v>
      </c>
      <c r="G88" s="137"/>
      <c r="H88" s="137"/>
      <c r="I88" s="137"/>
      <c r="J88" s="137"/>
      <c r="K88" s="137"/>
      <c r="L88" s="137"/>
      <c r="M88" s="137"/>
      <c r="N88" s="137"/>
      <c r="O88" s="137"/>
      <c r="P88" s="137"/>
      <c r="Q88" s="137"/>
      <c r="R88" s="137"/>
      <c r="S88" s="137"/>
      <c r="T88" s="137"/>
      <c r="U88" s="137"/>
      <c r="V88" s="137"/>
      <c r="W88" s="137"/>
      <c r="X88" s="137"/>
      <c r="Y88" s="137"/>
      <c r="Z88" s="137"/>
    </row>
    <row r="89" spans="1:26" ht="12.75" customHeight="1">
      <c r="A89" s="136"/>
      <c r="B89" s="58" t="s">
        <v>1097</v>
      </c>
      <c r="C89" s="120" t="s">
        <v>1098</v>
      </c>
      <c r="D89" s="86">
        <v>1</v>
      </c>
      <c r="E89" s="86"/>
      <c r="F89" s="86">
        <f t="shared" si="4"/>
        <v>0</v>
      </c>
      <c r="G89" s="137"/>
      <c r="H89" s="137"/>
      <c r="I89" s="137"/>
      <c r="J89" s="137"/>
      <c r="K89" s="137"/>
      <c r="L89" s="137"/>
      <c r="M89" s="137"/>
      <c r="N89" s="137"/>
      <c r="O89" s="137"/>
      <c r="P89" s="137"/>
      <c r="Q89" s="137"/>
      <c r="R89" s="137"/>
      <c r="S89" s="137"/>
      <c r="T89" s="137"/>
      <c r="U89" s="137"/>
      <c r="V89" s="137"/>
      <c r="W89" s="137"/>
      <c r="X89" s="137"/>
      <c r="Y89" s="137"/>
      <c r="Z89" s="137"/>
    </row>
    <row r="90" spans="1:26" ht="12.75" customHeight="1">
      <c r="A90" s="136"/>
      <c r="B90" s="58" t="s">
        <v>1099</v>
      </c>
      <c r="C90" s="120" t="s">
        <v>1098</v>
      </c>
      <c r="D90" s="86">
        <v>1</v>
      </c>
      <c r="E90" s="86"/>
      <c r="F90" s="86">
        <f t="shared" si="4"/>
        <v>0</v>
      </c>
      <c r="G90" s="137"/>
      <c r="H90" s="137"/>
      <c r="I90" s="137"/>
      <c r="J90" s="137"/>
      <c r="K90" s="137"/>
      <c r="L90" s="137"/>
      <c r="M90" s="137"/>
      <c r="N90" s="137"/>
      <c r="O90" s="137"/>
      <c r="P90" s="137"/>
      <c r="Q90" s="137"/>
      <c r="R90" s="137"/>
      <c r="S90" s="137"/>
      <c r="T90" s="137"/>
      <c r="U90" s="137"/>
      <c r="V90" s="137"/>
      <c r="W90" s="137"/>
      <c r="X90" s="137"/>
      <c r="Y90" s="137"/>
      <c r="Z90" s="137"/>
    </row>
    <row r="91" spans="1:26" ht="12.75" customHeight="1">
      <c r="A91" s="136"/>
      <c r="B91" s="58" t="s">
        <v>1107</v>
      </c>
      <c r="C91" s="120" t="s">
        <v>1098</v>
      </c>
      <c r="D91" s="86">
        <v>2</v>
      </c>
      <c r="E91" s="86"/>
      <c r="F91" s="86">
        <f t="shared" si="4"/>
        <v>0</v>
      </c>
      <c r="G91" s="137"/>
      <c r="H91" s="137"/>
      <c r="I91" s="137"/>
      <c r="J91" s="137"/>
      <c r="K91" s="137"/>
      <c r="L91" s="137"/>
      <c r="M91" s="137"/>
      <c r="N91" s="137"/>
      <c r="O91" s="137"/>
      <c r="P91" s="137"/>
      <c r="Q91" s="137"/>
      <c r="R91" s="137"/>
      <c r="S91" s="137"/>
      <c r="T91" s="137"/>
      <c r="U91" s="137"/>
      <c r="V91" s="137"/>
      <c r="W91" s="137"/>
      <c r="X91" s="137"/>
      <c r="Y91" s="137"/>
      <c r="Z91" s="137"/>
    </row>
    <row r="92" spans="1:26" ht="12.75" customHeight="1">
      <c r="A92" s="136"/>
      <c r="B92" s="58" t="s">
        <v>1100</v>
      </c>
      <c r="C92" s="120" t="s">
        <v>1098</v>
      </c>
      <c r="D92" s="86">
        <v>1</v>
      </c>
      <c r="E92" s="86"/>
      <c r="F92" s="86">
        <f t="shared" si="4"/>
        <v>0</v>
      </c>
      <c r="G92" s="137"/>
      <c r="H92" s="137"/>
      <c r="I92" s="137"/>
      <c r="J92" s="137"/>
      <c r="K92" s="137"/>
      <c r="L92" s="137"/>
      <c r="M92" s="137"/>
      <c r="N92" s="137"/>
      <c r="O92" s="137"/>
      <c r="P92" s="137"/>
      <c r="Q92" s="137"/>
      <c r="R92" s="137"/>
      <c r="S92" s="137"/>
      <c r="T92" s="137"/>
      <c r="U92" s="137"/>
      <c r="V92" s="137"/>
      <c r="W92" s="137"/>
      <c r="X92" s="137"/>
      <c r="Y92" s="137"/>
      <c r="Z92" s="137"/>
    </row>
    <row r="93" spans="1:26" ht="12.75" customHeight="1">
      <c r="A93" s="136"/>
      <c r="B93" s="58"/>
      <c r="C93" s="120"/>
      <c r="D93" s="86"/>
      <c r="E93" s="86"/>
      <c r="F93" s="86"/>
      <c r="G93" s="137"/>
      <c r="H93" s="137"/>
      <c r="I93" s="137"/>
      <c r="J93" s="137"/>
      <c r="K93" s="137"/>
      <c r="L93" s="137"/>
      <c r="M93" s="137"/>
      <c r="N93" s="137"/>
      <c r="O93" s="137"/>
      <c r="P93" s="137"/>
      <c r="Q93" s="137"/>
      <c r="R93" s="137"/>
      <c r="S93" s="137"/>
      <c r="T93" s="137"/>
      <c r="U93" s="137"/>
      <c r="V93" s="137"/>
      <c r="W93" s="137"/>
      <c r="X93" s="137"/>
      <c r="Y93" s="137"/>
      <c r="Z93" s="137"/>
    </row>
    <row r="94" spans="1:26" ht="12.75" customHeight="1">
      <c r="A94" s="136"/>
      <c r="B94" s="59" t="s">
        <v>759</v>
      </c>
      <c r="C94" s="120"/>
      <c r="D94" s="86"/>
      <c r="E94" s="86"/>
      <c r="F94" s="86"/>
      <c r="G94" s="137"/>
      <c r="H94" s="137"/>
      <c r="I94" s="137"/>
      <c r="J94" s="137"/>
      <c r="K94" s="137"/>
      <c r="L94" s="137"/>
      <c r="M94" s="137"/>
      <c r="N94" s="137"/>
      <c r="O94" s="137"/>
      <c r="P94" s="137"/>
      <c r="Q94" s="137"/>
      <c r="R94" s="137"/>
      <c r="S94" s="137"/>
      <c r="T94" s="137"/>
      <c r="U94" s="137"/>
      <c r="V94" s="137"/>
      <c r="W94" s="137"/>
      <c r="X94" s="137"/>
      <c r="Y94" s="137"/>
      <c r="Z94" s="137"/>
    </row>
    <row r="95" spans="1:26" ht="12.75" customHeight="1">
      <c r="A95" s="136"/>
      <c r="B95" s="148" t="s">
        <v>1102</v>
      </c>
      <c r="C95" s="120"/>
      <c r="D95" s="86"/>
      <c r="E95" s="86"/>
      <c r="F95" s="86"/>
      <c r="G95" s="137"/>
      <c r="H95" s="137"/>
      <c r="I95" s="137"/>
      <c r="J95" s="137"/>
      <c r="K95" s="137"/>
      <c r="L95" s="137"/>
      <c r="M95" s="137"/>
      <c r="N95" s="137"/>
      <c r="O95" s="137"/>
      <c r="P95" s="137"/>
      <c r="Q95" s="137"/>
      <c r="R95" s="137"/>
      <c r="S95" s="137"/>
      <c r="T95" s="137"/>
      <c r="U95" s="137"/>
      <c r="V95" s="137"/>
      <c r="W95" s="137"/>
      <c r="X95" s="137"/>
      <c r="Y95" s="137"/>
      <c r="Z95" s="137"/>
    </row>
    <row r="96" spans="1:26" ht="12.75" customHeight="1">
      <c r="A96" s="136"/>
      <c r="B96" s="58" t="s">
        <v>1103</v>
      </c>
      <c r="C96" s="120" t="s">
        <v>1098</v>
      </c>
      <c r="D96" s="86">
        <v>1</v>
      </c>
      <c r="E96" s="86"/>
      <c r="F96" s="86">
        <f t="shared" ref="F96:F98" si="5">D96*E96</f>
        <v>0</v>
      </c>
      <c r="G96" s="137"/>
      <c r="H96" s="137"/>
      <c r="I96" s="137"/>
      <c r="J96" s="137"/>
      <c r="K96" s="137"/>
      <c r="L96" s="137"/>
      <c r="M96" s="137"/>
      <c r="N96" s="137"/>
      <c r="O96" s="137"/>
      <c r="P96" s="137"/>
      <c r="Q96" s="137"/>
      <c r="R96" s="137"/>
      <c r="S96" s="137"/>
      <c r="T96" s="137"/>
      <c r="U96" s="137"/>
      <c r="V96" s="137"/>
      <c r="W96" s="137"/>
      <c r="X96" s="137"/>
      <c r="Y96" s="137"/>
      <c r="Z96" s="137"/>
    </row>
    <row r="97" spans="1:26" ht="12.75" customHeight="1">
      <c r="A97" s="136"/>
      <c r="B97" s="58" t="s">
        <v>1104</v>
      </c>
      <c r="C97" s="120" t="s">
        <v>1098</v>
      </c>
      <c r="D97" s="86">
        <v>1</v>
      </c>
      <c r="E97" s="86"/>
      <c r="F97" s="86">
        <f t="shared" si="5"/>
        <v>0</v>
      </c>
      <c r="G97" s="137"/>
      <c r="H97" s="137"/>
      <c r="I97" s="137"/>
      <c r="J97" s="137"/>
      <c r="K97" s="137"/>
      <c r="L97" s="137"/>
      <c r="M97" s="137"/>
      <c r="N97" s="137"/>
      <c r="O97" s="137"/>
      <c r="P97" s="137"/>
      <c r="Q97" s="137"/>
      <c r="R97" s="137"/>
      <c r="S97" s="137"/>
      <c r="T97" s="137"/>
      <c r="U97" s="137"/>
      <c r="V97" s="137"/>
      <c r="W97" s="137"/>
      <c r="X97" s="137"/>
      <c r="Y97" s="137"/>
      <c r="Z97" s="137"/>
    </row>
    <row r="98" spans="1:26" ht="12.75" customHeight="1">
      <c r="A98" s="136"/>
      <c r="B98" s="58" t="s">
        <v>1108</v>
      </c>
      <c r="C98" s="120" t="s">
        <v>1098</v>
      </c>
      <c r="D98" s="86">
        <v>1</v>
      </c>
      <c r="E98" s="86"/>
      <c r="F98" s="86">
        <f t="shared" si="5"/>
        <v>0</v>
      </c>
      <c r="G98" s="137"/>
      <c r="H98" s="137"/>
      <c r="I98" s="137"/>
      <c r="J98" s="137"/>
      <c r="K98" s="137"/>
      <c r="L98" s="137"/>
      <c r="M98" s="137"/>
      <c r="N98" s="137"/>
      <c r="O98" s="137"/>
      <c r="P98" s="137"/>
      <c r="Q98" s="137"/>
      <c r="R98" s="137"/>
      <c r="S98" s="137"/>
      <c r="T98" s="137"/>
      <c r="U98" s="137"/>
      <c r="V98" s="137"/>
      <c r="W98" s="137"/>
      <c r="X98" s="137"/>
      <c r="Y98" s="137"/>
      <c r="Z98" s="137"/>
    </row>
    <row r="99" spans="1:26" ht="12.75" customHeight="1">
      <c r="A99" s="136"/>
      <c r="B99" s="148" t="s">
        <v>1109</v>
      </c>
      <c r="C99" s="120"/>
      <c r="D99" s="86"/>
      <c r="E99" s="86"/>
      <c r="F99" s="86"/>
      <c r="G99" s="137"/>
      <c r="H99" s="137"/>
      <c r="I99" s="137"/>
      <c r="J99" s="137"/>
      <c r="K99" s="137"/>
      <c r="L99" s="137"/>
      <c r="M99" s="137"/>
      <c r="N99" s="137"/>
      <c r="O99" s="137"/>
      <c r="P99" s="137"/>
      <c r="Q99" s="137"/>
      <c r="R99" s="137"/>
      <c r="S99" s="137"/>
      <c r="T99" s="137"/>
      <c r="U99" s="137"/>
      <c r="V99" s="137"/>
      <c r="W99" s="137"/>
      <c r="X99" s="137"/>
      <c r="Y99" s="137"/>
      <c r="Z99" s="137"/>
    </row>
    <row r="100" spans="1:26" ht="12.75" customHeight="1">
      <c r="A100" s="136"/>
      <c r="B100" s="58" t="s">
        <v>1095</v>
      </c>
      <c r="C100" s="120"/>
      <c r="D100" s="86"/>
      <c r="E100" s="86"/>
      <c r="F100" s="86"/>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2.75" customHeight="1">
      <c r="A101" s="136"/>
      <c r="B101" s="58" t="s">
        <v>1096</v>
      </c>
      <c r="C101" s="120"/>
      <c r="D101" s="86"/>
      <c r="E101" s="86"/>
      <c r="F101" s="86"/>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2.75" customHeight="1">
      <c r="A102" s="136"/>
      <c r="B102" s="58" t="s">
        <v>1107</v>
      </c>
      <c r="C102" s="120" t="s">
        <v>1098</v>
      </c>
      <c r="D102" s="86">
        <v>1</v>
      </c>
      <c r="E102" s="86"/>
      <c r="F102" s="86">
        <f t="shared" ref="F102:F103" si="6">D102*E102</f>
        <v>0</v>
      </c>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2.75" customHeight="1">
      <c r="A103" s="136"/>
      <c r="B103" s="58" t="s">
        <v>1110</v>
      </c>
      <c r="C103" s="120" t="s">
        <v>1098</v>
      </c>
      <c r="D103" s="86">
        <v>1</v>
      </c>
      <c r="E103" s="86"/>
      <c r="F103" s="86">
        <f t="shared" si="6"/>
        <v>0</v>
      </c>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2.75" customHeight="1">
      <c r="A104" s="136"/>
      <c r="B104" s="58"/>
      <c r="C104" s="120"/>
      <c r="D104" s="86"/>
      <c r="E104" s="86"/>
      <c r="F104" s="86"/>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2.75" customHeight="1">
      <c r="A105" s="136"/>
      <c r="B105" s="58"/>
      <c r="C105" s="120"/>
      <c r="D105" s="86"/>
      <c r="E105" s="86"/>
      <c r="F105" s="86"/>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2.75" customHeight="1">
      <c r="A106" s="59" t="s">
        <v>1111</v>
      </c>
      <c r="B106" s="61" t="s">
        <v>1112</v>
      </c>
      <c r="C106" s="120"/>
      <c r="D106" s="86"/>
      <c r="E106" s="86"/>
      <c r="F106" s="86"/>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2.75" customHeight="1">
      <c r="A107" s="136"/>
      <c r="B107" s="58" t="s">
        <v>1082</v>
      </c>
      <c r="C107" s="120"/>
      <c r="D107" s="86"/>
      <c r="E107" s="86"/>
      <c r="F107" s="86"/>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2.75" customHeight="1">
      <c r="A108" s="136"/>
      <c r="B108" s="58" t="s">
        <v>1083</v>
      </c>
      <c r="C108" s="120"/>
      <c r="D108" s="86"/>
      <c r="E108" s="86"/>
      <c r="F108" s="86"/>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2.75" customHeight="1">
      <c r="A109" s="136"/>
      <c r="B109" s="58" t="s">
        <v>1084</v>
      </c>
      <c r="C109" s="120"/>
      <c r="D109" s="86"/>
      <c r="E109" s="86"/>
      <c r="F109" s="86"/>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2.75" customHeight="1">
      <c r="A110" s="136"/>
      <c r="B110" s="58" t="s">
        <v>1085</v>
      </c>
      <c r="C110" s="120"/>
      <c r="D110" s="86"/>
      <c r="E110" s="86"/>
      <c r="F110" s="86"/>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2.75" customHeight="1">
      <c r="A111" s="136"/>
      <c r="B111" s="58" t="s">
        <v>1113</v>
      </c>
      <c r="C111" s="120"/>
      <c r="D111" s="86"/>
      <c r="E111" s="86"/>
      <c r="F111" s="86"/>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2.75" customHeight="1">
      <c r="A112" s="136"/>
      <c r="B112" s="58" t="s">
        <v>1087</v>
      </c>
      <c r="C112" s="120"/>
      <c r="D112" s="86"/>
      <c r="E112" s="86"/>
      <c r="F112" s="86"/>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2.75" customHeight="1">
      <c r="A113" s="136"/>
      <c r="B113" s="58" t="s">
        <v>1088</v>
      </c>
      <c r="C113" s="120"/>
      <c r="D113" s="86"/>
      <c r="E113" s="86"/>
      <c r="F113" s="86"/>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2.75" customHeight="1">
      <c r="A114" s="136"/>
      <c r="B114" s="58" t="s">
        <v>1089</v>
      </c>
      <c r="C114" s="120"/>
      <c r="D114" s="86"/>
      <c r="E114" s="86"/>
      <c r="F114" s="86"/>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2.75" customHeight="1">
      <c r="A115" s="136"/>
      <c r="B115" s="58" t="s">
        <v>1114</v>
      </c>
      <c r="C115" s="120"/>
      <c r="D115" s="86"/>
      <c r="E115" s="86"/>
      <c r="F115" s="86"/>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2.75" customHeight="1">
      <c r="A116" s="136"/>
      <c r="B116" s="58" t="s">
        <v>1091</v>
      </c>
      <c r="C116" s="120"/>
      <c r="D116" s="86"/>
      <c r="E116" s="86"/>
      <c r="F116" s="86"/>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2.75" customHeight="1">
      <c r="A117" s="136"/>
      <c r="B117" s="58" t="s">
        <v>1092</v>
      </c>
      <c r="C117" s="120"/>
      <c r="D117" s="86"/>
      <c r="E117" s="86"/>
      <c r="F117" s="86"/>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2.75" customHeight="1">
      <c r="A118" s="136"/>
      <c r="B118" s="58" t="s">
        <v>1115</v>
      </c>
      <c r="C118" s="120"/>
      <c r="D118" s="86"/>
      <c r="E118" s="86"/>
      <c r="F118" s="86"/>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2.75" customHeight="1">
      <c r="A119" s="136"/>
      <c r="B119" s="58"/>
      <c r="C119" s="120"/>
      <c r="D119" s="86"/>
      <c r="E119" s="86"/>
      <c r="F119" s="86"/>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2.75" customHeight="1">
      <c r="A120" s="136"/>
      <c r="B120" s="59" t="s">
        <v>757</v>
      </c>
      <c r="C120" s="120"/>
      <c r="D120" s="86"/>
      <c r="E120" s="86"/>
      <c r="F120" s="86"/>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2.75" customHeight="1">
      <c r="A121" s="136"/>
      <c r="B121" s="58" t="s">
        <v>1116</v>
      </c>
      <c r="C121" s="120" t="s">
        <v>1098</v>
      </c>
      <c r="D121" s="86">
        <v>1</v>
      </c>
      <c r="E121" s="86"/>
      <c r="F121" s="86">
        <f t="shared" ref="F121:F126" si="7">D121*E121</f>
        <v>0</v>
      </c>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2.75" customHeight="1">
      <c r="A122" s="136"/>
      <c r="B122" s="58" t="s">
        <v>1117</v>
      </c>
      <c r="C122" s="120" t="s">
        <v>1098</v>
      </c>
      <c r="D122" s="86">
        <v>1</v>
      </c>
      <c r="E122" s="86"/>
      <c r="F122" s="86">
        <f t="shared" si="7"/>
        <v>0</v>
      </c>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2.75" customHeight="1">
      <c r="A123" s="136"/>
      <c r="B123" s="58" t="s">
        <v>1118</v>
      </c>
      <c r="C123" s="120" t="s">
        <v>1098</v>
      </c>
      <c r="D123" s="86">
        <v>2</v>
      </c>
      <c r="E123" s="86"/>
      <c r="F123" s="86">
        <f t="shared" si="7"/>
        <v>0</v>
      </c>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2.75" customHeight="1">
      <c r="A124" s="136"/>
      <c r="B124" s="58" t="s">
        <v>1119</v>
      </c>
      <c r="C124" s="120" t="s">
        <v>1098</v>
      </c>
      <c r="D124" s="86">
        <v>3</v>
      </c>
      <c r="E124" s="86"/>
      <c r="F124" s="86">
        <f t="shared" si="7"/>
        <v>0</v>
      </c>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2.75" customHeight="1">
      <c r="A125" s="136"/>
      <c r="B125" s="58" t="s">
        <v>1120</v>
      </c>
      <c r="C125" s="120" t="s">
        <v>1098</v>
      </c>
      <c r="D125" s="86">
        <v>1</v>
      </c>
      <c r="E125" s="86"/>
      <c r="F125" s="86">
        <f t="shared" si="7"/>
        <v>0</v>
      </c>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2.75" customHeight="1">
      <c r="A126" s="136"/>
      <c r="B126" s="58" t="s">
        <v>1121</v>
      </c>
      <c r="C126" s="120" t="s">
        <v>1098</v>
      </c>
      <c r="D126" s="86">
        <v>2</v>
      </c>
      <c r="E126" s="86"/>
      <c r="F126" s="86">
        <f t="shared" si="7"/>
        <v>0</v>
      </c>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2.75" customHeight="1">
      <c r="A127" s="136"/>
      <c r="B127" s="58"/>
      <c r="C127" s="120"/>
      <c r="D127" s="86"/>
      <c r="E127" s="86"/>
      <c r="F127" s="86"/>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2.75" customHeight="1">
      <c r="A128" s="136"/>
      <c r="B128" s="59" t="s">
        <v>1101</v>
      </c>
      <c r="C128" s="120"/>
      <c r="D128" s="86"/>
      <c r="E128" s="86"/>
      <c r="F128" s="86"/>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2.75" customHeight="1">
      <c r="A129" s="136"/>
      <c r="B129" s="58" t="s">
        <v>1122</v>
      </c>
      <c r="C129" s="120" t="s">
        <v>1098</v>
      </c>
      <c r="D129" s="86">
        <v>1</v>
      </c>
      <c r="E129" s="86"/>
      <c r="F129" s="86">
        <f t="shared" ref="F129:F131" si="8">D129*E129</f>
        <v>0</v>
      </c>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2.75" customHeight="1">
      <c r="A130" s="136"/>
      <c r="B130" s="58" t="s">
        <v>1123</v>
      </c>
      <c r="C130" s="120" t="s">
        <v>1098</v>
      </c>
      <c r="D130" s="86">
        <v>1</v>
      </c>
      <c r="E130" s="86"/>
      <c r="F130" s="86">
        <f t="shared" si="8"/>
        <v>0</v>
      </c>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2.75" customHeight="1">
      <c r="A131" s="136"/>
      <c r="B131" s="58" t="s">
        <v>1124</v>
      </c>
      <c r="C131" s="120" t="s">
        <v>1098</v>
      </c>
      <c r="D131" s="86">
        <v>1</v>
      </c>
      <c r="E131" s="86"/>
      <c r="F131" s="86">
        <f t="shared" si="8"/>
        <v>0</v>
      </c>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2.75" customHeight="1">
      <c r="A132" s="136"/>
      <c r="B132" s="58"/>
      <c r="C132" s="120"/>
      <c r="D132" s="86"/>
      <c r="E132" s="86"/>
      <c r="F132" s="86"/>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2.75" customHeight="1">
      <c r="A133" s="136"/>
      <c r="B133" s="59" t="s">
        <v>759</v>
      </c>
      <c r="C133" s="120"/>
      <c r="D133" s="86"/>
      <c r="E133" s="86"/>
      <c r="F133" s="86"/>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2.75" customHeight="1">
      <c r="A134" s="136"/>
      <c r="B134" s="58" t="s">
        <v>1122</v>
      </c>
      <c r="C134" s="120" t="s">
        <v>1098</v>
      </c>
      <c r="D134" s="86">
        <v>1</v>
      </c>
      <c r="E134" s="86"/>
      <c r="F134" s="86">
        <f t="shared" ref="F134:F136" si="9">D134*E134</f>
        <v>0</v>
      </c>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2.75" customHeight="1">
      <c r="A135" s="136"/>
      <c r="B135" s="58" t="s">
        <v>1123</v>
      </c>
      <c r="C135" s="120" t="s">
        <v>1098</v>
      </c>
      <c r="D135" s="86">
        <v>1</v>
      </c>
      <c r="E135" s="86"/>
      <c r="F135" s="86">
        <f t="shared" si="9"/>
        <v>0</v>
      </c>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2.75" customHeight="1">
      <c r="A136" s="136"/>
      <c r="B136" s="58" t="s">
        <v>1124</v>
      </c>
      <c r="C136" s="120" t="s">
        <v>1098</v>
      </c>
      <c r="D136" s="86">
        <v>1</v>
      </c>
      <c r="E136" s="86"/>
      <c r="F136" s="86">
        <f t="shared" si="9"/>
        <v>0</v>
      </c>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2.75" customHeight="1">
      <c r="A137" s="136"/>
      <c r="B137" s="58"/>
      <c r="C137" s="120"/>
      <c r="D137" s="86"/>
      <c r="E137" s="86"/>
      <c r="F137" s="86"/>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2.75" customHeight="1">
      <c r="A138" s="136"/>
      <c r="B138" s="58"/>
      <c r="C138" s="120"/>
      <c r="D138" s="86"/>
      <c r="E138" s="86"/>
      <c r="F138" s="86"/>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2.75" customHeight="1">
      <c r="A139" s="59" t="s">
        <v>1125</v>
      </c>
      <c r="B139" s="61" t="s">
        <v>1126</v>
      </c>
      <c r="C139" s="120"/>
      <c r="D139" s="86"/>
      <c r="E139" s="86"/>
      <c r="F139" s="86"/>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2.75" customHeight="1">
      <c r="A140" s="136"/>
      <c r="B140" s="58" t="s">
        <v>1082</v>
      </c>
      <c r="C140" s="120"/>
      <c r="D140" s="86"/>
      <c r="E140" s="86"/>
      <c r="F140" s="86"/>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2.75" customHeight="1">
      <c r="A141" s="136"/>
      <c r="B141" s="58" t="s">
        <v>1083</v>
      </c>
      <c r="C141" s="120"/>
      <c r="D141" s="86"/>
      <c r="E141" s="86"/>
      <c r="F141" s="86"/>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2.75" customHeight="1">
      <c r="A142" s="136"/>
      <c r="B142" s="58" t="s">
        <v>1084</v>
      </c>
      <c r="C142" s="120"/>
      <c r="D142" s="86"/>
      <c r="E142" s="86"/>
      <c r="F142" s="86"/>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2.75" customHeight="1">
      <c r="A143" s="136"/>
      <c r="B143" s="58" t="s">
        <v>1085</v>
      </c>
      <c r="C143" s="120"/>
      <c r="D143" s="86"/>
      <c r="E143" s="86"/>
      <c r="F143" s="86"/>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2.75" customHeight="1">
      <c r="A144" s="136"/>
      <c r="B144" s="58" t="s">
        <v>1127</v>
      </c>
      <c r="C144" s="120"/>
      <c r="D144" s="86"/>
      <c r="E144" s="86"/>
      <c r="F144" s="86"/>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2.75" customHeight="1">
      <c r="A145" s="136"/>
      <c r="B145" s="58" t="s">
        <v>1087</v>
      </c>
      <c r="C145" s="120"/>
      <c r="D145" s="86"/>
      <c r="E145" s="86"/>
      <c r="F145" s="86"/>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2.75" customHeight="1">
      <c r="A146" s="136"/>
      <c r="B146" s="58" t="s">
        <v>1088</v>
      </c>
      <c r="C146" s="120"/>
      <c r="D146" s="86"/>
      <c r="E146" s="86"/>
      <c r="F146" s="86"/>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2.75" customHeight="1">
      <c r="A147" s="136"/>
      <c r="B147" s="58" t="s">
        <v>1089</v>
      </c>
      <c r="C147" s="120"/>
      <c r="D147" s="86"/>
      <c r="E147" s="86"/>
      <c r="F147" s="86"/>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2.75" customHeight="1">
      <c r="A148" s="136"/>
      <c r="B148" s="58" t="s">
        <v>1091</v>
      </c>
      <c r="C148" s="120"/>
      <c r="D148" s="86"/>
      <c r="E148" s="86"/>
      <c r="F148" s="86"/>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2.75" customHeight="1">
      <c r="A149" s="136"/>
      <c r="B149" s="58" t="s">
        <v>1092</v>
      </c>
      <c r="C149" s="120"/>
      <c r="D149" s="86"/>
      <c r="E149" s="86"/>
      <c r="F149" s="86"/>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2.75" customHeight="1">
      <c r="A150" s="136"/>
      <c r="B150" s="58" t="s">
        <v>1128</v>
      </c>
      <c r="C150" s="120"/>
      <c r="D150" s="86"/>
      <c r="E150" s="86"/>
      <c r="F150" s="86"/>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2.75" customHeight="1">
      <c r="A151" s="136"/>
      <c r="B151" s="58"/>
      <c r="C151" s="120"/>
      <c r="D151" s="86"/>
      <c r="E151" s="86"/>
      <c r="F151" s="86"/>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2.75" customHeight="1">
      <c r="A152" s="136"/>
      <c r="B152" s="59" t="s">
        <v>757</v>
      </c>
      <c r="C152" s="120"/>
      <c r="D152" s="86"/>
      <c r="E152" s="86"/>
      <c r="F152" s="86"/>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2.75" customHeight="1">
      <c r="A153" s="136"/>
      <c r="B153" s="58" t="s">
        <v>1129</v>
      </c>
      <c r="C153" s="120" t="s">
        <v>1098</v>
      </c>
      <c r="D153" s="86">
        <v>1</v>
      </c>
      <c r="E153" s="86"/>
      <c r="F153" s="86">
        <f>D153*E153</f>
        <v>0</v>
      </c>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2.75" customHeight="1">
      <c r="A154" s="136"/>
      <c r="B154" s="58" t="s">
        <v>1130</v>
      </c>
      <c r="C154" s="120"/>
      <c r="D154" s="86"/>
      <c r="E154" s="86"/>
      <c r="F154" s="86"/>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2.75" customHeight="1">
      <c r="A155" s="136"/>
      <c r="B155" s="58" t="s">
        <v>1131</v>
      </c>
      <c r="C155" s="120"/>
      <c r="D155" s="86"/>
      <c r="E155" s="86"/>
      <c r="F155" s="86"/>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2.75" customHeight="1">
      <c r="A156" s="136"/>
      <c r="B156" s="58" t="s">
        <v>1062</v>
      </c>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2.75" customHeight="1">
      <c r="A157" s="136"/>
      <c r="B157" s="58" t="s">
        <v>1063</v>
      </c>
      <c r="C157" s="120" t="s">
        <v>1098</v>
      </c>
      <c r="D157" s="86">
        <v>1</v>
      </c>
      <c r="E157" s="86"/>
      <c r="F157" s="86">
        <f>D157*E157</f>
        <v>0</v>
      </c>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2.75" customHeight="1">
      <c r="A158" s="136"/>
      <c r="B158" s="58"/>
      <c r="C158" s="120"/>
      <c r="D158" s="86"/>
      <c r="E158" s="86"/>
      <c r="F158" s="86"/>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2.75" customHeight="1">
      <c r="A159" s="136"/>
      <c r="B159" s="59" t="s">
        <v>1101</v>
      </c>
      <c r="C159" s="120"/>
      <c r="D159" s="86"/>
      <c r="E159" s="86"/>
      <c r="F159" s="86"/>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2.75" customHeight="1">
      <c r="A160" s="136"/>
      <c r="B160" s="58" t="s">
        <v>1132</v>
      </c>
      <c r="C160" s="120" t="s">
        <v>1098</v>
      </c>
      <c r="D160" s="86">
        <v>2</v>
      </c>
      <c r="E160" s="86"/>
      <c r="F160" s="86">
        <f t="shared" ref="F160:F162" si="10">D160*E160</f>
        <v>0</v>
      </c>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2.75" customHeight="1">
      <c r="A161" s="136"/>
      <c r="B161" s="58" t="s">
        <v>1133</v>
      </c>
      <c r="C161" s="120" t="s">
        <v>1098</v>
      </c>
      <c r="D161" s="86">
        <v>1</v>
      </c>
      <c r="E161" s="86"/>
      <c r="F161" s="86">
        <f t="shared" si="10"/>
        <v>0</v>
      </c>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2.75" customHeight="1">
      <c r="A162" s="136"/>
      <c r="B162" s="58" t="s">
        <v>1134</v>
      </c>
      <c r="C162" s="120" t="s">
        <v>1098</v>
      </c>
      <c r="D162" s="86">
        <v>1</v>
      </c>
      <c r="E162" s="86"/>
      <c r="F162" s="86">
        <f t="shared" si="10"/>
        <v>0</v>
      </c>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2.75" customHeight="1">
      <c r="A163" s="136"/>
      <c r="B163" s="58"/>
      <c r="C163" s="120"/>
      <c r="D163" s="86"/>
      <c r="E163" s="86"/>
      <c r="F163" s="86"/>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2.75" customHeight="1">
      <c r="A164" s="136"/>
      <c r="B164" s="59" t="s">
        <v>759</v>
      </c>
      <c r="C164" s="120"/>
      <c r="D164" s="86"/>
      <c r="E164" s="86"/>
      <c r="F164" s="86"/>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2.75" customHeight="1">
      <c r="A165" s="136"/>
      <c r="B165" s="58" t="s">
        <v>1132</v>
      </c>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2.75" customHeight="1">
      <c r="A166" s="136"/>
      <c r="B166" s="58" t="s">
        <v>1135</v>
      </c>
      <c r="C166" s="120" t="s">
        <v>1098</v>
      </c>
      <c r="D166" s="86">
        <v>1</v>
      </c>
      <c r="E166" s="86"/>
      <c r="F166" s="86">
        <f t="shared" ref="F166:F168" si="11">D166*E166</f>
        <v>0</v>
      </c>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2.75" customHeight="1">
      <c r="A167" s="136"/>
      <c r="B167" s="58" t="s">
        <v>1136</v>
      </c>
      <c r="C167" s="120" t="s">
        <v>1098</v>
      </c>
      <c r="D167" s="86">
        <v>1</v>
      </c>
      <c r="E167" s="86"/>
      <c r="F167" s="86">
        <f t="shared" si="11"/>
        <v>0</v>
      </c>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2.75" customHeight="1">
      <c r="A168" s="136"/>
      <c r="B168" s="58" t="s">
        <v>1133</v>
      </c>
      <c r="C168" s="120" t="s">
        <v>1098</v>
      </c>
      <c r="D168" s="86">
        <v>2</v>
      </c>
      <c r="E168" s="86"/>
      <c r="F168" s="86">
        <f t="shared" si="11"/>
        <v>0</v>
      </c>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2.75" customHeight="1">
      <c r="A169" s="136"/>
      <c r="B169" s="58"/>
      <c r="C169" s="120"/>
      <c r="D169" s="86"/>
      <c r="E169" s="86"/>
      <c r="F169" s="86"/>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2.75" customHeight="1">
      <c r="A170" s="136"/>
      <c r="B170" s="58"/>
      <c r="C170" s="120"/>
      <c r="D170" s="86"/>
      <c r="E170" s="86"/>
      <c r="F170" s="86"/>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2.75" customHeight="1">
      <c r="A171" s="59" t="s">
        <v>1137</v>
      </c>
      <c r="B171" s="59" t="s">
        <v>1138</v>
      </c>
      <c r="C171" s="120"/>
      <c r="D171" s="86"/>
      <c r="E171" s="86"/>
      <c r="F171" s="86"/>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2.75" customHeight="1">
      <c r="A172" s="136"/>
      <c r="B172" s="58" t="s">
        <v>1139</v>
      </c>
      <c r="C172" s="120"/>
      <c r="D172" s="86"/>
      <c r="E172" s="86"/>
      <c r="F172" s="86"/>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2.75" customHeight="1">
      <c r="A173" s="136"/>
      <c r="B173" s="58" t="s">
        <v>1140</v>
      </c>
      <c r="C173" s="120"/>
      <c r="D173" s="86"/>
      <c r="E173" s="86"/>
      <c r="F173" s="86"/>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2.75" customHeight="1">
      <c r="A174" s="136"/>
      <c r="B174" s="58" t="s">
        <v>1141</v>
      </c>
      <c r="C174" s="120"/>
      <c r="D174" s="86"/>
      <c r="E174" s="86"/>
      <c r="F174" s="86"/>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2.75" customHeight="1">
      <c r="A175" s="136"/>
      <c r="B175" s="58" t="s">
        <v>1142</v>
      </c>
      <c r="C175" s="120"/>
      <c r="D175" s="86"/>
      <c r="E175" s="86"/>
      <c r="F175" s="86"/>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2.75" customHeight="1">
      <c r="A176" s="136"/>
      <c r="B176" s="58" t="s">
        <v>1143</v>
      </c>
      <c r="C176" s="120"/>
      <c r="D176" s="86"/>
      <c r="E176" s="86"/>
      <c r="F176" s="86"/>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2.75" customHeight="1">
      <c r="A177" s="136"/>
      <c r="B177" s="58" t="s">
        <v>1144</v>
      </c>
      <c r="C177" s="120"/>
      <c r="D177" s="86"/>
      <c r="E177" s="86"/>
      <c r="F177" s="86"/>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2.75" customHeight="1">
      <c r="A178" s="136"/>
      <c r="B178" s="58" t="s">
        <v>1145</v>
      </c>
      <c r="C178" s="120"/>
      <c r="D178" s="86"/>
      <c r="E178" s="86"/>
      <c r="F178" s="86"/>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2.75" customHeight="1">
      <c r="A179" s="136"/>
      <c r="B179" s="58" t="s">
        <v>1146</v>
      </c>
      <c r="C179" s="120"/>
      <c r="D179" s="86"/>
      <c r="E179" s="86"/>
      <c r="F179" s="86"/>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2.75" customHeight="1">
      <c r="A180" s="136"/>
      <c r="B180" s="58" t="s">
        <v>1147</v>
      </c>
      <c r="C180" s="120"/>
      <c r="D180" s="86"/>
      <c r="E180" s="86"/>
      <c r="F180" s="86"/>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2.75" customHeight="1">
      <c r="A181" s="136"/>
      <c r="B181" s="58" t="s">
        <v>1148</v>
      </c>
      <c r="C181" s="120" t="s">
        <v>682</v>
      </c>
      <c r="D181" s="86">
        <v>1</v>
      </c>
      <c r="E181" s="86"/>
      <c r="F181" s="86">
        <f>D181*E181</f>
        <v>0</v>
      </c>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2.75" customHeight="1">
      <c r="A182" s="136"/>
      <c r="B182" s="58"/>
      <c r="C182" s="120"/>
      <c r="D182" s="86"/>
      <c r="E182" s="86"/>
      <c r="F182" s="86"/>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2.75" customHeight="1">
      <c r="A183" s="136"/>
      <c r="B183" s="58"/>
      <c r="C183" s="120"/>
      <c r="D183" s="86"/>
      <c r="E183" s="86"/>
      <c r="F183" s="86"/>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2.75" customHeight="1">
      <c r="A184" s="59" t="s">
        <v>1149</v>
      </c>
      <c r="B184" s="61" t="s">
        <v>1150</v>
      </c>
      <c r="C184" s="120"/>
      <c r="D184" s="86"/>
      <c r="E184" s="86"/>
      <c r="F184" s="86"/>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2.75" customHeight="1">
      <c r="A185" s="137"/>
      <c r="B185" s="58" t="s">
        <v>1151</v>
      </c>
      <c r="C185" s="120"/>
      <c r="D185" s="86"/>
      <c r="E185" s="86"/>
      <c r="F185" s="86"/>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2.75" customHeight="1">
      <c r="A186" s="137"/>
      <c r="B186" s="58" t="s">
        <v>1152</v>
      </c>
      <c r="C186" s="120"/>
      <c r="D186" s="86"/>
      <c r="E186" s="86"/>
      <c r="F186" s="86"/>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2.75" customHeight="1">
      <c r="A187" s="137"/>
      <c r="B187" s="58" t="s">
        <v>1153</v>
      </c>
      <c r="C187" s="120"/>
      <c r="D187" s="86"/>
      <c r="E187" s="86"/>
      <c r="F187" s="86"/>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2.75" customHeight="1">
      <c r="A188" s="137"/>
      <c r="B188" s="58" t="s">
        <v>1154</v>
      </c>
      <c r="C188" s="120"/>
      <c r="D188" s="86"/>
      <c r="E188" s="86"/>
      <c r="F188" s="86"/>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2.75" customHeight="1">
      <c r="A189" s="136"/>
      <c r="B189" s="58" t="s">
        <v>1155</v>
      </c>
      <c r="C189" s="120"/>
      <c r="D189" s="86"/>
      <c r="E189" s="86"/>
      <c r="F189" s="86"/>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2.75" customHeight="1">
      <c r="A190" s="136"/>
      <c r="B190" s="58" t="s">
        <v>1092</v>
      </c>
      <c r="C190" s="120"/>
      <c r="D190" s="86"/>
      <c r="E190" s="86"/>
      <c r="F190" s="86"/>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2.75" customHeight="1">
      <c r="A191" s="136"/>
      <c r="B191" s="58" t="s">
        <v>1156</v>
      </c>
      <c r="C191" s="120"/>
      <c r="D191" s="86"/>
      <c r="E191" s="86"/>
      <c r="F191" s="86"/>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2.75" customHeight="1">
      <c r="A192" s="136"/>
      <c r="B192" s="62" t="s">
        <v>1066</v>
      </c>
      <c r="C192" s="120"/>
      <c r="D192" s="86"/>
      <c r="E192" s="86"/>
      <c r="F192" s="86"/>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2.75" customHeight="1">
      <c r="A193" s="136"/>
      <c r="B193" s="58" t="s">
        <v>1157</v>
      </c>
      <c r="C193" s="120" t="s">
        <v>1098</v>
      </c>
      <c r="D193" s="86">
        <v>2</v>
      </c>
      <c r="E193" s="86"/>
      <c r="F193" s="86">
        <f t="shared" ref="F193:F195" si="12">D193*E193</f>
        <v>0</v>
      </c>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2.75" customHeight="1">
      <c r="A194" s="136"/>
      <c r="B194" s="58" t="s">
        <v>1158</v>
      </c>
      <c r="C194" s="120" t="s">
        <v>1098</v>
      </c>
      <c r="D194" s="86">
        <v>1</v>
      </c>
      <c r="E194" s="86"/>
      <c r="F194" s="86">
        <f t="shared" si="12"/>
        <v>0</v>
      </c>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2.75" customHeight="1">
      <c r="A195" s="136"/>
      <c r="B195" s="58" t="s">
        <v>1159</v>
      </c>
      <c r="C195" s="120" t="s">
        <v>1098</v>
      </c>
      <c r="D195" s="86">
        <v>1</v>
      </c>
      <c r="E195" s="86"/>
      <c r="F195" s="86">
        <f t="shared" si="12"/>
        <v>0</v>
      </c>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2.75" customHeight="1">
      <c r="A196" s="136"/>
      <c r="B196" s="58"/>
      <c r="C196" s="120"/>
      <c r="D196" s="86"/>
      <c r="E196" s="86"/>
      <c r="F196" s="86"/>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2.75" customHeight="1">
      <c r="A197" s="136"/>
      <c r="B197" s="58"/>
      <c r="C197" s="120"/>
      <c r="D197" s="86"/>
      <c r="E197" s="86"/>
      <c r="F197" s="86"/>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2.75" customHeight="1">
      <c r="A198" s="59" t="s">
        <v>1160</v>
      </c>
      <c r="B198" s="61" t="s">
        <v>1161</v>
      </c>
      <c r="C198" s="120"/>
      <c r="D198" s="110"/>
      <c r="E198" s="86"/>
      <c r="F198" s="86"/>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2.75" customHeight="1">
      <c r="A199" s="149"/>
      <c r="B199" s="58" t="s">
        <v>1162</v>
      </c>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2.75" customHeight="1">
      <c r="A200" s="149"/>
      <c r="B200" s="58" t="s">
        <v>1163</v>
      </c>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2.75" customHeight="1">
      <c r="A201" s="149"/>
      <c r="B201" s="58" t="s">
        <v>1164</v>
      </c>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2.75" customHeight="1">
      <c r="A202" s="149"/>
      <c r="B202" s="58" t="s">
        <v>1165</v>
      </c>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2.75" customHeight="1">
      <c r="A203" s="149"/>
      <c r="B203" s="58" t="s">
        <v>1166</v>
      </c>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2.75" customHeight="1">
      <c r="A204" s="149"/>
      <c r="B204" s="58" t="s">
        <v>1167</v>
      </c>
      <c r="C204" s="120" t="s">
        <v>690</v>
      </c>
      <c r="D204" s="110">
        <v>24</v>
      </c>
      <c r="E204" s="86"/>
      <c r="F204" s="86">
        <f t="shared" ref="F204:F205" si="13">D204*E204</f>
        <v>0</v>
      </c>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2.75" customHeight="1">
      <c r="A205" s="149"/>
      <c r="B205" s="58" t="s">
        <v>1168</v>
      </c>
      <c r="C205" s="120" t="s">
        <v>690</v>
      </c>
      <c r="D205" s="110">
        <v>18</v>
      </c>
      <c r="E205" s="86"/>
      <c r="F205" s="86">
        <f t="shared" si="13"/>
        <v>0</v>
      </c>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2.75" customHeight="1">
      <c r="A206" s="149"/>
      <c r="B206" s="58"/>
      <c r="C206" s="120"/>
      <c r="D206" s="110"/>
      <c r="E206" s="86"/>
      <c r="F206" s="86"/>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2.75" customHeight="1">
      <c r="A207" s="149"/>
      <c r="B207" s="58"/>
      <c r="C207" s="120"/>
      <c r="D207" s="110"/>
      <c r="E207" s="86"/>
      <c r="F207" s="86"/>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2.75" customHeight="1">
      <c r="A208" s="59" t="s">
        <v>1169</v>
      </c>
      <c r="B208" s="61" t="s">
        <v>1170</v>
      </c>
      <c r="C208" s="120"/>
      <c r="D208" s="110"/>
      <c r="E208" s="86"/>
      <c r="F208" s="86"/>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2.75" customHeight="1">
      <c r="A209" s="149"/>
      <c r="B209" s="58" t="s">
        <v>1171</v>
      </c>
      <c r="C209" s="120"/>
      <c r="D209" s="110"/>
      <c r="E209" s="86"/>
      <c r="F209" s="86"/>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2.75" customHeight="1">
      <c r="A210" s="149"/>
      <c r="B210" s="58" t="s">
        <v>1172</v>
      </c>
      <c r="C210" s="120"/>
      <c r="D210" s="110"/>
      <c r="E210" s="86"/>
      <c r="F210" s="86"/>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2.75" customHeight="1">
      <c r="A211" s="149"/>
      <c r="B211" s="58" t="s">
        <v>1164</v>
      </c>
      <c r="C211" s="120"/>
      <c r="D211" s="110"/>
      <c r="E211" s="86"/>
      <c r="F211" s="86"/>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2.75" customHeight="1">
      <c r="A212" s="149"/>
      <c r="B212" s="58" t="s">
        <v>1173</v>
      </c>
      <c r="C212" s="120"/>
      <c r="D212" s="110"/>
      <c r="E212" s="86"/>
      <c r="F212" s="86"/>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2.75" customHeight="1">
      <c r="A213" s="149"/>
      <c r="B213" s="58" t="s">
        <v>1174</v>
      </c>
      <c r="C213" s="120" t="s">
        <v>690</v>
      </c>
      <c r="D213" s="110">
        <v>33</v>
      </c>
      <c r="E213" s="86"/>
      <c r="F213" s="86">
        <f>D213*E213</f>
        <v>0</v>
      </c>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2.75" customHeight="1">
      <c r="A214" s="149"/>
      <c r="B214" s="58"/>
      <c r="C214" s="120"/>
      <c r="D214" s="110"/>
      <c r="E214" s="86"/>
      <c r="F214" s="86"/>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2.75" customHeight="1">
      <c r="A215" s="149"/>
      <c r="B215" s="58"/>
      <c r="C215" s="120"/>
      <c r="D215" s="110"/>
      <c r="E215" s="86"/>
      <c r="F215" s="86"/>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2.75" customHeight="1">
      <c r="A216" s="59" t="s">
        <v>1175</v>
      </c>
      <c r="B216" s="61" t="s">
        <v>1176</v>
      </c>
      <c r="C216" s="120"/>
      <c r="D216" s="85"/>
      <c r="E216" s="86"/>
      <c r="F216" s="86"/>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2.75" customHeight="1">
      <c r="A217" s="150"/>
      <c r="B217" s="58" t="s">
        <v>1177</v>
      </c>
      <c r="C217" s="120" t="s">
        <v>736</v>
      </c>
      <c r="D217" s="110">
        <v>140</v>
      </c>
      <c r="E217" s="86"/>
      <c r="F217" s="86">
        <f>D217*E217</f>
        <v>0</v>
      </c>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2.75" customHeight="1">
      <c r="A218" s="150"/>
      <c r="B218" s="58"/>
      <c r="C218" s="120"/>
      <c r="D218" s="110"/>
      <c r="E218" s="86"/>
      <c r="F218" s="86"/>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2.75" customHeight="1">
      <c r="A219" s="150"/>
      <c r="B219" s="58"/>
      <c r="C219" s="120"/>
      <c r="D219" s="110"/>
      <c r="E219" s="86"/>
      <c r="F219" s="86"/>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2.75" customHeight="1">
      <c r="A220" s="59" t="s">
        <v>1178</v>
      </c>
      <c r="B220" s="59" t="s">
        <v>1179</v>
      </c>
      <c r="C220" s="120"/>
      <c r="D220" s="110"/>
      <c r="E220" s="86"/>
      <c r="F220" s="86"/>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2.75" customHeight="1">
      <c r="A221" s="1"/>
      <c r="B221" s="58" t="s">
        <v>1180</v>
      </c>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2.75" customHeight="1">
      <c r="A222" s="1"/>
      <c r="B222" s="58" t="s">
        <v>1181</v>
      </c>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2.75" customHeight="1">
      <c r="A223" s="1"/>
      <c r="B223" s="58" t="s">
        <v>1182</v>
      </c>
      <c r="C223" s="84" t="s">
        <v>682</v>
      </c>
      <c r="D223" s="86">
        <v>2</v>
      </c>
      <c r="E223" s="86"/>
      <c r="F223" s="86">
        <f>D223*E223</f>
        <v>0</v>
      </c>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2.75" customHeight="1">
      <c r="A224" s="1"/>
      <c r="B224" s="58"/>
      <c r="C224" s="84"/>
      <c r="D224" s="86"/>
      <c r="E224" s="86"/>
      <c r="F224" s="86"/>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2.75" customHeight="1">
      <c r="A225" s="1"/>
      <c r="B225" s="58"/>
      <c r="C225" s="84"/>
      <c r="D225" s="86"/>
      <c r="E225" s="86"/>
      <c r="F225" s="86"/>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2.75" customHeight="1">
      <c r="A226" s="59" t="s">
        <v>1183</v>
      </c>
      <c r="B226" s="59" t="s">
        <v>1184</v>
      </c>
      <c r="C226" s="84"/>
      <c r="D226" s="86"/>
      <c r="E226" s="86"/>
      <c r="F226" s="86"/>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2.75" customHeight="1">
      <c r="A227" s="1"/>
      <c r="B227" s="58" t="s">
        <v>1185</v>
      </c>
      <c r="C227" s="120"/>
      <c r="D227" s="98"/>
      <c r="E227" s="86"/>
      <c r="F227" s="86"/>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2.75" customHeight="1">
      <c r="A228" s="1"/>
      <c r="B228" s="58" t="s">
        <v>1148</v>
      </c>
      <c r="C228" s="120" t="s">
        <v>682</v>
      </c>
      <c r="D228" s="85">
        <v>6</v>
      </c>
      <c r="E228" s="86"/>
      <c r="F228" s="86">
        <f>D228*E228</f>
        <v>0</v>
      </c>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2.75" customHeight="1">
      <c r="A229" s="1"/>
      <c r="B229" s="58"/>
      <c r="C229" s="120"/>
      <c r="D229" s="85"/>
      <c r="E229" s="86"/>
      <c r="F229" s="86"/>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2.75" customHeight="1">
      <c r="A230" s="1"/>
      <c r="B230" s="58"/>
      <c r="C230" s="120"/>
      <c r="D230" s="85"/>
      <c r="E230" s="86"/>
      <c r="F230" s="86"/>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2.75" customHeight="1">
      <c r="A231" s="59" t="s">
        <v>1186</v>
      </c>
      <c r="B231" s="59" t="s">
        <v>1187</v>
      </c>
      <c r="C231" s="120"/>
      <c r="D231" s="85"/>
      <c r="E231" s="86"/>
      <c r="F231" s="86"/>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2.75" customHeight="1">
      <c r="A232" s="137"/>
      <c r="B232" s="58" t="s">
        <v>1188</v>
      </c>
      <c r="C232" s="120" t="s">
        <v>690</v>
      </c>
      <c r="D232" s="85">
        <v>5</v>
      </c>
      <c r="E232" s="86"/>
      <c r="F232" s="86">
        <f>D232*E232</f>
        <v>0</v>
      </c>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2.75" customHeight="1">
      <c r="A233" s="1"/>
      <c r="B233" s="1"/>
      <c r="C233" s="104"/>
      <c r="D233" s="145"/>
      <c r="E233" s="83"/>
      <c r="F233" s="86"/>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81" t="s">
        <v>1039</v>
      </c>
      <c r="B235" s="81" t="s">
        <v>1189</v>
      </c>
      <c r="C235" s="114"/>
      <c r="D235" s="81"/>
      <c r="E235" s="81"/>
      <c r="F235" s="82">
        <f>SUM(F6:F234)</f>
        <v>0</v>
      </c>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81" t="s">
        <v>1190</v>
      </c>
      <c r="B238" s="81" t="s">
        <v>1191</v>
      </c>
      <c r="C238" s="114"/>
      <c r="D238" s="81"/>
      <c r="E238" s="81"/>
      <c r="F238" s="82"/>
      <c r="G238" s="104"/>
      <c r="H238" s="104"/>
      <c r="I238" s="104"/>
      <c r="J238" s="104"/>
      <c r="K238" s="104"/>
      <c r="L238" s="104"/>
      <c r="M238" s="104"/>
      <c r="N238" s="104"/>
      <c r="O238" s="104"/>
      <c r="P238" s="104"/>
      <c r="Q238" s="104"/>
      <c r="R238" s="104"/>
      <c r="S238" s="104"/>
      <c r="T238" s="104"/>
      <c r="U238" s="104"/>
      <c r="V238" s="104"/>
      <c r="W238" s="104"/>
      <c r="X238" s="104"/>
      <c r="Y238" s="104"/>
      <c r="Z238" s="104"/>
    </row>
    <row r="239" spans="1:26" ht="12.75" customHeight="1">
      <c r="A239" s="104"/>
      <c r="B239" s="59"/>
      <c r="C239" s="59"/>
      <c r="D239" s="59"/>
      <c r="E239" s="59"/>
      <c r="F239" s="59"/>
      <c r="G239" s="104"/>
      <c r="H239" s="104"/>
      <c r="I239" s="104"/>
      <c r="J239" s="104"/>
      <c r="K239" s="104"/>
      <c r="L239" s="104"/>
      <c r="M239" s="104"/>
      <c r="N239" s="104"/>
      <c r="O239" s="104"/>
      <c r="P239" s="104"/>
      <c r="Q239" s="104"/>
      <c r="R239" s="104"/>
      <c r="S239" s="104"/>
      <c r="T239" s="104"/>
      <c r="U239" s="104"/>
      <c r="V239" s="104"/>
      <c r="W239" s="104"/>
      <c r="X239" s="104"/>
      <c r="Y239" s="104"/>
      <c r="Z239" s="104"/>
    </row>
    <row r="240" spans="1:26" ht="12.75" customHeight="1">
      <c r="A240" s="137"/>
      <c r="B240" s="151"/>
      <c r="C240" s="151"/>
      <c r="D240" s="151"/>
      <c r="E240" s="151"/>
      <c r="F240" s="151"/>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2.75" customHeight="1">
      <c r="A241" s="59" t="s">
        <v>1192</v>
      </c>
      <c r="B241" s="61" t="s">
        <v>1193</v>
      </c>
      <c r="C241" s="151"/>
      <c r="D241" s="151"/>
      <c r="E241" s="151"/>
      <c r="F241" s="151"/>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2.75" customHeight="1">
      <c r="A242" s="104"/>
      <c r="B242" s="58" t="s">
        <v>1194</v>
      </c>
      <c r="C242" s="101"/>
      <c r="D242" s="86"/>
      <c r="E242" s="152"/>
      <c r="F242" s="152"/>
      <c r="G242" s="104"/>
      <c r="H242" s="104"/>
      <c r="I242" s="104"/>
      <c r="J242" s="104"/>
      <c r="K242" s="104"/>
      <c r="L242" s="104"/>
      <c r="M242" s="104"/>
      <c r="N242" s="104"/>
      <c r="O242" s="104"/>
      <c r="P242" s="104"/>
      <c r="Q242" s="104"/>
      <c r="R242" s="104"/>
      <c r="S242" s="104"/>
      <c r="T242" s="104"/>
      <c r="U242" s="104"/>
      <c r="V242" s="104"/>
      <c r="W242" s="104"/>
      <c r="X242" s="104"/>
      <c r="Y242" s="104"/>
      <c r="Z242" s="104"/>
    </row>
    <row r="243" spans="1:26" ht="12.75" customHeight="1">
      <c r="A243" s="111"/>
      <c r="B243" s="58" t="s">
        <v>1195</v>
      </c>
      <c r="C243" s="101"/>
      <c r="D243" s="86"/>
      <c r="E243" s="152"/>
      <c r="F243" s="152"/>
      <c r="G243" s="104"/>
      <c r="H243" s="104"/>
      <c r="I243" s="104"/>
      <c r="J243" s="104"/>
      <c r="K243" s="104"/>
      <c r="L243" s="104"/>
      <c r="M243" s="104"/>
      <c r="N243" s="104"/>
      <c r="O243" s="104"/>
      <c r="P243" s="104"/>
      <c r="Q243" s="104"/>
      <c r="R243" s="104"/>
      <c r="S243" s="104"/>
      <c r="T243" s="104"/>
      <c r="U243" s="104"/>
      <c r="V243" s="104"/>
      <c r="W243" s="104"/>
      <c r="X243" s="104"/>
      <c r="Y243" s="104"/>
      <c r="Z243" s="104"/>
    </row>
    <row r="244" spans="1:26" ht="12.75" customHeight="1">
      <c r="A244" s="111"/>
      <c r="B244" s="58" t="s">
        <v>1196</v>
      </c>
      <c r="C244" s="101"/>
      <c r="D244" s="86"/>
      <c r="E244" s="152"/>
      <c r="F244" s="152"/>
      <c r="G244" s="104"/>
      <c r="H244" s="104"/>
      <c r="I244" s="104"/>
      <c r="J244" s="104"/>
      <c r="K244" s="104"/>
      <c r="L244" s="104"/>
      <c r="M244" s="104"/>
      <c r="N244" s="104"/>
      <c r="O244" s="104"/>
      <c r="P244" s="104"/>
      <c r="Q244" s="104"/>
      <c r="R244" s="104"/>
      <c r="S244" s="104"/>
      <c r="T244" s="104"/>
      <c r="U244" s="104"/>
      <c r="V244" s="104"/>
      <c r="W244" s="104"/>
      <c r="X244" s="104"/>
      <c r="Y244" s="104"/>
      <c r="Z244" s="104"/>
    </row>
    <row r="245" spans="1:26" ht="12.75" customHeight="1">
      <c r="A245" s="111"/>
      <c r="B245" s="58" t="s">
        <v>1197</v>
      </c>
      <c r="C245" s="101"/>
      <c r="D245" s="86"/>
      <c r="E245" s="152"/>
      <c r="F245" s="152"/>
      <c r="G245" s="104"/>
      <c r="H245" s="104"/>
      <c r="I245" s="104"/>
      <c r="J245" s="104"/>
      <c r="K245" s="104"/>
      <c r="L245" s="104"/>
      <c r="M245" s="104"/>
      <c r="N245" s="104"/>
      <c r="O245" s="104"/>
      <c r="P245" s="104"/>
      <c r="Q245" s="104"/>
      <c r="R245" s="104"/>
      <c r="S245" s="104"/>
      <c r="T245" s="104"/>
      <c r="U245" s="104"/>
      <c r="V245" s="104"/>
      <c r="W245" s="104"/>
      <c r="X245" s="104"/>
      <c r="Y245" s="104"/>
      <c r="Z245" s="104"/>
    </row>
    <row r="246" spans="1:26" ht="12.75" customHeight="1">
      <c r="A246" s="111"/>
      <c r="B246" s="58" t="s">
        <v>1198</v>
      </c>
      <c r="C246" s="101"/>
      <c r="D246" s="86"/>
      <c r="E246" s="152"/>
      <c r="F246" s="152"/>
      <c r="G246" s="104"/>
      <c r="H246" s="104"/>
      <c r="I246" s="104"/>
      <c r="J246" s="104"/>
      <c r="K246" s="104"/>
      <c r="L246" s="104"/>
      <c r="M246" s="104"/>
      <c r="N246" s="104"/>
      <c r="O246" s="104"/>
      <c r="P246" s="104"/>
      <c r="Q246" s="104"/>
      <c r="R246" s="104"/>
      <c r="S246" s="104"/>
      <c r="T246" s="104"/>
      <c r="U246" s="104"/>
      <c r="V246" s="104"/>
      <c r="W246" s="104"/>
      <c r="X246" s="104"/>
      <c r="Y246" s="104"/>
      <c r="Z246" s="104"/>
    </row>
    <row r="247" spans="1:26" ht="12.75" customHeight="1">
      <c r="A247" s="111"/>
      <c r="B247" s="58" t="s">
        <v>1199</v>
      </c>
      <c r="C247" s="101"/>
      <c r="D247" s="86"/>
      <c r="E247" s="152"/>
      <c r="F247" s="152"/>
      <c r="G247" s="104"/>
      <c r="H247" s="104"/>
      <c r="I247" s="104"/>
      <c r="J247" s="104"/>
      <c r="K247" s="104"/>
      <c r="L247" s="104"/>
      <c r="M247" s="104"/>
      <c r="N247" s="104"/>
      <c r="O247" s="104"/>
      <c r="P247" s="104"/>
      <c r="Q247" s="104"/>
      <c r="R247" s="104"/>
      <c r="S247" s="104"/>
      <c r="T247" s="104"/>
      <c r="U247" s="104"/>
      <c r="V247" s="104"/>
      <c r="W247" s="104"/>
      <c r="X247" s="104"/>
      <c r="Y247" s="104"/>
      <c r="Z247" s="104"/>
    </row>
    <row r="248" spans="1:26" ht="12.75" customHeight="1">
      <c r="A248" s="111"/>
      <c r="B248" s="58" t="s">
        <v>1200</v>
      </c>
      <c r="C248" s="101"/>
      <c r="D248" s="86"/>
      <c r="E248" s="152"/>
      <c r="F248" s="152"/>
      <c r="G248" s="104"/>
      <c r="H248" s="104"/>
      <c r="I248" s="104"/>
      <c r="J248" s="104"/>
      <c r="K248" s="104"/>
      <c r="L248" s="104"/>
      <c r="M248" s="104"/>
      <c r="N248" s="104"/>
      <c r="O248" s="104"/>
      <c r="P248" s="104"/>
      <c r="Q248" s="104"/>
      <c r="R248" s="104"/>
      <c r="S248" s="104"/>
      <c r="T248" s="104"/>
      <c r="U248" s="104"/>
      <c r="V248" s="104"/>
      <c r="W248" s="104"/>
      <c r="X248" s="104"/>
      <c r="Y248" s="104"/>
      <c r="Z248" s="104"/>
    </row>
    <row r="249" spans="1:26" ht="12.75" customHeight="1">
      <c r="A249" s="111"/>
      <c r="B249" s="58" t="s">
        <v>757</v>
      </c>
      <c r="C249" s="101"/>
      <c r="D249" s="86"/>
      <c r="E249" s="152"/>
      <c r="F249" s="152"/>
      <c r="G249" s="104"/>
      <c r="H249" s="104"/>
      <c r="I249" s="104"/>
      <c r="J249" s="104"/>
      <c r="K249" s="104"/>
      <c r="L249" s="104"/>
      <c r="M249" s="104"/>
      <c r="N249" s="104"/>
      <c r="O249" s="104"/>
      <c r="P249" s="104"/>
      <c r="Q249" s="104"/>
      <c r="R249" s="104"/>
      <c r="S249" s="104"/>
      <c r="T249" s="104"/>
      <c r="U249" s="104"/>
      <c r="V249" s="104"/>
      <c r="W249" s="104"/>
      <c r="X249" s="104"/>
      <c r="Y249" s="104"/>
      <c r="Z249" s="104"/>
    </row>
    <row r="250" spans="1:26" ht="12.75" customHeight="1">
      <c r="A250" s="111"/>
      <c r="B250" s="58" t="s">
        <v>1201</v>
      </c>
      <c r="C250" s="120" t="s">
        <v>682</v>
      </c>
      <c r="D250" s="86">
        <v>1</v>
      </c>
      <c r="E250" s="86"/>
      <c r="F250" s="86">
        <f t="shared" ref="F250:F258" si="14">D250*E250</f>
        <v>0</v>
      </c>
      <c r="G250" s="104"/>
      <c r="H250" s="104"/>
      <c r="I250" s="104"/>
      <c r="J250" s="104"/>
      <c r="K250" s="104"/>
      <c r="L250" s="104"/>
      <c r="M250" s="104"/>
      <c r="N250" s="104"/>
      <c r="O250" s="104"/>
      <c r="P250" s="104"/>
      <c r="Q250" s="104"/>
      <c r="R250" s="104"/>
      <c r="S250" s="104"/>
      <c r="T250" s="104"/>
      <c r="U250" s="104"/>
      <c r="V250" s="104"/>
      <c r="W250" s="104"/>
      <c r="X250" s="104"/>
      <c r="Y250" s="104"/>
      <c r="Z250" s="104"/>
    </row>
    <row r="251" spans="1:26" ht="12.75" customHeight="1">
      <c r="A251" s="111"/>
      <c r="B251" s="58" t="s">
        <v>1202</v>
      </c>
      <c r="C251" s="120" t="s">
        <v>682</v>
      </c>
      <c r="D251" s="86">
        <v>2</v>
      </c>
      <c r="E251" s="86"/>
      <c r="F251" s="86">
        <f t="shared" si="14"/>
        <v>0</v>
      </c>
      <c r="G251" s="104"/>
      <c r="H251" s="104"/>
      <c r="I251" s="104"/>
      <c r="J251" s="104"/>
      <c r="K251" s="104"/>
      <c r="L251" s="104"/>
      <c r="M251" s="104"/>
      <c r="N251" s="104"/>
      <c r="O251" s="104"/>
      <c r="P251" s="104"/>
      <c r="Q251" s="104"/>
      <c r="R251" s="104"/>
      <c r="S251" s="104"/>
      <c r="T251" s="104"/>
      <c r="U251" s="104"/>
      <c r="V251" s="104"/>
      <c r="W251" s="104"/>
      <c r="X251" s="104"/>
      <c r="Y251" s="104"/>
      <c r="Z251" s="104"/>
    </row>
    <row r="252" spans="1:26" ht="12.75" customHeight="1">
      <c r="A252" s="111"/>
      <c r="B252" s="58" t="s">
        <v>1203</v>
      </c>
      <c r="C252" s="120" t="s">
        <v>682</v>
      </c>
      <c r="D252" s="86">
        <v>2</v>
      </c>
      <c r="E252" s="86"/>
      <c r="F252" s="86">
        <f t="shared" si="14"/>
        <v>0</v>
      </c>
      <c r="G252" s="104"/>
      <c r="H252" s="104"/>
      <c r="I252" s="104"/>
      <c r="J252" s="104"/>
      <c r="K252" s="104"/>
      <c r="L252" s="104"/>
      <c r="M252" s="104"/>
      <c r="N252" s="104"/>
      <c r="O252" s="104"/>
      <c r="P252" s="104"/>
      <c r="Q252" s="104"/>
      <c r="R252" s="104"/>
      <c r="S252" s="104"/>
      <c r="T252" s="104"/>
      <c r="U252" s="104"/>
      <c r="V252" s="104"/>
      <c r="W252" s="104"/>
      <c r="X252" s="104"/>
      <c r="Y252" s="104"/>
      <c r="Z252" s="104"/>
    </row>
    <row r="253" spans="1:26" ht="12.75" customHeight="1">
      <c r="A253" s="111"/>
      <c r="B253" s="58" t="s">
        <v>1204</v>
      </c>
      <c r="C253" s="120" t="s">
        <v>682</v>
      </c>
      <c r="D253" s="86">
        <v>1</v>
      </c>
      <c r="E253" s="86"/>
      <c r="F253" s="86">
        <f t="shared" si="14"/>
        <v>0</v>
      </c>
      <c r="G253" s="104"/>
      <c r="H253" s="104"/>
      <c r="I253" s="104"/>
      <c r="J253" s="104"/>
      <c r="K253" s="104"/>
      <c r="L253" s="104"/>
      <c r="M253" s="104"/>
      <c r="N253" s="104"/>
      <c r="O253" s="104"/>
      <c r="P253" s="104"/>
      <c r="Q253" s="104"/>
      <c r="R253" s="104"/>
      <c r="S253" s="104"/>
      <c r="T253" s="104"/>
      <c r="U253" s="104"/>
      <c r="V253" s="104"/>
      <c r="W253" s="104"/>
      <c r="X253" s="104"/>
      <c r="Y253" s="104"/>
      <c r="Z253" s="104"/>
    </row>
    <row r="254" spans="1:26" ht="12.75" customHeight="1">
      <c r="A254" s="111"/>
      <c r="B254" s="58" t="s">
        <v>1205</v>
      </c>
      <c r="C254" s="120" t="s">
        <v>682</v>
      </c>
      <c r="D254" s="86">
        <v>3</v>
      </c>
      <c r="E254" s="86"/>
      <c r="F254" s="86">
        <f t="shared" si="14"/>
        <v>0</v>
      </c>
      <c r="G254" s="104"/>
      <c r="H254" s="104"/>
      <c r="I254" s="104"/>
      <c r="J254" s="104"/>
      <c r="K254" s="104"/>
      <c r="L254" s="104"/>
      <c r="M254" s="104"/>
      <c r="N254" s="104"/>
      <c r="O254" s="104"/>
      <c r="P254" s="104"/>
      <c r="Q254" s="104"/>
      <c r="R254" s="104"/>
      <c r="S254" s="104"/>
      <c r="T254" s="104"/>
      <c r="U254" s="104"/>
      <c r="V254" s="104"/>
      <c r="W254" s="104"/>
      <c r="X254" s="104"/>
      <c r="Y254" s="104"/>
      <c r="Z254" s="104"/>
    </row>
    <row r="255" spans="1:26" ht="12.75" customHeight="1">
      <c r="A255" s="111"/>
      <c r="B255" s="58" t="s">
        <v>1206</v>
      </c>
      <c r="C255" s="120" t="s">
        <v>682</v>
      </c>
      <c r="D255" s="86">
        <v>1</v>
      </c>
      <c r="E255" s="86"/>
      <c r="F255" s="86">
        <f t="shared" si="14"/>
        <v>0</v>
      </c>
      <c r="G255" s="104"/>
      <c r="H255" s="104"/>
      <c r="I255" s="104"/>
      <c r="J255" s="104"/>
      <c r="K255" s="104"/>
      <c r="L255" s="104"/>
      <c r="M255" s="104"/>
      <c r="N255" s="104"/>
      <c r="O255" s="104"/>
      <c r="P255" s="104"/>
      <c r="Q255" s="104"/>
      <c r="R255" s="104"/>
      <c r="S255" s="104"/>
      <c r="T255" s="104"/>
      <c r="U255" s="104"/>
      <c r="V255" s="104"/>
      <c r="W255" s="104"/>
      <c r="X255" s="104"/>
      <c r="Y255" s="104"/>
      <c r="Z255" s="104"/>
    </row>
    <row r="256" spans="1:26" ht="12.75" customHeight="1">
      <c r="A256" s="111"/>
      <c r="B256" s="58" t="s">
        <v>1207</v>
      </c>
      <c r="C256" s="120" t="s">
        <v>682</v>
      </c>
      <c r="D256" s="86">
        <v>1</v>
      </c>
      <c r="E256" s="86"/>
      <c r="F256" s="86">
        <f t="shared" si="14"/>
        <v>0</v>
      </c>
      <c r="G256" s="104"/>
      <c r="H256" s="104"/>
      <c r="I256" s="104"/>
      <c r="J256" s="104"/>
      <c r="K256" s="104"/>
      <c r="L256" s="104"/>
      <c r="M256" s="104"/>
      <c r="N256" s="104"/>
      <c r="O256" s="104"/>
      <c r="P256" s="104"/>
      <c r="Q256" s="104"/>
      <c r="R256" s="104"/>
      <c r="S256" s="104"/>
      <c r="T256" s="104"/>
      <c r="U256" s="104"/>
      <c r="V256" s="104"/>
      <c r="W256" s="104"/>
      <c r="X256" s="104"/>
      <c r="Y256" s="104"/>
      <c r="Z256" s="104"/>
    </row>
    <row r="257" spans="1:26" ht="12.75" customHeight="1">
      <c r="A257" s="111"/>
      <c r="B257" s="58" t="s">
        <v>1208</v>
      </c>
      <c r="C257" s="120" t="s">
        <v>682</v>
      </c>
      <c r="D257" s="86">
        <v>1</v>
      </c>
      <c r="E257" s="86"/>
      <c r="F257" s="86">
        <f t="shared" si="14"/>
        <v>0</v>
      </c>
      <c r="G257" s="104"/>
      <c r="H257" s="104"/>
      <c r="I257" s="104"/>
      <c r="J257" s="104"/>
      <c r="K257" s="104"/>
      <c r="L257" s="104"/>
      <c r="M257" s="104"/>
      <c r="N257" s="104"/>
      <c r="O257" s="104"/>
      <c r="P257" s="104"/>
      <c r="Q257" s="104"/>
      <c r="R257" s="104"/>
      <c r="S257" s="104"/>
      <c r="T257" s="104"/>
      <c r="U257" s="104"/>
      <c r="V257" s="104"/>
      <c r="W257" s="104"/>
      <c r="X257" s="104"/>
      <c r="Y257" s="104"/>
      <c r="Z257" s="104"/>
    </row>
    <row r="258" spans="1:26" ht="12.75" customHeight="1">
      <c r="A258" s="111"/>
      <c r="B258" s="58" t="s">
        <v>1209</v>
      </c>
      <c r="C258" s="120" t="s">
        <v>682</v>
      </c>
      <c r="D258" s="86">
        <v>4</v>
      </c>
      <c r="E258" s="86"/>
      <c r="F258" s="86">
        <f t="shared" si="14"/>
        <v>0</v>
      </c>
      <c r="G258" s="104"/>
      <c r="H258" s="104"/>
      <c r="I258" s="104"/>
      <c r="J258" s="104"/>
      <c r="K258" s="104"/>
      <c r="L258" s="104"/>
      <c r="M258" s="104"/>
      <c r="N258" s="104"/>
      <c r="O258" s="104"/>
      <c r="P258" s="104"/>
      <c r="Q258" s="104"/>
      <c r="R258" s="104"/>
      <c r="S258" s="104"/>
      <c r="T258" s="104"/>
      <c r="U258" s="104"/>
      <c r="V258" s="104"/>
      <c r="W258" s="104"/>
      <c r="X258" s="104"/>
      <c r="Y258" s="104"/>
      <c r="Z258" s="104"/>
    </row>
    <row r="259" spans="1:26" ht="12.75" customHeight="1">
      <c r="A259" s="111"/>
      <c r="B259" s="58" t="s">
        <v>758</v>
      </c>
      <c r="C259" s="120"/>
      <c r="D259" s="86"/>
      <c r="E259" s="86"/>
      <c r="F259" s="86"/>
      <c r="G259" s="104"/>
      <c r="H259" s="104"/>
      <c r="I259" s="104"/>
      <c r="J259" s="104"/>
      <c r="K259" s="104"/>
      <c r="L259" s="104"/>
      <c r="M259" s="104"/>
      <c r="N259" s="104"/>
      <c r="O259" s="104"/>
      <c r="P259" s="104"/>
      <c r="Q259" s="104"/>
      <c r="R259" s="104"/>
      <c r="S259" s="104"/>
      <c r="T259" s="104"/>
      <c r="U259" s="104"/>
      <c r="V259" s="104"/>
      <c r="W259" s="104"/>
      <c r="X259" s="104"/>
      <c r="Y259" s="104"/>
      <c r="Z259" s="104"/>
    </row>
    <row r="260" spans="1:26" ht="12.75" customHeight="1">
      <c r="A260" s="111"/>
      <c r="B260" s="58" t="s">
        <v>1210</v>
      </c>
      <c r="C260" s="120" t="s">
        <v>682</v>
      </c>
      <c r="D260" s="86">
        <v>1</v>
      </c>
      <c r="E260" s="86"/>
      <c r="F260" s="86">
        <f t="shared" ref="F260:F270" si="15">D260*E260</f>
        <v>0</v>
      </c>
      <c r="G260" s="104"/>
      <c r="H260" s="104"/>
      <c r="I260" s="104"/>
      <c r="J260" s="104"/>
      <c r="K260" s="104"/>
      <c r="L260" s="104"/>
      <c r="M260" s="104"/>
      <c r="N260" s="104"/>
      <c r="O260" s="104"/>
      <c r="P260" s="104"/>
      <c r="Q260" s="104"/>
      <c r="R260" s="104"/>
      <c r="S260" s="104"/>
      <c r="T260" s="104"/>
      <c r="U260" s="104"/>
      <c r="V260" s="104"/>
      <c r="W260" s="104"/>
      <c r="X260" s="104"/>
      <c r="Y260" s="104"/>
      <c r="Z260" s="104"/>
    </row>
    <row r="261" spans="1:26" ht="12.75" customHeight="1">
      <c r="A261" s="111"/>
      <c r="B261" s="58" t="s">
        <v>1201</v>
      </c>
      <c r="C261" s="120" t="s">
        <v>682</v>
      </c>
      <c r="D261" s="86">
        <v>2</v>
      </c>
      <c r="E261" s="86"/>
      <c r="F261" s="86">
        <f t="shared" si="15"/>
        <v>0</v>
      </c>
      <c r="G261" s="104"/>
      <c r="H261" s="104"/>
      <c r="I261" s="104"/>
      <c r="J261" s="104"/>
      <c r="K261" s="104"/>
      <c r="L261" s="104"/>
      <c r="M261" s="104"/>
      <c r="N261" s="104"/>
      <c r="O261" s="104"/>
      <c r="P261" s="104"/>
      <c r="Q261" s="104"/>
      <c r="R261" s="104"/>
      <c r="S261" s="104"/>
      <c r="T261" s="104"/>
      <c r="U261" s="104"/>
      <c r="V261" s="104"/>
      <c r="W261" s="104"/>
      <c r="X261" s="104"/>
      <c r="Y261" s="104"/>
      <c r="Z261" s="104"/>
    </row>
    <row r="262" spans="1:26" ht="12.75" customHeight="1">
      <c r="A262" s="111"/>
      <c r="B262" s="58" t="s">
        <v>1211</v>
      </c>
      <c r="C262" s="120" t="s">
        <v>682</v>
      </c>
      <c r="D262" s="86">
        <v>1</v>
      </c>
      <c r="E262" s="86"/>
      <c r="F262" s="86">
        <f t="shared" si="15"/>
        <v>0</v>
      </c>
      <c r="G262" s="104"/>
      <c r="H262" s="104"/>
      <c r="I262" s="104"/>
      <c r="J262" s="104"/>
      <c r="K262" s="104"/>
      <c r="L262" s="104"/>
      <c r="M262" s="104"/>
      <c r="N262" s="104"/>
      <c r="O262" s="104"/>
      <c r="P262" s="104"/>
      <c r="Q262" s="104"/>
      <c r="R262" s="104"/>
      <c r="S262" s="104"/>
      <c r="T262" s="104"/>
      <c r="U262" s="104"/>
      <c r="V262" s="104"/>
      <c r="W262" s="104"/>
      <c r="X262" s="104"/>
      <c r="Y262" s="104"/>
      <c r="Z262" s="104"/>
    </row>
    <row r="263" spans="1:26" ht="12.75" customHeight="1">
      <c r="A263" s="111"/>
      <c r="B263" s="58" t="s">
        <v>1202</v>
      </c>
      <c r="C263" s="120" t="s">
        <v>682</v>
      </c>
      <c r="D263" s="86">
        <v>2</v>
      </c>
      <c r="E263" s="86"/>
      <c r="F263" s="86">
        <f t="shared" si="15"/>
        <v>0</v>
      </c>
      <c r="G263" s="104"/>
      <c r="H263" s="104"/>
      <c r="I263" s="104"/>
      <c r="J263" s="104"/>
      <c r="K263" s="104"/>
      <c r="L263" s="104"/>
      <c r="M263" s="104"/>
      <c r="N263" s="104"/>
      <c r="O263" s="104"/>
      <c r="P263" s="104"/>
      <c r="Q263" s="104"/>
      <c r="R263" s="104"/>
      <c r="S263" s="104"/>
      <c r="T263" s="104"/>
      <c r="U263" s="104"/>
      <c r="V263" s="104"/>
      <c r="W263" s="104"/>
      <c r="X263" s="104"/>
      <c r="Y263" s="104"/>
      <c r="Z263" s="104"/>
    </row>
    <row r="264" spans="1:26" ht="12.75" customHeight="1">
      <c r="A264" s="111"/>
      <c r="B264" s="58" t="s">
        <v>1212</v>
      </c>
      <c r="C264" s="120" t="s">
        <v>682</v>
      </c>
      <c r="D264" s="86">
        <v>1</v>
      </c>
      <c r="E264" s="86"/>
      <c r="F264" s="86">
        <f t="shared" si="15"/>
        <v>0</v>
      </c>
      <c r="G264" s="104"/>
      <c r="H264" s="104"/>
      <c r="I264" s="104"/>
      <c r="J264" s="104"/>
      <c r="K264" s="104"/>
      <c r="L264" s="104"/>
      <c r="M264" s="104"/>
      <c r="N264" s="104"/>
      <c r="O264" s="104"/>
      <c r="P264" s="104"/>
      <c r="Q264" s="104"/>
      <c r="R264" s="104"/>
      <c r="S264" s="104"/>
      <c r="T264" s="104"/>
      <c r="U264" s="104"/>
      <c r="V264" s="104"/>
      <c r="W264" s="104"/>
      <c r="X264" s="104"/>
      <c r="Y264" s="104"/>
      <c r="Z264" s="104"/>
    </row>
    <row r="265" spans="1:26" ht="12.75" customHeight="1">
      <c r="A265" s="111"/>
      <c r="B265" s="58" t="s">
        <v>1205</v>
      </c>
      <c r="C265" s="120" t="s">
        <v>682</v>
      </c>
      <c r="D265" s="86">
        <v>2</v>
      </c>
      <c r="E265" s="86"/>
      <c r="F265" s="86">
        <f t="shared" si="15"/>
        <v>0</v>
      </c>
      <c r="G265" s="104"/>
      <c r="H265" s="104"/>
      <c r="I265" s="104"/>
      <c r="J265" s="104"/>
      <c r="K265" s="104"/>
      <c r="L265" s="104"/>
      <c r="M265" s="104"/>
      <c r="N265" s="104"/>
      <c r="O265" s="104"/>
      <c r="P265" s="104"/>
      <c r="Q265" s="104"/>
      <c r="R265" s="104"/>
      <c r="S265" s="104"/>
      <c r="T265" s="104"/>
      <c r="U265" s="104"/>
      <c r="V265" s="104"/>
      <c r="W265" s="104"/>
      <c r="X265" s="104"/>
      <c r="Y265" s="104"/>
      <c r="Z265" s="104"/>
    </row>
    <row r="266" spans="1:26" ht="12.75" customHeight="1">
      <c r="A266" s="111"/>
      <c r="B266" s="58" t="s">
        <v>1206</v>
      </c>
      <c r="C266" s="120" t="s">
        <v>682</v>
      </c>
      <c r="D266" s="86">
        <v>1</v>
      </c>
      <c r="E266" s="86"/>
      <c r="F266" s="86">
        <f t="shared" si="15"/>
        <v>0</v>
      </c>
      <c r="G266" s="104"/>
      <c r="H266" s="104"/>
      <c r="I266" s="104"/>
      <c r="J266" s="104"/>
      <c r="K266" s="104"/>
      <c r="L266" s="104"/>
      <c r="M266" s="104"/>
      <c r="N266" s="104"/>
      <c r="O266" s="104"/>
      <c r="P266" s="104"/>
      <c r="Q266" s="104"/>
      <c r="R266" s="104"/>
      <c r="S266" s="104"/>
      <c r="T266" s="104"/>
      <c r="U266" s="104"/>
      <c r="V266" s="104"/>
      <c r="W266" s="104"/>
      <c r="X266" s="104"/>
      <c r="Y266" s="104"/>
      <c r="Z266" s="104"/>
    </row>
    <row r="267" spans="1:26" ht="12.75" customHeight="1">
      <c r="A267" s="111"/>
      <c r="B267" s="58" t="s">
        <v>1208</v>
      </c>
      <c r="C267" s="120" t="s">
        <v>682</v>
      </c>
      <c r="D267" s="86">
        <v>1</v>
      </c>
      <c r="E267" s="86"/>
      <c r="F267" s="86">
        <f t="shared" si="15"/>
        <v>0</v>
      </c>
      <c r="G267" s="104"/>
      <c r="H267" s="104"/>
      <c r="I267" s="104"/>
      <c r="J267" s="104"/>
      <c r="K267" s="104"/>
      <c r="L267" s="104"/>
      <c r="M267" s="104"/>
      <c r="N267" s="104"/>
      <c r="O267" s="104"/>
      <c r="P267" s="104"/>
      <c r="Q267" s="104"/>
      <c r="R267" s="104"/>
      <c r="S267" s="104"/>
      <c r="T267" s="104"/>
      <c r="U267" s="104"/>
      <c r="V267" s="104"/>
      <c r="W267" s="104"/>
      <c r="X267" s="104"/>
      <c r="Y267" s="104"/>
      <c r="Z267" s="104"/>
    </row>
    <row r="268" spans="1:26" ht="12.75" customHeight="1">
      <c r="A268" s="111"/>
      <c r="B268" s="58" t="s">
        <v>1209</v>
      </c>
      <c r="C268" s="120" t="s">
        <v>682</v>
      </c>
      <c r="D268" s="86">
        <v>1</v>
      </c>
      <c r="E268" s="86"/>
      <c r="F268" s="86">
        <f t="shared" si="15"/>
        <v>0</v>
      </c>
      <c r="G268" s="104"/>
      <c r="H268" s="104"/>
      <c r="I268" s="104"/>
      <c r="J268" s="104"/>
      <c r="K268" s="104"/>
      <c r="L268" s="104"/>
      <c r="M268" s="104"/>
      <c r="N268" s="104"/>
      <c r="O268" s="104"/>
      <c r="P268" s="104"/>
      <c r="Q268" s="104"/>
      <c r="R268" s="104"/>
      <c r="S268" s="104"/>
      <c r="T268" s="104"/>
      <c r="U268" s="104"/>
      <c r="V268" s="104"/>
      <c r="W268" s="104"/>
      <c r="X268" s="104"/>
      <c r="Y268" s="104"/>
      <c r="Z268" s="104"/>
    </row>
    <row r="269" spans="1:26" ht="12.75" customHeight="1">
      <c r="A269" s="111"/>
      <c r="B269" s="58" t="s">
        <v>1213</v>
      </c>
      <c r="C269" s="120" t="s">
        <v>682</v>
      </c>
      <c r="D269" s="86">
        <v>2</v>
      </c>
      <c r="E269" s="86"/>
      <c r="F269" s="86">
        <f t="shared" si="15"/>
        <v>0</v>
      </c>
      <c r="G269" s="104"/>
      <c r="H269" s="104"/>
      <c r="I269" s="104"/>
      <c r="J269" s="104"/>
      <c r="K269" s="104"/>
      <c r="L269" s="104"/>
      <c r="M269" s="104"/>
      <c r="N269" s="104"/>
      <c r="O269" s="104"/>
      <c r="P269" s="104"/>
      <c r="Q269" s="104"/>
      <c r="R269" s="104"/>
      <c r="S269" s="104"/>
      <c r="T269" s="104"/>
      <c r="U269" s="104"/>
      <c r="V269" s="104"/>
      <c r="W269" s="104"/>
      <c r="X269" s="104"/>
      <c r="Y269" s="104"/>
      <c r="Z269" s="104"/>
    </row>
    <row r="270" spans="1:26" ht="12.75" customHeight="1">
      <c r="A270" s="111"/>
      <c r="B270" s="58" t="s">
        <v>1214</v>
      </c>
      <c r="C270" s="120" t="s">
        <v>682</v>
      </c>
      <c r="D270" s="86">
        <v>1</v>
      </c>
      <c r="E270" s="86"/>
      <c r="F270" s="86">
        <f t="shared" si="15"/>
        <v>0</v>
      </c>
      <c r="G270" s="104"/>
      <c r="H270" s="104"/>
      <c r="I270" s="104"/>
      <c r="J270" s="104"/>
      <c r="K270" s="104"/>
      <c r="L270" s="104"/>
      <c r="M270" s="104"/>
      <c r="N270" s="104"/>
      <c r="O270" s="104"/>
      <c r="P270" s="104"/>
      <c r="Q270" s="104"/>
      <c r="R270" s="104"/>
      <c r="S270" s="104"/>
      <c r="T270" s="104"/>
      <c r="U270" s="104"/>
      <c r="V270" s="104"/>
      <c r="W270" s="104"/>
      <c r="X270" s="104"/>
      <c r="Y270" s="104"/>
      <c r="Z270" s="104"/>
    </row>
    <row r="271" spans="1:26" ht="12.75" customHeight="1">
      <c r="A271" s="111"/>
      <c r="B271" s="58" t="s">
        <v>759</v>
      </c>
      <c r="C271" s="120"/>
      <c r="D271" s="86"/>
      <c r="E271" s="86"/>
      <c r="F271" s="86"/>
      <c r="G271" s="104"/>
      <c r="H271" s="104"/>
      <c r="I271" s="104"/>
      <c r="J271" s="104"/>
      <c r="K271" s="104"/>
      <c r="L271" s="104"/>
      <c r="M271" s="104"/>
      <c r="N271" s="104"/>
      <c r="O271" s="104"/>
      <c r="P271" s="104"/>
      <c r="Q271" s="104"/>
      <c r="R271" s="104"/>
      <c r="S271" s="104"/>
      <c r="T271" s="104"/>
      <c r="U271" s="104"/>
      <c r="V271" s="104"/>
      <c r="W271" s="104"/>
      <c r="X271" s="104"/>
      <c r="Y271" s="104"/>
      <c r="Z271" s="104"/>
    </row>
    <row r="272" spans="1:26" ht="12.75" customHeight="1">
      <c r="A272" s="111"/>
      <c r="B272" s="58" t="s">
        <v>1201</v>
      </c>
      <c r="C272" s="120" t="s">
        <v>682</v>
      </c>
      <c r="D272" s="86">
        <v>2</v>
      </c>
      <c r="E272" s="86"/>
      <c r="F272" s="86">
        <f t="shared" ref="F272:F278" si="16">D272*E272</f>
        <v>0</v>
      </c>
      <c r="G272" s="104"/>
      <c r="H272" s="104"/>
      <c r="I272" s="104"/>
      <c r="J272" s="104"/>
      <c r="K272" s="104"/>
      <c r="L272" s="104"/>
      <c r="M272" s="104"/>
      <c r="N272" s="104"/>
      <c r="O272" s="104"/>
      <c r="P272" s="104"/>
      <c r="Q272" s="104"/>
      <c r="R272" s="104"/>
      <c r="S272" s="104"/>
      <c r="T272" s="104"/>
      <c r="U272" s="104"/>
      <c r="V272" s="104"/>
      <c r="W272" s="104"/>
      <c r="X272" s="104"/>
      <c r="Y272" s="104"/>
      <c r="Z272" s="104"/>
    </row>
    <row r="273" spans="1:26" ht="12.75" customHeight="1">
      <c r="A273" s="111"/>
      <c r="B273" s="58" t="s">
        <v>1211</v>
      </c>
      <c r="C273" s="120" t="s">
        <v>682</v>
      </c>
      <c r="D273" s="86">
        <v>2</v>
      </c>
      <c r="E273" s="86"/>
      <c r="F273" s="86">
        <f t="shared" si="16"/>
        <v>0</v>
      </c>
      <c r="G273" s="104"/>
      <c r="H273" s="104"/>
      <c r="I273" s="104"/>
      <c r="J273" s="104"/>
      <c r="K273" s="104"/>
      <c r="L273" s="104"/>
      <c r="M273" s="104"/>
      <c r="N273" s="104"/>
      <c r="O273" s="104"/>
      <c r="P273" s="104"/>
      <c r="Q273" s="104"/>
      <c r="R273" s="104"/>
      <c r="S273" s="104"/>
      <c r="T273" s="104"/>
      <c r="U273" s="104"/>
      <c r="V273" s="104"/>
      <c r="W273" s="104"/>
      <c r="X273" s="104"/>
      <c r="Y273" s="104"/>
      <c r="Z273" s="104"/>
    </row>
    <row r="274" spans="1:26" ht="12.75" customHeight="1">
      <c r="A274" s="111"/>
      <c r="B274" s="58" t="s">
        <v>1203</v>
      </c>
      <c r="C274" s="120" t="s">
        <v>682</v>
      </c>
      <c r="D274" s="86">
        <v>1</v>
      </c>
      <c r="E274" s="86"/>
      <c r="F274" s="86">
        <f t="shared" si="16"/>
        <v>0</v>
      </c>
      <c r="G274" s="104"/>
      <c r="H274" s="104"/>
      <c r="I274" s="104"/>
      <c r="J274" s="104"/>
      <c r="K274" s="104"/>
      <c r="L274" s="104"/>
      <c r="M274" s="104"/>
      <c r="N274" s="104"/>
      <c r="O274" s="104"/>
      <c r="P274" s="104"/>
      <c r="Q274" s="104"/>
      <c r="R274" s="104"/>
      <c r="S274" s="104"/>
      <c r="T274" s="104"/>
      <c r="U274" s="104"/>
      <c r="V274" s="104"/>
      <c r="W274" s="104"/>
      <c r="X274" s="104"/>
      <c r="Y274" s="104"/>
      <c r="Z274" s="104"/>
    </row>
    <row r="275" spans="1:26" ht="12.75" customHeight="1">
      <c r="A275" s="111"/>
      <c r="B275" s="58" t="s">
        <v>1205</v>
      </c>
      <c r="C275" s="120" t="s">
        <v>682</v>
      </c>
      <c r="D275" s="86">
        <v>1</v>
      </c>
      <c r="E275" s="86"/>
      <c r="F275" s="86">
        <f t="shared" si="16"/>
        <v>0</v>
      </c>
      <c r="G275" s="104"/>
      <c r="H275" s="104"/>
      <c r="I275" s="104"/>
      <c r="J275" s="104"/>
      <c r="K275" s="104"/>
      <c r="L275" s="104"/>
      <c r="M275" s="104"/>
      <c r="N275" s="104"/>
      <c r="O275" s="104"/>
      <c r="P275" s="104"/>
      <c r="Q275" s="104"/>
      <c r="R275" s="104"/>
      <c r="S275" s="104"/>
      <c r="T275" s="104"/>
      <c r="U275" s="104"/>
      <c r="V275" s="104"/>
      <c r="W275" s="104"/>
      <c r="X275" s="104"/>
      <c r="Y275" s="104"/>
      <c r="Z275" s="104"/>
    </row>
    <row r="276" spans="1:26" ht="12.75" customHeight="1">
      <c r="A276" s="111"/>
      <c r="B276" s="58" t="s">
        <v>1206</v>
      </c>
      <c r="C276" s="120" t="s">
        <v>682</v>
      </c>
      <c r="D276" s="86">
        <v>2</v>
      </c>
      <c r="E276" s="86"/>
      <c r="F276" s="86">
        <f t="shared" si="16"/>
        <v>0</v>
      </c>
      <c r="G276" s="104"/>
      <c r="H276" s="104"/>
      <c r="I276" s="104"/>
      <c r="J276" s="104"/>
      <c r="K276" s="104"/>
      <c r="L276" s="104"/>
      <c r="M276" s="104"/>
      <c r="N276" s="104"/>
      <c r="O276" s="104"/>
      <c r="P276" s="104"/>
      <c r="Q276" s="104"/>
      <c r="R276" s="104"/>
      <c r="S276" s="104"/>
      <c r="T276" s="104"/>
      <c r="U276" s="104"/>
      <c r="V276" s="104"/>
      <c r="W276" s="104"/>
      <c r="X276" s="104"/>
      <c r="Y276" s="104"/>
      <c r="Z276" s="104"/>
    </row>
    <row r="277" spans="1:26" ht="12.75" customHeight="1">
      <c r="A277" s="111"/>
      <c r="B277" s="58" t="s">
        <v>1215</v>
      </c>
      <c r="C277" s="120" t="s">
        <v>682</v>
      </c>
      <c r="D277" s="86">
        <v>1</v>
      </c>
      <c r="E277" s="86"/>
      <c r="F277" s="86">
        <f t="shared" si="16"/>
        <v>0</v>
      </c>
      <c r="G277" s="104"/>
      <c r="H277" s="104"/>
      <c r="I277" s="104"/>
      <c r="J277" s="104"/>
      <c r="K277" s="104"/>
      <c r="L277" s="104"/>
      <c r="M277" s="104"/>
      <c r="N277" s="104"/>
      <c r="O277" s="104"/>
      <c r="P277" s="104"/>
      <c r="Q277" s="104"/>
      <c r="R277" s="104"/>
      <c r="S277" s="104"/>
      <c r="T277" s="104"/>
      <c r="U277" s="104"/>
      <c r="V277" s="104"/>
      <c r="W277" s="104"/>
      <c r="X277" s="104"/>
      <c r="Y277" s="104"/>
      <c r="Z277" s="104"/>
    </row>
    <row r="278" spans="1:26" ht="12.75" customHeight="1">
      <c r="A278" s="111"/>
      <c r="B278" s="58" t="s">
        <v>1216</v>
      </c>
      <c r="C278" s="120" t="s">
        <v>682</v>
      </c>
      <c r="D278" s="86">
        <v>1</v>
      </c>
      <c r="E278" s="86"/>
      <c r="F278" s="86">
        <f t="shared" si="16"/>
        <v>0</v>
      </c>
      <c r="G278" s="104"/>
      <c r="H278" s="104"/>
      <c r="I278" s="104"/>
      <c r="J278" s="104"/>
      <c r="K278" s="104"/>
      <c r="L278" s="104"/>
      <c r="M278" s="104"/>
      <c r="N278" s="104"/>
      <c r="O278" s="104"/>
      <c r="P278" s="104"/>
      <c r="Q278" s="104"/>
      <c r="R278" s="104"/>
      <c r="S278" s="104"/>
      <c r="T278" s="104"/>
      <c r="U278" s="104"/>
      <c r="V278" s="104"/>
      <c r="W278" s="104"/>
      <c r="X278" s="104"/>
      <c r="Y278" s="104"/>
      <c r="Z278" s="104"/>
    </row>
    <row r="279" spans="1:26" ht="12.75" customHeight="1">
      <c r="A279" s="137"/>
      <c r="B279" s="153"/>
      <c r="C279" s="151"/>
      <c r="D279" s="151"/>
      <c r="E279" s="151"/>
      <c r="F279" s="151"/>
      <c r="G279" s="104"/>
      <c r="H279" s="104"/>
      <c r="I279" s="104"/>
      <c r="J279" s="104"/>
      <c r="K279" s="104"/>
      <c r="L279" s="104"/>
      <c r="M279" s="104"/>
      <c r="N279" s="104"/>
      <c r="O279" s="104"/>
      <c r="P279" s="104"/>
      <c r="Q279" s="104"/>
      <c r="R279" s="104"/>
      <c r="S279" s="104"/>
      <c r="T279" s="104"/>
      <c r="U279" s="104"/>
      <c r="V279" s="104"/>
      <c r="W279" s="104"/>
      <c r="X279" s="104"/>
      <c r="Y279" s="104"/>
      <c r="Z279" s="104"/>
    </row>
    <row r="280" spans="1:26" ht="12.75" customHeight="1">
      <c r="A280" s="104"/>
      <c r="B280" s="142"/>
      <c r="C280" s="59"/>
      <c r="D280" s="59"/>
      <c r="E280" s="59"/>
      <c r="F280" s="59"/>
      <c r="G280" s="5"/>
      <c r="H280" s="5"/>
      <c r="I280" s="5"/>
      <c r="J280" s="5"/>
      <c r="K280" s="5"/>
      <c r="L280" s="5"/>
      <c r="M280" s="5"/>
      <c r="N280" s="5"/>
      <c r="O280" s="5"/>
      <c r="P280" s="5"/>
      <c r="Q280" s="5"/>
      <c r="R280" s="5"/>
      <c r="S280" s="5"/>
      <c r="T280" s="5"/>
      <c r="U280" s="5"/>
      <c r="V280" s="5"/>
      <c r="W280" s="5"/>
      <c r="X280" s="5"/>
      <c r="Y280" s="5"/>
      <c r="Z280" s="5"/>
    </row>
    <row r="281" spans="1:26" ht="12.75" customHeight="1">
      <c r="A281" s="81" t="s">
        <v>1190</v>
      </c>
      <c r="B281" s="81" t="s">
        <v>1217</v>
      </c>
      <c r="C281" s="114"/>
      <c r="D281" s="81"/>
      <c r="E281" s="81"/>
      <c r="F281" s="82">
        <f>SUM(F239:F280)</f>
        <v>0</v>
      </c>
      <c r="G281" s="5"/>
      <c r="H281" s="5"/>
      <c r="I281" s="5"/>
      <c r="J281" s="5"/>
      <c r="K281" s="5"/>
      <c r="L281" s="5"/>
      <c r="M281" s="5"/>
      <c r="N281" s="5"/>
      <c r="O281" s="5"/>
      <c r="P281" s="5"/>
      <c r="Q281" s="5"/>
      <c r="R281" s="5"/>
      <c r="S281" s="5"/>
      <c r="T281" s="5"/>
      <c r="U281" s="5"/>
      <c r="V281" s="5"/>
      <c r="W281" s="5"/>
      <c r="X281" s="5"/>
      <c r="Y281" s="5"/>
      <c r="Z281" s="5"/>
    </row>
    <row r="282" spans="1:26" ht="12.75" customHeight="1">
      <c r="A282" s="137"/>
      <c r="B282" s="153"/>
      <c r="C282" s="151"/>
      <c r="D282" s="151"/>
      <c r="E282" s="151"/>
      <c r="F282" s="151"/>
      <c r="G282" s="104"/>
      <c r="H282" s="104"/>
      <c r="I282" s="104"/>
      <c r="J282" s="104"/>
      <c r="K282" s="104"/>
      <c r="L282" s="104"/>
      <c r="M282" s="104"/>
      <c r="N282" s="104"/>
      <c r="O282" s="104"/>
      <c r="P282" s="104"/>
      <c r="Q282" s="104"/>
      <c r="R282" s="104"/>
      <c r="S282" s="104"/>
      <c r="T282" s="104"/>
      <c r="U282" s="104"/>
      <c r="V282" s="104"/>
      <c r="W282" s="104"/>
      <c r="X282" s="104"/>
      <c r="Y282" s="104"/>
      <c r="Z282" s="104"/>
    </row>
    <row r="283" spans="1:26" ht="12.75" customHeight="1">
      <c r="A283" s="137"/>
      <c r="B283" s="153"/>
      <c r="C283" s="151"/>
      <c r="D283" s="151"/>
      <c r="E283" s="151"/>
      <c r="F283" s="151"/>
      <c r="G283" s="104"/>
      <c r="H283" s="104"/>
      <c r="I283" s="104"/>
      <c r="J283" s="104"/>
      <c r="K283" s="104"/>
      <c r="L283" s="104"/>
      <c r="M283" s="104"/>
      <c r="N283" s="104"/>
      <c r="O283" s="104"/>
      <c r="P283" s="104"/>
      <c r="Q283" s="104"/>
      <c r="R283" s="104"/>
      <c r="S283" s="104"/>
      <c r="T283" s="104"/>
      <c r="U283" s="104"/>
      <c r="V283" s="104"/>
      <c r="W283" s="104"/>
      <c r="X283" s="104"/>
      <c r="Y283" s="104"/>
      <c r="Z283" s="104"/>
    </row>
    <row r="284" spans="1:26" ht="12.75" customHeight="1">
      <c r="A284" s="81" t="s">
        <v>1218</v>
      </c>
      <c r="B284" s="81" t="s">
        <v>1219</v>
      </c>
      <c r="C284" s="81"/>
      <c r="D284" s="81"/>
      <c r="E284" s="81"/>
      <c r="F284" s="81"/>
      <c r="G284" s="104"/>
      <c r="H284" s="104"/>
      <c r="I284" s="104"/>
      <c r="J284" s="104"/>
      <c r="K284" s="104"/>
      <c r="L284" s="104"/>
      <c r="M284" s="104"/>
      <c r="N284" s="104"/>
      <c r="O284" s="104"/>
      <c r="P284" s="104"/>
      <c r="Q284" s="104"/>
      <c r="R284" s="104"/>
      <c r="S284" s="104"/>
      <c r="T284" s="104"/>
      <c r="U284" s="104"/>
      <c r="V284" s="104"/>
      <c r="W284" s="104"/>
      <c r="X284" s="104"/>
      <c r="Y284" s="104"/>
      <c r="Z284" s="104"/>
    </row>
    <row r="285" spans="1:26" ht="12.75" customHeight="1">
      <c r="A285" s="137"/>
      <c r="B285" s="153"/>
      <c r="C285" s="151"/>
      <c r="D285" s="151"/>
      <c r="E285" s="151"/>
      <c r="F285" s="151"/>
      <c r="G285" s="104"/>
      <c r="H285" s="104"/>
      <c r="I285" s="104"/>
      <c r="J285" s="104"/>
      <c r="K285" s="104"/>
      <c r="L285" s="104"/>
      <c r="M285" s="104"/>
      <c r="N285" s="104"/>
      <c r="O285" s="104"/>
      <c r="P285" s="104"/>
      <c r="Q285" s="104"/>
      <c r="R285" s="104"/>
      <c r="S285" s="104"/>
      <c r="T285" s="104"/>
      <c r="U285" s="104"/>
      <c r="V285" s="104"/>
      <c r="W285" s="104"/>
      <c r="X285" s="104"/>
      <c r="Y285" s="104"/>
      <c r="Z285" s="104"/>
    </row>
    <row r="286" spans="1:26" ht="12.75" customHeight="1">
      <c r="A286" s="137"/>
      <c r="B286" s="153"/>
      <c r="C286" s="151"/>
      <c r="D286" s="151"/>
      <c r="E286" s="151"/>
      <c r="F286" s="151"/>
      <c r="G286" s="104"/>
      <c r="H286" s="104"/>
      <c r="I286" s="104"/>
      <c r="J286" s="104"/>
      <c r="K286" s="104"/>
      <c r="L286" s="104"/>
      <c r="M286" s="104"/>
      <c r="N286" s="104"/>
      <c r="O286" s="104"/>
      <c r="P286" s="104"/>
      <c r="Q286" s="104"/>
      <c r="R286" s="104"/>
      <c r="S286" s="104"/>
      <c r="T286" s="104"/>
      <c r="U286" s="104"/>
      <c r="V286" s="104"/>
      <c r="W286" s="104"/>
      <c r="X286" s="104"/>
      <c r="Y286" s="104"/>
      <c r="Z286" s="104"/>
    </row>
    <row r="287" spans="1:26" ht="12.75" customHeight="1">
      <c r="A287" s="61" t="s">
        <v>1220</v>
      </c>
      <c r="B287" s="59" t="s">
        <v>1221</v>
      </c>
      <c r="C287" s="120"/>
      <c r="D287" s="110"/>
      <c r="E287" s="86"/>
      <c r="F287" s="86"/>
      <c r="G287" s="104"/>
      <c r="H287" s="104"/>
      <c r="I287" s="104"/>
      <c r="J287" s="104"/>
      <c r="K287" s="104"/>
      <c r="L287" s="104"/>
      <c r="M287" s="104"/>
      <c r="N287" s="104"/>
      <c r="O287" s="104"/>
      <c r="P287" s="104"/>
      <c r="Q287" s="104"/>
      <c r="R287" s="104"/>
      <c r="S287" s="104"/>
      <c r="T287" s="104"/>
      <c r="U287" s="104"/>
      <c r="V287" s="104"/>
      <c r="W287" s="104"/>
      <c r="X287" s="104"/>
      <c r="Y287" s="104"/>
      <c r="Z287" s="104"/>
    </row>
    <row r="288" spans="1:26" ht="12.75" customHeight="1">
      <c r="A288" s="150"/>
      <c r="B288" s="58" t="s">
        <v>1222</v>
      </c>
      <c r="C288" s="120"/>
      <c r="D288" s="110"/>
      <c r="E288" s="86"/>
      <c r="F288" s="86"/>
      <c r="G288" s="104"/>
      <c r="H288" s="104"/>
      <c r="I288" s="104"/>
      <c r="J288" s="104"/>
      <c r="K288" s="104"/>
      <c r="L288" s="104"/>
      <c r="M288" s="104"/>
      <c r="N288" s="104"/>
      <c r="O288" s="104"/>
      <c r="P288" s="104"/>
      <c r="Q288" s="104"/>
      <c r="R288" s="104"/>
      <c r="S288" s="104"/>
      <c r="T288" s="104"/>
      <c r="U288" s="104"/>
      <c r="V288" s="104"/>
      <c r="W288" s="104"/>
      <c r="X288" s="104"/>
      <c r="Y288" s="104"/>
      <c r="Z288" s="104"/>
    </row>
    <row r="289" spans="1:26" ht="12.75" customHeight="1">
      <c r="A289" s="150"/>
      <c r="B289" s="58" t="s">
        <v>1223</v>
      </c>
      <c r="C289" s="137"/>
      <c r="D289" s="137"/>
      <c r="E289" s="137"/>
      <c r="F289" s="137"/>
      <c r="G289" s="104"/>
      <c r="H289" s="104"/>
      <c r="I289" s="104"/>
      <c r="J289" s="104"/>
      <c r="K289" s="104"/>
      <c r="L289" s="104"/>
      <c r="M289" s="104"/>
      <c r="N289" s="104"/>
      <c r="O289" s="104"/>
      <c r="P289" s="104"/>
      <c r="Q289" s="104"/>
      <c r="R289" s="104"/>
      <c r="S289" s="104"/>
      <c r="T289" s="104"/>
      <c r="U289" s="104"/>
      <c r="V289" s="104"/>
      <c r="W289" s="104"/>
      <c r="X289" s="104"/>
      <c r="Y289" s="104"/>
      <c r="Z289" s="104"/>
    </row>
    <row r="290" spans="1:26" ht="12.75" customHeight="1">
      <c r="A290" s="150"/>
      <c r="B290" s="58" t="s">
        <v>1224</v>
      </c>
      <c r="C290" s="120" t="s">
        <v>682</v>
      </c>
      <c r="D290" s="110">
        <v>2</v>
      </c>
      <c r="E290" s="86"/>
      <c r="F290" s="86">
        <f>D290*E290</f>
        <v>0</v>
      </c>
      <c r="G290" s="104"/>
      <c r="H290" s="104"/>
      <c r="I290" s="104"/>
      <c r="J290" s="104"/>
      <c r="K290" s="104"/>
      <c r="L290" s="104"/>
      <c r="M290" s="104"/>
      <c r="N290" s="104"/>
      <c r="O290" s="104"/>
      <c r="P290" s="104"/>
      <c r="Q290" s="104"/>
      <c r="R290" s="104"/>
      <c r="S290" s="104"/>
      <c r="T290" s="104"/>
      <c r="U290" s="104"/>
      <c r="V290" s="104"/>
      <c r="W290" s="104"/>
      <c r="X290" s="104"/>
      <c r="Y290" s="104"/>
      <c r="Z290" s="104"/>
    </row>
    <row r="291" spans="1:26" ht="12.75" customHeight="1">
      <c r="A291" s="137"/>
      <c r="B291" s="153"/>
      <c r="C291" s="151"/>
      <c r="D291" s="151"/>
      <c r="E291" s="151"/>
      <c r="F291" s="151"/>
      <c r="G291" s="104"/>
      <c r="H291" s="104"/>
      <c r="I291" s="104"/>
      <c r="J291" s="104"/>
      <c r="K291" s="104"/>
      <c r="L291" s="104"/>
      <c r="M291" s="104"/>
      <c r="N291" s="104"/>
      <c r="O291" s="104"/>
      <c r="P291" s="104"/>
      <c r="Q291" s="104"/>
      <c r="R291" s="104"/>
      <c r="S291" s="104"/>
      <c r="T291" s="104"/>
      <c r="U291" s="104"/>
      <c r="V291" s="104"/>
      <c r="W291" s="104"/>
      <c r="X291" s="104"/>
      <c r="Y291" s="104"/>
      <c r="Z291" s="104"/>
    </row>
    <row r="292" spans="1:26" ht="12.75" customHeight="1">
      <c r="A292" s="137"/>
      <c r="B292" s="153"/>
      <c r="C292" s="151"/>
      <c r="D292" s="151"/>
      <c r="E292" s="151"/>
      <c r="F292" s="151"/>
      <c r="G292" s="104"/>
      <c r="H292" s="104"/>
      <c r="I292" s="104"/>
      <c r="J292" s="104"/>
      <c r="K292" s="104"/>
      <c r="L292" s="104"/>
      <c r="M292" s="104"/>
      <c r="N292" s="104"/>
      <c r="O292" s="104"/>
      <c r="P292" s="104"/>
      <c r="Q292" s="104"/>
      <c r="R292" s="104"/>
      <c r="S292" s="104"/>
      <c r="T292" s="104"/>
      <c r="U292" s="104"/>
      <c r="V292" s="104"/>
      <c r="W292" s="104"/>
      <c r="X292" s="104"/>
      <c r="Y292" s="104"/>
      <c r="Z292" s="104"/>
    </row>
    <row r="293" spans="1:26" ht="12.75" customHeight="1">
      <c r="A293" s="61" t="s">
        <v>1225</v>
      </c>
      <c r="B293" s="59" t="s">
        <v>1226</v>
      </c>
      <c r="C293" s="84"/>
      <c r="D293" s="86"/>
      <c r="E293" s="86"/>
      <c r="F293" s="86"/>
      <c r="G293" s="104"/>
      <c r="H293" s="104"/>
      <c r="I293" s="104"/>
      <c r="J293" s="104"/>
      <c r="K293" s="104"/>
      <c r="L293" s="104"/>
      <c r="M293" s="104"/>
      <c r="N293" s="104"/>
      <c r="O293" s="104"/>
      <c r="P293" s="104"/>
      <c r="Q293" s="104"/>
      <c r="R293" s="104"/>
      <c r="S293" s="104"/>
      <c r="T293" s="104"/>
      <c r="U293" s="104"/>
      <c r="V293" s="104"/>
      <c r="W293" s="104"/>
      <c r="X293" s="104"/>
      <c r="Y293" s="104"/>
      <c r="Z293" s="104"/>
    </row>
    <row r="294" spans="1:26" ht="12.75" customHeight="1">
      <c r="A294" s="154"/>
      <c r="B294" s="58" t="s">
        <v>1227</v>
      </c>
      <c r="C294" s="120"/>
      <c r="D294" s="86"/>
      <c r="E294" s="86"/>
      <c r="F294" s="86"/>
      <c r="G294" s="104"/>
      <c r="H294" s="104"/>
      <c r="I294" s="104"/>
      <c r="J294" s="104"/>
      <c r="K294" s="104"/>
      <c r="L294" s="104"/>
      <c r="M294" s="104"/>
      <c r="N294" s="104"/>
      <c r="O294" s="104"/>
      <c r="P294" s="104"/>
      <c r="Q294" s="104"/>
      <c r="R294" s="104"/>
      <c r="S294" s="104"/>
      <c r="T294" s="104"/>
      <c r="U294" s="104"/>
      <c r="V294" s="104"/>
      <c r="W294" s="104"/>
      <c r="X294" s="104"/>
      <c r="Y294" s="104"/>
      <c r="Z294" s="104"/>
    </row>
    <row r="295" spans="1:26" ht="12.75" customHeight="1">
      <c r="A295" s="154"/>
      <c r="B295" s="58" t="s">
        <v>1228</v>
      </c>
      <c r="C295" s="120" t="s">
        <v>682</v>
      </c>
      <c r="D295" s="86">
        <v>5</v>
      </c>
      <c r="E295" s="86"/>
      <c r="F295" s="86">
        <f>D295*E295</f>
        <v>0</v>
      </c>
      <c r="G295" s="104"/>
      <c r="H295" s="104"/>
      <c r="I295" s="104"/>
      <c r="J295" s="104"/>
      <c r="K295" s="104"/>
      <c r="L295" s="104"/>
      <c r="M295" s="104"/>
      <c r="N295" s="104"/>
      <c r="O295" s="104"/>
      <c r="P295" s="104"/>
      <c r="Q295" s="104"/>
      <c r="R295" s="104"/>
      <c r="S295" s="104"/>
      <c r="T295" s="104"/>
      <c r="U295" s="104"/>
      <c r="V295" s="104"/>
      <c r="W295" s="104"/>
      <c r="X295" s="104"/>
      <c r="Y295" s="104"/>
      <c r="Z295" s="104"/>
    </row>
    <row r="296" spans="1:26" ht="12.75" customHeight="1">
      <c r="A296" s="137"/>
      <c r="B296" s="153"/>
      <c r="C296" s="151"/>
      <c r="D296" s="151"/>
      <c r="E296" s="151"/>
      <c r="F296" s="151"/>
      <c r="G296" s="104"/>
      <c r="H296" s="104"/>
      <c r="I296" s="104"/>
      <c r="J296" s="104"/>
      <c r="K296" s="104"/>
      <c r="L296" s="104"/>
      <c r="M296" s="104"/>
      <c r="N296" s="104"/>
      <c r="O296" s="104"/>
      <c r="P296" s="104"/>
      <c r="Q296" s="104"/>
      <c r="R296" s="104"/>
      <c r="S296" s="104"/>
      <c r="T296" s="104"/>
      <c r="U296" s="104"/>
      <c r="V296" s="104"/>
      <c r="W296" s="104"/>
      <c r="X296" s="104"/>
      <c r="Y296" s="104"/>
      <c r="Z296" s="104"/>
    </row>
    <row r="297" spans="1:26" ht="12.75" customHeight="1">
      <c r="A297" s="137"/>
      <c r="B297" s="153"/>
      <c r="C297" s="151"/>
      <c r="D297" s="151"/>
      <c r="E297" s="151"/>
      <c r="F297" s="151"/>
      <c r="G297" s="104"/>
      <c r="H297" s="104"/>
      <c r="I297" s="104"/>
      <c r="J297" s="104"/>
      <c r="K297" s="104"/>
      <c r="L297" s="104"/>
      <c r="M297" s="104"/>
      <c r="N297" s="104"/>
      <c r="O297" s="104"/>
      <c r="P297" s="104"/>
      <c r="Q297" s="104"/>
      <c r="R297" s="104"/>
      <c r="S297" s="104"/>
      <c r="T297" s="104"/>
      <c r="U297" s="104"/>
      <c r="V297" s="104"/>
      <c r="W297" s="104"/>
      <c r="X297" s="104"/>
      <c r="Y297" s="104"/>
      <c r="Z297" s="104"/>
    </row>
    <row r="298" spans="1:26" ht="12.75" customHeight="1">
      <c r="A298" s="81" t="s">
        <v>1218</v>
      </c>
      <c r="B298" s="81" t="s">
        <v>1229</v>
      </c>
      <c r="C298" s="81"/>
      <c r="D298" s="81"/>
      <c r="E298" s="81"/>
      <c r="F298" s="82">
        <f>SUM(F285:F297)</f>
        <v>0</v>
      </c>
      <c r="G298" s="104"/>
      <c r="H298" s="104"/>
      <c r="I298" s="104"/>
      <c r="J298" s="104"/>
      <c r="K298" s="104"/>
      <c r="L298" s="104"/>
      <c r="M298" s="104"/>
      <c r="N298" s="104"/>
      <c r="O298" s="104"/>
      <c r="P298" s="104"/>
      <c r="Q298" s="104"/>
      <c r="R298" s="104"/>
      <c r="S298" s="104"/>
      <c r="T298" s="104"/>
      <c r="U298" s="104"/>
      <c r="V298" s="104"/>
      <c r="W298" s="104"/>
      <c r="X298" s="104"/>
      <c r="Y298" s="104"/>
      <c r="Z298" s="104"/>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155" t="s">
        <v>1037</v>
      </c>
      <c r="B301" s="156" t="s">
        <v>1038</v>
      </c>
      <c r="C301" s="155"/>
      <c r="D301" s="155"/>
      <c r="E301" s="155"/>
      <c r="F301" s="157"/>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1"/>
      <c r="B304" s="148" t="s">
        <v>1230</v>
      </c>
      <c r="C304" s="120"/>
      <c r="D304" s="86"/>
      <c r="E304" s="86"/>
      <c r="F304" s="86"/>
      <c r="G304" s="5"/>
      <c r="H304" s="5"/>
      <c r="I304" s="5"/>
      <c r="J304" s="5"/>
      <c r="K304" s="5"/>
      <c r="L304" s="5"/>
      <c r="M304" s="5"/>
      <c r="N304" s="5"/>
      <c r="O304" s="5"/>
      <c r="P304" s="5"/>
      <c r="Q304" s="5"/>
      <c r="R304" s="5"/>
      <c r="S304" s="5"/>
      <c r="T304" s="5"/>
      <c r="U304" s="5"/>
      <c r="V304" s="5"/>
      <c r="W304" s="5"/>
      <c r="X304" s="5"/>
      <c r="Y304" s="5"/>
      <c r="Z304" s="5"/>
    </row>
    <row r="305" spans="1:26" ht="12.75" customHeight="1">
      <c r="A305" s="1"/>
      <c r="B305" s="148"/>
      <c r="C305" s="120"/>
      <c r="D305" s="86"/>
      <c r="E305" s="86"/>
      <c r="F305" s="86"/>
      <c r="G305" s="5"/>
      <c r="H305" s="5"/>
      <c r="I305" s="5"/>
      <c r="J305" s="5"/>
      <c r="K305" s="5"/>
      <c r="L305" s="5"/>
      <c r="M305" s="5"/>
      <c r="N305" s="5"/>
      <c r="O305" s="5"/>
      <c r="P305" s="5"/>
      <c r="Q305" s="5"/>
      <c r="R305" s="5"/>
      <c r="S305" s="5"/>
      <c r="T305" s="5"/>
      <c r="U305" s="5"/>
      <c r="V305" s="5"/>
      <c r="W305" s="5"/>
      <c r="X305" s="5"/>
      <c r="Y305" s="5"/>
      <c r="Z305" s="5"/>
    </row>
    <row r="306" spans="1:26" ht="12.75" customHeight="1">
      <c r="A306" s="158" t="str">
        <f t="shared" ref="A306:B306" si="17">A235</f>
        <v>A.7.1.</v>
      </c>
      <c r="B306" s="148" t="str">
        <f t="shared" si="17"/>
        <v>BRAVARSKI RADOVI UKUPNO</v>
      </c>
      <c r="C306" s="159"/>
      <c r="D306" s="159"/>
      <c r="E306" s="159"/>
      <c r="F306" s="51">
        <f>F235</f>
        <v>0</v>
      </c>
      <c r="G306" s="5"/>
      <c r="H306" s="5"/>
      <c r="I306" s="5"/>
      <c r="J306" s="5"/>
      <c r="K306" s="5"/>
      <c r="L306" s="5"/>
      <c r="M306" s="5"/>
      <c r="N306" s="5"/>
      <c r="O306" s="5"/>
      <c r="P306" s="5"/>
      <c r="Q306" s="5"/>
      <c r="R306" s="5"/>
      <c r="S306" s="5"/>
      <c r="T306" s="5"/>
      <c r="U306" s="5"/>
      <c r="V306" s="5"/>
      <c r="W306" s="5"/>
      <c r="X306" s="5"/>
      <c r="Y306" s="5"/>
      <c r="Z306" s="5"/>
    </row>
    <row r="307" spans="1:26" ht="12.75" customHeight="1">
      <c r="A307" s="158"/>
      <c r="B307" s="158"/>
      <c r="C307" s="120"/>
      <c r="D307" s="86"/>
      <c r="E307" s="86"/>
      <c r="F307" s="51"/>
      <c r="G307" s="5"/>
      <c r="H307" s="5"/>
      <c r="I307" s="5"/>
      <c r="J307" s="5"/>
      <c r="K307" s="5"/>
      <c r="L307" s="5"/>
      <c r="M307" s="5"/>
      <c r="N307" s="5"/>
      <c r="O307" s="5"/>
      <c r="P307" s="5"/>
      <c r="Q307" s="5"/>
      <c r="R307" s="5"/>
      <c r="S307" s="5"/>
      <c r="T307" s="5"/>
      <c r="U307" s="5"/>
      <c r="V307" s="5"/>
      <c r="W307" s="5"/>
      <c r="X307" s="5"/>
      <c r="Y307" s="5"/>
      <c r="Z307" s="5"/>
    </row>
    <row r="308" spans="1:26" ht="12.75" customHeight="1">
      <c r="A308" s="158" t="str">
        <f t="shared" ref="A308:B308" si="18">A281</f>
        <v>A.7.2.</v>
      </c>
      <c r="B308" s="148" t="str">
        <f t="shared" si="18"/>
        <v>STOLARSKI RADOVI UKUPNO</v>
      </c>
      <c r="C308" s="159"/>
      <c r="D308" s="159"/>
      <c r="E308" s="159"/>
      <c r="F308" s="51">
        <f>F281</f>
        <v>0</v>
      </c>
      <c r="G308" s="5"/>
      <c r="H308" s="5"/>
      <c r="I308" s="5"/>
      <c r="J308" s="5"/>
      <c r="K308" s="5"/>
      <c r="L308" s="5"/>
      <c r="M308" s="5"/>
      <c r="N308" s="5"/>
      <c r="O308" s="5"/>
      <c r="P308" s="5"/>
      <c r="Q308" s="5"/>
      <c r="R308" s="5"/>
      <c r="S308" s="5"/>
      <c r="T308" s="5"/>
      <c r="U308" s="5"/>
      <c r="V308" s="5"/>
      <c r="W308" s="5"/>
      <c r="X308" s="5"/>
      <c r="Y308" s="5"/>
      <c r="Z308" s="5"/>
    </row>
    <row r="309" spans="1:26" ht="12.75" customHeight="1">
      <c r="A309" s="158"/>
      <c r="B309" s="148"/>
      <c r="C309" s="159"/>
      <c r="D309" s="159"/>
      <c r="E309" s="159"/>
      <c r="F309" s="51"/>
      <c r="G309" s="5"/>
      <c r="H309" s="5"/>
      <c r="I309" s="5"/>
      <c r="J309" s="5"/>
      <c r="K309" s="5"/>
      <c r="L309" s="5"/>
      <c r="M309" s="5"/>
      <c r="N309" s="5"/>
      <c r="O309" s="5"/>
      <c r="P309" s="5"/>
      <c r="Q309" s="5"/>
      <c r="R309" s="5"/>
      <c r="S309" s="5"/>
      <c r="T309" s="5"/>
      <c r="U309" s="5"/>
      <c r="V309" s="5"/>
      <c r="W309" s="5"/>
      <c r="X309" s="5"/>
      <c r="Y309" s="5"/>
      <c r="Z309" s="5"/>
    </row>
    <row r="310" spans="1:26" ht="12.75" customHeight="1">
      <c r="A310" s="158" t="str">
        <f t="shared" ref="A310:B310" si="19">A298</f>
        <v>A.7.3.</v>
      </c>
      <c r="B310" s="158" t="str">
        <f t="shared" si="19"/>
        <v>DOBAVE I UGRADNJE UKUPNO</v>
      </c>
      <c r="C310" s="158"/>
      <c r="D310" s="158"/>
      <c r="E310" s="158"/>
      <c r="F310" s="51">
        <f>F298</f>
        <v>0</v>
      </c>
      <c r="G310" s="5"/>
      <c r="H310" s="5"/>
      <c r="I310" s="5"/>
      <c r="J310" s="5"/>
      <c r="K310" s="5"/>
      <c r="L310" s="5"/>
      <c r="M310" s="5"/>
      <c r="N310" s="5"/>
      <c r="O310" s="5"/>
      <c r="P310" s="5"/>
      <c r="Q310" s="5"/>
      <c r="R310" s="5"/>
      <c r="S310" s="5"/>
      <c r="T310" s="5"/>
      <c r="U310" s="5"/>
      <c r="V310" s="5"/>
      <c r="W310" s="5"/>
      <c r="X310" s="5"/>
      <c r="Y310" s="5"/>
      <c r="Z310" s="5"/>
    </row>
    <row r="311" spans="1:26" ht="12.75" customHeight="1">
      <c r="A311" s="158"/>
      <c r="B311" s="158"/>
      <c r="C311" s="158"/>
      <c r="D311" s="158"/>
      <c r="E311" s="158"/>
      <c r="F311" s="51"/>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155" t="s">
        <v>1037</v>
      </c>
      <c r="B313" s="156" t="s">
        <v>1231</v>
      </c>
      <c r="C313" s="155"/>
      <c r="D313" s="155"/>
      <c r="E313" s="155"/>
      <c r="F313" s="157">
        <f>SUM(F302:F312)</f>
        <v>0</v>
      </c>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Header>&amp;R</oddHeader>
    <oddFooter>&amp;CA.7.   str.&amp;P/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000"/>
  <sheetViews>
    <sheetView workbookViewId="0">
      <pane ySplit="2" topLeftCell="A3" activePane="bottomLeft" state="frozen"/>
      <selection pane="bottomLeft" activeCell="B4" sqref="B4"/>
    </sheetView>
  </sheetViews>
  <sheetFormatPr defaultColWidth="14.5" defaultRowHeight="15" customHeight="1"/>
  <cols>
    <col min="1" max="1" width="9" customWidth="1"/>
    <col min="2" max="2" width="48.5" customWidth="1"/>
    <col min="3" max="3" width="7.1640625" customWidth="1"/>
    <col min="4" max="4" width="10.1640625" customWidth="1"/>
    <col min="5" max="5" width="10" customWidth="1"/>
    <col min="6" max="6" width="14" customWidth="1"/>
    <col min="7" max="26" width="9.1640625" customWidth="1"/>
  </cols>
  <sheetData>
    <row r="1" spans="1:26" ht="12.75" customHeight="1">
      <c r="A1" s="65" t="s">
        <v>1232</v>
      </c>
      <c r="B1" s="66" t="s">
        <v>1233</v>
      </c>
      <c r="C1" s="146"/>
      <c r="D1" s="67"/>
      <c r="E1" s="68"/>
      <c r="F1" s="69"/>
      <c r="G1" s="104"/>
      <c r="H1" s="104"/>
      <c r="I1" s="104"/>
      <c r="J1" s="104"/>
      <c r="K1" s="104"/>
      <c r="L1" s="104"/>
      <c r="M1" s="104"/>
      <c r="N1" s="104"/>
      <c r="O1" s="104"/>
      <c r="P1" s="104"/>
      <c r="Q1" s="104"/>
      <c r="R1" s="104"/>
      <c r="S1" s="104"/>
      <c r="T1" s="104"/>
      <c r="U1" s="104"/>
      <c r="V1" s="104"/>
      <c r="W1" s="104"/>
      <c r="X1" s="104"/>
      <c r="Y1" s="104"/>
      <c r="Z1" s="104"/>
    </row>
    <row r="2" spans="1:26" ht="12.75" customHeight="1">
      <c r="A2" s="71" t="s">
        <v>646</v>
      </c>
      <c r="B2" s="72" t="s">
        <v>647</v>
      </c>
      <c r="C2" s="73" t="s">
        <v>648</v>
      </c>
      <c r="D2" s="74" t="s">
        <v>649</v>
      </c>
      <c r="E2" s="75" t="s">
        <v>650</v>
      </c>
      <c r="F2" s="74" t="s">
        <v>651</v>
      </c>
      <c r="G2" s="104"/>
      <c r="H2" s="104"/>
      <c r="I2" s="104"/>
      <c r="J2" s="104"/>
      <c r="K2" s="104"/>
      <c r="L2" s="104"/>
      <c r="M2" s="104"/>
      <c r="N2" s="104"/>
      <c r="O2" s="104"/>
      <c r="P2" s="104"/>
      <c r="Q2" s="104"/>
      <c r="R2" s="104"/>
      <c r="S2" s="104"/>
      <c r="T2" s="104"/>
      <c r="U2" s="104"/>
      <c r="V2" s="104"/>
      <c r="W2" s="104"/>
      <c r="X2" s="104"/>
      <c r="Y2" s="104"/>
      <c r="Z2" s="104"/>
    </row>
    <row r="3" spans="1:26" ht="12.75" customHeight="1">
      <c r="A3" s="76"/>
      <c r="B3" s="77"/>
      <c r="C3" s="78"/>
      <c r="D3" s="79"/>
      <c r="E3" s="80"/>
      <c r="F3" s="79"/>
      <c r="G3" s="104"/>
      <c r="H3" s="104"/>
      <c r="I3" s="104"/>
      <c r="J3" s="104"/>
      <c r="K3" s="104"/>
      <c r="L3" s="104"/>
      <c r="M3" s="104"/>
      <c r="N3" s="104"/>
      <c r="O3" s="104"/>
      <c r="P3" s="104"/>
      <c r="Q3" s="104"/>
      <c r="R3" s="104"/>
      <c r="S3" s="104"/>
      <c r="T3" s="104"/>
      <c r="U3" s="104"/>
      <c r="V3" s="104"/>
      <c r="W3" s="104"/>
      <c r="X3" s="104"/>
      <c r="Y3" s="104"/>
      <c r="Z3" s="104"/>
    </row>
    <row r="4" spans="1:26" ht="12.75" customHeight="1">
      <c r="A4" s="58"/>
      <c r="B4" s="1"/>
      <c r="C4" s="101"/>
      <c r="D4" s="83"/>
      <c r="E4" s="58"/>
      <c r="F4" s="58"/>
      <c r="G4" s="104"/>
      <c r="H4" s="104"/>
      <c r="I4" s="104"/>
      <c r="J4" s="104"/>
      <c r="K4" s="104"/>
      <c r="L4" s="104"/>
      <c r="M4" s="104"/>
      <c r="N4" s="104"/>
      <c r="O4" s="104"/>
      <c r="P4" s="104"/>
      <c r="Q4" s="104"/>
      <c r="R4" s="104"/>
      <c r="S4" s="104"/>
      <c r="T4" s="104"/>
      <c r="U4" s="104"/>
      <c r="V4" s="104"/>
      <c r="W4" s="104"/>
      <c r="X4" s="104"/>
      <c r="Y4" s="104"/>
      <c r="Z4" s="104"/>
    </row>
    <row r="5" spans="1:26" ht="12.75" customHeight="1">
      <c r="A5" s="81" t="s">
        <v>1234</v>
      </c>
      <c r="B5" s="81" t="s">
        <v>1235</v>
      </c>
      <c r="C5" s="114"/>
      <c r="D5" s="81"/>
      <c r="E5" s="81"/>
      <c r="F5" s="82"/>
      <c r="G5" s="104"/>
      <c r="H5" s="104"/>
      <c r="I5" s="104"/>
      <c r="J5" s="104"/>
      <c r="K5" s="104"/>
      <c r="L5" s="104"/>
      <c r="M5" s="104"/>
      <c r="N5" s="104"/>
      <c r="O5" s="104"/>
      <c r="P5" s="104"/>
      <c r="Q5" s="104"/>
      <c r="R5" s="104"/>
      <c r="S5" s="104"/>
      <c r="T5" s="104"/>
      <c r="U5" s="104"/>
      <c r="V5" s="104"/>
      <c r="W5" s="104"/>
      <c r="X5" s="104"/>
      <c r="Y5" s="104"/>
      <c r="Z5" s="104"/>
    </row>
    <row r="6" spans="1:26" ht="12.75" customHeight="1">
      <c r="A6" s="59"/>
      <c r="B6" s="58"/>
      <c r="C6" s="120"/>
      <c r="D6" s="108"/>
      <c r="E6" s="106"/>
      <c r="F6" s="106"/>
      <c r="G6" s="104"/>
      <c r="H6" s="104"/>
      <c r="I6" s="104"/>
      <c r="J6" s="104"/>
      <c r="K6" s="104"/>
      <c r="L6" s="104"/>
      <c r="M6" s="104"/>
      <c r="N6" s="104"/>
      <c r="O6" s="104"/>
      <c r="P6" s="104"/>
      <c r="Q6" s="104"/>
      <c r="R6" s="104"/>
      <c r="S6" s="104"/>
      <c r="T6" s="104"/>
      <c r="U6" s="104"/>
      <c r="V6" s="104"/>
      <c r="W6" s="104"/>
      <c r="X6" s="104"/>
      <c r="Y6" s="104"/>
      <c r="Z6" s="104"/>
    </row>
    <row r="7" spans="1:26" ht="12.75" customHeight="1">
      <c r="A7" s="59"/>
      <c r="B7" s="58"/>
      <c r="C7" s="120"/>
      <c r="D7" s="108"/>
      <c r="E7" s="106"/>
      <c r="F7" s="106"/>
      <c r="G7" s="104"/>
      <c r="H7" s="104"/>
      <c r="I7" s="104"/>
      <c r="J7" s="104"/>
      <c r="K7" s="104"/>
      <c r="L7" s="104"/>
      <c r="M7" s="104"/>
      <c r="N7" s="104"/>
      <c r="O7" s="104"/>
      <c r="P7" s="104"/>
      <c r="Q7" s="104"/>
      <c r="R7" s="104"/>
      <c r="S7" s="104"/>
      <c r="T7" s="104"/>
      <c r="U7" s="104"/>
      <c r="V7" s="104"/>
      <c r="W7" s="104"/>
      <c r="X7" s="104"/>
      <c r="Y7" s="104"/>
      <c r="Z7" s="104"/>
    </row>
    <row r="8" spans="1:26" ht="12.75" customHeight="1">
      <c r="A8" s="59" t="s">
        <v>1236</v>
      </c>
      <c r="B8" s="59" t="s">
        <v>1237</v>
      </c>
      <c r="C8" s="120"/>
      <c r="D8" s="85"/>
      <c r="E8" s="86"/>
      <c r="F8" s="86"/>
      <c r="G8" s="104"/>
      <c r="H8" s="104"/>
      <c r="I8" s="104"/>
      <c r="J8" s="104"/>
      <c r="K8" s="104"/>
      <c r="L8" s="104"/>
      <c r="M8" s="104"/>
      <c r="N8" s="104"/>
      <c r="O8" s="104"/>
      <c r="P8" s="104"/>
      <c r="Q8" s="104"/>
      <c r="R8" s="104"/>
      <c r="S8" s="104"/>
      <c r="T8" s="104"/>
      <c r="U8" s="104"/>
      <c r="V8" s="104"/>
      <c r="W8" s="104"/>
      <c r="X8" s="104"/>
      <c r="Y8" s="104"/>
      <c r="Z8" s="104"/>
    </row>
    <row r="9" spans="1:26" ht="12.75" customHeight="1">
      <c r="A9" s="1"/>
      <c r="B9" s="58" t="s">
        <v>1238</v>
      </c>
      <c r="C9" s="1"/>
      <c r="D9" s="1"/>
      <c r="E9" s="1"/>
      <c r="F9" s="1"/>
      <c r="G9" s="104"/>
      <c r="H9" s="104"/>
      <c r="I9" s="104"/>
      <c r="J9" s="104"/>
      <c r="K9" s="104"/>
      <c r="L9" s="104"/>
      <c r="M9" s="104"/>
      <c r="N9" s="104"/>
      <c r="O9" s="104"/>
      <c r="P9" s="104"/>
      <c r="Q9" s="104"/>
      <c r="R9" s="104"/>
      <c r="S9" s="104"/>
      <c r="T9" s="104"/>
      <c r="U9" s="104"/>
      <c r="V9" s="104"/>
      <c r="W9" s="104"/>
      <c r="X9" s="104"/>
      <c r="Y9" s="104"/>
      <c r="Z9" s="104"/>
    </row>
    <row r="10" spans="1:26" ht="12.75" customHeight="1">
      <c r="A10" s="1"/>
      <c r="B10" s="58" t="s">
        <v>1239</v>
      </c>
      <c r="C10" s="1"/>
      <c r="D10" s="1"/>
      <c r="E10" s="1"/>
      <c r="F10" s="1"/>
      <c r="G10" s="104"/>
      <c r="H10" s="104"/>
      <c r="I10" s="104"/>
      <c r="J10" s="104"/>
      <c r="K10" s="104"/>
      <c r="L10" s="104"/>
      <c r="M10" s="104"/>
      <c r="N10" s="104"/>
      <c r="O10" s="104"/>
      <c r="P10" s="104"/>
      <c r="Q10" s="104"/>
      <c r="R10" s="104"/>
      <c r="S10" s="104"/>
      <c r="T10" s="104"/>
      <c r="U10" s="104"/>
      <c r="V10" s="104"/>
      <c r="W10" s="104"/>
      <c r="X10" s="104"/>
      <c r="Y10" s="104"/>
      <c r="Z10" s="104"/>
    </row>
    <row r="11" spans="1:26" ht="12.75" customHeight="1">
      <c r="A11" s="59"/>
      <c r="B11" s="58" t="s">
        <v>1240</v>
      </c>
      <c r="C11" s="120"/>
      <c r="D11" s="108"/>
      <c r="E11" s="106"/>
      <c r="F11" s="106"/>
      <c r="G11" s="104"/>
      <c r="H11" s="104"/>
      <c r="I11" s="104"/>
      <c r="J11" s="104"/>
      <c r="K11" s="104"/>
      <c r="L11" s="104"/>
      <c r="M11" s="104"/>
      <c r="N11" s="104"/>
      <c r="O11" s="104"/>
      <c r="P11" s="104"/>
      <c r="Q11" s="104"/>
      <c r="R11" s="104"/>
      <c r="S11" s="104"/>
      <c r="T11" s="104"/>
      <c r="U11" s="104"/>
      <c r="V11" s="104"/>
      <c r="W11" s="104"/>
      <c r="X11" s="104"/>
      <c r="Y11" s="104"/>
      <c r="Z11" s="104"/>
    </row>
    <row r="12" spans="1:26" ht="12.75" customHeight="1">
      <c r="A12" s="59"/>
      <c r="B12" s="58" t="s">
        <v>1241</v>
      </c>
      <c r="C12" s="120" t="s">
        <v>733</v>
      </c>
      <c r="D12" s="85">
        <v>192</v>
      </c>
      <c r="E12" s="86">
        <v>43</v>
      </c>
      <c r="F12" s="86">
        <f t="shared" ref="F12:F14" si="0">D12*E12</f>
        <v>8256</v>
      </c>
      <c r="G12" s="104"/>
      <c r="H12" s="104"/>
      <c r="I12" s="104"/>
      <c r="J12" s="104"/>
      <c r="K12" s="104"/>
      <c r="L12" s="104"/>
      <c r="M12" s="104"/>
      <c r="N12" s="104"/>
      <c r="O12" s="104"/>
      <c r="P12" s="104"/>
      <c r="Q12" s="104"/>
      <c r="R12" s="104"/>
      <c r="S12" s="104"/>
      <c r="T12" s="104"/>
      <c r="U12" s="104"/>
      <c r="V12" s="104"/>
      <c r="W12" s="104"/>
      <c r="X12" s="104"/>
      <c r="Y12" s="104"/>
      <c r="Z12" s="104"/>
    </row>
    <row r="13" spans="1:26" ht="12.75" customHeight="1">
      <c r="A13" s="59"/>
      <c r="B13" s="58" t="s">
        <v>1242</v>
      </c>
      <c r="C13" s="120" t="s">
        <v>733</v>
      </c>
      <c r="D13" s="85">
        <v>182</v>
      </c>
      <c r="E13" s="86">
        <v>43</v>
      </c>
      <c r="F13" s="86">
        <f t="shared" si="0"/>
        <v>7826</v>
      </c>
      <c r="G13" s="104"/>
      <c r="H13" s="104"/>
      <c r="I13" s="104"/>
      <c r="J13" s="104"/>
      <c r="K13" s="104"/>
      <c r="L13" s="104"/>
      <c r="M13" s="104"/>
      <c r="N13" s="104"/>
      <c r="O13" s="104"/>
      <c r="P13" s="104"/>
      <c r="Q13" s="104"/>
      <c r="R13" s="104"/>
      <c r="S13" s="104"/>
      <c r="T13" s="104"/>
      <c r="U13" s="104"/>
      <c r="V13" s="104"/>
      <c r="W13" s="104"/>
      <c r="X13" s="104"/>
      <c r="Y13" s="104"/>
      <c r="Z13" s="104"/>
    </row>
    <row r="14" spans="1:26" ht="12.75" customHeight="1">
      <c r="A14" s="59"/>
      <c r="B14" s="58" t="s">
        <v>1243</v>
      </c>
      <c r="C14" s="120" t="s">
        <v>733</v>
      </c>
      <c r="D14" s="85">
        <v>129</v>
      </c>
      <c r="E14" s="86">
        <v>43</v>
      </c>
      <c r="F14" s="86">
        <f t="shared" si="0"/>
        <v>5547</v>
      </c>
      <c r="G14" s="104"/>
      <c r="H14" s="104"/>
      <c r="I14" s="104"/>
      <c r="J14" s="104"/>
      <c r="K14" s="104"/>
      <c r="L14" s="104"/>
      <c r="M14" s="104"/>
      <c r="N14" s="104"/>
      <c r="O14" s="104"/>
      <c r="P14" s="104"/>
      <c r="Q14" s="104"/>
      <c r="R14" s="104"/>
      <c r="S14" s="104"/>
      <c r="T14" s="104"/>
      <c r="U14" s="104"/>
      <c r="V14" s="104"/>
      <c r="W14" s="104"/>
      <c r="X14" s="104"/>
      <c r="Y14" s="104"/>
      <c r="Z14" s="104"/>
    </row>
    <row r="15" spans="1:26" ht="12.75" customHeight="1">
      <c r="A15" s="59"/>
      <c r="B15" s="58"/>
      <c r="C15" s="120"/>
      <c r="D15" s="85"/>
      <c r="E15" s="86"/>
      <c r="F15" s="86"/>
      <c r="G15" s="104"/>
      <c r="H15" s="104"/>
      <c r="I15" s="104"/>
      <c r="J15" s="104"/>
      <c r="K15" s="104"/>
      <c r="L15" s="104"/>
      <c r="M15" s="104"/>
      <c r="N15" s="104"/>
      <c r="O15" s="104"/>
      <c r="P15" s="104"/>
      <c r="Q15" s="104"/>
      <c r="R15" s="104"/>
      <c r="S15" s="104"/>
      <c r="T15" s="104"/>
      <c r="U15" s="104"/>
      <c r="V15" s="104"/>
      <c r="W15" s="104"/>
      <c r="X15" s="104"/>
      <c r="Y15" s="104"/>
      <c r="Z15" s="104"/>
    </row>
    <row r="16" spans="1:26" ht="12.75" customHeight="1">
      <c r="A16" s="59"/>
      <c r="B16" s="58"/>
      <c r="C16" s="120"/>
      <c r="D16" s="85"/>
      <c r="E16" s="86"/>
      <c r="F16" s="86"/>
      <c r="G16" s="104"/>
      <c r="H16" s="104"/>
      <c r="I16" s="104"/>
      <c r="J16" s="104"/>
      <c r="K16" s="104"/>
      <c r="L16" s="104"/>
      <c r="M16" s="104"/>
      <c r="N16" s="104"/>
      <c r="O16" s="104"/>
      <c r="P16" s="104"/>
      <c r="Q16" s="104"/>
      <c r="R16" s="104"/>
      <c r="S16" s="104"/>
      <c r="T16" s="104"/>
      <c r="U16" s="104"/>
      <c r="V16" s="104"/>
      <c r="W16" s="104"/>
      <c r="X16" s="104"/>
      <c r="Y16" s="104"/>
      <c r="Z16" s="104"/>
    </row>
    <row r="17" spans="1:26" ht="12.75" customHeight="1">
      <c r="A17" s="59" t="s">
        <v>1244</v>
      </c>
      <c r="B17" s="59" t="s">
        <v>1245</v>
      </c>
      <c r="C17" s="120"/>
      <c r="D17" s="85"/>
      <c r="E17" s="86"/>
      <c r="F17" s="86"/>
      <c r="G17" s="104"/>
      <c r="H17" s="104"/>
      <c r="I17" s="104"/>
      <c r="J17" s="104"/>
      <c r="K17" s="104"/>
      <c r="L17" s="104"/>
      <c r="M17" s="104"/>
      <c r="N17" s="104"/>
      <c r="O17" s="104"/>
      <c r="P17" s="104"/>
      <c r="Q17" s="104"/>
      <c r="R17" s="104"/>
      <c r="S17" s="104"/>
      <c r="T17" s="104"/>
      <c r="U17" s="104"/>
      <c r="V17" s="104"/>
      <c r="W17" s="104"/>
      <c r="X17" s="104"/>
      <c r="Y17" s="104"/>
      <c r="Z17" s="104"/>
    </row>
    <row r="18" spans="1:26" ht="12.75" customHeight="1">
      <c r="A18" s="1"/>
      <c r="B18" s="58" t="s">
        <v>1246</v>
      </c>
      <c r="C18" s="120"/>
      <c r="D18" s="85"/>
      <c r="E18" s="86"/>
      <c r="F18" s="86"/>
      <c r="G18" s="104"/>
      <c r="H18" s="104"/>
      <c r="I18" s="104"/>
      <c r="J18" s="104"/>
      <c r="K18" s="104"/>
      <c r="L18" s="104"/>
      <c r="M18" s="104"/>
      <c r="N18" s="104"/>
      <c r="O18" s="104"/>
      <c r="P18" s="104"/>
      <c r="Q18" s="104"/>
      <c r="R18" s="104"/>
      <c r="S18" s="104"/>
      <c r="T18" s="104"/>
      <c r="U18" s="104"/>
      <c r="V18" s="104"/>
      <c r="W18" s="104"/>
      <c r="X18" s="104"/>
      <c r="Y18" s="104"/>
      <c r="Z18" s="104"/>
    </row>
    <row r="19" spans="1:26" ht="12.75" customHeight="1">
      <c r="A19" s="1"/>
      <c r="B19" s="58" t="s">
        <v>1247</v>
      </c>
      <c r="C19" s="120"/>
      <c r="D19" s="85"/>
      <c r="E19" s="86"/>
      <c r="F19" s="86"/>
      <c r="G19" s="104"/>
      <c r="H19" s="104"/>
      <c r="I19" s="104"/>
      <c r="J19" s="104"/>
      <c r="K19" s="104"/>
      <c r="L19" s="104"/>
      <c r="M19" s="104"/>
      <c r="N19" s="104"/>
      <c r="O19" s="104"/>
      <c r="P19" s="104"/>
      <c r="Q19" s="104"/>
      <c r="R19" s="104"/>
      <c r="S19" s="104"/>
      <c r="T19" s="104"/>
      <c r="U19" s="104"/>
      <c r="V19" s="104"/>
      <c r="W19" s="104"/>
      <c r="X19" s="104"/>
      <c r="Y19" s="104"/>
      <c r="Z19" s="104"/>
    </row>
    <row r="20" spans="1:26" ht="12.75" customHeight="1">
      <c r="A20" s="1"/>
      <c r="B20" s="58" t="s">
        <v>1248</v>
      </c>
      <c r="C20" s="120"/>
      <c r="D20" s="85"/>
      <c r="E20" s="86"/>
      <c r="F20" s="86"/>
      <c r="G20" s="104"/>
      <c r="H20" s="104"/>
      <c r="I20" s="104"/>
      <c r="J20" s="104"/>
      <c r="K20" s="104"/>
      <c r="L20" s="104"/>
      <c r="M20" s="104"/>
      <c r="N20" s="104"/>
      <c r="O20" s="104"/>
      <c r="P20" s="104"/>
      <c r="Q20" s="104"/>
      <c r="R20" s="104"/>
      <c r="S20" s="104"/>
      <c r="T20" s="104"/>
      <c r="U20" s="104"/>
      <c r="V20" s="104"/>
      <c r="W20" s="104"/>
      <c r="X20" s="104"/>
      <c r="Y20" s="104"/>
      <c r="Z20" s="104"/>
    </row>
    <row r="21" spans="1:26" ht="12.75" customHeight="1">
      <c r="A21" s="1"/>
      <c r="B21" s="58" t="s">
        <v>1249</v>
      </c>
      <c r="C21" s="120"/>
      <c r="D21" s="85"/>
      <c r="E21" s="86"/>
      <c r="F21" s="86"/>
      <c r="G21" s="104"/>
      <c r="H21" s="104"/>
      <c r="I21" s="104"/>
      <c r="J21" s="104"/>
      <c r="K21" s="104"/>
      <c r="L21" s="104"/>
      <c r="M21" s="104"/>
      <c r="N21" s="104"/>
      <c r="O21" s="104"/>
      <c r="P21" s="104"/>
      <c r="Q21" s="104"/>
      <c r="R21" s="104"/>
      <c r="S21" s="104"/>
      <c r="T21" s="104"/>
      <c r="U21" s="104"/>
      <c r="V21" s="104"/>
      <c r="W21" s="104"/>
      <c r="X21" s="104"/>
      <c r="Y21" s="104"/>
      <c r="Z21" s="104"/>
    </row>
    <row r="22" spans="1:26" ht="12.75" customHeight="1">
      <c r="A22" s="1"/>
      <c r="B22" s="58" t="s">
        <v>1250</v>
      </c>
      <c r="C22" s="120" t="s">
        <v>733</v>
      </c>
      <c r="D22" s="85">
        <v>26</v>
      </c>
      <c r="E22" s="86">
        <v>38</v>
      </c>
      <c r="F22" s="86">
        <f t="shared" ref="F22:F25" si="1">D22*E22</f>
        <v>988</v>
      </c>
      <c r="G22" s="104"/>
      <c r="H22" s="104"/>
      <c r="I22" s="104"/>
      <c r="J22" s="104"/>
      <c r="K22" s="104"/>
      <c r="L22" s="104"/>
      <c r="M22" s="104"/>
      <c r="N22" s="104"/>
      <c r="O22" s="104"/>
      <c r="P22" s="104"/>
      <c r="Q22" s="104"/>
      <c r="R22" s="104"/>
      <c r="S22" s="104"/>
      <c r="T22" s="104"/>
      <c r="U22" s="104"/>
      <c r="V22" s="104"/>
      <c r="W22" s="104"/>
      <c r="X22" s="104"/>
      <c r="Y22" s="104"/>
      <c r="Z22" s="104"/>
    </row>
    <row r="23" spans="1:26" ht="12.75" customHeight="1">
      <c r="A23" s="1"/>
      <c r="B23" s="58" t="s">
        <v>1251</v>
      </c>
      <c r="C23" s="120" t="s">
        <v>690</v>
      </c>
      <c r="D23" s="85">
        <v>2.8</v>
      </c>
      <c r="E23" s="86">
        <v>38</v>
      </c>
      <c r="F23" s="86">
        <f t="shared" si="1"/>
        <v>106.39999999999999</v>
      </c>
      <c r="G23" s="104"/>
      <c r="H23" s="104"/>
      <c r="I23" s="104"/>
      <c r="J23" s="104"/>
      <c r="K23" s="104"/>
      <c r="L23" s="104"/>
      <c r="M23" s="104"/>
      <c r="N23" s="104"/>
      <c r="O23" s="104"/>
      <c r="P23" s="104"/>
      <c r="Q23" s="104"/>
      <c r="R23" s="104"/>
      <c r="S23" s="104"/>
      <c r="T23" s="104"/>
      <c r="U23" s="104"/>
      <c r="V23" s="104"/>
      <c r="W23" s="104"/>
      <c r="X23" s="104"/>
      <c r="Y23" s="104"/>
      <c r="Z23" s="104"/>
    </row>
    <row r="24" spans="1:26" ht="12.75" customHeight="1">
      <c r="A24" s="1"/>
      <c r="B24" s="58" t="s">
        <v>1252</v>
      </c>
      <c r="C24" s="120" t="s">
        <v>733</v>
      </c>
      <c r="D24" s="85">
        <v>47</v>
      </c>
      <c r="E24" s="86">
        <v>38</v>
      </c>
      <c r="F24" s="86">
        <f t="shared" si="1"/>
        <v>1786</v>
      </c>
      <c r="G24" s="104"/>
      <c r="H24" s="104"/>
      <c r="I24" s="104"/>
      <c r="J24" s="104"/>
      <c r="K24" s="104"/>
      <c r="L24" s="104"/>
      <c r="M24" s="104"/>
      <c r="N24" s="104"/>
      <c r="O24" s="104"/>
      <c r="P24" s="104"/>
      <c r="Q24" s="104"/>
      <c r="R24" s="104"/>
      <c r="S24" s="104"/>
      <c r="T24" s="104"/>
      <c r="U24" s="104"/>
      <c r="V24" s="104"/>
      <c r="W24" s="104"/>
      <c r="X24" s="104"/>
      <c r="Y24" s="104"/>
      <c r="Z24" s="104"/>
    </row>
    <row r="25" spans="1:26" ht="12.75" customHeight="1">
      <c r="A25" s="1"/>
      <c r="B25" s="58" t="s">
        <v>1253</v>
      </c>
      <c r="C25" s="120" t="s">
        <v>690</v>
      </c>
      <c r="D25" s="85">
        <v>3</v>
      </c>
      <c r="E25" s="86">
        <v>38</v>
      </c>
      <c r="F25" s="86">
        <f t="shared" si="1"/>
        <v>114</v>
      </c>
      <c r="G25" s="104"/>
      <c r="H25" s="104"/>
      <c r="I25" s="104"/>
      <c r="J25" s="104"/>
      <c r="K25" s="104"/>
      <c r="L25" s="104"/>
      <c r="M25" s="104"/>
      <c r="N25" s="104"/>
      <c r="O25" s="104"/>
      <c r="P25" s="104"/>
      <c r="Q25" s="104"/>
      <c r="R25" s="104"/>
      <c r="S25" s="104"/>
      <c r="T25" s="104"/>
      <c r="U25" s="104"/>
      <c r="V25" s="104"/>
      <c r="W25" s="104"/>
      <c r="X25" s="104"/>
      <c r="Y25" s="104"/>
      <c r="Z25" s="104"/>
    </row>
    <row r="26" spans="1:26" ht="12.75" customHeight="1">
      <c r="A26" s="1"/>
      <c r="B26" s="58"/>
      <c r="C26" s="120"/>
      <c r="D26" s="85"/>
      <c r="E26" s="86"/>
      <c r="F26" s="86"/>
      <c r="G26" s="104"/>
      <c r="H26" s="104"/>
      <c r="I26" s="104"/>
      <c r="J26" s="104"/>
      <c r="K26" s="104"/>
      <c r="L26" s="104"/>
      <c r="M26" s="104"/>
      <c r="N26" s="104"/>
      <c r="O26" s="104"/>
      <c r="P26" s="104"/>
      <c r="Q26" s="104"/>
      <c r="R26" s="104"/>
      <c r="S26" s="104"/>
      <c r="T26" s="104"/>
      <c r="U26" s="104"/>
      <c r="V26" s="104"/>
      <c r="W26" s="104"/>
      <c r="X26" s="104"/>
      <c r="Y26" s="104"/>
      <c r="Z26" s="104"/>
    </row>
    <row r="27" spans="1:26" ht="12.75" customHeight="1">
      <c r="A27" s="1"/>
      <c r="B27" s="59"/>
      <c r="C27" s="120"/>
      <c r="D27" s="85"/>
      <c r="E27" s="86"/>
      <c r="F27" s="86"/>
      <c r="G27" s="104"/>
      <c r="H27" s="104"/>
      <c r="I27" s="104"/>
      <c r="J27" s="104"/>
      <c r="K27" s="104"/>
      <c r="L27" s="104"/>
      <c r="M27" s="104"/>
      <c r="N27" s="104"/>
      <c r="O27" s="104"/>
      <c r="P27" s="104"/>
      <c r="Q27" s="104"/>
      <c r="R27" s="104"/>
      <c r="S27" s="104"/>
      <c r="T27" s="104"/>
      <c r="U27" s="104"/>
      <c r="V27" s="104"/>
      <c r="W27" s="104"/>
      <c r="X27" s="104"/>
      <c r="Y27" s="104"/>
      <c r="Z27" s="104"/>
    </row>
    <row r="28" spans="1:26" ht="12.75" customHeight="1">
      <c r="A28" s="59" t="s">
        <v>1254</v>
      </c>
      <c r="B28" s="59" t="s">
        <v>1255</v>
      </c>
      <c r="C28" s="120"/>
      <c r="D28" s="108"/>
      <c r="E28" s="106"/>
      <c r="F28" s="106"/>
      <c r="G28" s="104"/>
      <c r="H28" s="104"/>
      <c r="I28" s="104"/>
      <c r="J28" s="104"/>
      <c r="K28" s="104"/>
      <c r="L28" s="104"/>
      <c r="M28" s="104"/>
      <c r="N28" s="104"/>
      <c r="O28" s="104"/>
      <c r="P28" s="104"/>
      <c r="Q28" s="104"/>
      <c r="R28" s="104"/>
      <c r="S28" s="104"/>
      <c r="T28" s="104"/>
      <c r="U28" s="104"/>
      <c r="V28" s="104"/>
      <c r="W28" s="104"/>
      <c r="X28" s="104"/>
      <c r="Y28" s="104"/>
      <c r="Z28" s="104"/>
    </row>
    <row r="29" spans="1:26" ht="12.75" customHeight="1">
      <c r="A29" s="59"/>
      <c r="B29" s="58" t="s">
        <v>1256</v>
      </c>
      <c r="C29" s="120"/>
      <c r="D29" s="108"/>
      <c r="E29" s="106"/>
      <c r="F29" s="106"/>
      <c r="G29" s="104"/>
      <c r="H29" s="104"/>
      <c r="I29" s="104"/>
      <c r="J29" s="104"/>
      <c r="K29" s="104"/>
      <c r="L29" s="104"/>
      <c r="M29" s="104"/>
      <c r="N29" s="104"/>
      <c r="O29" s="104"/>
      <c r="P29" s="104"/>
      <c r="Q29" s="104"/>
      <c r="R29" s="104"/>
      <c r="S29" s="104"/>
      <c r="T29" s="104"/>
      <c r="U29" s="104"/>
      <c r="V29" s="104"/>
      <c r="W29" s="104"/>
      <c r="X29" s="104"/>
      <c r="Y29" s="104"/>
      <c r="Z29" s="104"/>
    </row>
    <row r="30" spans="1:26" ht="12.75" customHeight="1">
      <c r="A30" s="59"/>
      <c r="B30" s="58" t="s">
        <v>1257</v>
      </c>
      <c r="C30" s="120"/>
      <c r="D30" s="108"/>
      <c r="E30" s="106"/>
      <c r="F30" s="106"/>
      <c r="G30" s="104"/>
      <c r="H30" s="104"/>
      <c r="I30" s="104"/>
      <c r="J30" s="104"/>
      <c r="K30" s="104"/>
      <c r="L30" s="104"/>
      <c r="M30" s="104"/>
      <c r="N30" s="104"/>
      <c r="O30" s="104"/>
      <c r="P30" s="104"/>
      <c r="Q30" s="104"/>
      <c r="R30" s="104"/>
      <c r="S30" s="104"/>
      <c r="T30" s="104"/>
      <c r="U30" s="104"/>
      <c r="V30" s="104"/>
      <c r="W30" s="104"/>
      <c r="X30" s="104"/>
      <c r="Y30" s="104"/>
      <c r="Z30" s="104"/>
    </row>
    <row r="31" spans="1:26" ht="12.75" customHeight="1">
      <c r="A31" s="59"/>
      <c r="B31" s="58" t="s">
        <v>809</v>
      </c>
      <c r="C31" s="120" t="s">
        <v>733</v>
      </c>
      <c r="D31" s="85">
        <v>25</v>
      </c>
      <c r="E31" s="86">
        <v>30</v>
      </c>
      <c r="F31" s="86">
        <f t="shared" ref="F31:F33" si="2">D31*E31</f>
        <v>750</v>
      </c>
      <c r="G31" s="104"/>
      <c r="H31" s="104"/>
      <c r="I31" s="104"/>
      <c r="J31" s="104"/>
      <c r="K31" s="104"/>
      <c r="L31" s="104"/>
      <c r="M31" s="104"/>
      <c r="N31" s="104"/>
      <c r="O31" s="104"/>
      <c r="P31" s="104"/>
      <c r="Q31" s="104"/>
      <c r="R31" s="104"/>
      <c r="S31" s="104"/>
      <c r="T31" s="104"/>
      <c r="U31" s="104"/>
      <c r="V31" s="104"/>
      <c r="W31" s="104"/>
      <c r="X31" s="104"/>
      <c r="Y31" s="104"/>
      <c r="Z31" s="104"/>
    </row>
    <row r="32" spans="1:26" ht="12.75" customHeight="1">
      <c r="A32" s="59"/>
      <c r="B32" s="58" t="s">
        <v>810</v>
      </c>
      <c r="C32" s="120" t="s">
        <v>733</v>
      </c>
      <c r="D32" s="85">
        <v>35</v>
      </c>
      <c r="E32" s="86">
        <v>30</v>
      </c>
      <c r="F32" s="86">
        <f t="shared" si="2"/>
        <v>1050</v>
      </c>
      <c r="G32" s="104"/>
      <c r="H32" s="104"/>
      <c r="I32" s="104"/>
      <c r="J32" s="104"/>
      <c r="K32" s="104"/>
      <c r="L32" s="104"/>
      <c r="M32" s="104"/>
      <c r="N32" s="104"/>
      <c r="O32" s="104"/>
      <c r="P32" s="104"/>
      <c r="Q32" s="104"/>
      <c r="R32" s="104"/>
      <c r="S32" s="104"/>
      <c r="T32" s="104"/>
      <c r="U32" s="104"/>
      <c r="V32" s="104"/>
      <c r="W32" s="104"/>
      <c r="X32" s="104"/>
      <c r="Y32" s="104"/>
      <c r="Z32" s="104"/>
    </row>
    <row r="33" spans="1:26" ht="12.75" customHeight="1">
      <c r="A33" s="59"/>
      <c r="B33" s="58" t="s">
        <v>812</v>
      </c>
      <c r="C33" s="120" t="s">
        <v>733</v>
      </c>
      <c r="D33" s="85">
        <v>32</v>
      </c>
      <c r="E33" s="86">
        <v>30</v>
      </c>
      <c r="F33" s="86">
        <f t="shared" si="2"/>
        <v>960</v>
      </c>
      <c r="G33" s="104"/>
      <c r="H33" s="104"/>
      <c r="I33" s="104"/>
      <c r="J33" s="104"/>
      <c r="K33" s="104"/>
      <c r="L33" s="104"/>
      <c r="M33" s="104"/>
      <c r="N33" s="104"/>
      <c r="O33" s="104"/>
      <c r="P33" s="104"/>
      <c r="Q33" s="104"/>
      <c r="R33" s="104"/>
      <c r="S33" s="104"/>
      <c r="T33" s="104"/>
      <c r="U33" s="104"/>
      <c r="V33" s="104"/>
      <c r="W33" s="104"/>
      <c r="X33" s="104"/>
      <c r="Y33" s="104"/>
      <c r="Z33" s="104"/>
    </row>
    <row r="34" spans="1:26" ht="12.75" customHeight="1">
      <c r="A34" s="59"/>
      <c r="B34" s="58"/>
      <c r="C34" s="120"/>
      <c r="D34" s="108"/>
      <c r="E34" s="106"/>
      <c r="F34" s="106"/>
      <c r="G34" s="104"/>
      <c r="H34" s="104"/>
      <c r="I34" s="104"/>
      <c r="J34" s="104"/>
      <c r="K34" s="104"/>
      <c r="L34" s="104"/>
      <c r="M34" s="104"/>
      <c r="N34" s="104"/>
      <c r="O34" s="104"/>
      <c r="P34" s="104"/>
      <c r="Q34" s="104"/>
      <c r="R34" s="104"/>
      <c r="S34" s="104"/>
      <c r="T34" s="104"/>
      <c r="U34" s="104"/>
      <c r="V34" s="104"/>
      <c r="W34" s="104"/>
      <c r="X34" s="104"/>
      <c r="Y34" s="104"/>
      <c r="Z34" s="104"/>
    </row>
    <row r="35" spans="1:26" ht="12.75" customHeight="1">
      <c r="A35" s="59"/>
      <c r="B35" s="58"/>
      <c r="C35" s="120"/>
      <c r="D35" s="108"/>
      <c r="E35" s="106"/>
      <c r="F35" s="106"/>
      <c r="G35" s="104"/>
      <c r="H35" s="104"/>
      <c r="I35" s="104"/>
      <c r="J35" s="104"/>
      <c r="K35" s="104"/>
      <c r="L35" s="104"/>
      <c r="M35" s="104"/>
      <c r="N35" s="104"/>
      <c r="O35" s="104"/>
      <c r="P35" s="104"/>
      <c r="Q35" s="104"/>
      <c r="R35" s="104"/>
      <c r="S35" s="104"/>
      <c r="T35" s="104"/>
      <c r="U35" s="104"/>
      <c r="V35" s="104"/>
      <c r="W35" s="104"/>
      <c r="X35" s="104"/>
      <c r="Y35" s="104"/>
      <c r="Z35" s="104"/>
    </row>
    <row r="36" spans="1:26" ht="12.75" customHeight="1">
      <c r="A36" s="59" t="s">
        <v>1258</v>
      </c>
      <c r="B36" s="59" t="s">
        <v>1259</v>
      </c>
      <c r="C36" s="120"/>
      <c r="D36" s="108"/>
      <c r="E36" s="106"/>
      <c r="F36" s="106"/>
      <c r="G36" s="104"/>
      <c r="H36" s="104"/>
      <c r="I36" s="104"/>
      <c r="J36" s="104"/>
      <c r="K36" s="104"/>
      <c r="L36" s="104"/>
      <c r="M36" s="104"/>
      <c r="N36" s="104"/>
      <c r="O36" s="104"/>
      <c r="P36" s="104"/>
      <c r="Q36" s="104"/>
      <c r="R36" s="104"/>
      <c r="S36" s="104"/>
      <c r="T36" s="104"/>
      <c r="U36" s="104"/>
      <c r="V36" s="104"/>
      <c r="W36" s="104"/>
      <c r="X36" s="104"/>
      <c r="Y36" s="104"/>
      <c r="Z36" s="104"/>
    </row>
    <row r="37" spans="1:26" ht="12.75" customHeight="1">
      <c r="A37" s="59"/>
      <c r="B37" s="58" t="s">
        <v>1260</v>
      </c>
      <c r="C37" s="120"/>
      <c r="D37" s="108"/>
      <c r="E37" s="106"/>
      <c r="F37" s="106"/>
      <c r="G37" s="104"/>
      <c r="H37" s="104"/>
      <c r="I37" s="104"/>
      <c r="J37" s="104"/>
      <c r="K37" s="104"/>
      <c r="L37" s="104"/>
      <c r="M37" s="104"/>
      <c r="N37" s="104"/>
      <c r="O37" s="104"/>
      <c r="P37" s="104"/>
      <c r="Q37" s="104"/>
      <c r="R37" s="104"/>
      <c r="S37" s="104"/>
      <c r="T37" s="104"/>
      <c r="U37" s="104"/>
      <c r="V37" s="104"/>
      <c r="W37" s="104"/>
      <c r="X37" s="104"/>
      <c r="Y37" s="104"/>
      <c r="Z37" s="104"/>
    </row>
    <row r="38" spans="1:26" ht="12.75" customHeight="1">
      <c r="A38" s="59"/>
      <c r="B38" s="58" t="s">
        <v>1261</v>
      </c>
      <c r="C38" s="120"/>
      <c r="D38" s="108"/>
      <c r="E38" s="106"/>
      <c r="F38" s="106"/>
      <c r="G38" s="104"/>
      <c r="H38" s="104"/>
      <c r="I38" s="104"/>
      <c r="J38" s="104"/>
      <c r="K38" s="104"/>
      <c r="L38" s="104"/>
      <c r="M38" s="104"/>
      <c r="N38" s="104"/>
      <c r="O38" s="104"/>
      <c r="P38" s="104"/>
      <c r="Q38" s="104"/>
      <c r="R38" s="104"/>
      <c r="S38" s="104"/>
      <c r="T38" s="104"/>
      <c r="U38" s="104"/>
      <c r="V38" s="104"/>
      <c r="W38" s="104"/>
      <c r="X38" s="104"/>
      <c r="Y38" s="104"/>
      <c r="Z38" s="104"/>
    </row>
    <row r="39" spans="1:26" ht="12.75" customHeight="1">
      <c r="A39" s="59"/>
      <c r="B39" s="58" t="s">
        <v>1262</v>
      </c>
      <c r="C39" s="120" t="s">
        <v>733</v>
      </c>
      <c r="D39" s="85">
        <v>20</v>
      </c>
      <c r="E39" s="86">
        <v>16</v>
      </c>
      <c r="F39" s="86">
        <f t="shared" ref="F39:F44" si="3">D39*E39</f>
        <v>320</v>
      </c>
      <c r="G39" s="104"/>
      <c r="H39" s="104"/>
      <c r="I39" s="104"/>
      <c r="J39" s="104"/>
      <c r="K39" s="104"/>
      <c r="L39" s="104"/>
      <c r="M39" s="104"/>
      <c r="N39" s="104"/>
      <c r="O39" s="104"/>
      <c r="P39" s="104"/>
      <c r="Q39" s="104"/>
      <c r="R39" s="104"/>
      <c r="S39" s="104"/>
      <c r="T39" s="104"/>
      <c r="U39" s="104"/>
      <c r="V39" s="104"/>
      <c r="W39" s="104"/>
      <c r="X39" s="104"/>
      <c r="Y39" s="104"/>
      <c r="Z39" s="104"/>
    </row>
    <row r="40" spans="1:26" ht="12.75" customHeight="1">
      <c r="A40" s="59"/>
      <c r="B40" s="58" t="s">
        <v>1263</v>
      </c>
      <c r="C40" s="120" t="s">
        <v>733</v>
      </c>
      <c r="D40" s="85">
        <v>7</v>
      </c>
      <c r="E40" s="86">
        <v>16</v>
      </c>
      <c r="F40" s="86">
        <f t="shared" si="3"/>
        <v>112</v>
      </c>
      <c r="G40" s="104"/>
      <c r="H40" s="104"/>
      <c r="I40" s="104"/>
      <c r="J40" s="104"/>
      <c r="K40" s="104"/>
      <c r="L40" s="104"/>
      <c r="M40" s="104"/>
      <c r="N40" s="104"/>
      <c r="O40" s="104"/>
      <c r="P40" s="104"/>
      <c r="Q40" s="104"/>
      <c r="R40" s="104"/>
      <c r="S40" s="104"/>
      <c r="T40" s="104"/>
      <c r="U40" s="104"/>
      <c r="V40" s="104"/>
      <c r="W40" s="104"/>
      <c r="X40" s="104"/>
      <c r="Y40" s="104"/>
      <c r="Z40" s="104"/>
    </row>
    <row r="41" spans="1:26" ht="12.75" customHeight="1">
      <c r="A41" s="59"/>
      <c r="B41" s="58" t="s">
        <v>1264</v>
      </c>
      <c r="C41" s="120" t="s">
        <v>733</v>
      </c>
      <c r="D41" s="85">
        <v>15</v>
      </c>
      <c r="E41" s="86">
        <v>16</v>
      </c>
      <c r="F41" s="86">
        <f t="shared" si="3"/>
        <v>240</v>
      </c>
      <c r="G41" s="104"/>
      <c r="H41" s="104"/>
      <c r="I41" s="104"/>
      <c r="J41" s="104"/>
      <c r="K41" s="104"/>
      <c r="L41" s="104"/>
      <c r="M41" s="104"/>
      <c r="N41" s="104"/>
      <c r="O41" s="104"/>
      <c r="P41" s="104"/>
      <c r="Q41" s="104"/>
      <c r="R41" s="104"/>
      <c r="S41" s="104"/>
      <c r="T41" s="104"/>
      <c r="U41" s="104"/>
      <c r="V41" s="104"/>
      <c r="W41" s="104"/>
      <c r="X41" s="104"/>
      <c r="Y41" s="104"/>
      <c r="Z41" s="104"/>
    </row>
    <row r="42" spans="1:26" ht="12.75" customHeight="1">
      <c r="A42" s="59"/>
      <c r="B42" s="58" t="s">
        <v>1265</v>
      </c>
      <c r="C42" s="120" t="s">
        <v>733</v>
      </c>
      <c r="D42" s="85">
        <v>7</v>
      </c>
      <c r="E42" s="86">
        <v>16</v>
      </c>
      <c r="F42" s="86">
        <f t="shared" si="3"/>
        <v>112</v>
      </c>
      <c r="G42" s="104"/>
      <c r="H42" s="104"/>
      <c r="I42" s="104"/>
      <c r="J42" s="104"/>
      <c r="K42" s="104"/>
      <c r="L42" s="104"/>
      <c r="M42" s="104"/>
      <c r="N42" s="104"/>
      <c r="O42" s="104"/>
      <c r="P42" s="104"/>
      <c r="Q42" s="104"/>
      <c r="R42" s="104"/>
      <c r="S42" s="104"/>
      <c r="T42" s="104"/>
      <c r="U42" s="104"/>
      <c r="V42" s="104"/>
      <c r="W42" s="104"/>
      <c r="X42" s="104"/>
      <c r="Y42" s="104"/>
      <c r="Z42" s="104"/>
    </row>
    <row r="43" spans="1:26" ht="12.75" customHeight="1">
      <c r="A43" s="59"/>
      <c r="B43" s="58" t="s">
        <v>1266</v>
      </c>
      <c r="C43" s="120" t="s">
        <v>733</v>
      </c>
      <c r="D43" s="85">
        <v>11</v>
      </c>
      <c r="E43" s="86">
        <v>16</v>
      </c>
      <c r="F43" s="86">
        <f t="shared" si="3"/>
        <v>176</v>
      </c>
      <c r="G43" s="104"/>
      <c r="H43" s="104"/>
      <c r="I43" s="104"/>
      <c r="J43" s="104"/>
      <c r="K43" s="104"/>
      <c r="L43" s="104"/>
      <c r="M43" s="104"/>
      <c r="N43" s="104"/>
      <c r="O43" s="104"/>
      <c r="P43" s="104"/>
      <c r="Q43" s="104"/>
      <c r="R43" s="104"/>
      <c r="S43" s="104"/>
      <c r="T43" s="104"/>
      <c r="U43" s="104"/>
      <c r="V43" s="104"/>
      <c r="W43" s="104"/>
      <c r="X43" s="104"/>
      <c r="Y43" s="104"/>
      <c r="Z43" s="104"/>
    </row>
    <row r="44" spans="1:26" ht="12.75" customHeight="1">
      <c r="A44" s="59"/>
      <c r="B44" s="58" t="s">
        <v>1267</v>
      </c>
      <c r="C44" s="120" t="s">
        <v>733</v>
      </c>
      <c r="D44" s="85">
        <v>3.5</v>
      </c>
      <c r="E44" s="86">
        <v>16</v>
      </c>
      <c r="F44" s="86">
        <f t="shared" si="3"/>
        <v>56</v>
      </c>
      <c r="G44" s="104"/>
      <c r="H44" s="104"/>
      <c r="I44" s="104"/>
      <c r="J44" s="104"/>
      <c r="K44" s="104"/>
      <c r="L44" s="104"/>
      <c r="M44" s="104"/>
      <c r="N44" s="104"/>
      <c r="O44" s="104"/>
      <c r="P44" s="104"/>
      <c r="Q44" s="104"/>
      <c r="R44" s="104"/>
      <c r="S44" s="104"/>
      <c r="T44" s="104"/>
      <c r="U44" s="104"/>
      <c r="V44" s="104"/>
      <c r="W44" s="104"/>
      <c r="X44" s="104"/>
      <c r="Y44" s="104"/>
      <c r="Z44" s="104"/>
    </row>
    <row r="45" spans="1:26" ht="12.75" customHeight="1">
      <c r="A45" s="59"/>
      <c r="B45" s="58"/>
      <c r="C45" s="120"/>
      <c r="D45" s="108"/>
      <c r="E45" s="106"/>
      <c r="F45" s="106"/>
      <c r="G45" s="104"/>
      <c r="H45" s="104"/>
      <c r="I45" s="104"/>
      <c r="J45" s="104"/>
      <c r="K45" s="104"/>
      <c r="L45" s="104"/>
      <c r="M45" s="104"/>
      <c r="N45" s="104"/>
      <c r="O45" s="104"/>
      <c r="P45" s="104"/>
      <c r="Q45" s="104"/>
      <c r="R45" s="104"/>
      <c r="S45" s="104"/>
      <c r="T45" s="104"/>
      <c r="U45" s="104"/>
      <c r="V45" s="104"/>
      <c r="W45" s="104"/>
      <c r="X45" s="104"/>
      <c r="Y45" s="104"/>
      <c r="Z45" s="104"/>
    </row>
    <row r="46" spans="1:26" ht="12.75" customHeight="1">
      <c r="A46" s="59"/>
      <c r="B46" s="58"/>
      <c r="C46" s="120"/>
      <c r="D46" s="108"/>
      <c r="E46" s="106"/>
      <c r="F46" s="106"/>
      <c r="G46" s="104"/>
      <c r="H46" s="104"/>
      <c r="I46" s="104"/>
      <c r="J46" s="104"/>
      <c r="K46" s="104"/>
      <c r="L46" s="104"/>
      <c r="M46" s="104"/>
      <c r="N46" s="104"/>
      <c r="O46" s="104"/>
      <c r="P46" s="104"/>
      <c r="Q46" s="104"/>
      <c r="R46" s="104"/>
      <c r="S46" s="104"/>
      <c r="T46" s="104"/>
      <c r="U46" s="104"/>
      <c r="V46" s="104"/>
      <c r="W46" s="104"/>
      <c r="X46" s="104"/>
      <c r="Y46" s="104"/>
      <c r="Z46" s="104"/>
    </row>
    <row r="47" spans="1:26" ht="12.75" customHeight="1">
      <c r="A47" s="59" t="s">
        <v>1268</v>
      </c>
      <c r="B47" s="59" t="s">
        <v>1269</v>
      </c>
      <c r="C47" s="120"/>
      <c r="D47" s="86"/>
      <c r="E47" s="86"/>
      <c r="F47" s="86"/>
      <c r="G47" s="104"/>
      <c r="H47" s="104"/>
      <c r="I47" s="104"/>
      <c r="J47" s="104"/>
      <c r="K47" s="104"/>
      <c r="L47" s="104"/>
      <c r="M47" s="104"/>
      <c r="N47" s="104"/>
      <c r="O47" s="104"/>
      <c r="P47" s="104"/>
      <c r="Q47" s="104"/>
      <c r="R47" s="104"/>
      <c r="S47" s="104"/>
      <c r="T47" s="104"/>
      <c r="U47" s="104"/>
      <c r="V47" s="104"/>
      <c r="W47" s="104"/>
      <c r="X47" s="104"/>
      <c r="Y47" s="104"/>
      <c r="Z47" s="104"/>
    </row>
    <row r="48" spans="1:26" ht="12.75" customHeight="1">
      <c r="A48" s="104"/>
      <c r="B48" s="58" t="s">
        <v>1270</v>
      </c>
      <c r="C48" s="120"/>
      <c r="D48" s="86"/>
      <c r="E48" s="86"/>
      <c r="F48" s="86"/>
      <c r="G48" s="104"/>
      <c r="H48" s="104"/>
      <c r="I48" s="104"/>
      <c r="J48" s="104"/>
      <c r="K48" s="104"/>
      <c r="L48" s="104"/>
      <c r="M48" s="104"/>
      <c r="N48" s="104"/>
      <c r="O48" s="104"/>
      <c r="P48" s="104"/>
      <c r="Q48" s="104"/>
      <c r="R48" s="104"/>
      <c r="S48" s="104"/>
      <c r="T48" s="104"/>
      <c r="U48" s="104"/>
      <c r="V48" s="104"/>
      <c r="W48" s="104"/>
      <c r="X48" s="104"/>
      <c r="Y48" s="104"/>
      <c r="Z48" s="104"/>
    </row>
    <row r="49" spans="1:26" ht="12.75" customHeight="1">
      <c r="A49" s="104"/>
      <c r="B49" s="58" t="s">
        <v>1271</v>
      </c>
      <c r="C49" s="120"/>
      <c r="D49" s="86"/>
      <c r="E49" s="86"/>
      <c r="F49" s="86"/>
      <c r="G49" s="104"/>
      <c r="H49" s="104"/>
      <c r="I49" s="104"/>
      <c r="J49" s="104"/>
      <c r="K49" s="104"/>
      <c r="L49" s="104"/>
      <c r="M49" s="104"/>
      <c r="N49" s="104"/>
      <c r="O49" s="104"/>
      <c r="P49" s="104"/>
      <c r="Q49" s="104"/>
      <c r="R49" s="104"/>
      <c r="S49" s="104"/>
      <c r="T49" s="104"/>
      <c r="U49" s="104"/>
      <c r="V49" s="104"/>
      <c r="W49" s="104"/>
      <c r="X49" s="104"/>
      <c r="Y49" s="104"/>
      <c r="Z49" s="104"/>
    </row>
    <row r="50" spans="1:26" ht="12.75" customHeight="1">
      <c r="A50" s="104"/>
      <c r="B50" s="58" t="s">
        <v>1272</v>
      </c>
      <c r="C50" s="120"/>
      <c r="D50" s="86"/>
      <c r="E50" s="86"/>
      <c r="F50" s="86"/>
      <c r="G50" s="104"/>
      <c r="H50" s="104"/>
      <c r="I50" s="104"/>
      <c r="J50" s="104"/>
      <c r="K50" s="104"/>
      <c r="L50" s="104"/>
      <c r="M50" s="104"/>
      <c r="N50" s="104"/>
      <c r="O50" s="104"/>
      <c r="P50" s="104"/>
      <c r="Q50" s="104"/>
      <c r="R50" s="104"/>
      <c r="S50" s="104"/>
      <c r="T50" s="104"/>
      <c r="U50" s="104"/>
      <c r="V50" s="104"/>
      <c r="W50" s="104"/>
      <c r="X50" s="104"/>
      <c r="Y50" s="104"/>
      <c r="Z50" s="104"/>
    </row>
    <row r="51" spans="1:26" ht="12.75" customHeight="1">
      <c r="A51" s="104"/>
      <c r="B51" s="58" t="s">
        <v>1273</v>
      </c>
      <c r="C51" s="120"/>
      <c r="D51" s="86"/>
      <c r="E51" s="86"/>
      <c r="F51" s="86"/>
      <c r="G51" s="104"/>
      <c r="H51" s="104"/>
      <c r="I51" s="104"/>
      <c r="J51" s="104"/>
      <c r="K51" s="104"/>
      <c r="L51" s="104"/>
      <c r="M51" s="104"/>
      <c r="N51" s="104"/>
      <c r="O51" s="104"/>
      <c r="P51" s="104"/>
      <c r="Q51" s="104"/>
      <c r="R51" s="104"/>
      <c r="S51" s="104"/>
      <c r="T51" s="104"/>
      <c r="U51" s="104"/>
      <c r="V51" s="104"/>
      <c r="W51" s="104"/>
      <c r="X51" s="104"/>
      <c r="Y51" s="104"/>
      <c r="Z51" s="104"/>
    </row>
    <row r="52" spans="1:26" ht="12.75" customHeight="1">
      <c r="A52" s="104"/>
      <c r="B52" s="58" t="s">
        <v>1274</v>
      </c>
      <c r="C52" s="120"/>
      <c r="D52" s="86"/>
      <c r="E52" s="86"/>
      <c r="F52" s="86"/>
      <c r="G52" s="104"/>
      <c r="H52" s="104"/>
      <c r="I52" s="104"/>
      <c r="J52" s="104"/>
      <c r="K52" s="104"/>
      <c r="L52" s="104"/>
      <c r="M52" s="104"/>
      <c r="N52" s="104"/>
      <c r="O52" s="104"/>
      <c r="P52" s="104"/>
      <c r="Q52" s="104"/>
      <c r="R52" s="104"/>
      <c r="S52" s="104"/>
      <c r="T52" s="104"/>
      <c r="U52" s="104"/>
      <c r="V52" s="104"/>
      <c r="W52" s="104"/>
      <c r="X52" s="104"/>
      <c r="Y52" s="104"/>
      <c r="Z52" s="104"/>
    </row>
    <row r="53" spans="1:26" ht="12.75" customHeight="1">
      <c r="A53" s="104"/>
      <c r="B53" s="58" t="s">
        <v>1257</v>
      </c>
      <c r="C53" s="120"/>
      <c r="D53" s="86"/>
      <c r="E53" s="86"/>
      <c r="F53" s="86"/>
      <c r="G53" s="104"/>
      <c r="H53" s="104"/>
      <c r="I53" s="104"/>
      <c r="J53" s="104"/>
      <c r="K53" s="104"/>
      <c r="L53" s="104"/>
      <c r="M53" s="104"/>
      <c r="N53" s="104"/>
      <c r="O53" s="104"/>
      <c r="P53" s="104"/>
      <c r="Q53" s="104"/>
      <c r="R53" s="104"/>
      <c r="S53" s="104"/>
      <c r="T53" s="104"/>
      <c r="U53" s="104"/>
      <c r="V53" s="104"/>
      <c r="W53" s="104"/>
      <c r="X53" s="104"/>
      <c r="Y53" s="104"/>
      <c r="Z53" s="104"/>
    </row>
    <row r="54" spans="1:26" ht="12.75" customHeight="1">
      <c r="A54" s="59"/>
      <c r="B54" s="58" t="s">
        <v>809</v>
      </c>
      <c r="C54" s="120" t="s">
        <v>733</v>
      </c>
      <c r="D54" s="86">
        <v>5.2</v>
      </c>
      <c r="E54" s="86">
        <v>70</v>
      </c>
      <c r="F54" s="86">
        <f t="shared" ref="F54:F56" si="4">D54*E54</f>
        <v>364</v>
      </c>
      <c r="G54" s="104"/>
      <c r="H54" s="104"/>
      <c r="I54" s="104"/>
      <c r="J54" s="104"/>
      <c r="K54" s="104"/>
      <c r="L54" s="104"/>
      <c r="M54" s="104"/>
      <c r="N54" s="104"/>
      <c r="O54" s="104"/>
      <c r="P54" s="104"/>
      <c r="Q54" s="104"/>
      <c r="R54" s="104"/>
      <c r="S54" s="104"/>
      <c r="T54" s="104"/>
      <c r="U54" s="104"/>
      <c r="V54" s="104"/>
      <c r="W54" s="104"/>
      <c r="X54" s="104"/>
      <c r="Y54" s="104"/>
      <c r="Z54" s="104"/>
    </row>
    <row r="55" spans="1:26" ht="12.75" customHeight="1">
      <c r="A55" s="59"/>
      <c r="B55" s="58" t="s">
        <v>810</v>
      </c>
      <c r="C55" s="120" t="s">
        <v>733</v>
      </c>
      <c r="D55" s="86">
        <v>4</v>
      </c>
      <c r="E55" s="86">
        <v>70</v>
      </c>
      <c r="F55" s="86">
        <f t="shared" si="4"/>
        <v>280</v>
      </c>
      <c r="G55" s="104"/>
      <c r="H55" s="104"/>
      <c r="I55" s="104"/>
      <c r="J55" s="104"/>
      <c r="K55" s="104"/>
      <c r="L55" s="104"/>
      <c r="M55" s="104"/>
      <c r="N55" s="104"/>
      <c r="O55" s="104"/>
      <c r="P55" s="104"/>
      <c r="Q55" s="104"/>
      <c r="R55" s="104"/>
      <c r="S55" s="104"/>
      <c r="T55" s="104"/>
      <c r="U55" s="104"/>
      <c r="V55" s="104"/>
      <c r="W55" s="104"/>
      <c r="X55" s="104"/>
      <c r="Y55" s="104"/>
      <c r="Z55" s="104"/>
    </row>
    <row r="56" spans="1:26" ht="12.75" customHeight="1">
      <c r="A56" s="59"/>
      <c r="B56" s="58" t="s">
        <v>812</v>
      </c>
      <c r="C56" s="120" t="s">
        <v>733</v>
      </c>
      <c r="D56" s="86">
        <v>2.5</v>
      </c>
      <c r="E56" s="86">
        <v>70</v>
      </c>
      <c r="F56" s="86">
        <f t="shared" si="4"/>
        <v>175</v>
      </c>
      <c r="G56" s="104"/>
      <c r="H56" s="104"/>
      <c r="I56" s="104"/>
      <c r="J56" s="104"/>
      <c r="K56" s="104"/>
      <c r="L56" s="104"/>
      <c r="M56" s="104"/>
      <c r="N56" s="104"/>
      <c r="O56" s="104"/>
      <c r="P56" s="104"/>
      <c r="Q56" s="104"/>
      <c r="R56" s="104"/>
      <c r="S56" s="104"/>
      <c r="T56" s="104"/>
      <c r="U56" s="104"/>
      <c r="V56" s="104"/>
      <c r="W56" s="104"/>
      <c r="X56" s="104"/>
      <c r="Y56" s="104"/>
      <c r="Z56" s="104"/>
    </row>
    <row r="57" spans="1:26" ht="12.75" customHeight="1">
      <c r="A57" s="59"/>
      <c r="B57" s="58"/>
      <c r="C57" s="120"/>
      <c r="D57" s="108"/>
      <c r="E57" s="106"/>
      <c r="F57" s="106"/>
      <c r="G57" s="104"/>
      <c r="H57" s="104"/>
      <c r="I57" s="104"/>
      <c r="J57" s="104"/>
      <c r="K57" s="104"/>
      <c r="L57" s="104"/>
      <c r="M57" s="104"/>
      <c r="N57" s="104"/>
      <c r="O57" s="104"/>
      <c r="P57" s="104"/>
      <c r="Q57" s="104"/>
      <c r="R57" s="104"/>
      <c r="S57" s="104"/>
      <c r="T57" s="104"/>
      <c r="U57" s="104"/>
      <c r="V57" s="104"/>
      <c r="W57" s="104"/>
      <c r="X57" s="104"/>
      <c r="Y57" s="104"/>
      <c r="Z57" s="104"/>
    </row>
    <row r="58" spans="1:26" ht="12.75" customHeight="1">
      <c r="A58" s="59"/>
      <c r="B58" s="58"/>
      <c r="C58" s="120"/>
      <c r="D58" s="108"/>
      <c r="E58" s="106"/>
      <c r="F58" s="106"/>
      <c r="G58" s="104"/>
      <c r="H58" s="104"/>
      <c r="I58" s="104"/>
      <c r="J58" s="104"/>
      <c r="K58" s="104"/>
      <c r="L58" s="104"/>
      <c r="M58" s="104"/>
      <c r="N58" s="104"/>
      <c r="O58" s="104"/>
      <c r="P58" s="104"/>
      <c r="Q58" s="104"/>
      <c r="R58" s="104"/>
      <c r="S58" s="104"/>
      <c r="T58" s="104"/>
      <c r="U58" s="104"/>
      <c r="V58" s="104"/>
      <c r="W58" s="104"/>
      <c r="X58" s="104"/>
      <c r="Y58" s="104"/>
      <c r="Z58" s="104"/>
    </row>
    <row r="59" spans="1:26" ht="12.75" customHeight="1">
      <c r="A59" s="59" t="s">
        <v>1275</v>
      </c>
      <c r="B59" s="59" t="s">
        <v>1276</v>
      </c>
      <c r="C59" s="120"/>
      <c r="D59" s="86"/>
      <c r="E59" s="86"/>
      <c r="F59" s="86"/>
      <c r="G59" s="104"/>
      <c r="H59" s="104"/>
      <c r="I59" s="104"/>
      <c r="J59" s="104"/>
      <c r="K59" s="104"/>
      <c r="L59" s="104"/>
      <c r="M59" s="104"/>
      <c r="N59" s="104"/>
      <c r="O59" s="104"/>
      <c r="P59" s="104"/>
      <c r="Q59" s="104"/>
      <c r="R59" s="104"/>
      <c r="S59" s="104"/>
      <c r="T59" s="104"/>
      <c r="U59" s="104"/>
      <c r="V59" s="104"/>
      <c r="W59" s="104"/>
      <c r="X59" s="104"/>
      <c r="Y59" s="104"/>
      <c r="Z59" s="104"/>
    </row>
    <row r="60" spans="1:26" ht="12.75" customHeight="1">
      <c r="A60" s="59"/>
      <c r="B60" s="58" t="s">
        <v>1277</v>
      </c>
      <c r="C60" s="120"/>
      <c r="D60" s="86"/>
      <c r="E60" s="86"/>
      <c r="F60" s="86"/>
      <c r="G60" s="104"/>
      <c r="H60" s="104"/>
      <c r="I60" s="104"/>
      <c r="J60" s="104"/>
      <c r="K60" s="104"/>
      <c r="L60" s="104"/>
      <c r="M60" s="104"/>
      <c r="N60" s="104"/>
      <c r="O60" s="104"/>
      <c r="P60" s="104"/>
      <c r="Q60" s="104"/>
      <c r="R60" s="104"/>
      <c r="S60" s="104"/>
      <c r="T60" s="104"/>
      <c r="U60" s="104"/>
      <c r="V60" s="104"/>
      <c r="W60" s="104"/>
      <c r="X60" s="104"/>
      <c r="Y60" s="104"/>
      <c r="Z60" s="104"/>
    </row>
    <row r="61" spans="1:26" ht="12.75" customHeight="1">
      <c r="A61" s="59"/>
      <c r="B61" s="58" t="s">
        <v>1278</v>
      </c>
      <c r="C61" s="120"/>
      <c r="D61" s="86"/>
      <c r="E61" s="86"/>
      <c r="F61" s="86"/>
      <c r="G61" s="104"/>
      <c r="H61" s="104"/>
      <c r="I61" s="104"/>
      <c r="J61" s="104"/>
      <c r="K61" s="104"/>
      <c r="L61" s="104"/>
      <c r="M61" s="104"/>
      <c r="N61" s="104"/>
      <c r="O61" s="104"/>
      <c r="P61" s="104"/>
      <c r="Q61" s="104"/>
      <c r="R61" s="104"/>
      <c r="S61" s="104"/>
      <c r="T61" s="104"/>
      <c r="U61" s="104"/>
      <c r="V61" s="104"/>
      <c r="W61" s="104"/>
      <c r="X61" s="104"/>
      <c r="Y61" s="104"/>
      <c r="Z61" s="104"/>
    </row>
    <row r="62" spans="1:26" ht="12.75" customHeight="1">
      <c r="A62" s="59"/>
      <c r="B62" s="58" t="s">
        <v>1279</v>
      </c>
      <c r="C62" s="120"/>
      <c r="D62" s="86"/>
      <c r="E62" s="86"/>
      <c r="F62" s="86"/>
      <c r="G62" s="104"/>
      <c r="H62" s="104"/>
      <c r="I62" s="104"/>
      <c r="J62" s="104"/>
      <c r="K62" s="104"/>
      <c r="L62" s="104"/>
      <c r="M62" s="104"/>
      <c r="N62" s="104"/>
      <c r="O62" s="104"/>
      <c r="P62" s="104"/>
      <c r="Q62" s="104"/>
      <c r="R62" s="104"/>
      <c r="S62" s="104"/>
      <c r="T62" s="104"/>
      <c r="U62" s="104"/>
      <c r="V62" s="104"/>
      <c r="W62" s="104"/>
      <c r="X62" s="104"/>
      <c r="Y62" s="104"/>
      <c r="Z62" s="104"/>
    </row>
    <row r="63" spans="1:26" ht="12.75" customHeight="1">
      <c r="A63" s="59"/>
      <c r="B63" s="64" t="s">
        <v>1280</v>
      </c>
      <c r="C63" s="120"/>
      <c r="D63" s="86"/>
      <c r="E63" s="86"/>
      <c r="F63" s="86"/>
      <c r="G63" s="104"/>
      <c r="H63" s="104"/>
      <c r="I63" s="104"/>
      <c r="J63" s="104"/>
      <c r="K63" s="104"/>
      <c r="L63" s="104"/>
      <c r="M63" s="104"/>
      <c r="N63" s="104"/>
      <c r="O63" s="104"/>
      <c r="P63" s="104"/>
      <c r="Q63" s="104"/>
      <c r="R63" s="104"/>
      <c r="S63" s="104"/>
      <c r="T63" s="104"/>
      <c r="U63" s="104"/>
      <c r="V63" s="104"/>
      <c r="W63" s="104"/>
      <c r="X63" s="104"/>
      <c r="Y63" s="104"/>
      <c r="Z63" s="104"/>
    </row>
    <row r="64" spans="1:26" ht="12.75" customHeight="1">
      <c r="A64" s="59"/>
      <c r="B64" s="58" t="s">
        <v>1281</v>
      </c>
      <c r="C64" s="120" t="s">
        <v>733</v>
      </c>
      <c r="D64" s="86">
        <v>6.5</v>
      </c>
      <c r="E64" s="86">
        <v>43</v>
      </c>
      <c r="F64" s="86">
        <f t="shared" ref="F64:F65" si="5">D64*E64</f>
        <v>279.5</v>
      </c>
      <c r="G64" s="104"/>
      <c r="H64" s="104"/>
      <c r="I64" s="104"/>
      <c r="J64" s="104"/>
      <c r="K64" s="104"/>
      <c r="L64" s="104"/>
      <c r="M64" s="104"/>
      <c r="N64" s="104"/>
      <c r="O64" s="104"/>
      <c r="P64" s="104"/>
      <c r="Q64" s="104"/>
      <c r="R64" s="104"/>
      <c r="S64" s="104"/>
      <c r="T64" s="104"/>
      <c r="U64" s="104"/>
      <c r="V64" s="104"/>
      <c r="W64" s="104"/>
      <c r="X64" s="104"/>
      <c r="Y64" s="104"/>
      <c r="Z64" s="104"/>
    </row>
    <row r="65" spans="1:26" ht="12.75" customHeight="1">
      <c r="A65" s="59"/>
      <c r="B65" s="58" t="s">
        <v>1282</v>
      </c>
      <c r="C65" s="120" t="s">
        <v>682</v>
      </c>
      <c r="D65" s="86">
        <v>4</v>
      </c>
      <c r="E65" s="86">
        <v>680</v>
      </c>
      <c r="F65" s="86">
        <f t="shared" si="5"/>
        <v>2720</v>
      </c>
      <c r="G65" s="104"/>
      <c r="H65" s="104"/>
      <c r="I65" s="104"/>
      <c r="J65" s="104"/>
      <c r="K65" s="104"/>
      <c r="L65" s="104"/>
      <c r="M65" s="104"/>
      <c r="N65" s="104"/>
      <c r="O65" s="104"/>
      <c r="P65" s="104"/>
      <c r="Q65" s="104"/>
      <c r="R65" s="104"/>
      <c r="S65" s="104"/>
      <c r="T65" s="104"/>
      <c r="U65" s="104"/>
      <c r="V65" s="104"/>
      <c r="W65" s="104"/>
      <c r="X65" s="104"/>
      <c r="Y65" s="104"/>
      <c r="Z65" s="104"/>
    </row>
    <row r="66" spans="1:26" ht="12.75" customHeight="1">
      <c r="A66" s="59"/>
      <c r="B66" s="58" t="s">
        <v>1283</v>
      </c>
      <c r="C66" s="120" t="s">
        <v>733</v>
      </c>
      <c r="D66" s="86">
        <v>6.5</v>
      </c>
      <c r="E66" s="160">
        <v>43</v>
      </c>
      <c r="F66" s="160">
        <v>279.5</v>
      </c>
      <c r="G66" s="104"/>
      <c r="H66" s="104"/>
      <c r="I66" s="104"/>
      <c r="J66" s="104"/>
      <c r="K66" s="104"/>
      <c r="L66" s="104"/>
      <c r="M66" s="104"/>
      <c r="N66" s="104"/>
      <c r="O66" s="104"/>
      <c r="P66" s="104"/>
      <c r="Q66" s="104"/>
      <c r="R66" s="104"/>
      <c r="S66" s="104"/>
      <c r="T66" s="104"/>
      <c r="U66" s="104"/>
      <c r="V66" s="104"/>
      <c r="W66" s="104"/>
      <c r="X66" s="104"/>
      <c r="Y66" s="104"/>
      <c r="Z66" s="104"/>
    </row>
    <row r="67" spans="1:26" ht="12.75" customHeight="1">
      <c r="A67" s="59"/>
      <c r="B67" s="58" t="s">
        <v>1284</v>
      </c>
      <c r="C67" s="120" t="s">
        <v>682</v>
      </c>
      <c r="D67" s="160">
        <v>4</v>
      </c>
      <c r="E67" s="160">
        <v>680</v>
      </c>
      <c r="F67" s="86">
        <v>2720</v>
      </c>
      <c r="G67" s="104"/>
      <c r="H67" s="104"/>
      <c r="I67" s="104"/>
      <c r="J67" s="104"/>
      <c r="K67" s="104"/>
      <c r="L67" s="104"/>
      <c r="M67" s="104"/>
      <c r="N67" s="104"/>
      <c r="O67" s="104"/>
      <c r="P67" s="104"/>
      <c r="Q67" s="104"/>
      <c r="R67" s="104"/>
      <c r="S67" s="104"/>
      <c r="T67" s="104"/>
      <c r="U67" s="104"/>
      <c r="V67" s="104"/>
      <c r="W67" s="104"/>
      <c r="X67" s="104"/>
      <c r="Y67" s="104"/>
      <c r="Z67" s="104"/>
    </row>
    <row r="68" spans="1:26" ht="12.75" customHeight="1">
      <c r="A68" s="59"/>
      <c r="B68" s="58" t="s">
        <v>1285</v>
      </c>
      <c r="C68" s="120" t="s">
        <v>733</v>
      </c>
      <c r="D68" s="160">
        <v>3.5</v>
      </c>
      <c r="E68" s="160">
        <v>43</v>
      </c>
      <c r="F68" s="86">
        <v>150.5</v>
      </c>
      <c r="G68" s="104"/>
      <c r="H68" s="104"/>
      <c r="I68" s="104"/>
      <c r="J68" s="104"/>
      <c r="K68" s="104"/>
      <c r="L68" s="104"/>
      <c r="M68" s="104"/>
      <c r="N68" s="104"/>
      <c r="O68" s="104"/>
      <c r="P68" s="104"/>
      <c r="Q68" s="104"/>
      <c r="R68" s="104"/>
      <c r="S68" s="104"/>
      <c r="T68" s="104"/>
      <c r="U68" s="104"/>
      <c r="V68" s="104"/>
      <c r="W68" s="104"/>
      <c r="X68" s="104"/>
      <c r="Y68" s="104"/>
      <c r="Z68" s="104"/>
    </row>
    <row r="69" spans="1:26" ht="12.75" customHeight="1">
      <c r="A69" s="59"/>
      <c r="B69" s="58" t="s">
        <v>1286</v>
      </c>
      <c r="C69" s="120" t="s">
        <v>682</v>
      </c>
      <c r="D69" s="160">
        <v>2</v>
      </c>
      <c r="E69" s="160">
        <v>680</v>
      </c>
      <c r="F69" s="86">
        <v>2720</v>
      </c>
      <c r="G69" s="104"/>
      <c r="H69" s="104"/>
      <c r="I69" s="104"/>
      <c r="J69" s="104"/>
      <c r="K69" s="104"/>
      <c r="L69" s="104"/>
      <c r="M69" s="104"/>
      <c r="N69" s="104"/>
      <c r="O69" s="104"/>
      <c r="P69" s="104"/>
      <c r="Q69" s="104"/>
      <c r="R69" s="104"/>
      <c r="S69" s="104"/>
      <c r="T69" s="104"/>
      <c r="U69" s="104"/>
      <c r="V69" s="104"/>
      <c r="W69" s="104"/>
      <c r="X69" s="104"/>
      <c r="Y69" s="104"/>
      <c r="Z69" s="104"/>
    </row>
    <row r="70" spans="1:26" ht="12.75" customHeight="1">
      <c r="A70" s="59"/>
      <c r="B70" s="58"/>
      <c r="C70" s="120"/>
      <c r="F70" s="106"/>
      <c r="G70" s="5"/>
      <c r="H70" s="5"/>
      <c r="I70" s="5"/>
      <c r="J70" s="5"/>
      <c r="K70" s="5"/>
      <c r="L70" s="5"/>
      <c r="M70" s="5"/>
      <c r="N70" s="5"/>
      <c r="O70" s="5"/>
      <c r="P70" s="5"/>
      <c r="Q70" s="5"/>
      <c r="R70" s="5"/>
      <c r="S70" s="5"/>
      <c r="T70" s="5"/>
      <c r="U70" s="5"/>
      <c r="V70" s="5"/>
      <c r="W70" s="5"/>
      <c r="X70" s="5"/>
      <c r="Y70" s="5"/>
      <c r="Z70" s="5"/>
    </row>
    <row r="71" spans="1:26" ht="12.75" customHeight="1">
      <c r="A71" s="147"/>
      <c r="B71" s="147"/>
      <c r="C71" s="138"/>
      <c r="F71" s="138"/>
      <c r="G71" s="5"/>
      <c r="H71" s="5"/>
      <c r="I71" s="5"/>
      <c r="J71" s="5"/>
      <c r="K71" s="5"/>
      <c r="L71" s="5"/>
      <c r="M71" s="5"/>
      <c r="N71" s="5"/>
      <c r="O71" s="5"/>
      <c r="P71" s="5"/>
      <c r="Q71" s="5"/>
      <c r="R71" s="5"/>
      <c r="S71" s="5"/>
      <c r="T71" s="5"/>
      <c r="U71" s="5"/>
      <c r="V71" s="5"/>
      <c r="W71" s="5"/>
      <c r="X71" s="5"/>
      <c r="Y71" s="5"/>
      <c r="Z71" s="5"/>
    </row>
    <row r="72" spans="1:26" ht="12.75" customHeight="1">
      <c r="A72" s="81" t="s">
        <v>1234</v>
      </c>
      <c r="B72" s="81" t="s">
        <v>1287</v>
      </c>
      <c r="C72" s="114"/>
      <c r="F72" s="82">
        <f>SUM(F6:F71)</f>
        <v>38087.9</v>
      </c>
      <c r="G72" s="5"/>
      <c r="H72" s="5"/>
      <c r="I72" s="5"/>
      <c r="J72" s="5"/>
      <c r="K72" s="5"/>
      <c r="L72" s="5"/>
      <c r="M72" s="5"/>
      <c r="N72" s="5"/>
      <c r="O72" s="5"/>
      <c r="P72" s="5"/>
      <c r="Q72" s="5"/>
      <c r="R72" s="5"/>
      <c r="S72" s="5"/>
      <c r="T72" s="5"/>
      <c r="U72" s="5"/>
      <c r="V72" s="5"/>
      <c r="W72" s="5"/>
      <c r="X72" s="5"/>
      <c r="Y72" s="5"/>
      <c r="Z72" s="5"/>
    </row>
    <row r="73" spans="1:26" ht="12.75" customHeight="1">
      <c r="A73" s="59"/>
      <c r="B73" s="58"/>
      <c r="C73" s="120"/>
      <c r="F73" s="106"/>
      <c r="G73" s="5"/>
      <c r="H73" s="5"/>
      <c r="I73" s="5"/>
      <c r="J73" s="5"/>
      <c r="K73" s="5"/>
      <c r="L73" s="5"/>
      <c r="M73" s="5"/>
      <c r="N73" s="5"/>
      <c r="O73" s="5"/>
      <c r="P73" s="5"/>
      <c r="Q73" s="5"/>
      <c r="R73" s="5"/>
      <c r="S73" s="5"/>
      <c r="T73" s="5"/>
      <c r="U73" s="5"/>
      <c r="V73" s="5"/>
      <c r="W73" s="5"/>
      <c r="X73" s="5"/>
      <c r="Y73" s="5"/>
      <c r="Z73" s="5"/>
    </row>
    <row r="74" spans="1:26" ht="12.75" customHeight="1">
      <c r="A74" s="5"/>
      <c r="B74" s="5"/>
      <c r="C74" s="5"/>
      <c r="F74" s="5"/>
      <c r="G74" s="5"/>
      <c r="H74" s="5"/>
      <c r="I74" s="5"/>
      <c r="J74" s="5"/>
      <c r="K74" s="5"/>
      <c r="L74" s="5"/>
      <c r="M74" s="5"/>
      <c r="N74" s="5"/>
      <c r="O74" s="5"/>
      <c r="P74" s="5"/>
      <c r="Q74" s="5"/>
      <c r="R74" s="5"/>
      <c r="S74" s="5"/>
      <c r="T74" s="5"/>
      <c r="U74" s="5"/>
      <c r="V74" s="5"/>
      <c r="W74" s="5"/>
      <c r="X74" s="5"/>
      <c r="Y74" s="5"/>
      <c r="Z74" s="5"/>
    </row>
    <row r="75" spans="1:26" ht="12.75" customHeight="1">
      <c r="A75" s="81" t="s">
        <v>1288</v>
      </c>
      <c r="B75" s="81" t="s">
        <v>1289</v>
      </c>
      <c r="C75" s="114"/>
      <c r="F75" s="82"/>
      <c r="G75" s="5"/>
      <c r="H75" s="5"/>
      <c r="I75" s="5"/>
      <c r="J75" s="5"/>
      <c r="K75" s="5"/>
      <c r="L75" s="5"/>
      <c r="M75" s="5"/>
      <c r="N75" s="5"/>
      <c r="O75" s="5"/>
      <c r="P75" s="5"/>
      <c r="Q75" s="5"/>
      <c r="R75" s="5"/>
      <c r="S75" s="5"/>
      <c r="T75" s="5"/>
      <c r="U75" s="5"/>
      <c r="V75" s="5"/>
      <c r="W75" s="5"/>
      <c r="X75" s="5"/>
      <c r="Y75" s="5"/>
      <c r="Z75" s="5"/>
    </row>
    <row r="76" spans="1:26" ht="12.75" customHeight="1">
      <c r="A76" s="161"/>
      <c r="B76" s="61"/>
      <c r="C76" s="104"/>
      <c r="F76" s="104"/>
      <c r="G76" s="5"/>
      <c r="H76" s="5"/>
      <c r="I76" s="5"/>
      <c r="J76" s="5"/>
      <c r="K76" s="5"/>
      <c r="L76" s="5"/>
      <c r="M76" s="5"/>
      <c r="N76" s="5"/>
      <c r="O76" s="5"/>
      <c r="P76" s="5"/>
      <c r="Q76" s="5"/>
      <c r="R76" s="5"/>
      <c r="S76" s="5"/>
      <c r="T76" s="5"/>
      <c r="U76" s="5"/>
      <c r="V76" s="5"/>
      <c r="W76" s="5"/>
      <c r="X76" s="5"/>
      <c r="Y76" s="5"/>
      <c r="Z76" s="5"/>
    </row>
    <row r="77" spans="1:26" ht="12.75" customHeight="1">
      <c r="A77" s="161"/>
      <c r="B77" s="58" t="s">
        <v>1290</v>
      </c>
      <c r="C77" s="104"/>
      <c r="F77" s="104"/>
      <c r="G77" s="5"/>
      <c r="H77" s="5"/>
      <c r="I77" s="5"/>
      <c r="J77" s="5"/>
      <c r="K77" s="5"/>
      <c r="L77" s="5"/>
      <c r="M77" s="5"/>
      <c r="N77" s="5"/>
      <c r="O77" s="5"/>
      <c r="P77" s="5"/>
      <c r="Q77" s="5"/>
      <c r="R77" s="5"/>
      <c r="S77" s="5"/>
      <c r="T77" s="5"/>
      <c r="U77" s="5"/>
      <c r="V77" s="5"/>
      <c r="W77" s="5"/>
      <c r="X77" s="5"/>
      <c r="Y77" s="5"/>
      <c r="Z77" s="5"/>
    </row>
    <row r="78" spans="1:26" ht="12.75" customHeight="1">
      <c r="A78" s="161"/>
      <c r="B78" s="58"/>
      <c r="C78" s="104"/>
      <c r="D78" s="86"/>
      <c r="E78" s="86"/>
      <c r="F78" s="104"/>
      <c r="G78" s="5"/>
      <c r="H78" s="5"/>
      <c r="I78" s="5"/>
      <c r="J78" s="5"/>
      <c r="K78" s="5"/>
      <c r="L78" s="5"/>
      <c r="M78" s="5"/>
      <c r="N78" s="5"/>
      <c r="O78" s="5"/>
      <c r="P78" s="5"/>
      <c r="Q78" s="5"/>
      <c r="R78" s="5"/>
      <c r="S78" s="5"/>
      <c r="T78" s="5"/>
      <c r="U78" s="5"/>
      <c r="V78" s="5"/>
      <c r="W78" s="5"/>
      <c r="X78" s="5"/>
      <c r="Y78" s="5"/>
      <c r="Z78" s="5"/>
    </row>
    <row r="79" spans="1:26" ht="12.75" customHeight="1">
      <c r="A79" s="161"/>
      <c r="B79" s="58" t="s">
        <v>1291</v>
      </c>
      <c r="C79" s="104"/>
      <c r="D79" s="86"/>
      <c r="E79" s="86"/>
      <c r="F79" s="104"/>
      <c r="G79" s="5"/>
      <c r="H79" s="5"/>
      <c r="I79" s="5"/>
      <c r="J79" s="5"/>
      <c r="K79" s="5"/>
      <c r="L79" s="5"/>
      <c r="M79" s="5"/>
      <c r="N79" s="5"/>
      <c r="O79" s="5"/>
      <c r="P79" s="5"/>
      <c r="Q79" s="5"/>
      <c r="R79" s="5"/>
      <c r="S79" s="5"/>
      <c r="T79" s="5"/>
      <c r="U79" s="5"/>
      <c r="V79" s="5"/>
      <c r="W79" s="5"/>
      <c r="X79" s="5"/>
      <c r="Y79" s="5"/>
      <c r="Z79" s="5"/>
    </row>
    <row r="80" spans="1:26" ht="12.75" customHeight="1">
      <c r="A80" s="161"/>
      <c r="B80" s="58"/>
      <c r="C80" s="104"/>
      <c r="D80" s="86"/>
      <c r="E80" s="86"/>
      <c r="F80" s="104"/>
      <c r="G80" s="5"/>
      <c r="H80" s="5"/>
      <c r="I80" s="5"/>
      <c r="J80" s="5"/>
      <c r="K80" s="5"/>
      <c r="L80" s="5"/>
      <c r="M80" s="5"/>
      <c r="N80" s="5"/>
      <c r="O80" s="5"/>
      <c r="P80" s="5"/>
      <c r="Q80" s="5"/>
      <c r="R80" s="5"/>
      <c r="S80" s="5"/>
      <c r="T80" s="5"/>
      <c r="U80" s="5"/>
      <c r="V80" s="5"/>
      <c r="W80" s="5"/>
      <c r="X80" s="5"/>
      <c r="Y80" s="5"/>
      <c r="Z80" s="5"/>
    </row>
    <row r="81" spans="1:26" ht="12.75" customHeight="1">
      <c r="A81" s="161"/>
      <c r="B81" s="58"/>
      <c r="C81" s="104"/>
      <c r="D81" s="86"/>
      <c r="E81" s="86"/>
      <c r="F81" s="104"/>
      <c r="G81" s="5"/>
      <c r="H81" s="5"/>
      <c r="I81" s="5"/>
      <c r="J81" s="5"/>
      <c r="K81" s="5"/>
      <c r="L81" s="5"/>
      <c r="M81" s="5"/>
      <c r="N81" s="5"/>
      <c r="O81" s="5"/>
      <c r="P81" s="5"/>
      <c r="Q81" s="5"/>
      <c r="R81" s="5"/>
      <c r="S81" s="5"/>
      <c r="T81" s="5"/>
      <c r="U81" s="5"/>
      <c r="V81" s="5"/>
      <c r="W81" s="5"/>
      <c r="X81" s="5"/>
      <c r="Y81" s="5"/>
      <c r="Z81" s="5"/>
    </row>
    <row r="82" spans="1:26" ht="12.75" customHeight="1">
      <c r="A82" s="59" t="s">
        <v>1292</v>
      </c>
      <c r="B82" s="100" t="s">
        <v>1293</v>
      </c>
      <c r="C82" s="104"/>
      <c r="D82" s="108"/>
      <c r="E82" s="83"/>
      <c r="F82" s="104"/>
      <c r="G82" s="104"/>
      <c r="H82" s="104"/>
      <c r="I82" s="104"/>
      <c r="J82" s="104"/>
      <c r="K82" s="104"/>
      <c r="L82" s="104"/>
      <c r="M82" s="104"/>
      <c r="N82" s="104"/>
      <c r="O82" s="104"/>
      <c r="P82" s="104"/>
      <c r="Q82" s="104"/>
      <c r="R82" s="104"/>
      <c r="S82" s="104"/>
      <c r="T82" s="104"/>
      <c r="U82" s="104"/>
      <c r="V82" s="104"/>
      <c r="W82" s="104"/>
      <c r="X82" s="104"/>
      <c r="Y82" s="104"/>
      <c r="Z82" s="104"/>
    </row>
    <row r="83" spans="1:26" ht="12.75" customHeight="1">
      <c r="A83" s="104"/>
      <c r="B83" s="58" t="s">
        <v>1294</v>
      </c>
      <c r="C83" s="104"/>
      <c r="D83" s="162"/>
      <c r="E83" s="138"/>
      <c r="F83" s="104"/>
      <c r="G83" s="104"/>
      <c r="H83" s="104"/>
      <c r="I83" s="104"/>
      <c r="J83" s="104"/>
      <c r="K83" s="104"/>
      <c r="L83" s="104"/>
      <c r="M83" s="104"/>
      <c r="N83" s="104"/>
      <c r="O83" s="104"/>
      <c r="P83" s="104"/>
      <c r="Q83" s="104"/>
      <c r="R83" s="104"/>
      <c r="S83" s="104"/>
      <c r="T83" s="104"/>
      <c r="U83" s="104"/>
      <c r="V83" s="104"/>
      <c r="W83" s="104"/>
      <c r="X83" s="104"/>
      <c r="Y83" s="104"/>
      <c r="Z83" s="104"/>
    </row>
    <row r="84" spans="1:26" ht="12.75" customHeight="1">
      <c r="A84" s="104"/>
      <c r="B84" s="104" t="s">
        <v>831</v>
      </c>
      <c r="C84" s="120" t="s">
        <v>733</v>
      </c>
      <c r="D84" s="163" t="s">
        <v>1295</v>
      </c>
      <c r="E84" s="164" t="s">
        <v>1296</v>
      </c>
      <c r="F84" s="86" t="s">
        <v>1297</v>
      </c>
      <c r="G84" s="104"/>
      <c r="H84" s="104"/>
      <c r="I84" s="104"/>
      <c r="J84" s="104"/>
      <c r="K84" s="104"/>
      <c r="L84" s="104"/>
      <c r="M84" s="104"/>
      <c r="N84" s="104"/>
      <c r="O84" s="104"/>
      <c r="P84" s="104"/>
      <c r="Q84" s="104"/>
      <c r="R84" s="104"/>
      <c r="S84" s="104"/>
      <c r="T84" s="104"/>
      <c r="U84" s="104"/>
      <c r="V84" s="104"/>
      <c r="W84" s="104"/>
      <c r="X84" s="104"/>
      <c r="Y84" s="104"/>
      <c r="Z84" s="104"/>
    </row>
    <row r="85" spans="1:26" ht="12.75" customHeight="1">
      <c r="A85" s="104"/>
      <c r="B85" s="104" t="s">
        <v>853</v>
      </c>
      <c r="C85" s="120" t="s">
        <v>733</v>
      </c>
      <c r="D85" s="165" t="s">
        <v>1298</v>
      </c>
      <c r="E85" s="166" t="s">
        <v>1296</v>
      </c>
      <c r="F85" s="86" t="s">
        <v>1299</v>
      </c>
      <c r="G85" s="104"/>
      <c r="H85" s="104"/>
      <c r="I85" s="104"/>
      <c r="J85" s="104"/>
      <c r="K85" s="104"/>
      <c r="L85" s="104"/>
      <c r="M85" s="104"/>
      <c r="N85" s="104"/>
      <c r="O85" s="104"/>
      <c r="P85" s="104"/>
      <c r="Q85" s="104"/>
      <c r="R85" s="104"/>
      <c r="S85" s="104"/>
      <c r="T85" s="104"/>
      <c r="U85" s="104"/>
      <c r="V85" s="104"/>
      <c r="W85" s="104"/>
      <c r="X85" s="104"/>
      <c r="Y85" s="104"/>
      <c r="Z85" s="104"/>
    </row>
    <row r="86" spans="1:26" ht="12.75" customHeight="1">
      <c r="A86" s="104"/>
      <c r="B86" s="58"/>
      <c r="C86" s="104"/>
      <c r="D86" s="167"/>
      <c r="E86" s="167"/>
      <c r="F86" s="104"/>
      <c r="G86" s="104"/>
      <c r="H86" s="104"/>
      <c r="I86" s="104"/>
      <c r="J86" s="104"/>
      <c r="K86" s="104"/>
      <c r="L86" s="104"/>
      <c r="M86" s="104"/>
      <c r="N86" s="104"/>
      <c r="O86" s="104"/>
      <c r="P86" s="104"/>
      <c r="Q86" s="104"/>
      <c r="R86" s="104"/>
      <c r="S86" s="104"/>
      <c r="T86" s="104"/>
      <c r="U86" s="104"/>
      <c r="V86" s="104"/>
      <c r="W86" s="104"/>
      <c r="X86" s="104"/>
      <c r="Y86" s="104"/>
      <c r="Z86" s="104"/>
    </row>
    <row r="87" spans="1:26" ht="12.75" customHeight="1">
      <c r="A87" s="104"/>
      <c r="B87" s="58"/>
      <c r="C87" s="104"/>
      <c r="D87" s="168"/>
      <c r="E87" s="168"/>
      <c r="F87" s="104"/>
      <c r="G87" s="104"/>
      <c r="H87" s="104"/>
      <c r="I87" s="104"/>
      <c r="J87" s="104"/>
      <c r="K87" s="104"/>
      <c r="L87" s="104"/>
      <c r="M87" s="104"/>
      <c r="N87" s="104"/>
      <c r="O87" s="104"/>
      <c r="P87" s="104"/>
      <c r="Q87" s="104"/>
      <c r="R87" s="104"/>
      <c r="S87" s="104"/>
      <c r="T87" s="104"/>
      <c r="U87" s="104"/>
      <c r="V87" s="104"/>
      <c r="W87" s="104"/>
      <c r="X87" s="104"/>
      <c r="Y87" s="104"/>
      <c r="Z87" s="104"/>
    </row>
    <row r="88" spans="1:26" ht="12.75" customHeight="1">
      <c r="A88" s="59" t="s">
        <v>1300</v>
      </c>
      <c r="B88" s="100" t="s">
        <v>1301</v>
      </c>
      <c r="C88" s="104"/>
      <c r="D88" s="134"/>
      <c r="E88" s="104"/>
      <c r="F88" s="104"/>
      <c r="G88" s="104"/>
      <c r="H88" s="104"/>
      <c r="I88" s="104"/>
      <c r="J88" s="104"/>
      <c r="K88" s="104"/>
      <c r="L88" s="104"/>
      <c r="M88" s="104"/>
      <c r="N88" s="104"/>
      <c r="O88" s="104"/>
      <c r="P88" s="104"/>
      <c r="Q88" s="104"/>
      <c r="R88" s="104"/>
      <c r="S88" s="104"/>
      <c r="T88" s="104"/>
      <c r="U88" s="104"/>
      <c r="V88" s="104"/>
      <c r="W88" s="104"/>
      <c r="X88" s="104"/>
      <c r="Y88" s="104"/>
      <c r="Z88" s="104"/>
    </row>
    <row r="89" spans="1:26" ht="12.75" customHeight="1">
      <c r="A89" s="104"/>
      <c r="B89" s="58" t="s">
        <v>1302</v>
      </c>
      <c r="C89" s="104"/>
      <c r="D89" s="134"/>
      <c r="E89" s="104"/>
      <c r="F89" s="104"/>
      <c r="G89" s="104"/>
      <c r="H89" s="104"/>
      <c r="I89" s="104"/>
      <c r="J89" s="104"/>
      <c r="K89" s="104"/>
      <c r="L89" s="104"/>
      <c r="M89" s="104"/>
      <c r="N89" s="104"/>
      <c r="O89" s="104"/>
      <c r="P89" s="104"/>
      <c r="Q89" s="104"/>
      <c r="R89" s="104"/>
      <c r="S89" s="104"/>
      <c r="T89" s="104"/>
      <c r="U89" s="104"/>
      <c r="V89" s="104"/>
      <c r="W89" s="104"/>
      <c r="X89" s="104"/>
      <c r="Y89" s="104"/>
      <c r="Z89" s="104"/>
    </row>
    <row r="90" spans="1:26" ht="12.75" customHeight="1">
      <c r="A90" s="104"/>
      <c r="B90" s="104" t="s">
        <v>831</v>
      </c>
      <c r="C90" s="84" t="s">
        <v>733</v>
      </c>
      <c r="D90" s="134" t="s">
        <v>1303</v>
      </c>
      <c r="E90" s="134" t="s">
        <v>1296</v>
      </c>
      <c r="F90" s="86" t="s">
        <v>1304</v>
      </c>
      <c r="G90" s="104"/>
      <c r="H90" s="104"/>
      <c r="I90" s="104"/>
      <c r="J90" s="104"/>
      <c r="K90" s="104"/>
      <c r="L90" s="104"/>
      <c r="M90" s="104"/>
      <c r="N90" s="104"/>
      <c r="O90" s="104"/>
      <c r="P90" s="104"/>
      <c r="Q90" s="104"/>
      <c r="R90" s="104"/>
      <c r="S90" s="104"/>
      <c r="T90" s="104"/>
      <c r="U90" s="104"/>
      <c r="V90" s="104"/>
      <c r="W90" s="104"/>
      <c r="X90" s="104"/>
      <c r="Y90" s="104"/>
      <c r="Z90" s="104"/>
    </row>
    <row r="91" spans="1:26" ht="12.75" customHeight="1">
      <c r="A91" s="161"/>
      <c r="B91" s="61"/>
      <c r="C91" s="104"/>
      <c r="D91" s="134"/>
      <c r="E91" s="104"/>
      <c r="F91" s="104"/>
      <c r="G91" s="5"/>
      <c r="H91" s="5"/>
      <c r="I91" s="5"/>
      <c r="J91" s="5"/>
      <c r="K91" s="5"/>
      <c r="L91" s="5"/>
      <c r="M91" s="5"/>
      <c r="N91" s="5"/>
      <c r="O91" s="5"/>
      <c r="P91" s="5"/>
      <c r="Q91" s="5"/>
      <c r="R91" s="5"/>
      <c r="S91" s="5"/>
      <c r="T91" s="5"/>
      <c r="U91" s="5"/>
      <c r="V91" s="5"/>
      <c r="W91" s="5"/>
      <c r="X91" s="5"/>
      <c r="Y91" s="5"/>
      <c r="Z91" s="5"/>
    </row>
    <row r="92" spans="1:26" ht="12.75" customHeight="1">
      <c r="A92" s="161"/>
      <c r="B92" s="61"/>
      <c r="C92" s="104"/>
      <c r="D92" s="134"/>
      <c r="E92" s="104"/>
      <c r="F92" s="104"/>
      <c r="G92" s="5"/>
      <c r="H92" s="5"/>
      <c r="I92" s="5"/>
      <c r="J92" s="5"/>
      <c r="K92" s="5"/>
      <c r="L92" s="5"/>
      <c r="M92" s="5"/>
      <c r="N92" s="5"/>
      <c r="O92" s="5"/>
      <c r="P92" s="5"/>
      <c r="Q92" s="5"/>
      <c r="R92" s="5"/>
      <c r="S92" s="5"/>
      <c r="T92" s="5"/>
      <c r="U92" s="5"/>
      <c r="V92" s="5"/>
      <c r="W92" s="5"/>
      <c r="X92" s="5"/>
      <c r="Y92" s="5"/>
      <c r="Z92" s="5"/>
    </row>
    <row r="93" spans="1:26" ht="12.75" customHeight="1">
      <c r="A93" s="59" t="s">
        <v>1305</v>
      </c>
      <c r="B93" s="61" t="s">
        <v>1306</v>
      </c>
      <c r="C93" s="104"/>
      <c r="D93" s="134"/>
      <c r="E93" s="104"/>
      <c r="F93" s="104"/>
      <c r="G93" s="5"/>
      <c r="H93" s="5"/>
      <c r="I93" s="5"/>
      <c r="J93" s="5"/>
      <c r="K93" s="5"/>
      <c r="L93" s="5"/>
      <c r="M93" s="5"/>
      <c r="N93" s="5"/>
      <c r="O93" s="5"/>
      <c r="P93" s="5"/>
      <c r="Q93" s="5"/>
      <c r="R93" s="5"/>
      <c r="S93" s="5"/>
      <c r="T93" s="5"/>
      <c r="U93" s="5"/>
      <c r="V93" s="5"/>
      <c r="W93" s="5"/>
      <c r="X93" s="5"/>
      <c r="Y93" s="5"/>
      <c r="Z93" s="5"/>
    </row>
    <row r="94" spans="1:26" ht="12.75" customHeight="1">
      <c r="A94" s="59"/>
      <c r="B94" s="58" t="s">
        <v>1307</v>
      </c>
      <c r="C94" s="120"/>
      <c r="D94" s="104"/>
      <c r="E94" s="104"/>
      <c r="F94" s="86"/>
      <c r="G94" s="5"/>
      <c r="H94" s="5"/>
      <c r="I94" s="5"/>
      <c r="J94" s="5"/>
      <c r="K94" s="5"/>
      <c r="L94" s="5"/>
      <c r="M94" s="5"/>
      <c r="N94" s="5"/>
      <c r="O94" s="5"/>
      <c r="P94" s="5"/>
      <c r="Q94" s="5"/>
      <c r="R94" s="5"/>
      <c r="S94" s="5"/>
      <c r="T94" s="5"/>
      <c r="U94" s="5"/>
      <c r="V94" s="5"/>
      <c r="W94" s="5"/>
      <c r="X94" s="5"/>
      <c r="Y94" s="5"/>
      <c r="Z94" s="5"/>
    </row>
    <row r="95" spans="1:26" ht="12.75" customHeight="1">
      <c r="A95" s="59"/>
      <c r="B95" s="58" t="s">
        <v>1308</v>
      </c>
      <c r="C95" s="120"/>
      <c r="D95" s="104"/>
      <c r="E95" s="104"/>
      <c r="F95" s="86"/>
      <c r="G95" s="5"/>
      <c r="H95" s="5"/>
      <c r="I95" s="5"/>
      <c r="J95" s="5"/>
      <c r="K95" s="5"/>
      <c r="L95" s="5"/>
      <c r="M95" s="5"/>
      <c r="N95" s="5"/>
      <c r="O95" s="5"/>
      <c r="P95" s="5"/>
      <c r="Q95" s="5"/>
      <c r="R95" s="5"/>
      <c r="S95" s="5"/>
      <c r="T95" s="5"/>
      <c r="U95" s="5"/>
      <c r="V95" s="5"/>
      <c r="W95" s="5"/>
      <c r="X95" s="5"/>
      <c r="Y95" s="5"/>
      <c r="Z95" s="5"/>
    </row>
    <row r="96" spans="1:26" ht="12.75" customHeight="1">
      <c r="A96" s="59"/>
      <c r="B96" s="58" t="s">
        <v>1309</v>
      </c>
      <c r="C96" s="120"/>
      <c r="D96" s="85"/>
      <c r="E96" s="86"/>
      <c r="F96" s="86"/>
      <c r="G96" s="5"/>
      <c r="H96" s="5"/>
      <c r="I96" s="5"/>
      <c r="J96" s="5"/>
      <c r="K96" s="5"/>
      <c r="L96" s="5"/>
      <c r="M96" s="5"/>
      <c r="N96" s="5"/>
      <c r="O96" s="5"/>
      <c r="P96" s="5"/>
      <c r="Q96" s="5"/>
      <c r="R96" s="5"/>
      <c r="S96" s="5"/>
      <c r="T96" s="5"/>
      <c r="U96" s="5"/>
      <c r="V96" s="5"/>
      <c r="W96" s="5"/>
      <c r="X96" s="5"/>
      <c r="Y96" s="5"/>
      <c r="Z96" s="5"/>
    </row>
    <row r="97" spans="1:26" ht="12.75" customHeight="1">
      <c r="A97" s="59"/>
      <c r="B97" s="58" t="s">
        <v>1310</v>
      </c>
      <c r="C97" s="120"/>
      <c r="D97" s="85"/>
      <c r="E97" s="86"/>
      <c r="F97" s="86"/>
      <c r="G97" s="5"/>
      <c r="H97" s="5"/>
      <c r="I97" s="5"/>
      <c r="J97" s="5"/>
      <c r="K97" s="5"/>
      <c r="L97" s="5"/>
      <c r="M97" s="5"/>
      <c r="N97" s="5"/>
      <c r="O97" s="5"/>
      <c r="P97" s="5"/>
      <c r="Q97" s="5"/>
      <c r="R97" s="5"/>
      <c r="S97" s="5"/>
      <c r="T97" s="5"/>
      <c r="U97" s="5"/>
      <c r="V97" s="5"/>
      <c r="W97" s="5"/>
      <c r="X97" s="5"/>
      <c r="Y97" s="5"/>
      <c r="Z97" s="5"/>
    </row>
    <row r="98" spans="1:26" ht="12.75" customHeight="1">
      <c r="A98" s="59"/>
      <c r="B98" s="58" t="s">
        <v>1311</v>
      </c>
      <c r="C98" s="120"/>
      <c r="D98" s="85"/>
      <c r="E98" s="86"/>
      <c r="F98" s="86"/>
      <c r="G98" s="5"/>
      <c r="H98" s="5"/>
      <c r="I98" s="5"/>
      <c r="J98" s="5"/>
      <c r="K98" s="5"/>
      <c r="L98" s="5"/>
      <c r="M98" s="5"/>
      <c r="N98" s="5"/>
      <c r="O98" s="5"/>
      <c r="P98" s="5"/>
      <c r="Q98" s="5"/>
      <c r="R98" s="5"/>
      <c r="S98" s="5"/>
      <c r="T98" s="5"/>
      <c r="U98" s="5"/>
      <c r="V98" s="5"/>
      <c r="W98" s="5"/>
      <c r="X98" s="5"/>
      <c r="Y98" s="5"/>
      <c r="Z98" s="5"/>
    </row>
    <row r="99" spans="1:26" ht="12.75" customHeight="1">
      <c r="A99" s="59"/>
      <c r="B99" s="58" t="s">
        <v>1312</v>
      </c>
      <c r="C99" s="120"/>
      <c r="D99" s="85"/>
      <c r="E99" s="86"/>
      <c r="F99" s="86"/>
      <c r="G99" s="5"/>
      <c r="H99" s="5"/>
      <c r="I99" s="5"/>
      <c r="J99" s="5"/>
      <c r="K99" s="5"/>
      <c r="L99" s="5"/>
      <c r="M99" s="5"/>
      <c r="N99" s="5"/>
      <c r="O99" s="5"/>
      <c r="P99" s="5"/>
      <c r="Q99" s="5"/>
      <c r="R99" s="5"/>
      <c r="S99" s="5"/>
      <c r="T99" s="5"/>
      <c r="U99" s="5"/>
      <c r="V99" s="5"/>
      <c r="W99" s="5"/>
      <c r="X99" s="5"/>
      <c r="Y99" s="5"/>
      <c r="Z99" s="5"/>
    </row>
    <row r="100" spans="1:26" ht="12.75" customHeight="1">
      <c r="A100" s="59"/>
      <c r="B100" s="58" t="s">
        <v>757</v>
      </c>
      <c r="C100" s="120"/>
      <c r="D100" s="85"/>
      <c r="E100" s="86"/>
      <c r="F100" s="86"/>
      <c r="G100" s="5"/>
      <c r="H100" s="5"/>
      <c r="I100" s="5"/>
      <c r="J100" s="5"/>
      <c r="K100" s="5"/>
      <c r="L100" s="5"/>
      <c r="M100" s="5"/>
      <c r="N100" s="5"/>
      <c r="O100" s="5"/>
      <c r="P100" s="5"/>
      <c r="Q100" s="5"/>
      <c r="R100" s="5"/>
      <c r="S100" s="5"/>
      <c r="T100" s="5"/>
      <c r="U100" s="5"/>
      <c r="V100" s="5"/>
      <c r="W100" s="5"/>
      <c r="X100" s="5"/>
      <c r="Y100" s="5"/>
      <c r="Z100" s="5"/>
    </row>
    <row r="101" spans="1:26" ht="12.75" customHeight="1">
      <c r="A101" s="59"/>
      <c r="B101" s="58" t="s">
        <v>1313</v>
      </c>
      <c r="C101" s="120" t="s">
        <v>733</v>
      </c>
      <c r="D101" s="85">
        <v>158</v>
      </c>
      <c r="E101" s="86">
        <v>9</v>
      </c>
      <c r="F101" s="86">
        <f t="shared" ref="F101:F104" si="6">D101*E101</f>
        <v>1422</v>
      </c>
      <c r="G101" s="5"/>
      <c r="H101" s="5"/>
      <c r="I101" s="5"/>
      <c r="J101" s="5"/>
      <c r="K101" s="5"/>
      <c r="L101" s="5"/>
      <c r="M101" s="5"/>
      <c r="N101" s="5"/>
      <c r="O101" s="5"/>
      <c r="P101" s="5"/>
      <c r="Q101" s="5"/>
      <c r="R101" s="5"/>
      <c r="S101" s="5"/>
      <c r="T101" s="5"/>
      <c r="U101" s="5"/>
      <c r="V101" s="5"/>
      <c r="W101" s="5"/>
      <c r="X101" s="5"/>
      <c r="Y101" s="5"/>
      <c r="Z101" s="5"/>
    </row>
    <row r="102" spans="1:26" ht="12.75" customHeight="1">
      <c r="A102" s="59"/>
      <c r="B102" s="58" t="s">
        <v>1314</v>
      </c>
      <c r="C102" s="120" t="s">
        <v>733</v>
      </c>
      <c r="D102" s="85">
        <v>122</v>
      </c>
      <c r="E102" s="86">
        <v>9</v>
      </c>
      <c r="F102" s="86">
        <f t="shared" si="6"/>
        <v>1098</v>
      </c>
      <c r="G102" s="5"/>
      <c r="H102" s="5"/>
      <c r="I102" s="5"/>
      <c r="J102" s="5"/>
      <c r="K102" s="5"/>
      <c r="L102" s="5"/>
      <c r="M102" s="5"/>
      <c r="N102" s="5"/>
      <c r="O102" s="5"/>
      <c r="P102" s="5"/>
      <c r="Q102" s="5"/>
      <c r="R102" s="5"/>
      <c r="S102" s="5"/>
      <c r="T102" s="5"/>
      <c r="U102" s="5"/>
      <c r="V102" s="5"/>
      <c r="W102" s="5"/>
      <c r="X102" s="5"/>
      <c r="Y102" s="5"/>
      <c r="Z102" s="5"/>
    </row>
    <row r="103" spans="1:26" ht="12.75" customHeight="1">
      <c r="A103" s="59"/>
      <c r="B103" s="58" t="s">
        <v>1315</v>
      </c>
      <c r="C103" s="120" t="s">
        <v>733</v>
      </c>
      <c r="D103" s="85">
        <v>303</v>
      </c>
      <c r="E103" s="86">
        <v>4</v>
      </c>
      <c r="F103" s="86">
        <f t="shared" si="6"/>
        <v>1212</v>
      </c>
      <c r="G103" s="5"/>
      <c r="H103" s="5"/>
      <c r="I103" s="5"/>
      <c r="J103" s="5"/>
      <c r="K103" s="5"/>
      <c r="L103" s="5"/>
      <c r="M103" s="5"/>
      <c r="N103" s="5"/>
      <c r="O103" s="5"/>
      <c r="P103" s="5"/>
      <c r="Q103" s="5"/>
      <c r="R103" s="5"/>
      <c r="S103" s="5"/>
      <c r="T103" s="5"/>
      <c r="U103" s="5"/>
      <c r="V103" s="5"/>
      <c r="W103" s="5"/>
      <c r="X103" s="5"/>
      <c r="Y103" s="5"/>
      <c r="Z103" s="5"/>
    </row>
    <row r="104" spans="1:26" ht="12.75" customHeight="1">
      <c r="A104" s="59"/>
      <c r="B104" s="58" t="s">
        <v>1316</v>
      </c>
      <c r="C104" s="120" t="s">
        <v>733</v>
      </c>
      <c r="D104" s="85">
        <v>29</v>
      </c>
      <c r="E104" s="86">
        <v>4</v>
      </c>
      <c r="F104" s="86">
        <f t="shared" si="6"/>
        <v>116</v>
      </c>
      <c r="G104" s="5"/>
      <c r="H104" s="5"/>
      <c r="I104" s="5"/>
      <c r="J104" s="5"/>
      <c r="K104" s="5"/>
      <c r="L104" s="5"/>
      <c r="M104" s="5"/>
      <c r="N104" s="5"/>
      <c r="O104" s="5"/>
      <c r="P104" s="5"/>
      <c r="Q104" s="5"/>
      <c r="R104" s="5"/>
      <c r="S104" s="5"/>
      <c r="T104" s="5"/>
      <c r="U104" s="5"/>
      <c r="V104" s="5"/>
      <c r="W104" s="5"/>
      <c r="X104" s="5"/>
      <c r="Y104" s="5"/>
      <c r="Z104" s="5"/>
    </row>
    <row r="105" spans="1:26" ht="12.75" customHeight="1">
      <c r="A105" s="59"/>
      <c r="B105" s="58" t="s">
        <v>758</v>
      </c>
      <c r="C105" s="120"/>
      <c r="D105" s="85"/>
      <c r="E105" s="86"/>
      <c r="F105" s="86"/>
      <c r="G105" s="5"/>
      <c r="H105" s="5"/>
      <c r="I105" s="5"/>
      <c r="J105" s="5"/>
      <c r="K105" s="5"/>
      <c r="L105" s="5"/>
      <c r="M105" s="5"/>
      <c r="N105" s="5"/>
      <c r="O105" s="5"/>
      <c r="P105" s="5"/>
      <c r="Q105" s="5"/>
      <c r="R105" s="5"/>
      <c r="S105" s="5"/>
      <c r="T105" s="5"/>
      <c r="U105" s="5"/>
      <c r="V105" s="5"/>
      <c r="W105" s="5"/>
      <c r="X105" s="5"/>
      <c r="Y105" s="5"/>
      <c r="Z105" s="5"/>
    </row>
    <row r="106" spans="1:26" ht="12.75" customHeight="1">
      <c r="A106" s="59"/>
      <c r="B106" s="58" t="s">
        <v>1313</v>
      </c>
      <c r="C106" s="120" t="s">
        <v>733</v>
      </c>
      <c r="D106" s="85">
        <v>119</v>
      </c>
      <c r="E106" s="86">
        <v>9</v>
      </c>
      <c r="F106" s="86">
        <f t="shared" ref="F106:F109" si="7">D106*E106</f>
        <v>1071</v>
      </c>
      <c r="G106" s="5"/>
      <c r="H106" s="5"/>
      <c r="I106" s="5"/>
      <c r="J106" s="5"/>
      <c r="K106" s="5"/>
      <c r="L106" s="5"/>
      <c r="M106" s="5"/>
      <c r="N106" s="5"/>
      <c r="O106" s="5"/>
      <c r="P106" s="5"/>
      <c r="Q106" s="5"/>
      <c r="R106" s="5"/>
      <c r="S106" s="5"/>
      <c r="T106" s="5"/>
      <c r="U106" s="5"/>
      <c r="V106" s="5"/>
      <c r="W106" s="5"/>
      <c r="X106" s="5"/>
      <c r="Y106" s="5"/>
      <c r="Z106" s="5"/>
    </row>
    <row r="107" spans="1:26" ht="12.75" customHeight="1">
      <c r="A107" s="59"/>
      <c r="B107" s="58" t="s">
        <v>1314</v>
      </c>
      <c r="C107" s="120" t="s">
        <v>733</v>
      </c>
      <c r="D107" s="85">
        <v>89</v>
      </c>
      <c r="E107" s="86">
        <v>9</v>
      </c>
      <c r="F107" s="86">
        <f t="shared" si="7"/>
        <v>801</v>
      </c>
      <c r="G107" s="5"/>
      <c r="H107" s="5"/>
      <c r="I107" s="5"/>
      <c r="J107" s="5"/>
      <c r="K107" s="5"/>
      <c r="L107" s="5"/>
      <c r="M107" s="5"/>
      <c r="N107" s="5"/>
      <c r="O107" s="5"/>
      <c r="P107" s="5"/>
      <c r="Q107" s="5"/>
      <c r="R107" s="5"/>
      <c r="S107" s="5"/>
      <c r="T107" s="5"/>
      <c r="U107" s="5"/>
      <c r="V107" s="5"/>
      <c r="W107" s="5"/>
      <c r="X107" s="5"/>
      <c r="Y107" s="5"/>
      <c r="Z107" s="5"/>
    </row>
    <row r="108" spans="1:26" ht="12.75" customHeight="1">
      <c r="A108" s="59"/>
      <c r="B108" s="58" t="s">
        <v>1315</v>
      </c>
      <c r="C108" s="120" t="s">
        <v>733</v>
      </c>
      <c r="D108" s="85">
        <v>288</v>
      </c>
      <c r="E108" s="86">
        <v>4</v>
      </c>
      <c r="F108" s="86">
        <f t="shared" si="7"/>
        <v>1152</v>
      </c>
      <c r="G108" s="5"/>
      <c r="H108" s="5"/>
      <c r="I108" s="5"/>
      <c r="J108" s="5"/>
      <c r="K108" s="5"/>
      <c r="L108" s="5"/>
      <c r="M108" s="5"/>
      <c r="N108" s="5"/>
      <c r="O108" s="5"/>
      <c r="P108" s="5"/>
      <c r="Q108" s="5"/>
      <c r="R108" s="5"/>
      <c r="S108" s="5"/>
      <c r="T108" s="5"/>
      <c r="U108" s="5"/>
      <c r="V108" s="5"/>
      <c r="W108" s="5"/>
      <c r="X108" s="5"/>
      <c r="Y108" s="5"/>
      <c r="Z108" s="5"/>
    </row>
    <row r="109" spans="1:26" ht="12.75" customHeight="1">
      <c r="A109" s="59"/>
      <c r="B109" s="58" t="s">
        <v>1316</v>
      </c>
      <c r="C109" s="120" t="s">
        <v>733</v>
      </c>
      <c r="D109" s="85">
        <v>50</v>
      </c>
      <c r="E109" s="86">
        <v>4</v>
      </c>
      <c r="F109" s="86">
        <f t="shared" si="7"/>
        <v>200</v>
      </c>
      <c r="G109" s="5"/>
      <c r="H109" s="5"/>
      <c r="I109" s="5"/>
      <c r="J109" s="5"/>
      <c r="K109" s="5"/>
      <c r="L109" s="5"/>
      <c r="M109" s="5"/>
      <c r="N109" s="5"/>
      <c r="O109" s="5"/>
      <c r="P109" s="5"/>
      <c r="Q109" s="5"/>
      <c r="R109" s="5"/>
      <c r="S109" s="5"/>
      <c r="T109" s="5"/>
      <c r="U109" s="5"/>
      <c r="V109" s="5"/>
      <c r="W109" s="5"/>
      <c r="X109" s="5"/>
      <c r="Y109" s="5"/>
      <c r="Z109" s="5"/>
    </row>
    <row r="110" spans="1:26" ht="12.75" customHeight="1">
      <c r="A110" s="59"/>
      <c r="B110" s="58" t="s">
        <v>759</v>
      </c>
      <c r="C110" s="120"/>
      <c r="D110" s="85"/>
      <c r="E110" s="86"/>
      <c r="F110" s="86"/>
      <c r="G110" s="5"/>
      <c r="H110" s="5"/>
      <c r="I110" s="5"/>
      <c r="J110" s="5"/>
      <c r="K110" s="5"/>
      <c r="L110" s="5"/>
      <c r="M110" s="5"/>
      <c r="N110" s="5"/>
      <c r="O110" s="5"/>
      <c r="P110" s="5"/>
      <c r="Q110" s="5"/>
      <c r="R110" s="5"/>
      <c r="S110" s="5"/>
      <c r="T110" s="5"/>
      <c r="U110" s="5"/>
      <c r="V110" s="5"/>
      <c r="W110" s="5"/>
      <c r="X110" s="5"/>
      <c r="Y110" s="5"/>
      <c r="Z110" s="5"/>
    </row>
    <row r="111" spans="1:26" ht="12.75" customHeight="1">
      <c r="A111" s="59"/>
      <c r="B111" s="58" t="s">
        <v>1313</v>
      </c>
      <c r="C111" s="120" t="s">
        <v>733</v>
      </c>
      <c r="D111" s="85">
        <v>110</v>
      </c>
      <c r="E111" s="86">
        <v>9</v>
      </c>
      <c r="F111" s="86">
        <f t="shared" ref="F111:F113" si="8">D111*E111</f>
        <v>990</v>
      </c>
      <c r="G111" s="5"/>
      <c r="H111" s="5"/>
      <c r="I111" s="5"/>
      <c r="J111" s="5"/>
      <c r="K111" s="5"/>
      <c r="L111" s="5"/>
      <c r="M111" s="5"/>
      <c r="N111" s="5"/>
      <c r="O111" s="5"/>
      <c r="P111" s="5"/>
      <c r="Q111" s="5"/>
      <c r="R111" s="5"/>
      <c r="S111" s="5"/>
      <c r="T111" s="5"/>
      <c r="U111" s="5"/>
      <c r="V111" s="5"/>
      <c r="W111" s="5"/>
      <c r="X111" s="5"/>
      <c r="Y111" s="5"/>
      <c r="Z111" s="5"/>
    </row>
    <row r="112" spans="1:26" ht="12.75" customHeight="1">
      <c r="A112" s="59"/>
      <c r="B112" s="58" t="s">
        <v>1314</v>
      </c>
      <c r="C112" s="120" t="s">
        <v>733</v>
      </c>
      <c r="D112" s="85">
        <v>104</v>
      </c>
      <c r="E112" s="86">
        <v>9</v>
      </c>
      <c r="F112" s="86">
        <f t="shared" si="8"/>
        <v>936</v>
      </c>
      <c r="G112" s="5"/>
      <c r="H112" s="5"/>
      <c r="I112" s="5"/>
      <c r="J112" s="5"/>
      <c r="K112" s="5"/>
      <c r="L112" s="5"/>
      <c r="M112" s="5"/>
      <c r="N112" s="5"/>
      <c r="O112" s="5"/>
      <c r="P112" s="5"/>
      <c r="Q112" s="5"/>
      <c r="R112" s="5"/>
      <c r="S112" s="5"/>
      <c r="T112" s="5"/>
      <c r="U112" s="5"/>
      <c r="V112" s="5"/>
      <c r="W112" s="5"/>
      <c r="X112" s="5"/>
      <c r="Y112" s="5"/>
      <c r="Z112" s="5"/>
    </row>
    <row r="113" spans="1:26" ht="12.75" customHeight="1">
      <c r="A113" s="59"/>
      <c r="B113" s="58" t="s">
        <v>1315</v>
      </c>
      <c r="C113" s="120" t="s">
        <v>733</v>
      </c>
      <c r="D113" s="85">
        <v>220</v>
      </c>
      <c r="E113" s="86">
        <v>4</v>
      </c>
      <c r="F113" s="86">
        <f t="shared" si="8"/>
        <v>880</v>
      </c>
      <c r="G113" s="5"/>
      <c r="H113" s="5"/>
      <c r="I113" s="5"/>
      <c r="J113" s="5"/>
      <c r="K113" s="5"/>
      <c r="L113" s="5"/>
      <c r="M113" s="5"/>
      <c r="N113" s="5"/>
      <c r="O113" s="5"/>
      <c r="P113" s="5"/>
      <c r="Q113" s="5"/>
      <c r="R113" s="5"/>
      <c r="S113" s="5"/>
      <c r="T113" s="5"/>
      <c r="U113" s="5"/>
      <c r="V113" s="5"/>
      <c r="W113" s="5"/>
      <c r="X113" s="5"/>
      <c r="Y113" s="5"/>
      <c r="Z113" s="5"/>
    </row>
    <row r="114" spans="1:26" ht="12.75" customHeight="1">
      <c r="A114" s="59"/>
      <c r="B114" s="58"/>
      <c r="C114" s="120"/>
      <c r="D114" s="85"/>
      <c r="E114" s="86"/>
      <c r="F114" s="86"/>
      <c r="G114" s="5"/>
      <c r="H114" s="5"/>
      <c r="I114" s="5"/>
      <c r="J114" s="5"/>
      <c r="K114" s="5"/>
      <c r="L114" s="5"/>
      <c r="M114" s="5"/>
      <c r="N114" s="5"/>
      <c r="O114" s="5"/>
      <c r="P114" s="5"/>
      <c r="Q114" s="5"/>
      <c r="R114" s="5"/>
      <c r="S114" s="5"/>
      <c r="T114" s="5"/>
      <c r="U114" s="5"/>
      <c r="V114" s="5"/>
      <c r="W114" s="5"/>
      <c r="X114" s="5"/>
      <c r="Y114" s="5"/>
      <c r="Z114" s="5"/>
    </row>
    <row r="115" spans="1:26" ht="12.75" customHeight="1">
      <c r="A115" s="59"/>
      <c r="B115" s="58"/>
      <c r="C115" s="120"/>
      <c r="D115" s="85"/>
      <c r="E115" s="86"/>
      <c r="F115" s="86"/>
      <c r="G115" s="5"/>
      <c r="H115" s="5"/>
      <c r="I115" s="5"/>
      <c r="J115" s="5"/>
      <c r="K115" s="5"/>
      <c r="L115" s="5"/>
      <c r="M115" s="5"/>
      <c r="N115" s="5"/>
      <c r="O115" s="5"/>
      <c r="P115" s="5"/>
      <c r="Q115" s="5"/>
      <c r="R115" s="5"/>
      <c r="S115" s="5"/>
      <c r="T115" s="5"/>
      <c r="U115" s="5"/>
      <c r="V115" s="5"/>
      <c r="W115" s="5"/>
      <c r="X115" s="5"/>
      <c r="Y115" s="5"/>
      <c r="Z115" s="5"/>
    </row>
    <row r="116" spans="1:26" ht="12.75" customHeight="1">
      <c r="A116" s="59" t="s">
        <v>1317</v>
      </c>
      <c r="B116" s="100" t="s">
        <v>1318</v>
      </c>
      <c r="C116" s="84"/>
      <c r="D116" s="85"/>
      <c r="E116" s="86"/>
      <c r="F116" s="86"/>
      <c r="G116" s="5"/>
      <c r="H116" s="5"/>
      <c r="I116" s="5"/>
      <c r="J116" s="5"/>
      <c r="K116" s="5"/>
      <c r="L116" s="5"/>
      <c r="M116" s="5"/>
      <c r="N116" s="5"/>
      <c r="O116" s="5"/>
      <c r="P116" s="5"/>
      <c r="Q116" s="5"/>
      <c r="R116" s="5"/>
      <c r="S116" s="5"/>
      <c r="T116" s="5"/>
      <c r="U116" s="5"/>
      <c r="V116" s="5"/>
      <c r="W116" s="5"/>
      <c r="X116" s="5"/>
      <c r="Y116" s="5"/>
      <c r="Z116" s="5"/>
    </row>
    <row r="117" spans="1:26" ht="12.75" customHeight="1">
      <c r="A117" s="104"/>
      <c r="B117" s="58" t="s">
        <v>1319</v>
      </c>
      <c r="C117" s="84"/>
      <c r="D117" s="85"/>
      <c r="E117" s="86"/>
      <c r="F117" s="86"/>
      <c r="G117" s="5"/>
      <c r="H117" s="5"/>
      <c r="I117" s="5"/>
      <c r="J117" s="5"/>
      <c r="K117" s="5"/>
      <c r="L117" s="5"/>
      <c r="M117" s="5"/>
      <c r="N117" s="5"/>
      <c r="O117" s="5"/>
      <c r="P117" s="5"/>
      <c r="Q117" s="5"/>
      <c r="R117" s="5"/>
      <c r="S117" s="5"/>
      <c r="T117" s="5"/>
      <c r="U117" s="5"/>
      <c r="V117" s="5"/>
      <c r="W117" s="5"/>
      <c r="X117" s="5"/>
      <c r="Y117" s="5"/>
      <c r="Z117" s="5"/>
    </row>
    <row r="118" spans="1:26" ht="12.75" customHeight="1">
      <c r="A118" s="104"/>
      <c r="B118" s="58" t="s">
        <v>1320</v>
      </c>
      <c r="C118" s="84"/>
      <c r="D118" s="85"/>
      <c r="E118" s="86"/>
      <c r="F118" s="86"/>
      <c r="G118" s="5"/>
      <c r="H118" s="5"/>
      <c r="I118" s="5"/>
      <c r="J118" s="5"/>
      <c r="K118" s="5"/>
      <c r="L118" s="5"/>
      <c r="M118" s="5"/>
      <c r="N118" s="5"/>
      <c r="O118" s="5"/>
      <c r="P118" s="5"/>
      <c r="Q118" s="5"/>
      <c r="R118" s="5"/>
      <c r="S118" s="5"/>
      <c r="T118" s="5"/>
      <c r="U118" s="5"/>
      <c r="V118" s="5"/>
      <c r="W118" s="5"/>
      <c r="X118" s="5"/>
      <c r="Y118" s="5"/>
      <c r="Z118" s="5"/>
    </row>
    <row r="119" spans="1:26" ht="12.75" customHeight="1">
      <c r="A119" s="104"/>
      <c r="B119" s="104" t="s">
        <v>753</v>
      </c>
      <c r="C119" s="104"/>
      <c r="D119" s="104"/>
      <c r="E119" s="104"/>
      <c r="F119" s="104"/>
      <c r="G119" s="5"/>
      <c r="H119" s="5"/>
      <c r="I119" s="5"/>
      <c r="J119" s="5"/>
      <c r="K119" s="5"/>
      <c r="L119" s="5"/>
      <c r="M119" s="5"/>
      <c r="N119" s="5"/>
      <c r="O119" s="5"/>
      <c r="P119" s="5"/>
      <c r="Q119" s="5"/>
      <c r="R119" s="5"/>
      <c r="S119" s="5"/>
      <c r="T119" s="5"/>
      <c r="U119" s="5"/>
      <c r="V119" s="5"/>
      <c r="W119" s="5"/>
      <c r="X119" s="5"/>
      <c r="Y119" s="5"/>
      <c r="Z119" s="5"/>
    </row>
    <row r="120" spans="1:26" ht="12.75" customHeight="1">
      <c r="A120" s="104"/>
      <c r="B120" s="104" t="s">
        <v>1313</v>
      </c>
      <c r="C120" s="120" t="s">
        <v>733</v>
      </c>
      <c r="D120" s="85">
        <v>21.2</v>
      </c>
      <c r="E120" s="86">
        <v>9</v>
      </c>
      <c r="F120" s="86">
        <f t="shared" ref="F120:F122" si="9">D120*E120</f>
        <v>190.79999999999998</v>
      </c>
      <c r="G120" s="5"/>
      <c r="H120" s="5"/>
      <c r="I120" s="5"/>
      <c r="J120" s="5"/>
      <c r="K120" s="5"/>
      <c r="L120" s="5"/>
      <c r="M120" s="5"/>
      <c r="N120" s="5"/>
      <c r="O120" s="5"/>
      <c r="P120" s="5"/>
      <c r="Q120" s="5"/>
      <c r="R120" s="5"/>
      <c r="S120" s="5"/>
      <c r="T120" s="5"/>
      <c r="U120" s="5"/>
      <c r="V120" s="5"/>
      <c r="W120" s="5"/>
      <c r="X120" s="5"/>
      <c r="Y120" s="5"/>
      <c r="Z120" s="5"/>
    </row>
    <row r="121" spans="1:26" ht="12.75" customHeight="1">
      <c r="A121" s="104"/>
      <c r="B121" s="104" t="s">
        <v>1314</v>
      </c>
      <c r="C121" s="84" t="s">
        <v>733</v>
      </c>
      <c r="D121" s="85">
        <v>8</v>
      </c>
      <c r="E121" s="86">
        <v>9</v>
      </c>
      <c r="F121" s="86">
        <f t="shared" si="9"/>
        <v>72</v>
      </c>
      <c r="G121" s="5"/>
      <c r="H121" s="5"/>
      <c r="I121" s="5"/>
      <c r="J121" s="5"/>
      <c r="K121" s="5"/>
      <c r="L121" s="5"/>
      <c r="M121" s="5"/>
      <c r="N121" s="5"/>
      <c r="O121" s="5"/>
      <c r="P121" s="5"/>
      <c r="Q121" s="5"/>
      <c r="R121" s="5"/>
      <c r="S121" s="5"/>
      <c r="T121" s="5"/>
      <c r="U121" s="5"/>
      <c r="V121" s="5"/>
      <c r="W121" s="5"/>
      <c r="X121" s="5"/>
      <c r="Y121" s="5"/>
      <c r="Z121" s="5"/>
    </row>
    <row r="122" spans="1:26" ht="12.75" customHeight="1">
      <c r="A122" s="104"/>
      <c r="B122" s="104" t="s">
        <v>1321</v>
      </c>
      <c r="C122" s="84" t="s">
        <v>733</v>
      </c>
      <c r="D122" s="85">
        <v>7.2</v>
      </c>
      <c r="E122" s="86">
        <v>9</v>
      </c>
      <c r="F122" s="86">
        <f t="shared" si="9"/>
        <v>64.8</v>
      </c>
      <c r="G122" s="5"/>
      <c r="H122" s="5"/>
      <c r="I122" s="5"/>
      <c r="J122" s="5"/>
      <c r="K122" s="5"/>
      <c r="L122" s="5"/>
      <c r="M122" s="5"/>
      <c r="N122" s="5"/>
      <c r="O122" s="5"/>
      <c r="P122" s="5"/>
      <c r="Q122" s="5"/>
      <c r="R122" s="5"/>
      <c r="S122" s="5"/>
      <c r="T122" s="5"/>
      <c r="U122" s="5"/>
      <c r="V122" s="5"/>
      <c r="W122" s="5"/>
      <c r="X122" s="5"/>
      <c r="Y122" s="5"/>
      <c r="Z122" s="5"/>
    </row>
    <row r="123" spans="1:26" ht="12.75" customHeight="1">
      <c r="A123" s="104"/>
      <c r="B123" s="104" t="s">
        <v>757</v>
      </c>
      <c r="C123" s="104"/>
      <c r="D123" s="104"/>
      <c r="E123" s="104"/>
      <c r="F123" s="104"/>
      <c r="G123" s="5"/>
      <c r="H123" s="5"/>
      <c r="I123" s="5"/>
      <c r="J123" s="5"/>
      <c r="K123" s="5"/>
      <c r="L123" s="5"/>
      <c r="M123" s="5"/>
      <c r="N123" s="5"/>
      <c r="O123" s="5"/>
      <c r="P123" s="5"/>
      <c r="Q123" s="5"/>
      <c r="R123" s="5"/>
      <c r="S123" s="5"/>
      <c r="T123" s="5"/>
      <c r="U123" s="5"/>
      <c r="V123" s="5"/>
      <c r="W123" s="5"/>
      <c r="X123" s="5"/>
      <c r="Y123" s="5"/>
      <c r="Z123" s="5"/>
    </row>
    <row r="124" spans="1:26" ht="12.75" customHeight="1">
      <c r="A124" s="104"/>
      <c r="B124" s="104" t="s">
        <v>1313</v>
      </c>
      <c r="C124" s="120" t="s">
        <v>733</v>
      </c>
      <c r="D124" s="85">
        <v>39</v>
      </c>
      <c r="E124" s="86">
        <v>9</v>
      </c>
      <c r="F124" s="86">
        <f t="shared" ref="F124:F126" si="10">D124*E124</f>
        <v>351</v>
      </c>
      <c r="G124" s="5"/>
      <c r="H124" s="5"/>
      <c r="I124" s="5"/>
      <c r="J124" s="5"/>
      <c r="K124" s="5"/>
      <c r="L124" s="5"/>
      <c r="M124" s="5"/>
      <c r="N124" s="5"/>
      <c r="O124" s="5"/>
      <c r="P124" s="5"/>
      <c r="Q124" s="5"/>
      <c r="R124" s="5"/>
      <c r="S124" s="5"/>
      <c r="T124" s="5"/>
      <c r="U124" s="5"/>
      <c r="V124" s="5"/>
      <c r="W124" s="5"/>
      <c r="X124" s="5"/>
      <c r="Y124" s="5"/>
      <c r="Z124" s="5"/>
    </row>
    <row r="125" spans="1:26" ht="12.75" customHeight="1">
      <c r="A125" s="104"/>
      <c r="B125" s="104" t="s">
        <v>1314</v>
      </c>
      <c r="C125" s="84" t="s">
        <v>733</v>
      </c>
      <c r="D125" s="85">
        <v>6.5</v>
      </c>
      <c r="E125" s="86">
        <v>9</v>
      </c>
      <c r="F125" s="86">
        <f t="shared" si="10"/>
        <v>58.5</v>
      </c>
      <c r="G125" s="5"/>
      <c r="H125" s="5"/>
      <c r="I125" s="5"/>
      <c r="J125" s="5"/>
      <c r="K125" s="5"/>
      <c r="L125" s="5"/>
      <c r="M125" s="5"/>
      <c r="N125" s="5"/>
      <c r="O125" s="5"/>
      <c r="P125" s="5"/>
      <c r="Q125" s="5"/>
      <c r="R125" s="5"/>
      <c r="S125" s="5"/>
      <c r="T125" s="5"/>
      <c r="U125" s="5"/>
      <c r="V125" s="5"/>
      <c r="W125" s="5"/>
      <c r="X125" s="5"/>
      <c r="Y125" s="5"/>
      <c r="Z125" s="5"/>
    </row>
    <row r="126" spans="1:26" ht="12.75" customHeight="1">
      <c r="A126" s="104"/>
      <c r="B126" s="104" t="s">
        <v>1321</v>
      </c>
      <c r="C126" s="84" t="s">
        <v>733</v>
      </c>
      <c r="D126" s="85">
        <v>10.199999999999999</v>
      </c>
      <c r="E126" s="86">
        <v>9</v>
      </c>
      <c r="F126" s="86">
        <f t="shared" si="10"/>
        <v>91.8</v>
      </c>
      <c r="G126" s="5"/>
      <c r="H126" s="5"/>
      <c r="I126" s="5"/>
      <c r="J126" s="5"/>
      <c r="K126" s="5"/>
      <c r="L126" s="5"/>
      <c r="M126" s="5"/>
      <c r="N126" s="5"/>
      <c r="O126" s="5"/>
      <c r="P126" s="5"/>
      <c r="Q126" s="5"/>
      <c r="R126" s="5"/>
      <c r="S126" s="5"/>
      <c r="T126" s="5"/>
      <c r="U126" s="5"/>
      <c r="V126" s="5"/>
      <c r="W126" s="5"/>
      <c r="X126" s="5"/>
      <c r="Y126" s="5"/>
      <c r="Z126" s="5"/>
    </row>
    <row r="127" spans="1:26" ht="12.75" customHeight="1">
      <c r="A127" s="104"/>
      <c r="B127" s="104" t="s">
        <v>758</v>
      </c>
      <c r="C127" s="104"/>
      <c r="D127" s="104"/>
      <c r="E127" s="104"/>
      <c r="F127" s="104"/>
      <c r="G127" s="5"/>
      <c r="H127" s="5"/>
      <c r="I127" s="5"/>
      <c r="J127" s="5"/>
      <c r="K127" s="5"/>
      <c r="L127" s="5"/>
      <c r="M127" s="5"/>
      <c r="N127" s="5"/>
      <c r="O127" s="5"/>
      <c r="P127" s="5"/>
      <c r="Q127" s="5"/>
      <c r="R127" s="5"/>
      <c r="S127" s="5"/>
      <c r="T127" s="5"/>
      <c r="U127" s="5"/>
      <c r="V127" s="5"/>
      <c r="W127" s="5"/>
      <c r="X127" s="5"/>
      <c r="Y127" s="5"/>
      <c r="Z127" s="5"/>
    </row>
    <row r="128" spans="1:26" ht="12.75" customHeight="1">
      <c r="A128" s="104"/>
      <c r="B128" s="104" t="s">
        <v>1313</v>
      </c>
      <c r="C128" s="120" t="s">
        <v>733</v>
      </c>
      <c r="D128" s="85">
        <v>39</v>
      </c>
      <c r="E128" s="86">
        <v>9</v>
      </c>
      <c r="F128" s="86">
        <f t="shared" ref="F128:F130" si="11">D128*E128</f>
        <v>351</v>
      </c>
      <c r="G128" s="5"/>
      <c r="H128" s="5"/>
      <c r="I128" s="5"/>
      <c r="J128" s="5"/>
      <c r="K128" s="5"/>
      <c r="L128" s="5"/>
      <c r="M128" s="5"/>
      <c r="N128" s="5"/>
      <c r="O128" s="5"/>
      <c r="P128" s="5"/>
      <c r="Q128" s="5"/>
      <c r="R128" s="5"/>
      <c r="S128" s="5"/>
      <c r="T128" s="5"/>
      <c r="U128" s="5"/>
      <c r="V128" s="5"/>
      <c r="W128" s="5"/>
      <c r="X128" s="5"/>
      <c r="Y128" s="5"/>
      <c r="Z128" s="5"/>
    </row>
    <row r="129" spans="1:26" ht="12.75" customHeight="1">
      <c r="A129" s="104"/>
      <c r="B129" s="104" t="s">
        <v>1314</v>
      </c>
      <c r="C129" s="84" t="s">
        <v>733</v>
      </c>
      <c r="D129" s="85">
        <v>6.5</v>
      </c>
      <c r="E129" s="86">
        <v>9</v>
      </c>
      <c r="F129" s="86">
        <f t="shared" si="11"/>
        <v>58.5</v>
      </c>
      <c r="G129" s="5"/>
      <c r="H129" s="5"/>
      <c r="I129" s="5"/>
      <c r="J129" s="5"/>
      <c r="K129" s="5"/>
      <c r="L129" s="5"/>
      <c r="M129" s="5"/>
      <c r="N129" s="5"/>
      <c r="O129" s="5"/>
      <c r="P129" s="5"/>
      <c r="Q129" s="5"/>
      <c r="R129" s="5"/>
      <c r="S129" s="5"/>
      <c r="T129" s="5"/>
      <c r="U129" s="5"/>
      <c r="V129" s="5"/>
      <c r="W129" s="5"/>
      <c r="X129" s="5"/>
      <c r="Y129" s="5"/>
      <c r="Z129" s="5"/>
    </row>
    <row r="130" spans="1:26" ht="12.75" customHeight="1">
      <c r="A130" s="104"/>
      <c r="B130" s="104" t="s">
        <v>1321</v>
      </c>
      <c r="C130" s="84" t="s">
        <v>733</v>
      </c>
      <c r="D130" s="85">
        <v>10.199999999999999</v>
      </c>
      <c r="E130" s="86">
        <v>9</v>
      </c>
      <c r="F130" s="86">
        <f t="shared" si="11"/>
        <v>91.8</v>
      </c>
      <c r="G130" s="5"/>
      <c r="H130" s="5"/>
      <c r="I130" s="5"/>
      <c r="J130" s="5"/>
      <c r="K130" s="5"/>
      <c r="L130" s="5"/>
      <c r="M130" s="5"/>
      <c r="N130" s="5"/>
      <c r="O130" s="5"/>
      <c r="P130" s="5"/>
      <c r="Q130" s="5"/>
      <c r="R130" s="5"/>
      <c r="S130" s="5"/>
      <c r="T130" s="5"/>
      <c r="U130" s="5"/>
      <c r="V130" s="5"/>
      <c r="W130" s="5"/>
      <c r="X130" s="5"/>
      <c r="Y130" s="5"/>
      <c r="Z130" s="5"/>
    </row>
    <row r="131" spans="1:26" ht="12.75" customHeight="1">
      <c r="A131" s="104"/>
      <c r="B131" s="104" t="s">
        <v>759</v>
      </c>
      <c r="C131" s="104"/>
      <c r="D131" s="104"/>
      <c r="E131" s="104"/>
      <c r="F131" s="104"/>
      <c r="G131" s="5"/>
      <c r="H131" s="5"/>
      <c r="I131" s="5"/>
      <c r="J131" s="5"/>
      <c r="K131" s="5"/>
      <c r="L131" s="5"/>
      <c r="M131" s="5"/>
      <c r="N131" s="5"/>
      <c r="O131" s="5"/>
      <c r="P131" s="5"/>
      <c r="Q131" s="5"/>
      <c r="R131" s="5"/>
      <c r="S131" s="5"/>
      <c r="T131" s="5"/>
      <c r="U131" s="5"/>
      <c r="V131" s="5"/>
      <c r="W131" s="5"/>
      <c r="X131" s="5"/>
      <c r="Y131" s="5"/>
      <c r="Z131" s="5"/>
    </row>
    <row r="132" spans="1:26" ht="12.75" customHeight="1">
      <c r="A132" s="104"/>
      <c r="B132" s="104" t="s">
        <v>1313</v>
      </c>
      <c r="C132" s="120" t="s">
        <v>733</v>
      </c>
      <c r="D132" s="85">
        <v>46</v>
      </c>
      <c r="E132" s="86">
        <v>9</v>
      </c>
      <c r="F132" s="86">
        <f t="shared" ref="F132:F134" si="12">D132*E132</f>
        <v>414</v>
      </c>
      <c r="G132" s="5"/>
      <c r="H132" s="5"/>
      <c r="I132" s="5"/>
      <c r="J132" s="5"/>
      <c r="K132" s="5"/>
      <c r="L132" s="5"/>
      <c r="M132" s="5"/>
      <c r="N132" s="5"/>
      <c r="O132" s="5"/>
      <c r="P132" s="5"/>
      <c r="Q132" s="5"/>
      <c r="R132" s="5"/>
      <c r="S132" s="5"/>
      <c r="T132" s="5"/>
      <c r="U132" s="5"/>
      <c r="V132" s="5"/>
      <c r="W132" s="5"/>
      <c r="X132" s="5"/>
      <c r="Y132" s="5"/>
      <c r="Z132" s="5"/>
    </row>
    <row r="133" spans="1:26" ht="12.75" customHeight="1">
      <c r="A133" s="104"/>
      <c r="B133" s="104" t="s">
        <v>1314</v>
      </c>
      <c r="C133" s="84" t="s">
        <v>733</v>
      </c>
      <c r="D133" s="85">
        <v>15</v>
      </c>
      <c r="E133" s="86">
        <v>9</v>
      </c>
      <c r="F133" s="86">
        <f t="shared" si="12"/>
        <v>135</v>
      </c>
      <c r="G133" s="5"/>
      <c r="H133" s="5"/>
      <c r="I133" s="5"/>
      <c r="J133" s="5"/>
      <c r="K133" s="5"/>
      <c r="L133" s="5"/>
      <c r="M133" s="5"/>
      <c r="N133" s="5"/>
      <c r="O133" s="5"/>
      <c r="P133" s="5"/>
      <c r="Q133" s="5"/>
      <c r="R133" s="5"/>
      <c r="S133" s="5"/>
      <c r="T133" s="5"/>
      <c r="U133" s="5"/>
      <c r="V133" s="5"/>
      <c r="W133" s="5"/>
      <c r="X133" s="5"/>
      <c r="Y133" s="5"/>
      <c r="Z133" s="5"/>
    </row>
    <row r="134" spans="1:26" ht="12.75" customHeight="1">
      <c r="A134" s="104"/>
      <c r="B134" s="104" t="s">
        <v>1321</v>
      </c>
      <c r="C134" s="84" t="s">
        <v>733</v>
      </c>
      <c r="D134" s="85">
        <v>5.2</v>
      </c>
      <c r="E134" s="86">
        <v>9</v>
      </c>
      <c r="F134" s="86">
        <f t="shared" si="12"/>
        <v>46.800000000000004</v>
      </c>
      <c r="G134" s="5"/>
      <c r="H134" s="5"/>
      <c r="I134" s="5"/>
      <c r="J134" s="5"/>
      <c r="K134" s="5"/>
      <c r="L134" s="5"/>
      <c r="M134" s="5"/>
      <c r="N134" s="5"/>
      <c r="O134" s="5"/>
      <c r="P134" s="5"/>
      <c r="Q134" s="5"/>
      <c r="R134" s="5"/>
      <c r="S134" s="5"/>
      <c r="T134" s="5"/>
      <c r="U134" s="5"/>
      <c r="V134" s="5"/>
      <c r="W134" s="5"/>
      <c r="X134" s="5"/>
      <c r="Y134" s="5"/>
      <c r="Z134" s="5"/>
    </row>
    <row r="135" spans="1:26" ht="12.75" customHeight="1">
      <c r="A135" s="59"/>
      <c r="B135" s="5"/>
      <c r="C135" s="120"/>
      <c r="D135" s="85"/>
      <c r="E135" s="86"/>
      <c r="F135" s="86"/>
      <c r="G135" s="5"/>
      <c r="H135" s="5"/>
      <c r="I135" s="5"/>
      <c r="J135" s="5"/>
      <c r="K135" s="5"/>
      <c r="L135" s="5"/>
      <c r="M135" s="5"/>
      <c r="N135" s="5"/>
      <c r="O135" s="5"/>
      <c r="P135" s="5"/>
      <c r="Q135" s="5"/>
      <c r="R135" s="5"/>
      <c r="S135" s="5"/>
      <c r="T135" s="5"/>
      <c r="U135" s="5"/>
      <c r="V135" s="5"/>
      <c r="W135" s="5"/>
      <c r="X135" s="5"/>
      <c r="Y135" s="5"/>
      <c r="Z135" s="5"/>
    </row>
    <row r="136" spans="1:26" ht="12.75" customHeight="1">
      <c r="A136" s="59"/>
      <c r="B136" s="5"/>
      <c r="C136" s="8"/>
      <c r="D136" s="86"/>
      <c r="E136" s="83"/>
      <c r="F136" s="83"/>
      <c r="G136" s="5"/>
      <c r="H136" s="5"/>
      <c r="I136" s="5"/>
      <c r="J136" s="5"/>
      <c r="K136" s="5"/>
      <c r="L136" s="5"/>
      <c r="M136" s="5"/>
      <c r="N136" s="5"/>
      <c r="O136" s="5"/>
      <c r="P136" s="5"/>
      <c r="Q136" s="5"/>
      <c r="R136" s="5"/>
      <c r="S136" s="5"/>
      <c r="T136" s="5"/>
      <c r="U136" s="5"/>
      <c r="V136" s="5"/>
      <c r="W136" s="5"/>
      <c r="X136" s="5"/>
      <c r="Y136" s="5"/>
      <c r="Z136" s="5"/>
    </row>
    <row r="137" spans="1:26" ht="12.75" customHeight="1">
      <c r="A137" s="81" t="s">
        <v>1288</v>
      </c>
      <c r="B137" s="81" t="s">
        <v>1322</v>
      </c>
      <c r="C137" s="114"/>
      <c r="D137" s="81"/>
      <c r="E137" s="81"/>
      <c r="F137" s="169" t="s">
        <v>1323</v>
      </c>
      <c r="G137" s="5"/>
      <c r="H137" s="5"/>
      <c r="I137" s="5"/>
      <c r="J137" s="5"/>
      <c r="K137" s="5"/>
      <c r="L137" s="5"/>
      <c r="M137" s="5"/>
      <c r="N137" s="5"/>
      <c r="O137" s="5"/>
      <c r="P137" s="5"/>
      <c r="Q137" s="5"/>
      <c r="R137" s="5"/>
      <c r="S137" s="5"/>
      <c r="T137" s="5"/>
      <c r="U137" s="5"/>
      <c r="V137" s="5"/>
      <c r="W137" s="5"/>
      <c r="X137" s="5"/>
      <c r="Y137" s="5"/>
      <c r="Z137" s="5"/>
    </row>
    <row r="138" spans="1:26" ht="12.75" customHeight="1">
      <c r="A138" s="59"/>
      <c r="B138" s="5"/>
      <c r="C138" s="120"/>
      <c r="D138" s="85"/>
      <c r="E138" s="86"/>
      <c r="F138" s="86"/>
      <c r="G138" s="5"/>
      <c r="H138" s="5"/>
      <c r="I138" s="5"/>
      <c r="J138" s="5"/>
      <c r="K138" s="5"/>
      <c r="L138" s="5"/>
      <c r="M138" s="5"/>
      <c r="N138" s="5"/>
      <c r="O138" s="5"/>
      <c r="P138" s="5"/>
      <c r="Q138" s="5"/>
      <c r="R138" s="5"/>
      <c r="S138" s="5"/>
      <c r="T138" s="5"/>
      <c r="U138" s="5"/>
      <c r="V138" s="5"/>
      <c r="W138" s="5"/>
      <c r="X138" s="5"/>
      <c r="Y138" s="5"/>
      <c r="Z138" s="5"/>
    </row>
    <row r="139" spans="1:26" ht="12.75" customHeight="1">
      <c r="A139" s="59"/>
      <c r="B139" s="5"/>
      <c r="C139" s="120"/>
      <c r="D139" s="85"/>
      <c r="E139" s="86"/>
      <c r="F139" s="86"/>
      <c r="G139" s="5"/>
      <c r="H139" s="5"/>
      <c r="I139" s="5"/>
      <c r="J139" s="5"/>
      <c r="K139" s="5"/>
      <c r="L139" s="5"/>
      <c r="M139" s="5"/>
      <c r="N139" s="5"/>
      <c r="O139" s="5"/>
      <c r="P139" s="5"/>
      <c r="Q139" s="5"/>
      <c r="R139" s="5"/>
      <c r="S139" s="5"/>
      <c r="T139" s="5"/>
      <c r="U139" s="5"/>
      <c r="V139" s="5"/>
      <c r="W139" s="5"/>
      <c r="X139" s="5"/>
      <c r="Y139" s="5"/>
      <c r="Z139" s="5"/>
    </row>
    <row r="140" spans="1:26" ht="12.75" customHeight="1">
      <c r="A140" s="81" t="s">
        <v>1324</v>
      </c>
      <c r="B140" s="81" t="s">
        <v>1325</v>
      </c>
      <c r="C140" s="114"/>
      <c r="D140" s="81"/>
      <c r="E140" s="81"/>
      <c r="F140" s="82"/>
      <c r="G140" s="104"/>
      <c r="H140" s="104"/>
      <c r="I140" s="104"/>
      <c r="J140" s="104"/>
      <c r="K140" s="104"/>
      <c r="L140" s="104"/>
      <c r="M140" s="104"/>
      <c r="N140" s="104"/>
      <c r="O140" s="104"/>
      <c r="P140" s="104"/>
      <c r="Q140" s="104"/>
      <c r="R140" s="104"/>
      <c r="S140" s="104"/>
      <c r="T140" s="104"/>
      <c r="U140" s="104"/>
      <c r="V140" s="104"/>
      <c r="W140" s="104"/>
      <c r="X140" s="104"/>
      <c r="Y140" s="104"/>
      <c r="Z140" s="104"/>
    </row>
    <row r="141" spans="1:26" ht="12.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spans="1:26"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spans="1:26" ht="12.75" customHeight="1">
      <c r="A143" s="59" t="s">
        <v>1326</v>
      </c>
      <c r="B143" s="116" t="s">
        <v>1327</v>
      </c>
      <c r="C143" s="105"/>
      <c r="D143" s="105"/>
      <c r="E143" s="105"/>
      <c r="F143" s="105"/>
      <c r="G143" s="104"/>
      <c r="H143" s="104"/>
      <c r="I143" s="104"/>
      <c r="J143" s="104"/>
      <c r="K143" s="104"/>
      <c r="L143" s="104"/>
      <c r="M143" s="104"/>
      <c r="N143" s="104"/>
      <c r="O143" s="104"/>
      <c r="P143" s="104"/>
      <c r="Q143" s="104"/>
      <c r="R143" s="104"/>
      <c r="S143" s="104"/>
      <c r="T143" s="104"/>
      <c r="U143" s="104"/>
      <c r="V143" s="104"/>
      <c r="W143" s="104"/>
      <c r="X143" s="104"/>
      <c r="Y143" s="104"/>
      <c r="Z143" s="104"/>
    </row>
    <row r="144" spans="1:26" ht="12.75" customHeight="1">
      <c r="A144" s="59"/>
      <c r="B144" s="58" t="s">
        <v>1328</v>
      </c>
      <c r="C144" s="120" t="s">
        <v>733</v>
      </c>
      <c r="D144" s="86">
        <v>600</v>
      </c>
      <c r="E144" s="86"/>
      <c r="F144" s="86">
        <f>D144*E144</f>
        <v>0</v>
      </c>
      <c r="G144" s="170"/>
      <c r="H144" s="104"/>
      <c r="I144" s="104"/>
      <c r="J144" s="104"/>
      <c r="K144" s="104"/>
      <c r="L144" s="104"/>
      <c r="M144" s="104"/>
      <c r="N144" s="104"/>
      <c r="O144" s="104"/>
      <c r="P144" s="104"/>
      <c r="Q144" s="104"/>
      <c r="R144" s="104"/>
      <c r="S144" s="104"/>
      <c r="T144" s="104"/>
      <c r="U144" s="104"/>
      <c r="V144" s="104"/>
      <c r="W144" s="104"/>
      <c r="X144" s="104"/>
      <c r="Y144" s="104"/>
      <c r="Z144" s="104"/>
    </row>
    <row r="145" spans="1:26" ht="12.75" customHeight="1">
      <c r="A145" s="59"/>
      <c r="B145" s="58"/>
      <c r="C145" s="120"/>
      <c r="D145" s="86"/>
      <c r="E145" s="86"/>
      <c r="F145" s="86"/>
      <c r="G145" s="170"/>
      <c r="H145" s="104"/>
      <c r="I145" s="104"/>
      <c r="J145" s="104"/>
      <c r="K145" s="104"/>
      <c r="L145" s="104"/>
      <c r="M145" s="104"/>
      <c r="N145" s="104"/>
      <c r="O145" s="104"/>
      <c r="P145" s="104"/>
      <c r="Q145" s="104"/>
      <c r="R145" s="104"/>
      <c r="S145" s="104"/>
      <c r="T145" s="104"/>
      <c r="U145" s="104"/>
      <c r="V145" s="104"/>
      <c r="W145" s="104"/>
      <c r="X145" s="104"/>
      <c r="Y145" s="104"/>
      <c r="Z145" s="104"/>
    </row>
    <row r="146" spans="1:26" ht="12.75" customHeight="1">
      <c r="A146" s="104"/>
      <c r="B146" s="58"/>
      <c r="C146" s="107"/>
      <c r="D146" s="105"/>
      <c r="E146" s="107"/>
      <c r="F146" s="107"/>
      <c r="G146" s="170"/>
      <c r="H146" s="104"/>
      <c r="I146" s="104"/>
      <c r="J146" s="104"/>
      <c r="K146" s="104"/>
      <c r="L146" s="104"/>
      <c r="M146" s="104"/>
      <c r="N146" s="104"/>
      <c r="O146" s="104"/>
      <c r="P146" s="104"/>
      <c r="Q146" s="104"/>
      <c r="R146" s="104"/>
      <c r="S146" s="104"/>
      <c r="T146" s="104"/>
      <c r="U146" s="104"/>
      <c r="V146" s="104"/>
      <c r="W146" s="104"/>
      <c r="X146" s="104"/>
      <c r="Y146" s="104"/>
      <c r="Z146" s="104"/>
    </row>
    <row r="147" spans="1:26" ht="12.75" customHeight="1">
      <c r="A147" s="59" t="s">
        <v>1329</v>
      </c>
      <c r="B147" s="116" t="s">
        <v>1330</v>
      </c>
      <c r="C147" s="105"/>
      <c r="D147" s="105"/>
      <c r="E147" s="105"/>
      <c r="F147" s="105"/>
      <c r="G147" s="104"/>
      <c r="H147" s="104"/>
      <c r="I147" s="104"/>
      <c r="J147" s="104"/>
      <c r="K147" s="104"/>
      <c r="L147" s="104"/>
      <c r="M147" s="104"/>
      <c r="N147" s="104"/>
      <c r="O147" s="104"/>
      <c r="P147" s="104"/>
      <c r="Q147" s="104"/>
      <c r="R147" s="104"/>
      <c r="S147" s="104"/>
      <c r="T147" s="104"/>
      <c r="U147" s="104"/>
      <c r="V147" s="104"/>
      <c r="W147" s="104"/>
      <c r="X147" s="104"/>
      <c r="Y147" s="104"/>
      <c r="Z147" s="104"/>
    </row>
    <row r="148" spans="1:26" ht="12.75" customHeight="1">
      <c r="A148" s="104"/>
      <c r="B148" s="58" t="s">
        <v>1331</v>
      </c>
      <c r="C148" s="104"/>
      <c r="D148" s="104"/>
      <c r="E148" s="104"/>
      <c r="F148" s="104"/>
      <c r="G148" s="170"/>
      <c r="H148" s="104"/>
      <c r="I148" s="104"/>
      <c r="J148" s="104"/>
      <c r="K148" s="104"/>
      <c r="L148" s="104"/>
      <c r="M148" s="104"/>
      <c r="N148" s="104"/>
      <c r="O148" s="104"/>
      <c r="P148" s="104"/>
      <c r="Q148" s="104"/>
      <c r="R148" s="104"/>
      <c r="S148" s="104"/>
      <c r="T148" s="104"/>
      <c r="U148" s="104"/>
      <c r="V148" s="104"/>
      <c r="W148" s="104"/>
      <c r="X148" s="104"/>
      <c r="Y148" s="104"/>
      <c r="Z148" s="104"/>
    </row>
    <row r="149" spans="1:26" ht="12.75" customHeight="1">
      <c r="A149" s="104"/>
      <c r="B149" s="58" t="s">
        <v>1332</v>
      </c>
      <c r="C149" s="104"/>
      <c r="D149" s="104"/>
      <c r="E149" s="104"/>
      <c r="F149" s="104"/>
      <c r="G149" s="170"/>
      <c r="H149" s="104"/>
      <c r="I149" s="104"/>
      <c r="J149" s="104"/>
      <c r="K149" s="104"/>
      <c r="L149" s="104"/>
      <c r="M149" s="104"/>
      <c r="N149" s="104"/>
      <c r="O149" s="104"/>
      <c r="P149" s="104"/>
      <c r="Q149" s="104"/>
      <c r="R149" s="104"/>
      <c r="S149" s="104"/>
      <c r="T149" s="104"/>
      <c r="U149" s="104"/>
      <c r="V149" s="104"/>
      <c r="W149" s="104"/>
      <c r="X149" s="104"/>
      <c r="Y149" s="104"/>
      <c r="Z149" s="104"/>
    </row>
    <row r="150" spans="1:26" ht="12.75" customHeight="1">
      <c r="A150" s="104"/>
      <c r="B150" s="58" t="s">
        <v>1333</v>
      </c>
      <c r="C150" s="104"/>
      <c r="D150" s="104"/>
      <c r="E150" s="104"/>
      <c r="F150" s="104"/>
      <c r="G150" s="170"/>
      <c r="H150" s="104"/>
      <c r="I150" s="104"/>
      <c r="J150" s="104"/>
      <c r="K150" s="104"/>
      <c r="L150" s="104"/>
      <c r="M150" s="104"/>
      <c r="N150" s="104"/>
      <c r="O150" s="104"/>
      <c r="P150" s="104"/>
      <c r="Q150" s="104"/>
      <c r="R150" s="104"/>
      <c r="S150" s="104"/>
      <c r="T150" s="104"/>
      <c r="U150" s="104"/>
      <c r="V150" s="104"/>
      <c r="W150" s="104"/>
      <c r="X150" s="104"/>
      <c r="Y150" s="104"/>
      <c r="Z150" s="104"/>
    </row>
    <row r="151" spans="1:26" ht="12.75" customHeight="1">
      <c r="A151" s="104"/>
      <c r="B151" s="58" t="s">
        <v>1334</v>
      </c>
      <c r="C151" s="120" t="s">
        <v>733</v>
      </c>
      <c r="D151" s="86">
        <v>600</v>
      </c>
      <c r="E151" s="86"/>
      <c r="F151" s="86">
        <f>D151*E151</f>
        <v>0</v>
      </c>
      <c r="G151" s="170"/>
      <c r="H151" s="104"/>
      <c r="I151" s="104"/>
      <c r="J151" s="104"/>
      <c r="K151" s="104"/>
      <c r="L151" s="104"/>
      <c r="M151" s="104"/>
      <c r="N151" s="104"/>
      <c r="O151" s="104"/>
      <c r="P151" s="104"/>
      <c r="Q151" s="104"/>
      <c r="R151" s="104"/>
      <c r="S151" s="104"/>
      <c r="T151" s="104"/>
      <c r="U151" s="104"/>
      <c r="V151" s="104"/>
      <c r="W151" s="104"/>
      <c r="X151" s="104"/>
      <c r="Y151" s="104"/>
      <c r="Z151" s="104"/>
    </row>
    <row r="152" spans="1:26" ht="12.75" customHeight="1">
      <c r="A152" s="59"/>
      <c r="B152" s="58"/>
      <c r="C152" s="107"/>
      <c r="D152" s="105"/>
      <c r="E152" s="107"/>
      <c r="F152" s="107"/>
      <c r="G152" s="170"/>
      <c r="H152" s="104"/>
      <c r="I152" s="104"/>
      <c r="J152" s="104"/>
      <c r="K152" s="104"/>
      <c r="L152" s="104"/>
      <c r="M152" s="104"/>
      <c r="N152" s="104"/>
      <c r="O152" s="104"/>
      <c r="P152" s="104"/>
      <c r="Q152" s="104"/>
      <c r="R152" s="104"/>
      <c r="S152" s="104"/>
      <c r="T152" s="104"/>
      <c r="U152" s="104"/>
      <c r="V152" s="104"/>
      <c r="W152" s="104"/>
      <c r="X152" s="104"/>
      <c r="Y152" s="104"/>
      <c r="Z152" s="104"/>
    </row>
    <row r="153" spans="1:26" ht="12.75" customHeight="1">
      <c r="A153" s="58"/>
      <c r="B153" s="58"/>
      <c r="C153" s="101"/>
      <c r="D153" s="86"/>
      <c r="E153" s="58"/>
      <c r="F153" s="58"/>
      <c r="G153" s="104"/>
      <c r="H153" s="104"/>
      <c r="I153" s="104"/>
      <c r="J153" s="104"/>
      <c r="K153" s="104"/>
      <c r="L153" s="104"/>
      <c r="M153" s="104"/>
      <c r="N153" s="104"/>
      <c r="O153" s="104"/>
      <c r="P153" s="104"/>
      <c r="Q153" s="104"/>
      <c r="R153" s="104"/>
      <c r="S153" s="104"/>
      <c r="T153" s="104"/>
      <c r="U153" s="104"/>
      <c r="V153" s="104"/>
      <c r="W153" s="104"/>
      <c r="X153" s="104"/>
      <c r="Y153" s="104"/>
      <c r="Z153" s="104"/>
    </row>
    <row r="154" spans="1:26" ht="12.75" customHeight="1">
      <c r="A154" s="81" t="s">
        <v>1324</v>
      </c>
      <c r="B154" s="81" t="s">
        <v>1335</v>
      </c>
      <c r="C154" s="114"/>
      <c r="D154" s="81"/>
      <c r="E154" s="81"/>
      <c r="F154" s="82">
        <f>SUM(F141:F153)</f>
        <v>0</v>
      </c>
      <c r="G154" s="104"/>
      <c r="H154" s="104"/>
      <c r="I154" s="104"/>
      <c r="J154" s="104"/>
      <c r="K154" s="104"/>
      <c r="L154" s="104"/>
      <c r="M154" s="104"/>
      <c r="N154" s="104"/>
      <c r="O154" s="104"/>
      <c r="P154" s="104"/>
      <c r="Q154" s="104"/>
      <c r="R154" s="104"/>
      <c r="S154" s="104"/>
      <c r="T154" s="104"/>
      <c r="U154" s="104"/>
      <c r="V154" s="104"/>
      <c r="W154" s="104"/>
      <c r="X154" s="104"/>
      <c r="Y154" s="104"/>
      <c r="Z154" s="104"/>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155" t="s">
        <v>1232</v>
      </c>
      <c r="B157" s="156" t="s">
        <v>1233</v>
      </c>
      <c r="C157" s="155"/>
      <c r="D157" s="155"/>
      <c r="E157" s="155"/>
      <c r="F157" s="157"/>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1"/>
      <c r="B160" s="148" t="s">
        <v>1230</v>
      </c>
      <c r="C160" s="120"/>
      <c r="D160" s="86"/>
      <c r="E160" s="86"/>
      <c r="F160" s="86"/>
      <c r="G160" s="5"/>
      <c r="H160" s="5"/>
      <c r="I160" s="5"/>
      <c r="J160" s="5"/>
      <c r="K160" s="5"/>
      <c r="L160" s="5"/>
      <c r="M160" s="5"/>
      <c r="N160" s="5"/>
      <c r="O160" s="5"/>
      <c r="P160" s="5"/>
      <c r="Q160" s="5"/>
      <c r="R160" s="5"/>
      <c r="S160" s="5"/>
      <c r="T160" s="5"/>
      <c r="U160" s="5"/>
      <c r="V160" s="5"/>
      <c r="W160" s="5"/>
      <c r="X160" s="5"/>
      <c r="Y160" s="5"/>
      <c r="Z160" s="5"/>
    </row>
    <row r="161" spans="1:26" ht="12.75" customHeight="1">
      <c r="A161" s="1"/>
      <c r="B161" s="148"/>
      <c r="C161" s="120"/>
      <c r="D161" s="86"/>
      <c r="E161" s="86"/>
      <c r="F161" s="86"/>
      <c r="G161" s="5"/>
      <c r="H161" s="5"/>
      <c r="I161" s="5"/>
      <c r="J161" s="5"/>
      <c r="K161" s="5"/>
      <c r="L161" s="5"/>
      <c r="M161" s="5"/>
      <c r="N161" s="5"/>
      <c r="O161" s="5"/>
      <c r="P161" s="5"/>
      <c r="Q161" s="5"/>
      <c r="R161" s="5"/>
      <c r="S161" s="5"/>
      <c r="T161" s="5"/>
      <c r="U161" s="5"/>
      <c r="V161" s="5"/>
      <c r="W161" s="5"/>
      <c r="X161" s="5"/>
      <c r="Y161" s="5"/>
      <c r="Z161" s="5"/>
    </row>
    <row r="162" spans="1:26" ht="12.75" customHeight="1">
      <c r="A162" s="158" t="str">
        <f t="shared" ref="A162:B162" si="13">A72</f>
        <v>A.8.1.</v>
      </c>
      <c r="B162" s="158" t="str">
        <f t="shared" si="13"/>
        <v>GIPSKARTONSKI RADOVI UKUPNO</v>
      </c>
      <c r="C162" s="159"/>
      <c r="D162" s="159"/>
      <c r="E162" s="159"/>
      <c r="F162" s="51">
        <f>F72</f>
        <v>38087.9</v>
      </c>
      <c r="G162" s="5"/>
      <c r="H162" s="5"/>
      <c r="I162" s="5"/>
      <c r="J162" s="5"/>
      <c r="K162" s="5"/>
      <c r="L162" s="5"/>
      <c r="M162" s="5"/>
      <c r="N162" s="5"/>
      <c r="O162" s="5"/>
      <c r="P162" s="5"/>
      <c r="Q162" s="5"/>
      <c r="R162" s="5"/>
      <c r="S162" s="5"/>
      <c r="T162" s="5"/>
      <c r="U162" s="5"/>
      <c r="V162" s="5"/>
      <c r="W162" s="5"/>
      <c r="X162" s="5"/>
      <c r="Y162" s="5"/>
      <c r="Z162" s="5"/>
    </row>
    <row r="163" spans="1:26" ht="12.75" customHeight="1">
      <c r="A163" s="158"/>
      <c r="B163" s="158"/>
      <c r="C163" s="120"/>
      <c r="D163" s="86"/>
      <c r="E163" s="86"/>
      <c r="F163" s="51"/>
      <c r="G163" s="5"/>
      <c r="H163" s="5"/>
      <c r="I163" s="5"/>
      <c r="J163" s="5"/>
      <c r="K163" s="5"/>
      <c r="L163" s="5"/>
      <c r="M163" s="5"/>
      <c r="N163" s="5"/>
      <c r="O163" s="5"/>
      <c r="P163" s="5"/>
      <c r="Q163" s="5"/>
      <c r="R163" s="5"/>
      <c r="S163" s="5"/>
      <c r="T163" s="5"/>
      <c r="U163" s="5"/>
      <c r="V163" s="5"/>
      <c r="W163" s="5"/>
      <c r="X163" s="5"/>
      <c r="Y163" s="5"/>
      <c r="Z163" s="5"/>
    </row>
    <row r="164" spans="1:26" ht="12.75" customHeight="1">
      <c r="A164" s="158" t="str">
        <f t="shared" ref="A164:B164" si="14">A137</f>
        <v>A.8.2.</v>
      </c>
      <c r="B164" s="158" t="str">
        <f t="shared" si="14"/>
        <v>SOBOSLIKARSKO-LIČILAČKI RADOVI UKUPNO</v>
      </c>
      <c r="C164" s="159"/>
      <c r="D164" s="159"/>
      <c r="E164" s="159"/>
      <c r="F164" s="51" t="str">
        <f>F137</f>
        <v>18.844,00</v>
      </c>
      <c r="G164" s="5"/>
      <c r="H164" s="5"/>
      <c r="I164" s="5"/>
      <c r="J164" s="5"/>
      <c r="K164" s="5"/>
      <c r="L164" s="5"/>
      <c r="M164" s="5"/>
      <c r="N164" s="5"/>
      <c r="O164" s="5"/>
      <c r="P164" s="5"/>
      <c r="Q164" s="5"/>
      <c r="R164" s="5"/>
      <c r="S164" s="5"/>
      <c r="T164" s="5"/>
      <c r="U164" s="5"/>
      <c r="V164" s="5"/>
      <c r="W164" s="5"/>
      <c r="X164" s="5"/>
      <c r="Y164" s="5"/>
      <c r="Z164" s="5"/>
    </row>
    <row r="165" spans="1:26" ht="12.75" customHeight="1">
      <c r="A165" s="158"/>
      <c r="B165" s="158"/>
      <c r="C165" s="159"/>
      <c r="D165" s="159"/>
      <c r="E165" s="159"/>
      <c r="F165" s="51"/>
      <c r="G165" s="5"/>
      <c r="H165" s="5"/>
      <c r="I165" s="5"/>
      <c r="J165" s="5"/>
      <c r="K165" s="5"/>
      <c r="L165" s="5"/>
      <c r="M165" s="5"/>
      <c r="N165" s="5"/>
      <c r="O165" s="5"/>
      <c r="P165" s="5"/>
      <c r="Q165" s="5"/>
      <c r="R165" s="5"/>
      <c r="S165" s="5"/>
      <c r="T165" s="5"/>
      <c r="U165" s="5"/>
      <c r="V165" s="5"/>
      <c r="W165" s="5"/>
      <c r="X165" s="5"/>
      <c r="Y165" s="5"/>
      <c r="Z165" s="5"/>
    </row>
    <row r="166" spans="1:26" ht="12.75" customHeight="1">
      <c r="A166" s="158" t="str">
        <f t="shared" ref="A166:B166" si="15">A154</f>
        <v>A.8.3.</v>
      </c>
      <c r="B166" s="158" t="str">
        <f t="shared" si="15"/>
        <v>OSTALI RADOVI UKUPNO</v>
      </c>
      <c r="C166" s="159"/>
      <c r="D166" s="159"/>
      <c r="E166" s="159"/>
      <c r="F166" s="51">
        <f>F154</f>
        <v>0</v>
      </c>
      <c r="G166" s="5"/>
      <c r="H166" s="5"/>
      <c r="I166" s="5"/>
      <c r="J166" s="5"/>
      <c r="K166" s="5"/>
      <c r="L166" s="5"/>
      <c r="M166" s="5"/>
      <c r="N166" s="5"/>
      <c r="O166" s="5"/>
      <c r="P166" s="5"/>
      <c r="Q166" s="5"/>
      <c r="R166" s="5"/>
      <c r="S166" s="5"/>
      <c r="T166" s="5"/>
      <c r="U166" s="5"/>
      <c r="V166" s="5"/>
      <c r="W166" s="5"/>
      <c r="X166" s="5"/>
      <c r="Y166" s="5"/>
      <c r="Z166" s="5"/>
    </row>
    <row r="167" spans="1:26" ht="12.75" customHeight="1">
      <c r="A167" s="158"/>
      <c r="B167" s="158"/>
      <c r="C167" s="158"/>
      <c r="D167" s="158"/>
      <c r="E167" s="158"/>
      <c r="F167" s="51"/>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155" t="s">
        <v>1232</v>
      </c>
      <c r="B169" s="156" t="s">
        <v>1336</v>
      </c>
      <c r="C169" s="155"/>
      <c r="D169" s="155"/>
      <c r="E169" s="155"/>
      <c r="F169" s="157" t="s">
        <v>1337</v>
      </c>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Header>&amp;R</oddHeader>
    <oddFooter>&amp;CA.8.   str.&amp;P/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workbookViewId="0">
      <pane ySplit="2" topLeftCell="A12" activePane="bottomLeft" state="frozen"/>
      <selection pane="bottomLeft" activeCell="B4" sqref="B4"/>
    </sheetView>
  </sheetViews>
  <sheetFormatPr defaultColWidth="14.5" defaultRowHeight="15" customHeight="1"/>
  <cols>
    <col min="1" max="1" width="8.5" customWidth="1"/>
    <col min="2" max="2" width="49.5" customWidth="1"/>
    <col min="3" max="3" width="6.1640625" customWidth="1"/>
    <col min="4" max="4" width="10.1640625" customWidth="1"/>
    <col min="5" max="5" width="10" customWidth="1"/>
    <col min="6" max="6" width="14" customWidth="1"/>
    <col min="7" max="26" width="9.1640625" customWidth="1"/>
  </cols>
  <sheetData>
    <row r="1" spans="1:26" ht="12.75" customHeight="1">
      <c r="A1" s="65" t="s">
        <v>1338</v>
      </c>
      <c r="B1" s="66" t="s">
        <v>1339</v>
      </c>
      <c r="C1" s="57"/>
      <c r="D1" s="67"/>
      <c r="E1" s="68"/>
      <c r="F1" s="69"/>
      <c r="G1" s="104"/>
      <c r="H1" s="104"/>
      <c r="I1" s="104"/>
      <c r="J1" s="104"/>
      <c r="K1" s="104"/>
      <c r="L1" s="104"/>
      <c r="M1" s="104"/>
      <c r="N1" s="104"/>
      <c r="O1" s="104"/>
      <c r="P1" s="104"/>
      <c r="Q1" s="104"/>
      <c r="R1" s="104"/>
      <c r="S1" s="104"/>
      <c r="T1" s="104"/>
      <c r="U1" s="104"/>
      <c r="V1" s="104"/>
      <c r="W1" s="104"/>
      <c r="X1" s="104"/>
      <c r="Y1" s="104"/>
      <c r="Z1" s="104"/>
    </row>
    <row r="2" spans="1:26" ht="12.75" customHeight="1">
      <c r="A2" s="71" t="s">
        <v>646</v>
      </c>
      <c r="B2" s="72" t="s">
        <v>647</v>
      </c>
      <c r="C2" s="73" t="s">
        <v>648</v>
      </c>
      <c r="D2" s="74" t="s">
        <v>649</v>
      </c>
      <c r="E2" s="75" t="s">
        <v>650</v>
      </c>
      <c r="F2" s="74" t="s">
        <v>651</v>
      </c>
      <c r="G2" s="104"/>
      <c r="H2" s="104"/>
      <c r="I2" s="104"/>
      <c r="J2" s="104"/>
      <c r="K2" s="104"/>
      <c r="L2" s="104"/>
      <c r="M2" s="104"/>
      <c r="N2" s="104"/>
      <c r="O2" s="104"/>
      <c r="P2" s="104"/>
      <c r="Q2" s="104"/>
      <c r="R2" s="104"/>
      <c r="S2" s="104"/>
      <c r="T2" s="104"/>
      <c r="U2" s="104"/>
      <c r="V2" s="104"/>
      <c r="W2" s="104"/>
      <c r="X2" s="104"/>
      <c r="Y2" s="104"/>
      <c r="Z2" s="104"/>
    </row>
    <row r="3" spans="1:26" ht="12.75" customHeight="1">
      <c r="A3" s="76"/>
      <c r="B3" s="77"/>
      <c r="C3" s="78"/>
      <c r="D3" s="79"/>
      <c r="E3" s="80"/>
      <c r="F3" s="79"/>
      <c r="G3" s="104"/>
      <c r="H3" s="104"/>
      <c r="I3" s="104"/>
      <c r="J3" s="104"/>
      <c r="K3" s="104"/>
      <c r="L3" s="104"/>
      <c r="M3" s="104"/>
      <c r="N3" s="104"/>
      <c r="O3" s="104"/>
      <c r="P3" s="104"/>
      <c r="Q3" s="104"/>
      <c r="R3" s="104"/>
      <c r="S3" s="104"/>
      <c r="T3" s="104"/>
      <c r="U3" s="104"/>
      <c r="V3" s="104"/>
      <c r="W3" s="104"/>
      <c r="X3" s="104"/>
      <c r="Y3" s="104"/>
      <c r="Z3" s="104"/>
    </row>
    <row r="4" spans="1:26" ht="12.75" customHeight="1">
      <c r="A4" s="76"/>
      <c r="B4" s="77"/>
      <c r="C4" s="78"/>
      <c r="D4" s="79"/>
      <c r="E4" s="80"/>
      <c r="F4" s="79"/>
      <c r="G4" s="104"/>
      <c r="H4" s="104"/>
      <c r="I4" s="104"/>
      <c r="J4" s="104"/>
      <c r="K4" s="104"/>
      <c r="L4" s="104"/>
      <c r="M4" s="104"/>
      <c r="N4" s="104"/>
      <c r="O4" s="104"/>
      <c r="P4" s="104"/>
      <c r="Q4" s="104"/>
      <c r="R4" s="104"/>
      <c r="S4" s="104"/>
      <c r="T4" s="104"/>
      <c r="U4" s="104"/>
      <c r="V4" s="104"/>
      <c r="W4" s="104"/>
      <c r="X4" s="104"/>
      <c r="Y4" s="104"/>
      <c r="Z4" s="104"/>
    </row>
    <row r="5" spans="1:26" ht="12.75" customHeight="1">
      <c r="A5" s="81" t="s">
        <v>1340</v>
      </c>
      <c r="B5" s="81" t="s">
        <v>515</v>
      </c>
      <c r="C5" s="114"/>
      <c r="D5" s="81"/>
      <c r="E5" s="81"/>
      <c r="F5" s="82"/>
      <c r="G5" s="104"/>
      <c r="H5" s="104"/>
      <c r="I5" s="104"/>
      <c r="J5" s="104"/>
      <c r="K5" s="104"/>
      <c r="L5" s="104"/>
      <c r="M5" s="104"/>
      <c r="N5" s="104"/>
      <c r="O5" s="104"/>
      <c r="P5" s="104"/>
      <c r="Q5" s="104"/>
      <c r="R5" s="104"/>
      <c r="S5" s="104"/>
      <c r="T5" s="104"/>
      <c r="U5" s="104"/>
      <c r="V5" s="104"/>
      <c r="W5" s="104"/>
      <c r="X5" s="104"/>
      <c r="Y5" s="104"/>
      <c r="Z5" s="104"/>
    </row>
    <row r="6" spans="1:26" ht="12.75" customHeight="1">
      <c r="A6" s="76"/>
      <c r="B6" s="77"/>
      <c r="C6" s="78"/>
      <c r="D6" s="79"/>
      <c r="E6" s="80"/>
      <c r="F6" s="79"/>
      <c r="G6" s="104"/>
      <c r="H6" s="104"/>
      <c r="I6" s="104"/>
      <c r="J6" s="104"/>
      <c r="K6" s="104"/>
      <c r="L6" s="104"/>
      <c r="M6" s="104"/>
      <c r="N6" s="104"/>
      <c r="O6" s="104"/>
      <c r="P6" s="104"/>
      <c r="Q6" s="104"/>
      <c r="R6" s="104"/>
      <c r="S6" s="104"/>
      <c r="T6" s="104"/>
      <c r="U6" s="104"/>
      <c r="V6" s="104"/>
      <c r="W6" s="104"/>
      <c r="X6" s="104"/>
      <c r="Y6" s="104"/>
      <c r="Z6" s="104"/>
    </row>
    <row r="7" spans="1:26" ht="12.75" customHeight="1">
      <c r="A7" s="63"/>
      <c r="B7" s="61" t="s">
        <v>36</v>
      </c>
      <c r="C7" s="120"/>
      <c r="D7" s="85"/>
      <c r="E7" s="134"/>
      <c r="F7" s="86"/>
      <c r="G7" s="1"/>
      <c r="H7" s="1"/>
      <c r="I7" s="1"/>
      <c r="J7" s="1"/>
      <c r="K7" s="1"/>
      <c r="L7" s="1"/>
      <c r="M7" s="1"/>
      <c r="N7" s="1"/>
      <c r="O7" s="1"/>
      <c r="P7" s="1"/>
      <c r="Q7" s="1"/>
      <c r="R7" s="1"/>
      <c r="S7" s="1"/>
      <c r="T7" s="1"/>
      <c r="U7" s="1"/>
      <c r="V7" s="1"/>
      <c r="W7" s="1"/>
      <c r="X7" s="1"/>
      <c r="Y7" s="1"/>
      <c r="Z7" s="1"/>
    </row>
    <row r="8" spans="1:26" ht="12.75" customHeight="1">
      <c r="A8" s="63"/>
      <c r="B8" s="1"/>
      <c r="C8" s="120"/>
      <c r="D8" s="85"/>
      <c r="E8" s="134"/>
      <c r="F8" s="86"/>
      <c r="G8" s="1"/>
      <c r="H8" s="1"/>
      <c r="I8" s="1"/>
      <c r="J8" s="1"/>
      <c r="K8" s="1"/>
      <c r="L8" s="1"/>
      <c r="M8" s="1"/>
      <c r="N8" s="1"/>
      <c r="O8" s="1"/>
      <c r="P8" s="1"/>
      <c r="Q8" s="1"/>
      <c r="R8" s="1"/>
      <c r="S8" s="1"/>
      <c r="T8" s="1"/>
      <c r="U8" s="1"/>
      <c r="V8" s="1"/>
      <c r="W8" s="1"/>
      <c r="X8" s="1"/>
      <c r="Y8" s="1"/>
      <c r="Z8" s="1"/>
    </row>
    <row r="9" spans="1:26" ht="12.75" customHeight="1">
      <c r="A9" s="63"/>
      <c r="B9" s="58" t="s">
        <v>526</v>
      </c>
      <c r="C9" s="120"/>
      <c r="D9" s="85"/>
      <c r="E9" s="134"/>
      <c r="F9" s="86"/>
      <c r="G9" s="1"/>
      <c r="H9" s="1"/>
      <c r="I9" s="1"/>
      <c r="J9" s="1"/>
      <c r="K9" s="1"/>
      <c r="L9" s="1"/>
      <c r="M9" s="1"/>
      <c r="N9" s="1"/>
      <c r="O9" s="1"/>
      <c r="P9" s="1"/>
      <c r="Q9" s="1"/>
      <c r="R9" s="1"/>
      <c r="S9" s="1"/>
      <c r="T9" s="1"/>
      <c r="U9" s="1"/>
      <c r="V9" s="1"/>
      <c r="W9" s="1"/>
      <c r="X9" s="1"/>
      <c r="Y9" s="1"/>
      <c r="Z9" s="1"/>
    </row>
    <row r="10" spans="1:26" ht="12.75" customHeight="1">
      <c r="A10" s="63"/>
      <c r="B10" s="58" t="s">
        <v>1341</v>
      </c>
      <c r="C10" s="120"/>
      <c r="D10" s="85"/>
      <c r="E10" s="134"/>
      <c r="F10" s="86"/>
      <c r="G10" s="1"/>
      <c r="H10" s="1"/>
      <c r="I10" s="1"/>
      <c r="J10" s="1"/>
      <c r="K10" s="1"/>
      <c r="L10" s="1"/>
      <c r="M10" s="1"/>
      <c r="N10" s="1"/>
      <c r="O10" s="1"/>
      <c r="P10" s="1"/>
      <c r="Q10" s="1"/>
      <c r="R10" s="1"/>
      <c r="S10" s="1"/>
      <c r="T10" s="1"/>
      <c r="U10" s="1"/>
      <c r="V10" s="1"/>
      <c r="W10" s="1"/>
      <c r="X10" s="1"/>
      <c r="Y10" s="1"/>
      <c r="Z10" s="1"/>
    </row>
    <row r="11" spans="1:26" ht="12.75" customHeight="1">
      <c r="A11" s="63"/>
      <c r="B11" s="58" t="s">
        <v>530</v>
      </c>
      <c r="C11" s="120"/>
      <c r="D11" s="85"/>
      <c r="E11" s="134"/>
      <c r="F11" s="86"/>
      <c r="G11" s="1"/>
      <c r="H11" s="1"/>
      <c r="I11" s="1"/>
      <c r="J11" s="1"/>
      <c r="K11" s="1"/>
      <c r="L11" s="1"/>
      <c r="M11" s="1"/>
      <c r="N11" s="1"/>
      <c r="O11" s="1"/>
      <c r="P11" s="1"/>
      <c r="Q11" s="1"/>
      <c r="R11" s="1"/>
      <c r="S11" s="1"/>
      <c r="T11" s="1"/>
      <c r="U11" s="1"/>
      <c r="V11" s="1"/>
      <c r="W11" s="1"/>
      <c r="X11" s="1"/>
      <c r="Y11" s="1"/>
      <c r="Z11" s="1"/>
    </row>
    <row r="12" spans="1:26" ht="12.75" customHeight="1">
      <c r="A12" s="63"/>
      <c r="B12" s="58" t="s">
        <v>1342</v>
      </c>
      <c r="C12" s="120"/>
      <c r="D12" s="85"/>
      <c r="E12" s="134"/>
      <c r="F12" s="86"/>
      <c r="G12" s="1"/>
      <c r="H12" s="1"/>
      <c r="I12" s="1"/>
      <c r="J12" s="1"/>
      <c r="K12" s="1"/>
      <c r="L12" s="1"/>
      <c r="M12" s="1"/>
      <c r="N12" s="1"/>
      <c r="O12" s="1"/>
      <c r="P12" s="1"/>
      <c r="Q12" s="1"/>
      <c r="R12" s="1"/>
      <c r="S12" s="1"/>
      <c r="T12" s="1"/>
      <c r="U12" s="1"/>
      <c r="V12" s="1"/>
      <c r="W12" s="1"/>
      <c r="X12" s="1"/>
      <c r="Y12" s="1"/>
      <c r="Z12" s="1"/>
    </row>
    <row r="13" spans="1:26" ht="12.75" customHeight="1">
      <c r="A13" s="63"/>
      <c r="B13" s="58" t="s">
        <v>1343</v>
      </c>
      <c r="C13" s="120"/>
      <c r="D13" s="85"/>
      <c r="E13" s="134"/>
      <c r="F13" s="86"/>
      <c r="G13" s="1"/>
      <c r="H13" s="1"/>
      <c r="I13" s="1"/>
      <c r="J13" s="1"/>
      <c r="K13" s="1"/>
      <c r="L13" s="1"/>
      <c r="M13" s="1"/>
      <c r="N13" s="1"/>
      <c r="O13" s="1"/>
      <c r="P13" s="1"/>
      <c r="Q13" s="1"/>
      <c r="R13" s="1"/>
      <c r="S13" s="1"/>
      <c r="T13" s="1"/>
      <c r="U13" s="1"/>
      <c r="V13" s="1"/>
      <c r="W13" s="1"/>
      <c r="X13" s="1"/>
      <c r="Y13" s="1"/>
      <c r="Z13" s="1"/>
    </row>
    <row r="14" spans="1:26" ht="12.75" customHeight="1">
      <c r="A14" s="63"/>
      <c r="B14" s="58" t="s">
        <v>1344</v>
      </c>
      <c r="C14" s="120"/>
      <c r="D14" s="85"/>
      <c r="E14" s="134"/>
      <c r="F14" s="86"/>
      <c r="G14" s="1"/>
      <c r="H14" s="1"/>
      <c r="I14" s="1"/>
      <c r="J14" s="1"/>
      <c r="K14" s="1"/>
      <c r="L14" s="1"/>
      <c r="M14" s="1"/>
      <c r="N14" s="1"/>
      <c r="O14" s="1"/>
      <c r="P14" s="1"/>
      <c r="Q14" s="1"/>
      <c r="R14" s="1"/>
      <c r="S14" s="1"/>
      <c r="T14" s="1"/>
      <c r="U14" s="1"/>
      <c r="V14" s="1"/>
      <c r="W14" s="1"/>
      <c r="X14" s="1"/>
      <c r="Y14" s="1"/>
      <c r="Z14" s="1"/>
    </row>
    <row r="15" spans="1:26" ht="12.75" customHeight="1">
      <c r="A15" s="63"/>
      <c r="B15" s="58" t="s">
        <v>1345</v>
      </c>
      <c r="C15" s="120"/>
      <c r="D15" s="85"/>
      <c r="E15" s="134"/>
      <c r="F15" s="86"/>
      <c r="G15" s="1"/>
      <c r="H15" s="1"/>
      <c r="I15" s="1"/>
      <c r="J15" s="1"/>
      <c r="K15" s="1"/>
      <c r="L15" s="1"/>
      <c r="M15" s="1"/>
      <c r="N15" s="1"/>
      <c r="O15" s="1"/>
      <c r="P15" s="1"/>
      <c r="Q15" s="1"/>
      <c r="R15" s="1"/>
      <c r="S15" s="1"/>
      <c r="T15" s="1"/>
      <c r="U15" s="1"/>
      <c r="V15" s="1"/>
      <c r="W15" s="1"/>
      <c r="X15" s="1"/>
      <c r="Y15" s="1"/>
      <c r="Z15" s="1"/>
    </row>
    <row r="16" spans="1:26" ht="12.75" customHeight="1">
      <c r="A16" s="63"/>
      <c r="B16" s="58"/>
      <c r="C16" s="120"/>
      <c r="D16" s="85"/>
      <c r="E16" s="134"/>
      <c r="F16" s="86"/>
      <c r="G16" s="1"/>
      <c r="H16" s="1"/>
      <c r="I16" s="1"/>
      <c r="J16" s="1"/>
      <c r="K16" s="1"/>
      <c r="L16" s="1"/>
      <c r="M16" s="1"/>
      <c r="N16" s="1"/>
      <c r="O16" s="1"/>
      <c r="P16" s="1"/>
      <c r="Q16" s="1"/>
      <c r="R16" s="1"/>
      <c r="S16" s="1"/>
      <c r="T16" s="1"/>
      <c r="U16" s="1"/>
      <c r="V16" s="1"/>
      <c r="W16" s="1"/>
      <c r="X16" s="1"/>
      <c r="Y16" s="1"/>
      <c r="Z16" s="1"/>
    </row>
    <row r="17" spans="1:26" ht="12.75" customHeight="1">
      <c r="A17" s="63"/>
      <c r="B17" s="58" t="s">
        <v>1346</v>
      </c>
      <c r="C17" s="120"/>
      <c r="D17" s="85"/>
      <c r="E17" s="134"/>
      <c r="F17" s="86"/>
      <c r="G17" s="1"/>
      <c r="H17" s="1"/>
      <c r="I17" s="1"/>
      <c r="J17" s="1"/>
      <c r="K17" s="1"/>
      <c r="L17" s="1"/>
      <c r="M17" s="1"/>
      <c r="N17" s="1"/>
      <c r="O17" s="1"/>
      <c r="P17" s="1"/>
      <c r="Q17" s="1"/>
      <c r="R17" s="1"/>
      <c r="S17" s="1"/>
      <c r="T17" s="1"/>
      <c r="U17" s="1"/>
      <c r="V17" s="1"/>
      <c r="W17" s="1"/>
      <c r="X17" s="1"/>
      <c r="Y17" s="1"/>
      <c r="Z17" s="1"/>
    </row>
    <row r="18" spans="1:26" ht="12.75" customHeight="1">
      <c r="A18" s="63"/>
      <c r="B18" s="58" t="s">
        <v>1347</v>
      </c>
      <c r="C18" s="120"/>
      <c r="D18" s="85"/>
      <c r="E18" s="134"/>
      <c r="F18" s="86"/>
      <c r="G18" s="1"/>
      <c r="H18" s="1"/>
      <c r="I18" s="1"/>
      <c r="J18" s="1"/>
      <c r="K18" s="1"/>
      <c r="L18" s="1"/>
      <c r="M18" s="1"/>
      <c r="N18" s="1"/>
      <c r="O18" s="1"/>
      <c r="P18" s="1"/>
      <c r="Q18" s="1"/>
      <c r="R18" s="1"/>
      <c r="S18" s="1"/>
      <c r="T18" s="1"/>
      <c r="U18" s="1"/>
      <c r="V18" s="1"/>
      <c r="W18" s="1"/>
      <c r="X18" s="1"/>
      <c r="Y18" s="1"/>
      <c r="Z18" s="1"/>
    </row>
    <row r="19" spans="1:26" ht="12.75" customHeight="1">
      <c r="A19" s="63"/>
      <c r="B19" s="58" t="s">
        <v>1348</v>
      </c>
      <c r="C19" s="120"/>
      <c r="D19" s="85"/>
      <c r="E19" s="134"/>
      <c r="F19" s="86"/>
      <c r="G19" s="1"/>
      <c r="H19" s="1"/>
      <c r="I19" s="1"/>
      <c r="J19" s="1"/>
      <c r="K19" s="1"/>
      <c r="L19" s="1"/>
      <c r="M19" s="1"/>
      <c r="N19" s="1"/>
      <c r="O19" s="1"/>
      <c r="P19" s="1"/>
      <c r="Q19" s="1"/>
      <c r="R19" s="1"/>
      <c r="S19" s="1"/>
      <c r="T19" s="1"/>
      <c r="U19" s="1"/>
      <c r="V19" s="1"/>
      <c r="W19" s="1"/>
      <c r="X19" s="1"/>
      <c r="Y19" s="1"/>
      <c r="Z19" s="1"/>
    </row>
    <row r="20" spans="1:26" ht="12.75" customHeight="1">
      <c r="A20" s="63"/>
      <c r="B20" s="58" t="s">
        <v>545</v>
      </c>
      <c r="C20" s="120"/>
      <c r="D20" s="85"/>
      <c r="E20" s="134"/>
      <c r="F20" s="86"/>
      <c r="G20" s="1"/>
      <c r="H20" s="1"/>
      <c r="I20" s="1"/>
      <c r="J20" s="1"/>
      <c r="K20" s="1"/>
      <c r="L20" s="1"/>
      <c r="M20" s="1"/>
      <c r="N20" s="1"/>
      <c r="O20" s="1"/>
      <c r="P20" s="1"/>
      <c r="Q20" s="1"/>
      <c r="R20" s="1"/>
      <c r="S20" s="1"/>
      <c r="T20" s="1"/>
      <c r="U20" s="1"/>
      <c r="V20" s="1"/>
      <c r="W20" s="1"/>
      <c r="X20" s="1"/>
      <c r="Y20" s="1"/>
      <c r="Z20" s="1"/>
    </row>
    <row r="21" spans="1:26" ht="12.75" customHeight="1">
      <c r="A21" s="63"/>
      <c r="B21" s="58" t="s">
        <v>1349</v>
      </c>
      <c r="C21" s="120"/>
      <c r="D21" s="85"/>
      <c r="E21" s="134"/>
      <c r="F21" s="86"/>
      <c r="G21" s="1"/>
      <c r="H21" s="1"/>
      <c r="I21" s="1"/>
      <c r="J21" s="1"/>
      <c r="K21" s="1"/>
      <c r="L21" s="1"/>
      <c r="M21" s="1"/>
      <c r="N21" s="1"/>
      <c r="O21" s="1"/>
      <c r="P21" s="1"/>
      <c r="Q21" s="1"/>
      <c r="R21" s="1"/>
      <c r="S21" s="1"/>
      <c r="T21" s="1"/>
      <c r="U21" s="1"/>
      <c r="V21" s="1"/>
      <c r="W21" s="1"/>
      <c r="X21" s="1"/>
      <c r="Y21" s="1"/>
      <c r="Z21" s="1"/>
    </row>
    <row r="22" spans="1:26" ht="12.75" customHeight="1">
      <c r="A22" s="63"/>
      <c r="B22" s="58" t="s">
        <v>547</v>
      </c>
      <c r="C22" s="120"/>
      <c r="D22" s="85"/>
      <c r="E22" s="134"/>
      <c r="F22" s="86"/>
      <c r="G22" s="1"/>
      <c r="H22" s="1"/>
      <c r="I22" s="1"/>
      <c r="J22" s="1"/>
      <c r="K22" s="1"/>
      <c r="L22" s="1"/>
      <c r="M22" s="1"/>
      <c r="N22" s="1"/>
      <c r="O22" s="1"/>
      <c r="P22" s="1"/>
      <c r="Q22" s="1"/>
      <c r="R22" s="1"/>
      <c r="S22" s="1"/>
      <c r="T22" s="1"/>
      <c r="U22" s="1"/>
      <c r="V22" s="1"/>
      <c r="W22" s="1"/>
      <c r="X22" s="1"/>
      <c r="Y22" s="1"/>
      <c r="Z22" s="1"/>
    </row>
    <row r="23" spans="1:26" ht="12.75" customHeight="1">
      <c r="A23" s="63"/>
      <c r="B23" s="58" t="s">
        <v>1350</v>
      </c>
      <c r="C23" s="120"/>
      <c r="D23" s="85"/>
      <c r="E23" s="134"/>
      <c r="F23" s="86"/>
      <c r="G23" s="1"/>
      <c r="H23" s="1"/>
      <c r="I23" s="1"/>
      <c r="J23" s="1"/>
      <c r="K23" s="1"/>
      <c r="L23" s="1"/>
      <c r="M23" s="1"/>
      <c r="N23" s="1"/>
      <c r="O23" s="1"/>
      <c r="P23" s="1"/>
      <c r="Q23" s="1"/>
      <c r="R23" s="1"/>
      <c r="S23" s="1"/>
      <c r="T23" s="1"/>
      <c r="U23" s="1"/>
      <c r="V23" s="1"/>
      <c r="W23" s="1"/>
      <c r="X23" s="1"/>
      <c r="Y23" s="1"/>
      <c r="Z23" s="1"/>
    </row>
    <row r="24" spans="1:26" ht="12.75" customHeight="1">
      <c r="A24" s="63"/>
      <c r="B24" s="58" t="s">
        <v>1351</v>
      </c>
      <c r="C24" s="120"/>
      <c r="D24" s="85"/>
      <c r="E24" s="134"/>
      <c r="F24" s="86"/>
      <c r="G24" s="1"/>
      <c r="H24" s="1"/>
      <c r="I24" s="1"/>
      <c r="J24" s="1"/>
      <c r="K24" s="1"/>
      <c r="L24" s="1"/>
      <c r="M24" s="1"/>
      <c r="N24" s="1"/>
      <c r="O24" s="1"/>
      <c r="P24" s="1"/>
      <c r="Q24" s="1"/>
      <c r="R24" s="1"/>
      <c r="S24" s="1"/>
      <c r="T24" s="1"/>
      <c r="U24" s="1"/>
      <c r="V24" s="1"/>
      <c r="W24" s="1"/>
      <c r="X24" s="1"/>
      <c r="Y24" s="1"/>
      <c r="Z24" s="1"/>
    </row>
    <row r="25" spans="1:26" ht="12.75" customHeight="1">
      <c r="A25" s="63"/>
      <c r="B25" s="58" t="s">
        <v>1352</v>
      </c>
      <c r="C25" s="120"/>
      <c r="D25" s="85"/>
      <c r="E25" s="134"/>
      <c r="F25" s="86"/>
      <c r="G25" s="1"/>
      <c r="H25" s="1"/>
      <c r="I25" s="1"/>
      <c r="J25" s="1"/>
      <c r="K25" s="1"/>
      <c r="L25" s="1"/>
      <c r="M25" s="1"/>
      <c r="N25" s="1"/>
      <c r="O25" s="1"/>
      <c r="P25" s="1"/>
      <c r="Q25" s="1"/>
      <c r="R25" s="1"/>
      <c r="S25" s="1"/>
      <c r="T25" s="1"/>
      <c r="U25" s="1"/>
      <c r="V25" s="1"/>
      <c r="W25" s="1"/>
      <c r="X25" s="1"/>
      <c r="Y25" s="1"/>
      <c r="Z25" s="1"/>
    </row>
    <row r="26" spans="1:26" ht="12.75" customHeight="1">
      <c r="A26" s="63"/>
      <c r="B26" s="58" t="s">
        <v>1353</v>
      </c>
      <c r="C26" s="120"/>
      <c r="D26" s="85"/>
      <c r="E26" s="134"/>
      <c r="F26" s="86"/>
      <c r="G26" s="1"/>
      <c r="H26" s="1"/>
      <c r="I26" s="1"/>
      <c r="J26" s="1"/>
      <c r="K26" s="1"/>
      <c r="L26" s="1"/>
      <c r="M26" s="1"/>
      <c r="N26" s="1"/>
      <c r="O26" s="1"/>
      <c r="P26" s="1"/>
      <c r="Q26" s="1"/>
      <c r="R26" s="1"/>
      <c r="S26" s="1"/>
      <c r="T26" s="1"/>
      <c r="U26" s="1"/>
      <c r="V26" s="1"/>
      <c r="W26" s="1"/>
      <c r="X26" s="1"/>
      <c r="Y26" s="1"/>
      <c r="Z26" s="1"/>
    </row>
    <row r="27" spans="1:26" ht="12.75" customHeight="1">
      <c r="A27" s="63"/>
      <c r="B27" s="58" t="s">
        <v>1354</v>
      </c>
      <c r="C27" s="120"/>
      <c r="D27" s="85"/>
      <c r="E27" s="134"/>
      <c r="F27" s="86"/>
      <c r="G27" s="1"/>
      <c r="H27" s="1"/>
      <c r="I27" s="1"/>
      <c r="J27" s="1"/>
      <c r="K27" s="1"/>
      <c r="L27" s="1"/>
      <c r="M27" s="1"/>
      <c r="N27" s="1"/>
      <c r="O27" s="1"/>
      <c r="P27" s="1"/>
      <c r="Q27" s="1"/>
      <c r="R27" s="1"/>
      <c r="S27" s="1"/>
      <c r="T27" s="1"/>
      <c r="U27" s="1"/>
      <c r="V27" s="1"/>
      <c r="W27" s="1"/>
      <c r="X27" s="1"/>
      <c r="Y27" s="1"/>
      <c r="Z27" s="1"/>
    </row>
    <row r="28" spans="1:26" ht="12.75" customHeight="1">
      <c r="A28" s="63"/>
      <c r="B28" s="58"/>
      <c r="C28" s="120"/>
      <c r="D28" s="85"/>
      <c r="E28" s="134"/>
      <c r="F28" s="86"/>
      <c r="G28" s="1"/>
      <c r="H28" s="1"/>
      <c r="I28" s="1"/>
      <c r="J28" s="1"/>
      <c r="K28" s="1"/>
      <c r="L28" s="1"/>
      <c r="M28" s="1"/>
      <c r="N28" s="1"/>
      <c r="O28" s="1"/>
      <c r="P28" s="1"/>
      <c r="Q28" s="1"/>
      <c r="R28" s="1"/>
      <c r="S28" s="1"/>
      <c r="T28" s="1"/>
      <c r="U28" s="1"/>
      <c r="V28" s="1"/>
      <c r="W28" s="1"/>
      <c r="X28" s="1"/>
      <c r="Y28" s="1"/>
      <c r="Z28" s="1"/>
    </row>
    <row r="29" spans="1:26" ht="12.75" customHeight="1">
      <c r="A29" s="63"/>
      <c r="B29" s="58" t="s">
        <v>1355</v>
      </c>
      <c r="C29" s="120"/>
      <c r="D29" s="85"/>
      <c r="E29" s="134"/>
      <c r="F29" s="86"/>
      <c r="G29" s="1"/>
      <c r="H29" s="1"/>
      <c r="I29" s="1"/>
      <c r="J29" s="1"/>
      <c r="K29" s="1"/>
      <c r="L29" s="1"/>
      <c r="M29" s="1"/>
      <c r="N29" s="1"/>
      <c r="O29" s="1"/>
      <c r="P29" s="1"/>
      <c r="Q29" s="1"/>
      <c r="R29" s="1"/>
      <c r="S29" s="1"/>
      <c r="T29" s="1"/>
      <c r="U29" s="1"/>
      <c r="V29" s="1"/>
      <c r="W29" s="1"/>
      <c r="X29" s="1"/>
      <c r="Y29" s="1"/>
      <c r="Z29" s="1"/>
    </row>
    <row r="30" spans="1:26" ht="12.75" customHeight="1">
      <c r="A30" s="63"/>
      <c r="B30" s="58" t="s">
        <v>1356</v>
      </c>
      <c r="C30" s="120"/>
      <c r="D30" s="85"/>
      <c r="E30" s="134"/>
      <c r="F30" s="86"/>
      <c r="G30" s="1"/>
      <c r="H30" s="1"/>
      <c r="I30" s="1"/>
      <c r="J30" s="1"/>
      <c r="K30" s="1"/>
      <c r="L30" s="1"/>
      <c r="M30" s="1"/>
      <c r="N30" s="1"/>
      <c r="O30" s="1"/>
      <c r="P30" s="1"/>
      <c r="Q30" s="1"/>
      <c r="R30" s="1"/>
      <c r="S30" s="1"/>
      <c r="T30" s="1"/>
      <c r="U30" s="1"/>
      <c r="V30" s="1"/>
      <c r="W30" s="1"/>
      <c r="X30" s="1"/>
      <c r="Y30" s="1"/>
      <c r="Z30" s="1"/>
    </row>
    <row r="31" spans="1:26" ht="12.75" customHeight="1">
      <c r="A31" s="58"/>
      <c r="B31" s="1"/>
      <c r="C31" s="120"/>
      <c r="D31" s="85"/>
      <c r="E31" s="86"/>
      <c r="F31" s="86"/>
      <c r="G31" s="104"/>
      <c r="H31" s="104"/>
      <c r="I31" s="104"/>
      <c r="J31" s="104"/>
      <c r="K31" s="104"/>
      <c r="L31" s="104"/>
      <c r="M31" s="104"/>
      <c r="N31" s="104"/>
      <c r="O31" s="104"/>
      <c r="P31" s="104"/>
      <c r="Q31" s="104"/>
      <c r="R31" s="104"/>
      <c r="S31" s="104"/>
      <c r="T31" s="104"/>
      <c r="U31" s="104"/>
      <c r="V31" s="104"/>
      <c r="W31" s="104"/>
      <c r="X31" s="104"/>
      <c r="Y31" s="104"/>
      <c r="Z31" s="104"/>
    </row>
    <row r="32" spans="1:26" ht="12.75" customHeight="1">
      <c r="A32" s="58"/>
      <c r="B32" s="1"/>
      <c r="C32" s="120"/>
      <c r="D32" s="85"/>
      <c r="E32" s="86"/>
      <c r="F32" s="86"/>
      <c r="G32" s="104"/>
      <c r="H32" s="104"/>
      <c r="I32" s="104"/>
      <c r="J32" s="104"/>
      <c r="K32" s="104"/>
      <c r="L32" s="104"/>
      <c r="M32" s="104"/>
      <c r="N32" s="104"/>
      <c r="O32" s="104"/>
      <c r="P32" s="104"/>
      <c r="Q32" s="104"/>
      <c r="R32" s="104"/>
      <c r="S32" s="104"/>
      <c r="T32" s="104"/>
      <c r="U32" s="104"/>
      <c r="V32" s="104"/>
      <c r="W32" s="104"/>
      <c r="X32" s="104"/>
      <c r="Y32" s="104"/>
      <c r="Z32" s="104"/>
    </row>
    <row r="33" spans="1:26" ht="12.75" customHeight="1">
      <c r="A33" s="59" t="s">
        <v>1357</v>
      </c>
      <c r="B33" s="61" t="s">
        <v>1358</v>
      </c>
      <c r="C33" s="139"/>
      <c r="D33" s="171"/>
      <c r="E33" s="136"/>
      <c r="F33" s="136"/>
      <c r="G33" s="137"/>
      <c r="H33" s="137"/>
      <c r="I33" s="137"/>
      <c r="J33" s="137"/>
      <c r="K33" s="137"/>
      <c r="L33" s="137"/>
      <c r="M33" s="137"/>
      <c r="N33" s="137"/>
      <c r="O33" s="137"/>
      <c r="P33" s="137"/>
      <c r="Q33" s="137"/>
      <c r="R33" s="137"/>
      <c r="S33" s="137"/>
      <c r="T33" s="137"/>
      <c r="U33" s="137"/>
      <c r="V33" s="137"/>
      <c r="W33" s="137"/>
      <c r="X33" s="137"/>
      <c r="Y33" s="137"/>
      <c r="Z33" s="137"/>
    </row>
    <row r="34" spans="1:26" ht="12.75" customHeight="1">
      <c r="A34" s="104"/>
      <c r="B34" s="1" t="s">
        <v>1359</v>
      </c>
      <c r="C34" s="101"/>
      <c r="D34" s="83"/>
      <c r="E34" s="58"/>
      <c r="F34" s="58"/>
      <c r="G34" s="104"/>
      <c r="H34" s="104"/>
      <c r="I34" s="104"/>
      <c r="J34" s="104"/>
      <c r="K34" s="104"/>
      <c r="L34" s="104"/>
      <c r="M34" s="104"/>
      <c r="N34" s="104"/>
      <c r="O34" s="104"/>
      <c r="P34" s="104"/>
      <c r="Q34" s="104"/>
      <c r="R34" s="104"/>
      <c r="S34" s="104"/>
      <c r="T34" s="104"/>
      <c r="U34" s="104"/>
      <c r="V34" s="104"/>
      <c r="W34" s="104"/>
      <c r="X34" s="104"/>
      <c r="Y34" s="104"/>
      <c r="Z34" s="104"/>
    </row>
    <row r="35" spans="1:26" ht="12.75" customHeight="1">
      <c r="A35" s="104"/>
      <c r="B35" s="1" t="s">
        <v>1360</v>
      </c>
      <c r="C35" s="101"/>
      <c r="D35" s="83"/>
      <c r="E35" s="58"/>
      <c r="F35" s="58"/>
      <c r="G35" s="104"/>
      <c r="H35" s="104"/>
      <c r="I35" s="104"/>
      <c r="J35" s="104"/>
      <c r="K35" s="104"/>
      <c r="L35" s="104"/>
      <c r="M35" s="104"/>
      <c r="N35" s="104"/>
      <c r="O35" s="104"/>
      <c r="P35" s="104"/>
      <c r="Q35" s="104"/>
      <c r="R35" s="104"/>
      <c r="S35" s="104"/>
      <c r="T35" s="104"/>
      <c r="U35" s="104"/>
      <c r="V35" s="104"/>
      <c r="W35" s="104"/>
      <c r="X35" s="104"/>
      <c r="Y35" s="104"/>
      <c r="Z35" s="104"/>
    </row>
    <row r="36" spans="1:26" ht="12.75" customHeight="1">
      <c r="A36" s="104"/>
      <c r="B36" s="1" t="s">
        <v>1361</v>
      </c>
      <c r="C36" s="101"/>
      <c r="D36" s="83"/>
      <c r="E36" s="58"/>
      <c r="F36" s="58"/>
      <c r="G36" s="104"/>
      <c r="H36" s="104"/>
      <c r="I36" s="104"/>
      <c r="J36" s="104"/>
      <c r="K36" s="104"/>
      <c r="L36" s="104"/>
      <c r="M36" s="104"/>
      <c r="N36" s="104"/>
      <c r="O36" s="104"/>
      <c r="P36" s="104"/>
      <c r="Q36" s="104"/>
      <c r="R36" s="104"/>
      <c r="S36" s="104"/>
      <c r="T36" s="104"/>
      <c r="U36" s="104"/>
      <c r="V36" s="104"/>
      <c r="W36" s="104"/>
      <c r="X36" s="104"/>
      <c r="Y36" s="104"/>
      <c r="Z36" s="104"/>
    </row>
    <row r="37" spans="1:26" ht="12.75" customHeight="1">
      <c r="A37" s="104"/>
      <c r="B37" s="58" t="s">
        <v>1362</v>
      </c>
      <c r="C37" s="101"/>
      <c r="D37" s="83"/>
      <c r="E37" s="58"/>
      <c r="F37" s="58"/>
      <c r="G37" s="104"/>
      <c r="H37" s="104"/>
      <c r="I37" s="104"/>
      <c r="J37" s="104"/>
      <c r="K37" s="104"/>
      <c r="L37" s="104"/>
      <c r="M37" s="104"/>
      <c r="N37" s="104"/>
      <c r="O37" s="104"/>
      <c r="P37" s="104"/>
      <c r="Q37" s="104"/>
      <c r="R37" s="104"/>
      <c r="S37" s="104"/>
      <c r="T37" s="104"/>
      <c r="U37" s="104"/>
      <c r="V37" s="104"/>
      <c r="W37" s="104"/>
      <c r="X37" s="104"/>
      <c r="Y37" s="104"/>
      <c r="Z37" s="104"/>
    </row>
    <row r="38" spans="1:26" ht="12.75" customHeight="1">
      <c r="A38" s="104"/>
      <c r="B38" s="59" t="s">
        <v>757</v>
      </c>
      <c r="C38" s="101"/>
      <c r="D38" s="83"/>
      <c r="E38" s="58"/>
      <c r="F38" s="58"/>
      <c r="G38" s="104"/>
      <c r="H38" s="104"/>
      <c r="I38" s="104"/>
      <c r="J38" s="104"/>
      <c r="K38" s="104"/>
      <c r="L38" s="104"/>
      <c r="M38" s="104"/>
      <c r="N38" s="104"/>
      <c r="O38" s="104"/>
      <c r="P38" s="104"/>
      <c r="Q38" s="104"/>
      <c r="R38" s="104"/>
      <c r="S38" s="104"/>
      <c r="T38" s="104"/>
      <c r="U38" s="104"/>
      <c r="V38" s="104"/>
      <c r="W38" s="104"/>
      <c r="X38" s="104"/>
      <c r="Y38" s="104"/>
      <c r="Z38" s="104"/>
    </row>
    <row r="39" spans="1:26" ht="12.75" customHeight="1">
      <c r="A39" s="172"/>
      <c r="B39" s="58" t="s">
        <v>1363</v>
      </c>
      <c r="C39" s="120"/>
      <c r="D39" s="85"/>
      <c r="E39" s="86"/>
      <c r="F39" s="86"/>
      <c r="G39" s="104"/>
      <c r="H39" s="104"/>
      <c r="I39" s="104"/>
      <c r="J39" s="104"/>
      <c r="K39" s="104"/>
      <c r="L39" s="104"/>
      <c r="M39" s="104"/>
      <c r="N39" s="104"/>
      <c r="O39" s="104"/>
      <c r="P39" s="104"/>
      <c r="Q39" s="104"/>
      <c r="R39" s="104"/>
      <c r="S39" s="104"/>
      <c r="T39" s="104"/>
      <c r="U39" s="104"/>
      <c r="V39" s="104"/>
      <c r="W39" s="104"/>
      <c r="X39" s="104"/>
      <c r="Y39" s="104"/>
      <c r="Z39" s="104"/>
    </row>
    <row r="40" spans="1:26" ht="12.75" customHeight="1">
      <c r="A40" s="172"/>
      <c r="B40" s="58" t="s">
        <v>1364</v>
      </c>
      <c r="C40" s="120" t="s">
        <v>733</v>
      </c>
      <c r="D40" s="85">
        <v>13</v>
      </c>
      <c r="E40" s="86"/>
      <c r="F40" s="86">
        <f t="shared" ref="F40:F41" si="0">D40*E40</f>
        <v>0</v>
      </c>
      <c r="G40" s="104"/>
      <c r="H40" s="104"/>
      <c r="I40" s="104"/>
      <c r="J40" s="104"/>
      <c r="K40" s="104"/>
      <c r="L40" s="104"/>
      <c r="M40" s="104"/>
      <c r="N40" s="104"/>
      <c r="O40" s="104"/>
      <c r="P40" s="104"/>
      <c r="Q40" s="104"/>
      <c r="R40" s="104"/>
      <c r="S40" s="104"/>
      <c r="T40" s="104"/>
      <c r="U40" s="104"/>
      <c r="V40" s="104"/>
      <c r="W40" s="104"/>
      <c r="X40" s="104"/>
      <c r="Y40" s="104"/>
      <c r="Z40" s="104"/>
    </row>
    <row r="41" spans="1:26" ht="12.75" customHeight="1">
      <c r="A41" s="172"/>
      <c r="B41" s="58" t="s">
        <v>1365</v>
      </c>
      <c r="C41" s="120" t="s">
        <v>733</v>
      </c>
      <c r="D41" s="85">
        <v>66</v>
      </c>
      <c r="E41" s="86"/>
      <c r="F41" s="86">
        <f t="shared" si="0"/>
        <v>0</v>
      </c>
      <c r="G41" s="104"/>
      <c r="H41" s="104"/>
      <c r="I41" s="104"/>
      <c r="J41" s="104"/>
      <c r="K41" s="104"/>
      <c r="L41" s="104"/>
      <c r="M41" s="104"/>
      <c r="N41" s="104"/>
      <c r="O41" s="104"/>
      <c r="P41" s="104"/>
      <c r="Q41" s="104"/>
      <c r="R41" s="104"/>
      <c r="S41" s="104"/>
      <c r="T41" s="104"/>
      <c r="U41" s="104"/>
      <c r="V41" s="104"/>
      <c r="W41" s="104"/>
      <c r="X41" s="104"/>
      <c r="Y41" s="104"/>
      <c r="Z41" s="104"/>
    </row>
    <row r="42" spans="1:26" ht="12.75" customHeight="1">
      <c r="A42" s="172"/>
      <c r="B42" s="58" t="s">
        <v>1366</v>
      </c>
      <c r="C42" s="120"/>
      <c r="D42" s="85"/>
      <c r="E42" s="86"/>
      <c r="F42" s="86"/>
      <c r="G42" s="104"/>
      <c r="H42" s="104"/>
      <c r="I42" s="104"/>
      <c r="J42" s="104"/>
      <c r="K42" s="104"/>
      <c r="L42" s="104"/>
      <c r="M42" s="104"/>
      <c r="N42" s="104"/>
      <c r="O42" s="104"/>
      <c r="P42" s="104"/>
      <c r="Q42" s="104"/>
      <c r="R42" s="104"/>
      <c r="S42" s="104"/>
      <c r="T42" s="104"/>
      <c r="U42" s="104"/>
      <c r="V42" s="104"/>
      <c r="W42" s="104"/>
      <c r="X42" s="104"/>
      <c r="Y42" s="104"/>
      <c r="Z42" s="104"/>
    </row>
    <row r="43" spans="1:26" ht="12.75" customHeight="1">
      <c r="A43" s="172"/>
      <c r="B43" s="58" t="s">
        <v>1364</v>
      </c>
      <c r="C43" s="120" t="s">
        <v>733</v>
      </c>
      <c r="D43" s="85">
        <v>23</v>
      </c>
      <c r="E43" s="86"/>
      <c r="F43" s="86">
        <f t="shared" ref="F43:F45" si="1">D43*E43</f>
        <v>0</v>
      </c>
      <c r="G43" s="104"/>
      <c r="H43" s="104"/>
      <c r="I43" s="104"/>
      <c r="J43" s="104"/>
      <c r="K43" s="104"/>
      <c r="L43" s="104"/>
      <c r="M43" s="104"/>
      <c r="N43" s="104"/>
      <c r="O43" s="104"/>
      <c r="P43" s="104"/>
      <c r="Q43" s="104"/>
      <c r="R43" s="104"/>
      <c r="S43" s="104"/>
      <c r="T43" s="104"/>
      <c r="U43" s="104"/>
      <c r="V43" s="104"/>
      <c r="W43" s="104"/>
      <c r="X43" s="104"/>
      <c r="Y43" s="104"/>
      <c r="Z43" s="104"/>
    </row>
    <row r="44" spans="1:26" ht="12.75" customHeight="1">
      <c r="A44" s="172"/>
      <c r="B44" s="58" t="s">
        <v>1367</v>
      </c>
      <c r="C44" s="120" t="s">
        <v>690</v>
      </c>
      <c r="D44" s="85">
        <v>22</v>
      </c>
      <c r="E44" s="86"/>
      <c r="F44" s="86">
        <f t="shared" si="1"/>
        <v>0</v>
      </c>
      <c r="G44" s="104"/>
      <c r="H44" s="104"/>
      <c r="I44" s="104"/>
      <c r="J44" s="104"/>
      <c r="K44" s="104"/>
      <c r="L44" s="104"/>
      <c r="M44" s="104"/>
      <c r="N44" s="104"/>
      <c r="O44" s="104"/>
      <c r="P44" s="104"/>
      <c r="Q44" s="104"/>
      <c r="R44" s="104"/>
      <c r="S44" s="104"/>
      <c r="T44" s="104"/>
      <c r="U44" s="104"/>
      <c r="V44" s="104"/>
      <c r="W44" s="104"/>
      <c r="X44" s="104"/>
      <c r="Y44" s="104"/>
      <c r="Z44" s="104"/>
    </row>
    <row r="45" spans="1:26" ht="12.75" customHeight="1">
      <c r="A45" s="172"/>
      <c r="B45" s="58" t="s">
        <v>1368</v>
      </c>
      <c r="C45" s="120" t="s">
        <v>733</v>
      </c>
      <c r="D45" s="85">
        <v>7.6</v>
      </c>
      <c r="E45" s="86"/>
      <c r="F45" s="86">
        <f t="shared" si="1"/>
        <v>0</v>
      </c>
      <c r="G45" s="104"/>
      <c r="H45" s="104"/>
      <c r="I45" s="104"/>
      <c r="J45" s="104"/>
      <c r="K45" s="104"/>
      <c r="L45" s="104"/>
      <c r="M45" s="104"/>
      <c r="N45" s="104"/>
      <c r="O45" s="104"/>
      <c r="P45" s="104"/>
      <c r="Q45" s="104"/>
      <c r="R45" s="104"/>
      <c r="S45" s="104"/>
      <c r="T45" s="104"/>
      <c r="U45" s="104"/>
      <c r="V45" s="104"/>
      <c r="W45" s="104"/>
      <c r="X45" s="104"/>
      <c r="Y45" s="104"/>
      <c r="Z45" s="104"/>
    </row>
    <row r="46" spans="1:26" ht="12.75" customHeight="1">
      <c r="A46" s="172"/>
      <c r="B46" s="59" t="s">
        <v>758</v>
      </c>
      <c r="C46" s="120"/>
      <c r="D46" s="85"/>
      <c r="E46" s="86"/>
      <c r="F46" s="86"/>
      <c r="G46" s="104"/>
      <c r="H46" s="104"/>
      <c r="I46" s="104"/>
      <c r="J46" s="104"/>
      <c r="K46" s="104"/>
      <c r="L46" s="104"/>
      <c r="M46" s="104"/>
      <c r="N46" s="104"/>
      <c r="O46" s="104"/>
      <c r="P46" s="104"/>
      <c r="Q46" s="104"/>
      <c r="R46" s="104"/>
      <c r="S46" s="104"/>
      <c r="T46" s="104"/>
      <c r="U46" s="104"/>
      <c r="V46" s="104"/>
      <c r="W46" s="104"/>
      <c r="X46" s="104"/>
      <c r="Y46" s="104"/>
      <c r="Z46" s="104"/>
    </row>
    <row r="47" spans="1:26" ht="12.75" customHeight="1">
      <c r="A47" s="172"/>
      <c r="B47" s="58" t="s">
        <v>1363</v>
      </c>
      <c r="C47" s="120"/>
      <c r="D47" s="85"/>
      <c r="E47" s="86"/>
      <c r="F47" s="86"/>
      <c r="G47" s="104"/>
      <c r="H47" s="104"/>
      <c r="I47" s="104"/>
      <c r="J47" s="104"/>
      <c r="K47" s="104"/>
      <c r="L47" s="104"/>
      <c r="M47" s="104"/>
      <c r="N47" s="104"/>
      <c r="O47" s="104"/>
      <c r="P47" s="104"/>
      <c r="Q47" s="104"/>
      <c r="R47" s="104"/>
      <c r="S47" s="104"/>
      <c r="T47" s="104"/>
      <c r="U47" s="104"/>
      <c r="V47" s="104"/>
      <c r="W47" s="104"/>
      <c r="X47" s="104"/>
      <c r="Y47" s="104"/>
      <c r="Z47" s="104"/>
    </row>
    <row r="48" spans="1:26" ht="12.75" customHeight="1">
      <c r="A48" s="172"/>
      <c r="B48" s="58" t="s">
        <v>1364</v>
      </c>
      <c r="C48" s="120" t="s">
        <v>733</v>
      </c>
      <c r="D48" s="85">
        <v>23</v>
      </c>
      <c r="E48" s="86"/>
      <c r="F48" s="86">
        <f t="shared" ref="F48:F49" si="2">D48*E48</f>
        <v>0</v>
      </c>
      <c r="G48" s="104"/>
      <c r="H48" s="104"/>
      <c r="I48" s="104"/>
      <c r="J48" s="104"/>
      <c r="K48" s="104"/>
      <c r="L48" s="104"/>
      <c r="M48" s="104"/>
      <c r="N48" s="104"/>
      <c r="O48" s="104"/>
      <c r="P48" s="104"/>
      <c r="Q48" s="104"/>
      <c r="R48" s="104"/>
      <c r="S48" s="104"/>
      <c r="T48" s="104"/>
      <c r="U48" s="104"/>
      <c r="V48" s="104"/>
      <c r="W48" s="104"/>
      <c r="X48" s="104"/>
      <c r="Y48" s="104"/>
      <c r="Z48" s="104"/>
    </row>
    <row r="49" spans="1:26" ht="12.75" customHeight="1">
      <c r="A49" s="172"/>
      <c r="B49" s="58" t="s">
        <v>1365</v>
      </c>
      <c r="C49" s="120" t="s">
        <v>733</v>
      </c>
      <c r="D49" s="85">
        <v>88</v>
      </c>
      <c r="E49" s="86"/>
      <c r="F49" s="86">
        <f t="shared" si="2"/>
        <v>0</v>
      </c>
      <c r="G49" s="104"/>
      <c r="H49" s="104"/>
      <c r="I49" s="104"/>
      <c r="J49" s="104"/>
      <c r="K49" s="104"/>
      <c r="L49" s="104"/>
      <c r="M49" s="104"/>
      <c r="N49" s="104"/>
      <c r="O49" s="104"/>
      <c r="P49" s="104"/>
      <c r="Q49" s="104"/>
      <c r="R49" s="104"/>
      <c r="S49" s="104"/>
      <c r="T49" s="104"/>
      <c r="U49" s="104"/>
      <c r="V49" s="104"/>
      <c r="W49" s="104"/>
      <c r="X49" s="104"/>
      <c r="Y49" s="104"/>
      <c r="Z49" s="104"/>
    </row>
    <row r="50" spans="1:26" ht="12.75" customHeight="1">
      <c r="A50" s="172"/>
      <c r="B50" s="58" t="s">
        <v>1366</v>
      </c>
      <c r="C50" s="120"/>
      <c r="D50" s="85"/>
      <c r="E50" s="86"/>
      <c r="F50" s="86"/>
      <c r="G50" s="104"/>
      <c r="H50" s="104"/>
      <c r="I50" s="104"/>
      <c r="J50" s="104"/>
      <c r="K50" s="104"/>
      <c r="L50" s="104"/>
      <c r="M50" s="104"/>
      <c r="N50" s="104"/>
      <c r="O50" s="104"/>
      <c r="P50" s="104"/>
      <c r="Q50" s="104"/>
      <c r="R50" s="104"/>
      <c r="S50" s="104"/>
      <c r="T50" s="104"/>
      <c r="U50" s="104"/>
      <c r="V50" s="104"/>
      <c r="W50" s="104"/>
      <c r="X50" s="104"/>
      <c r="Y50" s="104"/>
      <c r="Z50" s="104"/>
    </row>
    <row r="51" spans="1:26" ht="12.75" customHeight="1">
      <c r="A51" s="172"/>
      <c r="B51" s="58" t="s">
        <v>1364</v>
      </c>
      <c r="C51" s="120" t="s">
        <v>733</v>
      </c>
      <c r="D51" s="85">
        <v>19</v>
      </c>
      <c r="E51" s="86"/>
      <c r="F51" s="86">
        <f t="shared" ref="F51:F53" si="3">D51*E51</f>
        <v>0</v>
      </c>
      <c r="G51" s="104"/>
      <c r="H51" s="104"/>
      <c r="I51" s="104"/>
      <c r="J51" s="104"/>
      <c r="K51" s="104"/>
      <c r="L51" s="104"/>
      <c r="M51" s="104"/>
      <c r="N51" s="104"/>
      <c r="O51" s="104"/>
      <c r="P51" s="104"/>
      <c r="Q51" s="104"/>
      <c r="R51" s="104"/>
      <c r="S51" s="104"/>
      <c r="T51" s="104"/>
      <c r="U51" s="104"/>
      <c r="V51" s="104"/>
      <c r="W51" s="104"/>
      <c r="X51" s="104"/>
      <c r="Y51" s="104"/>
      <c r="Z51" s="104"/>
    </row>
    <row r="52" spans="1:26" ht="12.75" customHeight="1">
      <c r="A52" s="172"/>
      <c r="B52" s="58" t="s">
        <v>1367</v>
      </c>
      <c r="C52" s="120" t="s">
        <v>690</v>
      </c>
      <c r="D52" s="85">
        <v>26.3</v>
      </c>
      <c r="E52" s="86"/>
      <c r="F52" s="86">
        <f t="shared" si="3"/>
        <v>0</v>
      </c>
      <c r="G52" s="104"/>
      <c r="H52" s="104"/>
      <c r="I52" s="104"/>
      <c r="J52" s="104"/>
      <c r="K52" s="104"/>
      <c r="L52" s="104"/>
      <c r="M52" s="104"/>
      <c r="N52" s="104"/>
      <c r="O52" s="104"/>
      <c r="P52" s="104"/>
      <c r="Q52" s="104"/>
      <c r="R52" s="104"/>
      <c r="S52" s="104"/>
      <c r="T52" s="104"/>
      <c r="U52" s="104"/>
      <c r="V52" s="104"/>
      <c r="W52" s="104"/>
      <c r="X52" s="104"/>
      <c r="Y52" s="104"/>
      <c r="Z52" s="104"/>
    </row>
    <row r="53" spans="1:26" ht="12.75" customHeight="1">
      <c r="A53" s="172"/>
      <c r="B53" s="58" t="s">
        <v>1368</v>
      </c>
      <c r="C53" s="120" t="s">
        <v>733</v>
      </c>
      <c r="D53" s="85">
        <v>7.8</v>
      </c>
      <c r="E53" s="86"/>
      <c r="F53" s="86">
        <f t="shared" si="3"/>
        <v>0</v>
      </c>
      <c r="G53" s="104"/>
      <c r="H53" s="104"/>
      <c r="I53" s="104"/>
      <c r="J53" s="104"/>
      <c r="K53" s="104"/>
      <c r="L53" s="104"/>
      <c r="M53" s="104"/>
      <c r="N53" s="104"/>
      <c r="O53" s="104"/>
      <c r="P53" s="104"/>
      <c r="Q53" s="104"/>
      <c r="R53" s="104"/>
      <c r="S53" s="104"/>
      <c r="T53" s="104"/>
      <c r="U53" s="104"/>
      <c r="V53" s="104"/>
      <c r="W53" s="104"/>
      <c r="X53" s="104"/>
      <c r="Y53" s="104"/>
      <c r="Z53" s="104"/>
    </row>
    <row r="54" spans="1:26" ht="12.75" customHeight="1">
      <c r="A54" s="172"/>
      <c r="B54" s="59" t="s">
        <v>759</v>
      </c>
      <c r="C54" s="120"/>
      <c r="D54" s="85"/>
      <c r="E54" s="86"/>
      <c r="F54" s="86"/>
      <c r="G54" s="104"/>
      <c r="H54" s="104"/>
      <c r="I54" s="104"/>
      <c r="J54" s="104"/>
      <c r="K54" s="104"/>
      <c r="L54" s="104"/>
      <c r="M54" s="104"/>
      <c r="N54" s="104"/>
      <c r="O54" s="104"/>
      <c r="P54" s="104"/>
      <c r="Q54" s="104"/>
      <c r="R54" s="104"/>
      <c r="S54" s="104"/>
      <c r="T54" s="104"/>
      <c r="U54" s="104"/>
      <c r="V54" s="104"/>
      <c r="W54" s="104"/>
      <c r="X54" s="104"/>
      <c r="Y54" s="104"/>
      <c r="Z54" s="104"/>
    </row>
    <row r="55" spans="1:26" ht="12.75" customHeight="1">
      <c r="A55" s="172"/>
      <c r="B55" s="58" t="s">
        <v>1363</v>
      </c>
      <c r="C55" s="120"/>
      <c r="D55" s="85"/>
      <c r="E55" s="86"/>
      <c r="F55" s="86"/>
      <c r="G55" s="104"/>
      <c r="H55" s="104"/>
      <c r="I55" s="104"/>
      <c r="J55" s="104"/>
      <c r="K55" s="104"/>
      <c r="L55" s="104"/>
      <c r="M55" s="104"/>
      <c r="N55" s="104"/>
      <c r="O55" s="104"/>
      <c r="P55" s="104"/>
      <c r="Q55" s="104"/>
      <c r="R55" s="104"/>
      <c r="S55" s="104"/>
      <c r="T55" s="104"/>
      <c r="U55" s="104"/>
      <c r="V55" s="104"/>
      <c r="W55" s="104"/>
      <c r="X55" s="104"/>
      <c r="Y55" s="104"/>
      <c r="Z55" s="104"/>
    </row>
    <row r="56" spans="1:26" ht="12.75" customHeight="1">
      <c r="A56" s="172"/>
      <c r="B56" s="58" t="s">
        <v>1364</v>
      </c>
      <c r="C56" s="120" t="s">
        <v>733</v>
      </c>
      <c r="D56" s="85">
        <v>12</v>
      </c>
      <c r="E56" s="86"/>
      <c r="F56" s="86">
        <f t="shared" ref="F56:F57" si="4">D56*E56</f>
        <v>0</v>
      </c>
      <c r="G56" s="104"/>
      <c r="H56" s="104"/>
      <c r="I56" s="104"/>
      <c r="J56" s="104"/>
      <c r="K56" s="104"/>
      <c r="L56" s="104"/>
      <c r="M56" s="104"/>
      <c r="N56" s="104"/>
      <c r="O56" s="104"/>
      <c r="P56" s="104"/>
      <c r="Q56" s="104"/>
      <c r="R56" s="104"/>
      <c r="S56" s="104"/>
      <c r="T56" s="104"/>
      <c r="U56" s="104"/>
      <c r="V56" s="104"/>
      <c r="W56" s="104"/>
      <c r="X56" s="104"/>
      <c r="Y56" s="104"/>
      <c r="Z56" s="104"/>
    </row>
    <row r="57" spans="1:26" ht="12.75" customHeight="1">
      <c r="A57" s="172"/>
      <c r="B57" s="58" t="s">
        <v>1365</v>
      </c>
      <c r="C57" s="120" t="s">
        <v>733</v>
      </c>
      <c r="D57" s="85">
        <v>45</v>
      </c>
      <c r="E57" s="86"/>
      <c r="F57" s="86">
        <f t="shared" si="4"/>
        <v>0</v>
      </c>
      <c r="G57" s="104"/>
      <c r="H57" s="104"/>
      <c r="I57" s="104"/>
      <c r="J57" s="104"/>
      <c r="K57" s="104"/>
      <c r="L57" s="104"/>
      <c r="M57" s="104"/>
      <c r="N57" s="104"/>
      <c r="O57" s="104"/>
      <c r="P57" s="104"/>
      <c r="Q57" s="104"/>
      <c r="R57" s="104"/>
      <c r="S57" s="104"/>
      <c r="T57" s="104"/>
      <c r="U57" s="104"/>
      <c r="V57" s="104"/>
      <c r="W57" s="104"/>
      <c r="X57" s="104"/>
      <c r="Y57" s="104"/>
      <c r="Z57" s="104"/>
    </row>
    <row r="58" spans="1:26" ht="12.75" customHeight="1">
      <c r="A58" s="172"/>
      <c r="B58" s="58" t="s">
        <v>1366</v>
      </c>
      <c r="C58" s="120"/>
      <c r="D58" s="85"/>
      <c r="E58" s="86"/>
      <c r="F58" s="86"/>
      <c r="G58" s="104"/>
      <c r="H58" s="104"/>
      <c r="I58" s="104"/>
      <c r="J58" s="104"/>
      <c r="K58" s="104"/>
      <c r="L58" s="104"/>
      <c r="M58" s="104"/>
      <c r="N58" s="104"/>
      <c r="O58" s="104"/>
      <c r="P58" s="104"/>
      <c r="Q58" s="104"/>
      <c r="R58" s="104"/>
      <c r="S58" s="104"/>
      <c r="T58" s="104"/>
      <c r="U58" s="104"/>
      <c r="V58" s="104"/>
      <c r="W58" s="104"/>
      <c r="X58" s="104"/>
      <c r="Y58" s="104"/>
      <c r="Z58" s="104"/>
    </row>
    <row r="59" spans="1:26" ht="12.75" customHeight="1">
      <c r="A59" s="172"/>
      <c r="B59" s="58" t="s">
        <v>1364</v>
      </c>
      <c r="C59" s="120" t="s">
        <v>733</v>
      </c>
      <c r="D59" s="85">
        <v>15</v>
      </c>
      <c r="E59" s="86"/>
      <c r="F59" s="86">
        <f t="shared" ref="F59:F61" si="5">D59*E59</f>
        <v>0</v>
      </c>
      <c r="G59" s="104"/>
      <c r="H59" s="104"/>
      <c r="I59" s="104"/>
      <c r="J59" s="104"/>
      <c r="K59" s="104"/>
      <c r="L59" s="104"/>
      <c r="M59" s="104"/>
      <c r="N59" s="104"/>
      <c r="O59" s="104"/>
      <c r="P59" s="104"/>
      <c r="Q59" s="104"/>
      <c r="R59" s="104"/>
      <c r="S59" s="104"/>
      <c r="T59" s="104"/>
      <c r="U59" s="104"/>
      <c r="V59" s="104"/>
      <c r="W59" s="104"/>
      <c r="X59" s="104"/>
      <c r="Y59" s="104"/>
      <c r="Z59" s="104"/>
    </row>
    <row r="60" spans="1:26" ht="12.75" customHeight="1">
      <c r="A60" s="172"/>
      <c r="B60" s="58" t="s">
        <v>1367</v>
      </c>
      <c r="C60" s="120" t="s">
        <v>690</v>
      </c>
      <c r="D60" s="85">
        <v>21</v>
      </c>
      <c r="E60" s="86"/>
      <c r="F60" s="86">
        <f t="shared" si="5"/>
        <v>0</v>
      </c>
      <c r="G60" s="104"/>
      <c r="H60" s="104"/>
      <c r="I60" s="104"/>
      <c r="J60" s="104"/>
      <c r="K60" s="104"/>
      <c r="L60" s="104"/>
      <c r="M60" s="104"/>
      <c r="N60" s="104"/>
      <c r="O60" s="104"/>
      <c r="P60" s="104"/>
      <c r="Q60" s="104"/>
      <c r="R60" s="104"/>
      <c r="S60" s="104"/>
      <c r="T60" s="104"/>
      <c r="U60" s="104"/>
      <c r="V60" s="104"/>
      <c r="W60" s="104"/>
      <c r="X60" s="104"/>
      <c r="Y60" s="104"/>
      <c r="Z60" s="104"/>
    </row>
    <row r="61" spans="1:26" ht="12.75" customHeight="1">
      <c r="A61" s="172"/>
      <c r="B61" s="58" t="s">
        <v>1368</v>
      </c>
      <c r="C61" s="120" t="s">
        <v>733</v>
      </c>
      <c r="D61" s="85">
        <v>6.3</v>
      </c>
      <c r="E61" s="86"/>
      <c r="F61" s="86">
        <f t="shared" si="5"/>
        <v>0</v>
      </c>
      <c r="G61" s="137"/>
      <c r="H61" s="137"/>
      <c r="I61" s="137"/>
      <c r="J61" s="137"/>
      <c r="K61" s="137"/>
      <c r="L61" s="137"/>
      <c r="M61" s="137"/>
      <c r="N61" s="137"/>
      <c r="O61" s="137"/>
      <c r="P61" s="137"/>
      <c r="Q61" s="137"/>
      <c r="R61" s="137"/>
      <c r="S61" s="137"/>
      <c r="T61" s="137"/>
      <c r="U61" s="137"/>
      <c r="V61" s="137"/>
      <c r="W61" s="137"/>
      <c r="X61" s="137"/>
      <c r="Y61" s="137"/>
      <c r="Z61" s="137"/>
    </row>
    <row r="62" spans="1:26" ht="12.75" customHeight="1">
      <c r="A62" s="172"/>
      <c r="B62" s="58"/>
      <c r="C62" s="120"/>
      <c r="D62" s="85"/>
      <c r="E62" s="86"/>
      <c r="F62" s="86"/>
      <c r="G62" s="137"/>
      <c r="H62" s="137"/>
      <c r="I62" s="137"/>
      <c r="J62" s="137"/>
      <c r="K62" s="137"/>
      <c r="L62" s="137"/>
      <c r="M62" s="137"/>
      <c r="N62" s="137"/>
      <c r="O62" s="137"/>
      <c r="P62" s="137"/>
      <c r="Q62" s="137"/>
      <c r="R62" s="137"/>
      <c r="S62" s="137"/>
      <c r="T62" s="137"/>
      <c r="U62" s="137"/>
      <c r="V62" s="137"/>
      <c r="W62" s="137"/>
      <c r="X62" s="137"/>
      <c r="Y62" s="137"/>
      <c r="Z62" s="137"/>
    </row>
    <row r="63" spans="1:26" ht="12.75" customHeight="1">
      <c r="A63" s="172"/>
      <c r="B63" s="58"/>
      <c r="C63" s="120"/>
      <c r="D63" s="85"/>
      <c r="E63" s="86"/>
      <c r="F63" s="86"/>
      <c r="G63" s="137"/>
      <c r="H63" s="137"/>
      <c r="I63" s="137"/>
      <c r="J63" s="137"/>
      <c r="K63" s="137"/>
      <c r="L63" s="137"/>
      <c r="M63" s="137"/>
      <c r="N63" s="137"/>
      <c r="O63" s="137"/>
      <c r="P63" s="137"/>
      <c r="Q63" s="137"/>
      <c r="R63" s="137"/>
      <c r="S63" s="137"/>
      <c r="T63" s="137"/>
      <c r="U63" s="137"/>
      <c r="V63" s="137"/>
      <c r="W63" s="137"/>
      <c r="X63" s="137"/>
      <c r="Y63" s="137"/>
      <c r="Z63" s="137"/>
    </row>
    <row r="64" spans="1:26" ht="12.75" customHeight="1">
      <c r="A64" s="59" t="s">
        <v>1369</v>
      </c>
      <c r="B64" s="61" t="s">
        <v>1370</v>
      </c>
      <c r="C64" s="120"/>
      <c r="D64" s="85"/>
      <c r="E64" s="86"/>
      <c r="F64" s="86"/>
      <c r="G64" s="137"/>
      <c r="H64" s="137"/>
      <c r="I64" s="137"/>
      <c r="J64" s="137"/>
      <c r="K64" s="137"/>
      <c r="L64" s="137"/>
      <c r="M64" s="137"/>
      <c r="N64" s="137"/>
      <c r="O64" s="137"/>
      <c r="P64" s="137"/>
      <c r="Q64" s="137"/>
      <c r="R64" s="137"/>
      <c r="S64" s="137"/>
      <c r="T64" s="137"/>
      <c r="U64" s="137"/>
      <c r="V64" s="137"/>
      <c r="W64" s="137"/>
      <c r="X64" s="137"/>
      <c r="Y64" s="137"/>
      <c r="Z64" s="137"/>
    </row>
    <row r="65" spans="1:26" ht="12.75" customHeight="1">
      <c r="A65" s="59"/>
      <c r="B65" s="1" t="s">
        <v>1371</v>
      </c>
      <c r="C65" s="120"/>
      <c r="D65" s="85"/>
      <c r="E65" s="86"/>
      <c r="F65" s="86"/>
      <c r="G65" s="137"/>
      <c r="H65" s="137"/>
      <c r="I65" s="137"/>
      <c r="J65" s="137"/>
      <c r="K65" s="137"/>
      <c r="L65" s="137"/>
      <c r="M65" s="137"/>
      <c r="N65" s="137"/>
      <c r="O65" s="137"/>
      <c r="P65" s="137"/>
      <c r="Q65" s="137"/>
      <c r="R65" s="137"/>
      <c r="S65" s="137"/>
      <c r="T65" s="137"/>
      <c r="U65" s="137"/>
      <c r="V65" s="137"/>
      <c r="W65" s="137"/>
      <c r="X65" s="137"/>
      <c r="Y65" s="137"/>
      <c r="Z65" s="137"/>
    </row>
    <row r="66" spans="1:26" ht="12.75" customHeight="1">
      <c r="A66" s="59"/>
      <c r="B66" s="1" t="s">
        <v>1372</v>
      </c>
      <c r="C66" s="120"/>
      <c r="D66" s="85"/>
      <c r="E66" s="86"/>
      <c r="F66" s="86"/>
      <c r="G66" s="137"/>
      <c r="H66" s="137"/>
      <c r="I66" s="137"/>
      <c r="J66" s="137"/>
      <c r="K66" s="137"/>
      <c r="L66" s="137"/>
      <c r="M66" s="137"/>
      <c r="N66" s="137"/>
      <c r="O66" s="137"/>
      <c r="P66" s="137"/>
      <c r="Q66" s="137"/>
      <c r="R66" s="137"/>
      <c r="S66" s="137"/>
      <c r="T66" s="137"/>
      <c r="U66" s="137"/>
      <c r="V66" s="137"/>
      <c r="W66" s="137"/>
      <c r="X66" s="137"/>
      <c r="Y66" s="137"/>
      <c r="Z66" s="137"/>
    </row>
    <row r="67" spans="1:26" ht="12.75" customHeight="1">
      <c r="A67" s="59"/>
      <c r="B67" s="1" t="s">
        <v>1360</v>
      </c>
      <c r="C67" s="120"/>
      <c r="D67" s="85"/>
      <c r="E67" s="86"/>
      <c r="F67" s="86"/>
      <c r="G67" s="137"/>
      <c r="H67" s="137"/>
      <c r="I67" s="137"/>
      <c r="J67" s="137"/>
      <c r="K67" s="137"/>
      <c r="L67" s="137"/>
      <c r="M67" s="137"/>
      <c r="N67" s="137"/>
      <c r="O67" s="137"/>
      <c r="P67" s="137"/>
      <c r="Q67" s="137"/>
      <c r="R67" s="137"/>
      <c r="S67" s="137"/>
      <c r="T67" s="137"/>
      <c r="U67" s="137"/>
      <c r="V67" s="137"/>
      <c r="W67" s="137"/>
      <c r="X67" s="137"/>
      <c r="Y67" s="137"/>
      <c r="Z67" s="137"/>
    </row>
    <row r="68" spans="1:26" ht="12.75" customHeight="1">
      <c r="A68" s="59"/>
      <c r="B68" s="1" t="s">
        <v>1361</v>
      </c>
      <c r="C68" s="120"/>
      <c r="D68" s="85"/>
      <c r="E68" s="86"/>
      <c r="F68" s="86"/>
      <c r="G68" s="137"/>
      <c r="H68" s="137"/>
      <c r="I68" s="137"/>
      <c r="J68" s="137"/>
      <c r="K68" s="137"/>
      <c r="L68" s="137"/>
      <c r="M68" s="137"/>
      <c r="N68" s="137"/>
      <c r="O68" s="137"/>
      <c r="P68" s="137"/>
      <c r="Q68" s="137"/>
      <c r="R68" s="137"/>
      <c r="S68" s="137"/>
      <c r="T68" s="137"/>
      <c r="U68" s="137"/>
      <c r="V68" s="137"/>
      <c r="W68" s="137"/>
      <c r="X68" s="137"/>
      <c r="Y68" s="137"/>
      <c r="Z68" s="137"/>
    </row>
    <row r="69" spans="1:26" ht="12.75" customHeight="1">
      <c r="A69" s="59"/>
      <c r="B69" s="58" t="s">
        <v>1362</v>
      </c>
      <c r="C69" s="120"/>
      <c r="D69" s="85"/>
      <c r="E69" s="86"/>
      <c r="F69" s="86"/>
      <c r="G69" s="137"/>
      <c r="H69" s="137"/>
      <c r="I69" s="137"/>
      <c r="J69" s="137"/>
      <c r="K69" s="137"/>
      <c r="L69" s="137"/>
      <c r="M69" s="137"/>
      <c r="N69" s="137"/>
      <c r="O69" s="137"/>
      <c r="P69" s="137"/>
      <c r="Q69" s="137"/>
      <c r="R69" s="137"/>
      <c r="S69" s="137"/>
      <c r="T69" s="137"/>
      <c r="U69" s="137"/>
      <c r="V69" s="137"/>
      <c r="W69" s="137"/>
      <c r="X69" s="137"/>
      <c r="Y69" s="137"/>
      <c r="Z69" s="137"/>
    </row>
    <row r="70" spans="1:26" ht="12.75" customHeight="1">
      <c r="A70" s="59"/>
      <c r="B70" s="58" t="s">
        <v>758</v>
      </c>
      <c r="C70" s="120"/>
      <c r="D70" s="85"/>
      <c r="E70" s="86"/>
      <c r="F70" s="86"/>
      <c r="G70" s="137"/>
      <c r="H70" s="137"/>
      <c r="I70" s="137"/>
      <c r="J70" s="137"/>
      <c r="K70" s="137"/>
      <c r="L70" s="137"/>
      <c r="M70" s="137"/>
      <c r="N70" s="137"/>
      <c r="O70" s="137"/>
      <c r="P70" s="137"/>
      <c r="Q70" s="137"/>
      <c r="R70" s="137"/>
      <c r="S70" s="137"/>
      <c r="T70" s="137"/>
      <c r="U70" s="137"/>
      <c r="V70" s="137"/>
      <c r="W70" s="137"/>
      <c r="X70" s="137"/>
      <c r="Y70" s="137"/>
      <c r="Z70" s="137"/>
    </row>
    <row r="71" spans="1:26" ht="12.75" customHeight="1">
      <c r="A71" s="59"/>
      <c r="B71" s="58" t="s">
        <v>1373</v>
      </c>
      <c r="C71" s="120" t="s">
        <v>733</v>
      </c>
      <c r="D71" s="85">
        <v>37</v>
      </c>
      <c r="E71" s="86"/>
      <c r="F71" s="86">
        <f t="shared" ref="F71:F72" si="6">D71*E71</f>
        <v>0</v>
      </c>
      <c r="G71" s="137"/>
      <c r="H71" s="137"/>
      <c r="I71" s="137"/>
      <c r="J71" s="137"/>
      <c r="K71" s="137"/>
      <c r="L71" s="137"/>
      <c r="M71" s="137"/>
      <c r="N71" s="137"/>
      <c r="O71" s="137"/>
      <c r="P71" s="137"/>
      <c r="Q71" s="137"/>
      <c r="R71" s="137"/>
      <c r="S71" s="137"/>
      <c r="T71" s="137"/>
      <c r="U71" s="137"/>
      <c r="V71" s="137"/>
      <c r="W71" s="137"/>
      <c r="X71" s="137"/>
      <c r="Y71" s="137"/>
      <c r="Z71" s="137"/>
    </row>
    <row r="72" spans="1:26" ht="12.75" customHeight="1">
      <c r="A72" s="59"/>
      <c r="B72" s="58" t="s">
        <v>1374</v>
      </c>
      <c r="C72" s="120" t="s">
        <v>690</v>
      </c>
      <c r="D72" s="85">
        <v>34</v>
      </c>
      <c r="E72" s="86"/>
      <c r="F72" s="86">
        <f t="shared" si="6"/>
        <v>0</v>
      </c>
      <c r="G72" s="137"/>
      <c r="H72" s="137"/>
      <c r="I72" s="137"/>
      <c r="J72" s="137"/>
      <c r="K72" s="137"/>
      <c r="L72" s="137"/>
      <c r="M72" s="137"/>
      <c r="N72" s="137"/>
      <c r="O72" s="137"/>
      <c r="P72" s="137"/>
      <c r="Q72" s="137"/>
      <c r="R72" s="137"/>
      <c r="S72" s="137"/>
      <c r="T72" s="137"/>
      <c r="U72" s="137"/>
      <c r="V72" s="137"/>
      <c r="W72" s="137"/>
      <c r="X72" s="137"/>
      <c r="Y72" s="137"/>
      <c r="Z72" s="137"/>
    </row>
    <row r="73" spans="1:26" ht="12.75" customHeight="1">
      <c r="A73" s="59"/>
      <c r="B73" s="58" t="s">
        <v>759</v>
      </c>
      <c r="C73" s="120"/>
      <c r="D73" s="85"/>
      <c r="E73" s="86"/>
      <c r="F73" s="86"/>
      <c r="G73" s="137"/>
      <c r="H73" s="137"/>
      <c r="I73" s="137"/>
      <c r="J73" s="137"/>
      <c r="K73" s="137"/>
      <c r="L73" s="137"/>
      <c r="M73" s="137"/>
      <c r="N73" s="137"/>
      <c r="O73" s="137"/>
      <c r="P73" s="137"/>
      <c r="Q73" s="137"/>
      <c r="R73" s="137"/>
      <c r="S73" s="137"/>
      <c r="T73" s="137"/>
      <c r="U73" s="137"/>
      <c r="V73" s="137"/>
      <c r="W73" s="137"/>
      <c r="X73" s="137"/>
      <c r="Y73" s="137"/>
      <c r="Z73" s="137"/>
    </row>
    <row r="74" spans="1:26" ht="12.75" customHeight="1">
      <c r="A74" s="59"/>
      <c r="B74" s="58" t="s">
        <v>1373</v>
      </c>
      <c r="C74" s="120" t="s">
        <v>733</v>
      </c>
      <c r="D74" s="85">
        <v>52</v>
      </c>
      <c r="E74" s="86"/>
      <c r="F74" s="86">
        <f t="shared" ref="F74:F75" si="7">D74*E74</f>
        <v>0</v>
      </c>
      <c r="G74" s="137"/>
      <c r="H74" s="137"/>
      <c r="I74" s="137"/>
      <c r="J74" s="137"/>
      <c r="K74" s="137"/>
      <c r="L74" s="137"/>
      <c r="M74" s="137"/>
      <c r="N74" s="137"/>
      <c r="O74" s="137"/>
      <c r="P74" s="137"/>
      <c r="Q74" s="137"/>
      <c r="R74" s="137"/>
      <c r="S74" s="137"/>
      <c r="T74" s="137"/>
      <c r="U74" s="137"/>
      <c r="V74" s="137"/>
      <c r="W74" s="137"/>
      <c r="X74" s="137"/>
      <c r="Y74" s="137"/>
      <c r="Z74" s="137"/>
    </row>
    <row r="75" spans="1:26" ht="12.75" customHeight="1">
      <c r="A75" s="59"/>
      <c r="B75" s="58" t="s">
        <v>1374</v>
      </c>
      <c r="C75" s="120" t="s">
        <v>690</v>
      </c>
      <c r="D75" s="85">
        <v>36</v>
      </c>
      <c r="E75" s="86"/>
      <c r="F75" s="86">
        <f t="shared" si="7"/>
        <v>0</v>
      </c>
      <c r="G75" s="137"/>
      <c r="H75" s="137"/>
      <c r="I75" s="137"/>
      <c r="J75" s="137"/>
      <c r="K75" s="137"/>
      <c r="L75" s="137"/>
      <c r="M75" s="137"/>
      <c r="N75" s="137"/>
      <c r="O75" s="137"/>
      <c r="P75" s="137"/>
      <c r="Q75" s="137"/>
      <c r="R75" s="137"/>
      <c r="S75" s="137"/>
      <c r="T75" s="137"/>
      <c r="U75" s="137"/>
      <c r="V75" s="137"/>
      <c r="W75" s="137"/>
      <c r="X75" s="137"/>
      <c r="Y75" s="137"/>
      <c r="Z75" s="137"/>
    </row>
    <row r="76" spans="1:26" ht="12.75" customHeight="1">
      <c r="A76" s="136"/>
      <c r="B76" s="136"/>
      <c r="C76" s="139"/>
      <c r="D76" s="171"/>
      <c r="E76" s="171"/>
      <c r="F76" s="136"/>
      <c r="G76" s="137"/>
      <c r="H76" s="137"/>
      <c r="I76" s="137"/>
      <c r="J76" s="137"/>
      <c r="K76" s="137"/>
      <c r="L76" s="137"/>
      <c r="M76" s="137"/>
      <c r="N76" s="137"/>
      <c r="O76" s="137"/>
      <c r="P76" s="137"/>
      <c r="Q76" s="137"/>
      <c r="R76" s="137"/>
      <c r="S76" s="137"/>
      <c r="T76" s="137"/>
      <c r="U76" s="137"/>
      <c r="V76" s="137"/>
      <c r="W76" s="137"/>
      <c r="X76" s="137"/>
      <c r="Y76" s="137"/>
      <c r="Z76" s="137"/>
    </row>
    <row r="77" spans="1:26" ht="12.75" customHeight="1">
      <c r="A77" s="136"/>
      <c r="B77" s="136"/>
      <c r="C77" s="139"/>
      <c r="D77" s="171"/>
      <c r="E77" s="171"/>
      <c r="F77" s="136"/>
      <c r="G77" s="137"/>
      <c r="H77" s="137"/>
      <c r="I77" s="137"/>
      <c r="J77" s="137"/>
      <c r="K77" s="137"/>
      <c r="L77" s="137"/>
      <c r="M77" s="137"/>
      <c r="N77" s="137"/>
      <c r="O77" s="137"/>
      <c r="P77" s="137"/>
      <c r="Q77" s="137"/>
      <c r="R77" s="137"/>
      <c r="S77" s="137"/>
      <c r="T77" s="137"/>
      <c r="U77" s="137"/>
      <c r="V77" s="137"/>
      <c r="W77" s="137"/>
      <c r="X77" s="137"/>
      <c r="Y77" s="137"/>
      <c r="Z77" s="137"/>
    </row>
    <row r="78" spans="1:26" ht="12.75" customHeight="1">
      <c r="A78" s="81" t="s">
        <v>1340</v>
      </c>
      <c r="B78" s="81" t="s">
        <v>1375</v>
      </c>
      <c r="C78" s="114"/>
      <c r="D78" s="81"/>
      <c r="E78" s="81"/>
      <c r="F78" s="82">
        <f>SUM(F31:F77)</f>
        <v>0</v>
      </c>
      <c r="G78" s="104"/>
      <c r="H78" s="104"/>
      <c r="I78" s="104"/>
      <c r="J78" s="104"/>
      <c r="K78" s="104"/>
      <c r="L78" s="104"/>
      <c r="M78" s="104"/>
      <c r="N78" s="104"/>
      <c r="O78" s="104"/>
      <c r="P78" s="104"/>
      <c r="Q78" s="104"/>
      <c r="R78" s="104"/>
      <c r="S78" s="104"/>
      <c r="T78" s="104"/>
      <c r="U78" s="104"/>
      <c r="V78" s="104"/>
      <c r="W78" s="104"/>
      <c r="X78" s="104"/>
      <c r="Y78" s="104"/>
      <c r="Z78" s="104"/>
    </row>
    <row r="79" spans="1:26"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c r="A81" s="81" t="s">
        <v>1376</v>
      </c>
      <c r="B81" s="81" t="s">
        <v>1377</v>
      </c>
      <c r="C81" s="114"/>
      <c r="D81" s="81"/>
      <c r="E81" s="81"/>
      <c r="F81" s="82"/>
      <c r="G81" s="5"/>
      <c r="H81" s="5"/>
      <c r="I81" s="5"/>
      <c r="J81" s="5"/>
      <c r="K81" s="5"/>
      <c r="L81" s="5"/>
      <c r="M81" s="5"/>
      <c r="N81" s="5"/>
      <c r="O81" s="5"/>
      <c r="P81" s="5"/>
      <c r="Q81" s="5"/>
      <c r="R81" s="5"/>
      <c r="S81" s="5"/>
      <c r="T81" s="5"/>
      <c r="U81" s="5"/>
      <c r="V81" s="5"/>
      <c r="W81" s="5"/>
      <c r="X81" s="5"/>
      <c r="Y81" s="5"/>
      <c r="Z81" s="5"/>
    </row>
    <row r="82" spans="1:26" ht="12.75" customHeight="1">
      <c r="A82" s="172"/>
      <c r="B82" s="104"/>
      <c r="C82" s="104"/>
      <c r="D82" s="134"/>
      <c r="E82" s="104"/>
      <c r="F82" s="104"/>
      <c r="G82" s="5"/>
      <c r="H82" s="5"/>
      <c r="I82" s="5"/>
      <c r="J82" s="5"/>
      <c r="K82" s="5"/>
      <c r="L82" s="5"/>
      <c r="M82" s="5"/>
      <c r="N82" s="5"/>
      <c r="O82" s="5"/>
      <c r="P82" s="5"/>
      <c r="Q82" s="5"/>
      <c r="R82" s="5"/>
      <c r="S82" s="5"/>
      <c r="T82" s="5"/>
      <c r="U82" s="5"/>
      <c r="V82" s="5"/>
      <c r="W82" s="5"/>
      <c r="X82" s="5"/>
      <c r="Y82" s="5"/>
      <c r="Z82" s="5"/>
    </row>
    <row r="83" spans="1:26" ht="12.75" customHeight="1">
      <c r="A83" s="172"/>
      <c r="B83" s="104"/>
      <c r="C83" s="104"/>
      <c r="D83" s="134"/>
      <c r="E83" s="104"/>
      <c r="F83" s="104"/>
      <c r="G83" s="5"/>
      <c r="H83" s="5"/>
      <c r="I83" s="5"/>
      <c r="J83" s="5"/>
      <c r="K83" s="5"/>
      <c r="L83" s="5"/>
      <c r="M83" s="5"/>
      <c r="N83" s="5"/>
      <c r="O83" s="5"/>
      <c r="P83" s="5"/>
      <c r="Q83" s="5"/>
      <c r="R83" s="5"/>
      <c r="S83" s="5"/>
      <c r="T83" s="5"/>
      <c r="U83" s="5"/>
      <c r="V83" s="5"/>
      <c r="W83" s="5"/>
      <c r="X83" s="5"/>
      <c r="Y83" s="5"/>
      <c r="Z83" s="5"/>
    </row>
    <row r="84" spans="1:26" ht="12.75" customHeight="1">
      <c r="A84" s="59" t="s">
        <v>1378</v>
      </c>
      <c r="B84" s="116" t="s">
        <v>1379</v>
      </c>
      <c r="C84" s="104"/>
      <c r="D84" s="134"/>
      <c r="E84" s="104"/>
      <c r="F84" s="104"/>
      <c r="G84" s="5"/>
      <c r="H84" s="5"/>
      <c r="I84" s="5"/>
      <c r="J84" s="5"/>
      <c r="K84" s="5"/>
      <c r="L84" s="5"/>
      <c r="M84" s="5"/>
      <c r="N84" s="5"/>
      <c r="O84" s="5"/>
      <c r="P84" s="5"/>
      <c r="Q84" s="5"/>
      <c r="R84" s="5"/>
      <c r="S84" s="5"/>
      <c r="T84" s="5"/>
      <c r="U84" s="5"/>
      <c r="V84" s="5"/>
      <c r="W84" s="5"/>
      <c r="X84" s="5"/>
      <c r="Y84" s="5"/>
      <c r="Z84" s="5"/>
    </row>
    <row r="85" spans="1:26" ht="12.75" customHeight="1">
      <c r="A85" s="5"/>
      <c r="B85" s="58" t="s">
        <v>1380</v>
      </c>
      <c r="C85" s="120"/>
      <c r="D85" s="85"/>
      <c r="E85" s="86"/>
      <c r="F85" s="86"/>
      <c r="G85" s="5"/>
      <c r="H85" s="5"/>
      <c r="I85" s="5"/>
      <c r="J85" s="5"/>
      <c r="K85" s="5"/>
      <c r="L85" s="5"/>
      <c r="M85" s="5"/>
      <c r="N85" s="5"/>
      <c r="O85" s="5"/>
      <c r="P85" s="5"/>
      <c r="Q85" s="5"/>
      <c r="R85" s="5"/>
      <c r="S85" s="5"/>
      <c r="T85" s="5"/>
      <c r="U85" s="5"/>
      <c r="V85" s="5"/>
      <c r="W85" s="5"/>
      <c r="X85" s="5"/>
      <c r="Y85" s="5"/>
      <c r="Z85" s="5"/>
    </row>
    <row r="86" spans="1:26" ht="12.75" customHeight="1">
      <c r="A86" s="5"/>
      <c r="B86" s="58" t="s">
        <v>1381</v>
      </c>
      <c r="C86" s="120"/>
      <c r="D86" s="85"/>
      <c r="E86" s="86"/>
      <c r="F86" s="86"/>
      <c r="G86" s="5"/>
      <c r="H86" s="5"/>
      <c r="I86" s="5"/>
      <c r="J86" s="5"/>
      <c r="K86" s="5"/>
      <c r="L86" s="5"/>
      <c r="M86" s="5"/>
      <c r="N86" s="5"/>
      <c r="O86" s="5"/>
      <c r="P86" s="5"/>
      <c r="Q86" s="5"/>
      <c r="R86" s="5"/>
      <c r="S86" s="5"/>
      <c r="T86" s="5"/>
      <c r="U86" s="5"/>
      <c r="V86" s="5"/>
      <c r="W86" s="5"/>
      <c r="X86" s="5"/>
      <c r="Y86" s="5"/>
      <c r="Z86" s="5"/>
    </row>
    <row r="87" spans="1:26" ht="12.75" customHeight="1">
      <c r="A87" s="5"/>
      <c r="B87" s="58" t="s">
        <v>1382</v>
      </c>
      <c r="C87" s="120"/>
      <c r="D87" s="85"/>
      <c r="E87" s="86"/>
      <c r="F87" s="86"/>
      <c r="G87" s="5"/>
      <c r="H87" s="5"/>
      <c r="I87" s="5"/>
      <c r="J87" s="5"/>
      <c r="K87" s="5"/>
      <c r="L87" s="5"/>
      <c r="M87" s="5"/>
      <c r="N87" s="5"/>
      <c r="O87" s="5"/>
      <c r="P87" s="5"/>
      <c r="Q87" s="5"/>
      <c r="R87" s="5"/>
      <c r="S87" s="5"/>
      <c r="T87" s="5"/>
      <c r="U87" s="5"/>
      <c r="V87" s="5"/>
      <c r="W87" s="5"/>
      <c r="X87" s="5"/>
      <c r="Y87" s="5"/>
      <c r="Z87" s="5"/>
    </row>
    <row r="88" spans="1:26" ht="12.75" customHeight="1">
      <c r="A88" s="5"/>
      <c r="B88" s="58" t="s">
        <v>1383</v>
      </c>
      <c r="C88" s="120"/>
      <c r="D88" s="85"/>
      <c r="E88" s="86"/>
      <c r="F88" s="86"/>
      <c r="G88" s="5"/>
      <c r="H88" s="5"/>
      <c r="I88" s="5"/>
      <c r="J88" s="5"/>
      <c r="K88" s="5"/>
      <c r="L88" s="5"/>
      <c r="M88" s="5"/>
      <c r="N88" s="5"/>
      <c r="O88" s="5"/>
      <c r="P88" s="5"/>
      <c r="Q88" s="5"/>
      <c r="R88" s="5"/>
      <c r="S88" s="5"/>
      <c r="T88" s="5"/>
      <c r="U88" s="5"/>
      <c r="V88" s="5"/>
      <c r="W88" s="5"/>
      <c r="X88" s="5"/>
      <c r="Y88" s="5"/>
      <c r="Z88" s="5"/>
    </row>
    <row r="89" spans="1:26" ht="12.75" customHeight="1">
      <c r="A89" s="5"/>
      <c r="B89" s="58" t="s">
        <v>1384</v>
      </c>
      <c r="C89" s="120"/>
      <c r="D89" s="85"/>
      <c r="E89" s="86"/>
      <c r="F89" s="86"/>
      <c r="G89" s="5"/>
      <c r="H89" s="5"/>
      <c r="I89" s="5"/>
      <c r="J89" s="5"/>
      <c r="K89" s="5"/>
      <c r="L89" s="5"/>
      <c r="M89" s="5"/>
      <c r="N89" s="5"/>
      <c r="O89" s="5"/>
      <c r="P89" s="5"/>
      <c r="Q89" s="5"/>
      <c r="R89" s="5"/>
      <c r="S89" s="5"/>
      <c r="T89" s="5"/>
      <c r="U89" s="5"/>
      <c r="V89" s="5"/>
      <c r="W89" s="5"/>
      <c r="X89" s="5"/>
      <c r="Y89" s="5"/>
      <c r="Z89" s="5"/>
    </row>
    <row r="90" spans="1:26" ht="12.75" customHeight="1">
      <c r="A90" s="5"/>
      <c r="B90" s="58" t="s">
        <v>809</v>
      </c>
      <c r="C90" s="120" t="s">
        <v>733</v>
      </c>
      <c r="D90" s="85">
        <v>110</v>
      </c>
      <c r="E90" s="86"/>
      <c r="F90" s="86">
        <f t="shared" ref="F90:F92" si="8">D90*E90</f>
        <v>0</v>
      </c>
      <c r="G90" s="5"/>
      <c r="H90" s="5"/>
      <c r="I90" s="5"/>
      <c r="J90" s="5"/>
      <c r="K90" s="5"/>
      <c r="L90" s="5"/>
      <c r="M90" s="5"/>
      <c r="N90" s="5"/>
      <c r="O90" s="5"/>
      <c r="P90" s="5"/>
      <c r="Q90" s="5"/>
      <c r="R90" s="5"/>
      <c r="S90" s="5"/>
      <c r="T90" s="5"/>
      <c r="U90" s="5"/>
      <c r="V90" s="5"/>
      <c r="W90" s="5"/>
      <c r="X90" s="5"/>
      <c r="Y90" s="5"/>
      <c r="Z90" s="5"/>
    </row>
    <row r="91" spans="1:26" ht="12.75" customHeight="1">
      <c r="A91" s="59"/>
      <c r="B91" s="5" t="s">
        <v>810</v>
      </c>
      <c r="C91" s="120" t="s">
        <v>733</v>
      </c>
      <c r="D91" s="85">
        <v>95</v>
      </c>
      <c r="E91" s="86"/>
      <c r="F91" s="86">
        <f t="shared" si="8"/>
        <v>0</v>
      </c>
      <c r="G91" s="5"/>
      <c r="H91" s="5"/>
      <c r="I91" s="5"/>
      <c r="J91" s="5"/>
      <c r="K91" s="5"/>
      <c r="L91" s="5"/>
      <c r="M91" s="5"/>
      <c r="N91" s="5"/>
      <c r="O91" s="5"/>
      <c r="P91" s="5"/>
      <c r="Q91" s="5"/>
      <c r="R91" s="5"/>
      <c r="S91" s="5"/>
      <c r="T91" s="5"/>
      <c r="U91" s="5"/>
      <c r="V91" s="5"/>
      <c r="W91" s="5"/>
      <c r="X91" s="5"/>
      <c r="Y91" s="5"/>
      <c r="Z91" s="5"/>
    </row>
    <row r="92" spans="1:26" ht="12.75" customHeight="1">
      <c r="A92" s="59"/>
      <c r="B92" s="5" t="s">
        <v>812</v>
      </c>
      <c r="C92" s="120" t="s">
        <v>733</v>
      </c>
      <c r="D92" s="85">
        <v>79</v>
      </c>
      <c r="E92" s="86"/>
      <c r="F92" s="86">
        <f t="shared" si="8"/>
        <v>0</v>
      </c>
      <c r="G92" s="5"/>
      <c r="H92" s="5"/>
      <c r="I92" s="5"/>
      <c r="J92" s="5"/>
      <c r="K92" s="5"/>
      <c r="L92" s="5"/>
      <c r="M92" s="5"/>
      <c r="N92" s="5"/>
      <c r="O92" s="5"/>
      <c r="P92" s="5"/>
      <c r="Q92" s="5"/>
      <c r="R92" s="5"/>
      <c r="S92" s="5"/>
      <c r="T92" s="5"/>
      <c r="U92" s="5"/>
      <c r="V92" s="5"/>
      <c r="W92" s="5"/>
      <c r="X92" s="5"/>
      <c r="Y92" s="5"/>
      <c r="Z92" s="5"/>
    </row>
    <row r="93" spans="1:26" ht="12.75" customHeight="1">
      <c r="A93" s="59"/>
      <c r="B93" s="5"/>
      <c r="C93" s="120"/>
      <c r="D93" s="85"/>
      <c r="E93" s="86"/>
      <c r="F93" s="86"/>
      <c r="G93" s="5"/>
      <c r="H93" s="5"/>
      <c r="I93" s="5"/>
      <c r="J93" s="5"/>
      <c r="K93" s="5"/>
      <c r="L93" s="5"/>
      <c r="M93" s="5"/>
      <c r="N93" s="5"/>
      <c r="O93" s="5"/>
      <c r="P93" s="5"/>
      <c r="Q93" s="5"/>
      <c r="R93" s="5"/>
      <c r="S93" s="5"/>
      <c r="T93" s="5"/>
      <c r="U93" s="5"/>
      <c r="V93" s="5"/>
      <c r="W93" s="5"/>
      <c r="X93" s="5"/>
      <c r="Y93" s="5"/>
      <c r="Z93" s="5"/>
    </row>
    <row r="94" spans="1:26" ht="12.75" customHeight="1">
      <c r="A94" s="59"/>
      <c r="B94" s="5"/>
      <c r="C94" s="120"/>
      <c r="D94" s="85"/>
      <c r="E94" s="86"/>
      <c r="F94" s="86"/>
      <c r="G94" s="5"/>
      <c r="H94" s="5"/>
      <c r="I94" s="5"/>
      <c r="J94" s="5"/>
      <c r="K94" s="5"/>
      <c r="L94" s="5"/>
      <c r="M94" s="5"/>
      <c r="N94" s="5"/>
      <c r="O94" s="5"/>
      <c r="P94" s="5"/>
      <c r="Q94" s="5"/>
      <c r="R94" s="5"/>
      <c r="S94" s="5"/>
      <c r="T94" s="5"/>
      <c r="U94" s="5"/>
      <c r="V94" s="5"/>
      <c r="W94" s="5"/>
      <c r="X94" s="5"/>
      <c r="Y94" s="5"/>
      <c r="Z94" s="5"/>
    </row>
    <row r="95" spans="1:26" ht="12.75" customHeight="1">
      <c r="A95" s="59" t="s">
        <v>1385</v>
      </c>
      <c r="B95" s="100" t="s">
        <v>1386</v>
      </c>
      <c r="C95" s="120"/>
      <c r="D95" s="85"/>
      <c r="E95" s="86"/>
      <c r="F95" s="86"/>
      <c r="G95" s="5"/>
      <c r="H95" s="5"/>
      <c r="I95" s="5"/>
      <c r="J95" s="5"/>
      <c r="K95" s="5"/>
      <c r="L95" s="5"/>
      <c r="M95" s="5"/>
      <c r="N95" s="5"/>
      <c r="O95" s="5"/>
      <c r="P95" s="5"/>
      <c r="Q95" s="5"/>
      <c r="R95" s="5"/>
      <c r="S95" s="5"/>
      <c r="T95" s="5"/>
      <c r="U95" s="5"/>
      <c r="V95" s="5"/>
      <c r="W95" s="5"/>
      <c r="X95" s="5"/>
      <c r="Y95" s="5"/>
      <c r="Z95" s="5"/>
    </row>
    <row r="96" spans="1:26" ht="12.75" customHeight="1">
      <c r="A96" s="5"/>
      <c r="B96" s="58" t="s">
        <v>1387</v>
      </c>
      <c r="C96" s="120"/>
      <c r="D96" s="85"/>
      <c r="E96" s="86"/>
      <c r="F96" s="86"/>
      <c r="G96" s="5"/>
      <c r="H96" s="5"/>
      <c r="I96" s="5"/>
      <c r="J96" s="5"/>
      <c r="K96" s="5"/>
      <c r="L96" s="5"/>
      <c r="M96" s="5"/>
      <c r="N96" s="5"/>
      <c r="O96" s="5"/>
      <c r="P96" s="5"/>
      <c r="Q96" s="5"/>
      <c r="R96" s="5"/>
      <c r="S96" s="5"/>
      <c r="T96" s="5"/>
      <c r="U96" s="5"/>
      <c r="V96" s="5"/>
      <c r="W96" s="5"/>
      <c r="X96" s="5"/>
      <c r="Y96" s="5"/>
      <c r="Z96" s="5"/>
    </row>
    <row r="97" spans="1:26" ht="12.75" customHeight="1">
      <c r="A97" s="5"/>
      <c r="B97" s="58" t="s">
        <v>1388</v>
      </c>
      <c r="C97" s="120"/>
      <c r="D97" s="85"/>
      <c r="E97" s="86"/>
      <c r="F97" s="86"/>
      <c r="G97" s="5"/>
      <c r="H97" s="5"/>
      <c r="I97" s="5"/>
      <c r="J97" s="5"/>
      <c r="K97" s="5"/>
      <c r="L97" s="5"/>
      <c r="M97" s="5"/>
      <c r="N97" s="5"/>
      <c r="O97" s="5"/>
      <c r="P97" s="5"/>
      <c r="Q97" s="5"/>
      <c r="R97" s="5"/>
      <c r="S97" s="5"/>
      <c r="T97" s="5"/>
      <c r="U97" s="5"/>
      <c r="V97" s="5"/>
      <c r="W97" s="5"/>
      <c r="X97" s="5"/>
      <c r="Y97" s="5"/>
      <c r="Z97" s="5"/>
    </row>
    <row r="98" spans="1:26" ht="12.75" customHeight="1">
      <c r="A98" s="5"/>
      <c r="B98" s="58" t="s">
        <v>1389</v>
      </c>
      <c r="C98" s="120"/>
      <c r="D98" s="85"/>
      <c r="E98" s="86"/>
      <c r="F98" s="86"/>
      <c r="G98" s="5"/>
      <c r="H98" s="5"/>
      <c r="I98" s="5"/>
      <c r="J98" s="5"/>
      <c r="K98" s="5"/>
      <c r="L98" s="5"/>
      <c r="M98" s="5"/>
      <c r="N98" s="5"/>
      <c r="O98" s="5"/>
      <c r="P98" s="5"/>
      <c r="Q98" s="5"/>
      <c r="R98" s="5"/>
      <c r="S98" s="5"/>
      <c r="T98" s="5"/>
      <c r="U98" s="5"/>
      <c r="V98" s="5"/>
      <c r="W98" s="5"/>
      <c r="X98" s="5"/>
      <c r="Y98" s="5"/>
      <c r="Z98" s="5"/>
    </row>
    <row r="99" spans="1:26" ht="12.75" customHeight="1">
      <c r="A99" s="5"/>
      <c r="B99" s="58" t="s">
        <v>1390</v>
      </c>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c r="A100" s="5"/>
      <c r="B100" s="58" t="s">
        <v>809</v>
      </c>
      <c r="C100" s="120" t="s">
        <v>690</v>
      </c>
      <c r="D100" s="85">
        <v>110</v>
      </c>
      <c r="E100" s="86"/>
      <c r="F100" s="86">
        <f t="shared" ref="F100:F102" si="9">D100*E100</f>
        <v>0</v>
      </c>
      <c r="G100" s="5"/>
      <c r="H100" s="5"/>
      <c r="I100" s="5"/>
      <c r="J100" s="5"/>
      <c r="K100" s="5"/>
      <c r="L100" s="5"/>
      <c r="M100" s="5"/>
      <c r="N100" s="5"/>
      <c r="O100" s="5"/>
      <c r="P100" s="5"/>
      <c r="Q100" s="5"/>
      <c r="R100" s="5"/>
      <c r="S100" s="5"/>
      <c r="T100" s="5"/>
      <c r="U100" s="5"/>
      <c r="V100" s="5"/>
      <c r="W100" s="5"/>
      <c r="X100" s="5"/>
      <c r="Y100" s="5"/>
      <c r="Z100" s="5"/>
    </row>
    <row r="101" spans="1:26" ht="12.75" customHeight="1">
      <c r="A101" s="5"/>
      <c r="B101" s="5" t="s">
        <v>810</v>
      </c>
      <c r="C101" s="120" t="s">
        <v>690</v>
      </c>
      <c r="D101" s="85">
        <v>98</v>
      </c>
      <c r="E101" s="86"/>
      <c r="F101" s="86">
        <f t="shared" si="9"/>
        <v>0</v>
      </c>
      <c r="G101" s="5"/>
      <c r="H101" s="5"/>
      <c r="I101" s="5"/>
      <c r="J101" s="5"/>
      <c r="K101" s="5"/>
      <c r="L101" s="5"/>
      <c r="M101" s="5"/>
      <c r="N101" s="5"/>
      <c r="O101" s="5"/>
      <c r="P101" s="5"/>
      <c r="Q101" s="5"/>
      <c r="R101" s="5"/>
      <c r="S101" s="5"/>
      <c r="T101" s="5"/>
      <c r="U101" s="5"/>
      <c r="V101" s="5"/>
      <c r="W101" s="5"/>
      <c r="X101" s="5"/>
      <c r="Y101" s="5"/>
      <c r="Z101" s="5"/>
    </row>
    <row r="102" spans="1:26" ht="12.75" customHeight="1">
      <c r="A102" s="5"/>
      <c r="B102" s="5" t="s">
        <v>812</v>
      </c>
      <c r="C102" s="120" t="s">
        <v>690</v>
      </c>
      <c r="D102" s="85">
        <v>89</v>
      </c>
      <c r="E102" s="86"/>
      <c r="F102" s="86">
        <f t="shared" si="9"/>
        <v>0</v>
      </c>
      <c r="G102" s="5"/>
      <c r="H102" s="5"/>
      <c r="I102" s="5"/>
      <c r="J102" s="5"/>
      <c r="K102" s="5"/>
      <c r="L102" s="5"/>
      <c r="M102" s="5"/>
      <c r="N102" s="5"/>
      <c r="O102" s="5"/>
      <c r="P102" s="5"/>
      <c r="Q102" s="5"/>
      <c r="R102" s="5"/>
      <c r="S102" s="5"/>
      <c r="T102" s="5"/>
      <c r="U102" s="5"/>
      <c r="V102" s="5"/>
      <c r="W102" s="5"/>
      <c r="X102" s="5"/>
      <c r="Y102" s="5"/>
      <c r="Z102" s="5"/>
    </row>
    <row r="103" spans="1:26" ht="12.75" customHeight="1">
      <c r="A103" s="59"/>
      <c r="B103" s="5"/>
      <c r="C103" s="120"/>
      <c r="D103" s="85"/>
      <c r="E103" s="86"/>
      <c r="F103" s="86"/>
      <c r="G103" s="5"/>
      <c r="H103" s="5"/>
      <c r="I103" s="5"/>
      <c r="J103" s="5"/>
      <c r="K103" s="5"/>
      <c r="L103" s="5"/>
      <c r="M103" s="5"/>
      <c r="N103" s="5"/>
      <c r="O103" s="5"/>
      <c r="P103" s="5"/>
      <c r="Q103" s="5"/>
      <c r="R103" s="5"/>
      <c r="S103" s="5"/>
      <c r="T103" s="5"/>
      <c r="U103" s="5"/>
      <c r="V103" s="5"/>
      <c r="W103" s="5"/>
      <c r="X103" s="5"/>
      <c r="Y103" s="5"/>
      <c r="Z103" s="5"/>
    </row>
    <row r="104" spans="1:26" ht="12.75" customHeight="1">
      <c r="A104" s="59"/>
      <c r="B104" s="5"/>
      <c r="C104" s="120"/>
      <c r="D104" s="85"/>
      <c r="E104" s="86"/>
      <c r="F104" s="86"/>
      <c r="G104" s="5"/>
      <c r="H104" s="5"/>
      <c r="I104" s="5"/>
      <c r="J104" s="5"/>
      <c r="K104" s="5"/>
      <c r="L104" s="5"/>
      <c r="M104" s="5"/>
      <c r="N104" s="5"/>
      <c r="O104" s="5"/>
      <c r="P104" s="5"/>
      <c r="Q104" s="5"/>
      <c r="R104" s="5"/>
      <c r="S104" s="5"/>
      <c r="T104" s="5"/>
      <c r="U104" s="5"/>
      <c r="V104" s="5"/>
      <c r="W104" s="5"/>
      <c r="X104" s="5"/>
      <c r="Y104" s="5"/>
      <c r="Z104" s="5"/>
    </row>
    <row r="105" spans="1:26" ht="12.75" customHeight="1">
      <c r="A105" s="59" t="s">
        <v>1391</v>
      </c>
      <c r="B105" s="100" t="s">
        <v>1392</v>
      </c>
      <c r="C105" s="120"/>
      <c r="D105" s="85"/>
      <c r="E105" s="86"/>
      <c r="F105" s="86"/>
      <c r="G105" s="5"/>
      <c r="H105" s="5"/>
      <c r="I105" s="5"/>
      <c r="J105" s="5"/>
      <c r="K105" s="5"/>
      <c r="L105" s="5"/>
      <c r="M105" s="5"/>
      <c r="N105" s="5"/>
      <c r="O105" s="5"/>
      <c r="P105" s="5"/>
      <c r="Q105" s="5"/>
      <c r="R105" s="5"/>
      <c r="S105" s="5"/>
      <c r="T105" s="5"/>
      <c r="U105" s="5"/>
      <c r="V105" s="5"/>
      <c r="W105" s="5"/>
      <c r="X105" s="5"/>
      <c r="Y105" s="5"/>
      <c r="Z105" s="5"/>
    </row>
    <row r="106" spans="1:26" ht="12.75" customHeight="1">
      <c r="A106" s="5"/>
      <c r="B106" s="58" t="s">
        <v>1393</v>
      </c>
      <c r="C106" s="120"/>
      <c r="D106" s="85"/>
      <c r="E106" s="86"/>
      <c r="F106" s="86"/>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8" t="s">
        <v>1394</v>
      </c>
      <c r="C107" s="120"/>
      <c r="D107" s="85"/>
      <c r="E107" s="86"/>
      <c r="F107" s="86"/>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8" t="s">
        <v>1395</v>
      </c>
      <c r="C108" s="120"/>
      <c r="D108" s="85"/>
      <c r="E108" s="86"/>
      <c r="F108" s="86"/>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8" t="s">
        <v>1396</v>
      </c>
      <c r="C109" s="120"/>
      <c r="D109" s="85"/>
      <c r="E109" s="86"/>
      <c r="F109" s="86"/>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8" t="s">
        <v>1397</v>
      </c>
      <c r="C110" s="120" t="s">
        <v>690</v>
      </c>
      <c r="D110" s="85">
        <v>5.2</v>
      </c>
      <c r="E110" s="86"/>
      <c r="F110" s="86">
        <f t="shared" ref="F110:F115" si="10">D110*E110</f>
        <v>0</v>
      </c>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8" t="s">
        <v>1398</v>
      </c>
      <c r="C111" s="120" t="s">
        <v>690</v>
      </c>
      <c r="D111" s="85">
        <v>7</v>
      </c>
      <c r="E111" s="86"/>
      <c r="F111" s="86">
        <f t="shared" si="10"/>
        <v>0</v>
      </c>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8" t="s">
        <v>1399</v>
      </c>
      <c r="C112" s="120" t="s">
        <v>690</v>
      </c>
      <c r="D112" s="85">
        <v>4.0999999999999996</v>
      </c>
      <c r="E112" s="86"/>
      <c r="F112" s="86">
        <f t="shared" si="10"/>
        <v>0</v>
      </c>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8" t="s">
        <v>1400</v>
      </c>
      <c r="C113" s="120" t="s">
        <v>690</v>
      </c>
      <c r="D113" s="85">
        <v>4.0999999999999996</v>
      </c>
      <c r="E113" s="86"/>
      <c r="F113" s="86">
        <f t="shared" si="10"/>
        <v>0</v>
      </c>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8" t="s">
        <v>1401</v>
      </c>
      <c r="C114" s="120" t="s">
        <v>690</v>
      </c>
      <c r="D114" s="85">
        <v>4.0999999999999996</v>
      </c>
      <c r="E114" s="86"/>
      <c r="F114" s="86">
        <f t="shared" si="10"/>
        <v>0</v>
      </c>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8" t="s">
        <v>1402</v>
      </c>
      <c r="C115" s="120" t="s">
        <v>690</v>
      </c>
      <c r="D115" s="85">
        <v>3.5</v>
      </c>
      <c r="E115" s="86"/>
      <c r="F115" s="86">
        <f t="shared" si="10"/>
        <v>0</v>
      </c>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8"/>
      <c r="C116" s="120"/>
      <c r="D116" s="85"/>
      <c r="E116" s="86"/>
      <c r="F116" s="86"/>
      <c r="G116" s="5"/>
      <c r="H116" s="5"/>
      <c r="I116" s="5"/>
      <c r="J116" s="5"/>
      <c r="K116" s="5"/>
      <c r="L116" s="5"/>
      <c r="M116" s="5"/>
      <c r="N116" s="5"/>
      <c r="O116" s="5"/>
      <c r="P116" s="5"/>
      <c r="Q116" s="5"/>
      <c r="R116" s="5"/>
      <c r="S116" s="5"/>
      <c r="T116" s="5"/>
      <c r="U116" s="5"/>
      <c r="V116" s="5"/>
      <c r="W116" s="5"/>
      <c r="X116" s="5"/>
      <c r="Y116" s="5"/>
      <c r="Z116" s="5"/>
    </row>
    <row r="117" spans="1:26" ht="12.75" customHeight="1">
      <c r="A117" s="1"/>
      <c r="B117" s="137"/>
      <c r="C117" s="104"/>
      <c r="D117" s="85"/>
      <c r="E117" s="104"/>
      <c r="F117" s="104"/>
      <c r="G117" s="5"/>
      <c r="H117" s="5"/>
      <c r="I117" s="5"/>
      <c r="J117" s="5"/>
      <c r="K117" s="5"/>
      <c r="L117" s="5"/>
      <c r="M117" s="5"/>
      <c r="N117" s="5"/>
      <c r="O117" s="5"/>
      <c r="P117" s="5"/>
      <c r="Q117" s="5"/>
      <c r="R117" s="5"/>
      <c r="S117" s="5"/>
      <c r="T117" s="5"/>
      <c r="U117" s="5"/>
      <c r="V117" s="5"/>
      <c r="W117" s="5"/>
      <c r="X117" s="5"/>
      <c r="Y117" s="5"/>
      <c r="Z117" s="5"/>
    </row>
    <row r="118" spans="1:26" ht="12.75" customHeight="1">
      <c r="A118" s="81" t="s">
        <v>1376</v>
      </c>
      <c r="B118" s="81" t="s">
        <v>1403</v>
      </c>
      <c r="C118" s="114"/>
      <c r="D118" s="81"/>
      <c r="E118" s="81"/>
      <c r="F118" s="82">
        <f>SUM(F82:F117)</f>
        <v>0</v>
      </c>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c r="A121" s="81" t="s">
        <v>1404</v>
      </c>
      <c r="B121" s="81" t="s">
        <v>1405</v>
      </c>
      <c r="C121" s="81"/>
      <c r="D121" s="81"/>
      <c r="E121" s="81"/>
      <c r="F121" s="81"/>
      <c r="G121" s="5"/>
      <c r="H121" s="5"/>
      <c r="I121" s="5"/>
      <c r="J121" s="5"/>
      <c r="K121" s="5"/>
      <c r="L121" s="5"/>
      <c r="M121" s="5"/>
      <c r="N121" s="5"/>
      <c r="O121" s="5"/>
      <c r="P121" s="5"/>
      <c r="Q121" s="5"/>
      <c r="R121" s="5"/>
      <c r="S121" s="5"/>
      <c r="T121" s="5"/>
      <c r="U121" s="5"/>
      <c r="V121" s="5"/>
      <c r="W121" s="5"/>
      <c r="X121" s="5"/>
      <c r="Y121" s="5"/>
      <c r="Z121" s="5"/>
    </row>
    <row r="122" spans="1:2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c r="A124" s="59" t="s">
        <v>1406</v>
      </c>
      <c r="B124" s="61" t="s">
        <v>1407</v>
      </c>
      <c r="C124" s="120"/>
      <c r="D124" s="85"/>
      <c r="E124" s="86"/>
      <c r="F124" s="86"/>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2.75" customHeight="1">
      <c r="A125" s="59"/>
      <c r="B125" s="58" t="s">
        <v>1408</v>
      </c>
      <c r="C125" s="120"/>
      <c r="D125" s="85"/>
      <c r="E125" s="86"/>
      <c r="F125" s="86"/>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2.75" customHeight="1">
      <c r="A126" s="59"/>
      <c r="B126" s="58" t="s">
        <v>1409</v>
      </c>
      <c r="C126" s="120"/>
      <c r="D126" s="85"/>
      <c r="E126" s="86"/>
      <c r="F126" s="86"/>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2.75" customHeight="1">
      <c r="A127" s="59"/>
      <c r="B127" s="58" t="s">
        <v>1410</v>
      </c>
      <c r="C127" s="120"/>
      <c r="D127" s="85"/>
      <c r="E127" s="86"/>
      <c r="F127" s="86"/>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2.75" customHeight="1">
      <c r="A128" s="59"/>
      <c r="B128" s="1" t="s">
        <v>753</v>
      </c>
      <c r="C128" s="120"/>
      <c r="D128" s="85"/>
      <c r="E128" s="86"/>
      <c r="F128" s="86"/>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2.75" customHeight="1">
      <c r="A129" s="59"/>
      <c r="B129" s="58" t="s">
        <v>1364</v>
      </c>
      <c r="C129" s="120" t="s">
        <v>733</v>
      </c>
      <c r="D129" s="85">
        <v>12</v>
      </c>
      <c r="E129" s="86"/>
      <c r="F129" s="86">
        <f t="shared" ref="F129:F130" si="11">D129*E129</f>
        <v>0</v>
      </c>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2.75" customHeight="1">
      <c r="A130" s="59"/>
      <c r="B130" s="58" t="s">
        <v>1367</v>
      </c>
      <c r="C130" s="120" t="s">
        <v>690</v>
      </c>
      <c r="D130" s="85">
        <v>10</v>
      </c>
      <c r="E130" s="86"/>
      <c r="F130" s="86">
        <f t="shared" si="11"/>
        <v>0</v>
      </c>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2.75" customHeight="1">
      <c r="A131" s="59"/>
      <c r="B131" s="1" t="s">
        <v>757</v>
      </c>
      <c r="C131" s="120"/>
      <c r="D131" s="85"/>
      <c r="E131" s="86"/>
      <c r="F131" s="86"/>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2.75" customHeight="1">
      <c r="A132" s="59"/>
      <c r="B132" s="58" t="s">
        <v>1364</v>
      </c>
      <c r="C132" s="120" t="s">
        <v>733</v>
      </c>
      <c r="D132" s="85">
        <v>17</v>
      </c>
      <c r="E132" s="86"/>
      <c r="F132" s="86">
        <f t="shared" ref="F132:F133" si="12">D132*E132</f>
        <v>0</v>
      </c>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2.75" customHeight="1">
      <c r="A133" s="172"/>
      <c r="B133" s="58" t="s">
        <v>1367</v>
      </c>
      <c r="C133" s="120" t="s">
        <v>690</v>
      </c>
      <c r="D133" s="85">
        <v>18</v>
      </c>
      <c r="E133" s="86"/>
      <c r="F133" s="86">
        <f t="shared" si="12"/>
        <v>0</v>
      </c>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2.75" customHeight="1">
      <c r="A134" s="172"/>
      <c r="B134" s="58" t="s">
        <v>758</v>
      </c>
      <c r="C134" s="120"/>
      <c r="D134" s="85"/>
      <c r="E134" s="86"/>
      <c r="F134" s="86"/>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2.75" customHeight="1">
      <c r="A135" s="172"/>
      <c r="B135" s="58" t="s">
        <v>1364</v>
      </c>
      <c r="C135" s="120" t="s">
        <v>733</v>
      </c>
      <c r="D135" s="85">
        <v>17</v>
      </c>
      <c r="E135" s="86"/>
      <c r="F135" s="86">
        <f t="shared" ref="F135:F136" si="13">D135*E135</f>
        <v>0</v>
      </c>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2.75" customHeight="1">
      <c r="A136" s="172"/>
      <c r="B136" s="58" t="s">
        <v>1367</v>
      </c>
      <c r="C136" s="120" t="s">
        <v>690</v>
      </c>
      <c r="D136" s="85">
        <v>18</v>
      </c>
      <c r="E136" s="86"/>
      <c r="F136" s="86">
        <f t="shared" si="13"/>
        <v>0</v>
      </c>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2.75" customHeight="1">
      <c r="A137" s="172"/>
      <c r="B137" s="58" t="s">
        <v>759</v>
      </c>
      <c r="C137" s="120"/>
      <c r="D137" s="85"/>
      <c r="E137" s="86"/>
      <c r="F137" s="86"/>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2.75" customHeight="1">
      <c r="A138" s="172"/>
      <c r="B138" s="58" t="s">
        <v>1364</v>
      </c>
      <c r="C138" s="120" t="s">
        <v>733</v>
      </c>
      <c r="D138" s="85">
        <v>10</v>
      </c>
      <c r="E138" s="86"/>
      <c r="F138" s="86">
        <f t="shared" ref="F138:F139" si="14">D138*E138</f>
        <v>0</v>
      </c>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2.75" customHeight="1">
      <c r="A139" s="172"/>
      <c r="B139" s="58" t="s">
        <v>1367</v>
      </c>
      <c r="C139" s="120" t="s">
        <v>690</v>
      </c>
      <c r="D139" s="85">
        <v>14</v>
      </c>
      <c r="E139" s="86"/>
      <c r="F139" s="86">
        <f t="shared" si="14"/>
        <v>0</v>
      </c>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2.75" customHeight="1">
      <c r="A140" s="1"/>
      <c r="B140" s="1"/>
      <c r="C140" s="120"/>
      <c r="D140" s="85"/>
      <c r="E140" s="134"/>
      <c r="F140" s="86"/>
      <c r="G140" s="5"/>
      <c r="H140" s="5"/>
      <c r="I140" s="5"/>
      <c r="J140" s="5"/>
      <c r="K140" s="5"/>
      <c r="L140" s="5"/>
      <c r="M140" s="5"/>
      <c r="N140" s="5"/>
      <c r="O140" s="5"/>
      <c r="P140" s="5"/>
      <c r="Q140" s="5"/>
      <c r="R140" s="5"/>
      <c r="S140" s="5"/>
      <c r="T140" s="5"/>
      <c r="U140" s="5"/>
      <c r="V140" s="5"/>
      <c r="W140" s="5"/>
      <c r="X140" s="5"/>
      <c r="Y140" s="5"/>
      <c r="Z140" s="5"/>
    </row>
    <row r="141" spans="1:26" ht="12.75" customHeight="1">
      <c r="A141" s="1"/>
      <c r="B141" s="1"/>
      <c r="C141" s="120"/>
      <c r="D141" s="85"/>
      <c r="E141" s="134"/>
      <c r="F141" s="86"/>
      <c r="G141" s="5"/>
      <c r="H141" s="5"/>
      <c r="I141" s="5"/>
      <c r="J141" s="5"/>
      <c r="K141" s="5"/>
      <c r="L141" s="5"/>
      <c r="M141" s="5"/>
      <c r="N141" s="5"/>
      <c r="O141" s="5"/>
      <c r="P141" s="5"/>
      <c r="Q141" s="5"/>
      <c r="R141" s="5"/>
      <c r="S141" s="5"/>
      <c r="T141" s="5"/>
      <c r="U141" s="5"/>
      <c r="V141" s="5"/>
      <c r="W141" s="5"/>
      <c r="X141" s="5"/>
      <c r="Y141" s="5"/>
      <c r="Z141" s="5"/>
    </row>
    <row r="142" spans="1:26" ht="12.75" customHeight="1">
      <c r="A142" s="59" t="s">
        <v>1411</v>
      </c>
      <c r="B142" s="100" t="s">
        <v>1412</v>
      </c>
      <c r="C142" s="120"/>
      <c r="D142" s="85"/>
      <c r="E142" s="134"/>
      <c r="F142" s="86"/>
      <c r="G142" s="5"/>
      <c r="H142" s="5"/>
      <c r="I142" s="5"/>
      <c r="J142" s="5"/>
      <c r="K142" s="5"/>
      <c r="L142" s="5"/>
      <c r="M142" s="5"/>
      <c r="N142" s="5"/>
      <c r="O142" s="5"/>
      <c r="P142" s="5"/>
      <c r="Q142" s="5"/>
      <c r="R142" s="5"/>
      <c r="S142" s="5"/>
      <c r="T142" s="5"/>
      <c r="U142" s="5"/>
      <c r="V142" s="5"/>
      <c r="W142" s="5"/>
      <c r="X142" s="5"/>
      <c r="Y142" s="5"/>
      <c r="Z142" s="5"/>
    </row>
    <row r="143" spans="1:26" ht="12.75" customHeight="1">
      <c r="A143" s="59"/>
      <c r="B143" s="58" t="s">
        <v>1413</v>
      </c>
      <c r="C143" s="120"/>
      <c r="D143" s="85"/>
      <c r="E143" s="134"/>
      <c r="F143" s="86"/>
      <c r="G143" s="5"/>
      <c r="H143" s="5"/>
      <c r="I143" s="5"/>
      <c r="J143" s="5"/>
      <c r="K143" s="5"/>
      <c r="L143" s="5"/>
      <c r="M143" s="5"/>
      <c r="N143" s="5"/>
      <c r="O143" s="5"/>
      <c r="P143" s="5"/>
      <c r="Q143" s="5"/>
      <c r="R143" s="5"/>
      <c r="S143" s="5"/>
      <c r="T143" s="5"/>
      <c r="U143" s="5"/>
      <c r="V143" s="5"/>
      <c r="W143" s="5"/>
      <c r="X143" s="5"/>
      <c r="Y143" s="5"/>
      <c r="Z143" s="5"/>
    </row>
    <row r="144" spans="1:26" ht="12.75" customHeight="1">
      <c r="A144" s="1"/>
      <c r="B144" s="58" t="s">
        <v>1414</v>
      </c>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1"/>
      <c r="B145" s="58" t="s">
        <v>1415</v>
      </c>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1"/>
      <c r="B146" s="58" t="s">
        <v>1416</v>
      </c>
      <c r="C146" s="120"/>
      <c r="D146" s="85"/>
      <c r="E146" s="86"/>
      <c r="F146" s="86"/>
      <c r="G146" s="5"/>
      <c r="H146" s="5"/>
      <c r="I146" s="5"/>
      <c r="J146" s="5"/>
      <c r="K146" s="5"/>
      <c r="L146" s="5"/>
      <c r="M146" s="5"/>
      <c r="N146" s="5"/>
      <c r="O146" s="5"/>
      <c r="P146" s="5"/>
      <c r="Q146" s="5"/>
      <c r="R146" s="5"/>
      <c r="S146" s="5"/>
      <c r="T146" s="5"/>
      <c r="U146" s="5"/>
      <c r="V146" s="5"/>
      <c r="W146" s="5"/>
      <c r="X146" s="5"/>
      <c r="Y146" s="5"/>
      <c r="Z146" s="5"/>
    </row>
    <row r="147" spans="1:26" ht="12.75" customHeight="1">
      <c r="A147" s="1"/>
      <c r="B147" s="58" t="s">
        <v>1417</v>
      </c>
      <c r="C147" s="120"/>
      <c r="D147" s="85"/>
      <c r="E147" s="86"/>
      <c r="F147" s="86"/>
      <c r="G147" s="5"/>
      <c r="H147" s="5"/>
      <c r="I147" s="5"/>
      <c r="J147" s="5"/>
      <c r="K147" s="5"/>
      <c r="L147" s="5"/>
      <c r="M147" s="5"/>
      <c r="N147" s="5"/>
      <c r="O147" s="5"/>
      <c r="P147" s="5"/>
      <c r="Q147" s="5"/>
      <c r="R147" s="5"/>
      <c r="S147" s="5"/>
      <c r="T147" s="5"/>
      <c r="U147" s="5"/>
      <c r="V147" s="5"/>
      <c r="W147" s="5"/>
      <c r="X147" s="5"/>
      <c r="Y147" s="5"/>
      <c r="Z147" s="5"/>
    </row>
    <row r="148" spans="1:26" ht="12.75" customHeight="1">
      <c r="A148" s="1"/>
      <c r="B148" s="58" t="s">
        <v>1418</v>
      </c>
      <c r="C148" s="120"/>
      <c r="D148" s="85"/>
      <c r="E148" s="86"/>
      <c r="F148" s="86"/>
      <c r="G148" s="5"/>
      <c r="H148" s="5"/>
      <c r="I148" s="5"/>
      <c r="J148" s="5"/>
      <c r="K148" s="5"/>
      <c r="L148" s="5"/>
      <c r="M148" s="5"/>
      <c r="N148" s="5"/>
      <c r="O148" s="5"/>
      <c r="P148" s="5"/>
      <c r="Q148" s="5"/>
      <c r="R148" s="5"/>
      <c r="S148" s="5"/>
      <c r="T148" s="5"/>
      <c r="U148" s="5"/>
      <c r="V148" s="5"/>
      <c r="W148" s="5"/>
      <c r="X148" s="5"/>
      <c r="Y148" s="5"/>
      <c r="Z148" s="5"/>
    </row>
    <row r="149" spans="1:26" ht="12.75" customHeight="1">
      <c r="A149" s="1"/>
      <c r="B149" s="58" t="s">
        <v>1419</v>
      </c>
      <c r="C149" s="120"/>
      <c r="D149" s="85"/>
      <c r="E149" s="86"/>
      <c r="F149" s="86"/>
      <c r="G149" s="5"/>
      <c r="H149" s="5"/>
      <c r="I149" s="5"/>
      <c r="J149" s="5"/>
      <c r="K149" s="5"/>
      <c r="L149" s="5"/>
      <c r="M149" s="5"/>
      <c r="N149" s="5"/>
      <c r="O149" s="5"/>
      <c r="P149" s="5"/>
      <c r="Q149" s="5"/>
      <c r="R149" s="5"/>
      <c r="S149" s="5"/>
      <c r="T149" s="5"/>
      <c r="U149" s="5"/>
      <c r="V149" s="5"/>
      <c r="W149" s="5"/>
      <c r="X149" s="5"/>
      <c r="Y149" s="5"/>
      <c r="Z149" s="5"/>
    </row>
    <row r="150" spans="1:26" ht="12.75" customHeight="1">
      <c r="A150" s="1"/>
      <c r="B150" s="58" t="s">
        <v>809</v>
      </c>
      <c r="C150" s="120" t="s">
        <v>690</v>
      </c>
      <c r="D150" s="85">
        <v>25.5</v>
      </c>
      <c r="E150" s="86"/>
      <c r="F150" s="86">
        <f t="shared" ref="F150:F155" si="15">D150*E150</f>
        <v>0</v>
      </c>
      <c r="G150" s="5"/>
      <c r="H150" s="5"/>
      <c r="I150" s="5"/>
      <c r="J150" s="5"/>
      <c r="K150" s="5"/>
      <c r="L150" s="5"/>
      <c r="M150" s="5"/>
      <c r="N150" s="5"/>
      <c r="O150" s="5"/>
      <c r="P150" s="5"/>
      <c r="Q150" s="5"/>
      <c r="R150" s="5"/>
      <c r="S150" s="5"/>
      <c r="T150" s="5"/>
      <c r="U150" s="5"/>
      <c r="V150" s="5"/>
      <c r="W150" s="5"/>
      <c r="X150" s="5"/>
      <c r="Y150" s="5"/>
      <c r="Z150" s="5"/>
    </row>
    <row r="151" spans="1:26" ht="12.75" customHeight="1">
      <c r="A151" s="1"/>
      <c r="B151" s="58" t="s">
        <v>810</v>
      </c>
      <c r="C151" s="120" t="s">
        <v>690</v>
      </c>
      <c r="D151" s="85">
        <v>25.5</v>
      </c>
      <c r="E151" s="86"/>
      <c r="F151" s="86">
        <f t="shared" si="15"/>
        <v>0</v>
      </c>
      <c r="G151" s="5"/>
      <c r="H151" s="5"/>
      <c r="I151" s="5"/>
      <c r="J151" s="5"/>
      <c r="K151" s="5"/>
      <c r="L151" s="5"/>
      <c r="M151" s="5"/>
      <c r="N151" s="5"/>
      <c r="O151" s="5"/>
      <c r="P151" s="5"/>
      <c r="Q151" s="5"/>
      <c r="R151" s="5"/>
      <c r="S151" s="5"/>
      <c r="T151" s="5"/>
      <c r="U151" s="5"/>
      <c r="V151" s="5"/>
      <c r="W151" s="5"/>
      <c r="X151" s="5"/>
      <c r="Y151" s="5"/>
      <c r="Z151" s="5"/>
    </row>
    <row r="152" spans="1:26" ht="12.75" customHeight="1">
      <c r="A152" s="1"/>
      <c r="B152" s="58" t="s">
        <v>1420</v>
      </c>
      <c r="C152" s="120" t="s">
        <v>690</v>
      </c>
      <c r="D152" s="85">
        <v>23</v>
      </c>
      <c r="E152" s="86"/>
      <c r="F152" s="86">
        <f t="shared" si="15"/>
        <v>0</v>
      </c>
      <c r="G152" s="5"/>
      <c r="H152" s="5"/>
      <c r="I152" s="5"/>
      <c r="J152" s="5"/>
      <c r="K152" s="5"/>
      <c r="L152" s="5"/>
      <c r="M152" s="5"/>
      <c r="N152" s="5"/>
      <c r="O152" s="5"/>
      <c r="P152" s="5"/>
      <c r="Q152" s="5"/>
      <c r="R152" s="5"/>
      <c r="S152" s="5"/>
      <c r="T152" s="5"/>
      <c r="U152" s="5"/>
      <c r="V152" s="5"/>
      <c r="W152" s="5"/>
      <c r="X152" s="5"/>
      <c r="Y152" s="5"/>
      <c r="Z152" s="5"/>
    </row>
    <row r="153" spans="1:26" ht="12.75" customHeight="1">
      <c r="A153" s="1"/>
      <c r="B153" s="58" t="s">
        <v>812</v>
      </c>
      <c r="C153" s="120" t="s">
        <v>690</v>
      </c>
      <c r="D153" s="85">
        <v>19.5</v>
      </c>
      <c r="E153" s="86"/>
      <c r="F153" s="86">
        <f t="shared" si="15"/>
        <v>0</v>
      </c>
      <c r="G153" s="5"/>
      <c r="H153" s="5"/>
      <c r="I153" s="5"/>
      <c r="J153" s="5"/>
      <c r="K153" s="5"/>
      <c r="L153" s="5"/>
      <c r="M153" s="5"/>
      <c r="N153" s="5"/>
      <c r="O153" s="5"/>
      <c r="P153" s="5"/>
      <c r="Q153" s="5"/>
      <c r="R153" s="5"/>
      <c r="S153" s="5"/>
      <c r="T153" s="5"/>
      <c r="U153" s="5"/>
      <c r="V153" s="5"/>
      <c r="W153" s="5"/>
      <c r="X153" s="5"/>
      <c r="Y153" s="5"/>
      <c r="Z153" s="5"/>
    </row>
    <row r="154" spans="1:26" ht="12.75" customHeight="1">
      <c r="A154" s="1"/>
      <c r="B154" s="58" t="s">
        <v>1421</v>
      </c>
      <c r="C154" s="120" t="s">
        <v>690</v>
      </c>
      <c r="D154" s="85">
        <v>11</v>
      </c>
      <c r="E154" s="86"/>
      <c r="F154" s="86">
        <f t="shared" si="15"/>
        <v>0</v>
      </c>
      <c r="G154" s="5"/>
      <c r="H154" s="5"/>
      <c r="I154" s="5"/>
      <c r="J154" s="5"/>
      <c r="K154" s="5"/>
      <c r="L154" s="5"/>
      <c r="M154" s="5"/>
      <c r="N154" s="5"/>
      <c r="O154" s="5"/>
      <c r="P154" s="5"/>
      <c r="Q154" s="5"/>
      <c r="R154" s="5"/>
      <c r="S154" s="5"/>
      <c r="T154" s="5"/>
      <c r="U154" s="5"/>
      <c r="V154" s="5"/>
      <c r="W154" s="5"/>
      <c r="X154" s="5"/>
      <c r="Y154" s="5"/>
      <c r="Z154" s="5"/>
    </row>
    <row r="155" spans="1:26" ht="12.75" customHeight="1">
      <c r="A155" s="1"/>
      <c r="B155" s="58" t="s">
        <v>1422</v>
      </c>
      <c r="C155" s="120" t="s">
        <v>690</v>
      </c>
      <c r="D155" s="85">
        <v>19.5</v>
      </c>
      <c r="E155" s="86"/>
      <c r="F155" s="86">
        <f t="shared" si="15"/>
        <v>0</v>
      </c>
      <c r="G155" s="5"/>
      <c r="H155" s="5"/>
      <c r="I155" s="5"/>
      <c r="J155" s="5"/>
      <c r="K155" s="5"/>
      <c r="L155" s="5"/>
      <c r="M155" s="5"/>
      <c r="N155" s="5"/>
      <c r="O155" s="5"/>
      <c r="P155" s="5"/>
      <c r="Q155" s="5"/>
      <c r="R155" s="5"/>
      <c r="S155" s="5"/>
      <c r="T155" s="5"/>
      <c r="U155" s="5"/>
      <c r="V155" s="5"/>
      <c r="W155" s="5"/>
      <c r="X155" s="5"/>
      <c r="Y155" s="5"/>
      <c r="Z155" s="5"/>
    </row>
    <row r="156" spans="1:26" ht="12.75" customHeight="1">
      <c r="A156" s="1"/>
      <c r="B156" s="58"/>
      <c r="C156" s="1"/>
      <c r="D156" s="1"/>
      <c r="E156" s="1"/>
      <c r="F156" s="1"/>
      <c r="G156" s="5"/>
      <c r="H156" s="5"/>
      <c r="I156" s="5"/>
      <c r="J156" s="5"/>
      <c r="K156" s="5"/>
      <c r="L156" s="5"/>
      <c r="M156" s="5"/>
      <c r="N156" s="5"/>
      <c r="O156" s="5"/>
      <c r="P156" s="5"/>
      <c r="Q156" s="5"/>
      <c r="R156" s="5"/>
      <c r="S156" s="5"/>
      <c r="T156" s="5"/>
      <c r="U156" s="5"/>
      <c r="V156" s="5"/>
      <c r="W156" s="5"/>
      <c r="X156" s="5"/>
      <c r="Y156" s="5"/>
      <c r="Z156" s="5"/>
    </row>
    <row r="157" spans="1:26" ht="12.75" customHeight="1">
      <c r="A157" s="1"/>
      <c r="B157" s="1"/>
      <c r="C157" s="120"/>
      <c r="D157" s="85"/>
      <c r="E157" s="134"/>
      <c r="F157" s="86"/>
      <c r="G157" s="5"/>
      <c r="H157" s="5"/>
      <c r="I157" s="5"/>
      <c r="J157" s="5"/>
      <c r="K157" s="5"/>
      <c r="L157" s="5"/>
      <c r="M157" s="5"/>
      <c r="N157" s="5"/>
      <c r="O157" s="5"/>
      <c r="P157" s="5"/>
      <c r="Q157" s="5"/>
      <c r="R157" s="5"/>
      <c r="S157" s="5"/>
      <c r="T157" s="5"/>
      <c r="U157" s="5"/>
      <c r="V157" s="5"/>
      <c r="W157" s="5"/>
      <c r="X157" s="5"/>
      <c r="Y157" s="5"/>
      <c r="Z157" s="5"/>
    </row>
    <row r="158" spans="1:26" ht="12.75" customHeight="1">
      <c r="A158" s="81" t="s">
        <v>1404</v>
      </c>
      <c r="B158" s="81" t="s">
        <v>1423</v>
      </c>
      <c r="C158" s="81"/>
      <c r="D158" s="81"/>
      <c r="E158" s="81"/>
      <c r="F158" s="169">
        <f>SUM(F122:F157)</f>
        <v>0</v>
      </c>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155" t="s">
        <v>1338</v>
      </c>
      <c r="B161" s="156" t="s">
        <v>1339</v>
      </c>
      <c r="C161" s="155"/>
      <c r="D161" s="155"/>
      <c r="E161" s="155"/>
      <c r="F161" s="157"/>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1"/>
      <c r="B164" s="148" t="s">
        <v>1230</v>
      </c>
      <c r="C164" s="120"/>
      <c r="D164" s="86"/>
      <c r="E164" s="86"/>
      <c r="F164" s="86"/>
      <c r="G164" s="5"/>
      <c r="H164" s="5"/>
      <c r="I164" s="5"/>
      <c r="J164" s="5"/>
      <c r="K164" s="5"/>
      <c r="L164" s="5"/>
      <c r="M164" s="5"/>
      <c r="N164" s="5"/>
      <c r="O164" s="5"/>
      <c r="P164" s="5"/>
      <c r="Q164" s="5"/>
      <c r="R164" s="5"/>
      <c r="S164" s="5"/>
      <c r="T164" s="5"/>
      <c r="U164" s="5"/>
      <c r="V164" s="5"/>
      <c r="W164" s="5"/>
      <c r="X164" s="5"/>
      <c r="Y164" s="5"/>
      <c r="Z164" s="5"/>
    </row>
    <row r="165" spans="1:26" ht="12.75" customHeight="1">
      <c r="A165" s="1"/>
      <c r="B165" s="148"/>
      <c r="C165" s="120"/>
      <c r="D165" s="86"/>
      <c r="E165" s="86"/>
      <c r="F165" s="86"/>
      <c r="G165" s="5"/>
      <c r="H165" s="5"/>
      <c r="I165" s="5"/>
      <c r="J165" s="5"/>
      <c r="K165" s="5"/>
      <c r="L165" s="5"/>
      <c r="M165" s="5"/>
      <c r="N165" s="5"/>
      <c r="O165" s="5"/>
      <c r="P165" s="5"/>
      <c r="Q165" s="5"/>
      <c r="R165" s="5"/>
      <c r="S165" s="5"/>
      <c r="T165" s="5"/>
      <c r="U165" s="5"/>
      <c r="V165" s="5"/>
      <c r="W165" s="5"/>
      <c r="X165" s="5"/>
      <c r="Y165" s="5"/>
      <c r="Z165" s="5"/>
    </row>
    <row r="166" spans="1:26" ht="12.75" customHeight="1">
      <c r="A166" s="158" t="str">
        <f t="shared" ref="A166:B166" si="16">A78</f>
        <v>A.9.1.</v>
      </c>
      <c r="B166" s="158" t="str">
        <f t="shared" si="16"/>
        <v>KERAMIČARSKI RADOVI UKUPNO</v>
      </c>
      <c r="C166" s="158"/>
      <c r="D166" s="158"/>
      <c r="E166" s="158"/>
      <c r="F166" s="51">
        <f>F78</f>
        <v>0</v>
      </c>
      <c r="G166" s="5"/>
      <c r="H166" s="5"/>
      <c r="I166" s="5"/>
      <c r="J166" s="5"/>
      <c r="K166" s="5"/>
      <c r="L166" s="5"/>
      <c r="M166" s="5"/>
      <c r="N166" s="5"/>
      <c r="O166" s="5"/>
      <c r="P166" s="5"/>
      <c r="Q166" s="5"/>
      <c r="R166" s="5"/>
      <c r="S166" s="5"/>
      <c r="T166" s="5"/>
      <c r="U166" s="5"/>
      <c r="V166" s="5"/>
      <c r="W166" s="5"/>
      <c r="X166" s="5"/>
      <c r="Y166" s="5"/>
      <c r="Z166" s="5"/>
    </row>
    <row r="167" spans="1:26" ht="12.75" customHeight="1">
      <c r="A167" s="158"/>
      <c r="B167" s="158"/>
      <c r="C167" s="120"/>
      <c r="D167" s="86"/>
      <c r="E167" s="86"/>
      <c r="F167" s="51"/>
      <c r="G167" s="5"/>
      <c r="H167" s="5"/>
      <c r="I167" s="5"/>
      <c r="J167" s="5"/>
      <c r="K167" s="5"/>
      <c r="L167" s="5"/>
      <c r="M167" s="5"/>
      <c r="N167" s="5"/>
      <c r="O167" s="5"/>
      <c r="P167" s="5"/>
      <c r="Q167" s="5"/>
      <c r="R167" s="5"/>
      <c r="S167" s="5"/>
      <c r="T167" s="5"/>
      <c r="U167" s="5"/>
      <c r="V167" s="5"/>
      <c r="W167" s="5"/>
      <c r="X167" s="5"/>
      <c r="Y167" s="5"/>
      <c r="Z167" s="5"/>
    </row>
    <row r="168" spans="1:26" ht="12.75" customHeight="1">
      <c r="A168" s="158" t="str">
        <f t="shared" ref="A168:B168" si="17">A118</f>
        <v>A.9.2.</v>
      </c>
      <c r="B168" s="158" t="str">
        <f t="shared" si="17"/>
        <v>PARKETARSKI RADOVI UKUPNO</v>
      </c>
      <c r="C168" s="158"/>
      <c r="D168" s="158"/>
      <c r="E168" s="158"/>
      <c r="F168" s="51">
        <f>F118</f>
        <v>0</v>
      </c>
      <c r="G168" s="5"/>
      <c r="H168" s="5"/>
      <c r="I168" s="5"/>
      <c r="J168" s="5"/>
      <c r="K168" s="5"/>
      <c r="L168" s="5"/>
      <c r="M168" s="5"/>
      <c r="N168" s="5"/>
      <c r="O168" s="5"/>
      <c r="P168" s="5"/>
      <c r="Q168" s="5"/>
      <c r="R168" s="5"/>
      <c r="S168" s="5"/>
      <c r="T168" s="5"/>
      <c r="U168" s="5"/>
      <c r="V168" s="5"/>
      <c r="W168" s="5"/>
      <c r="X168" s="5"/>
      <c r="Y168" s="5"/>
      <c r="Z168" s="5"/>
    </row>
    <row r="169" spans="1:26" ht="12.75" customHeight="1">
      <c r="A169" s="158"/>
      <c r="B169" s="158"/>
      <c r="C169" s="158"/>
      <c r="D169" s="158"/>
      <c r="E169" s="158"/>
      <c r="F169" s="51"/>
      <c r="G169" s="5"/>
      <c r="H169" s="5"/>
      <c r="I169" s="5"/>
      <c r="J169" s="5"/>
      <c r="K169" s="5"/>
      <c r="L169" s="5"/>
      <c r="M169" s="5"/>
      <c r="N169" s="5"/>
      <c r="O169" s="5"/>
      <c r="P169" s="5"/>
      <c r="Q169" s="5"/>
      <c r="R169" s="5"/>
      <c r="S169" s="5"/>
      <c r="T169" s="5"/>
      <c r="U169" s="5"/>
      <c r="V169" s="5"/>
      <c r="W169" s="5"/>
      <c r="X169" s="5"/>
      <c r="Y169" s="5"/>
      <c r="Z169" s="5"/>
    </row>
    <row r="170" spans="1:26" ht="12.75" customHeight="1">
      <c r="A170" s="158" t="str">
        <f t="shared" ref="A170:B170" si="18">A158</f>
        <v>A.9.3.</v>
      </c>
      <c r="B170" s="158" t="str">
        <f t="shared" si="18"/>
        <v>KLESARSKI RADOVI UKUPNO</v>
      </c>
      <c r="C170" s="158"/>
      <c r="D170" s="158"/>
      <c r="E170" s="158"/>
      <c r="F170" s="51">
        <f>F158</f>
        <v>0</v>
      </c>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155" t="s">
        <v>1338</v>
      </c>
      <c r="B173" s="156" t="s">
        <v>1424</v>
      </c>
      <c r="C173" s="155"/>
      <c r="D173" s="155"/>
      <c r="E173" s="155"/>
      <c r="F173" s="157">
        <f>SUM(F162:F172)</f>
        <v>0</v>
      </c>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Header>&amp;R</oddHeader>
    <oddFooter>&amp;CA.9.   str.&amp;P/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pane ySplit="2" topLeftCell="A6" activePane="bottomLeft" state="frozen"/>
      <selection pane="bottomLeft" activeCell="B4" sqref="B4"/>
    </sheetView>
  </sheetViews>
  <sheetFormatPr defaultColWidth="14.5" defaultRowHeight="15" customHeight="1"/>
  <cols>
    <col min="1" max="1" width="8.83203125" customWidth="1"/>
    <col min="2" max="2" width="49" customWidth="1"/>
    <col min="3" max="3" width="9.1640625" customWidth="1"/>
    <col min="4" max="5" width="10.1640625" customWidth="1"/>
    <col min="6" max="6" width="13.1640625" customWidth="1"/>
    <col min="7" max="26" width="9.1640625" customWidth="1"/>
  </cols>
  <sheetData>
    <row r="1" spans="1:26" ht="12.75" customHeight="1">
      <c r="A1" s="65" t="s">
        <v>1425</v>
      </c>
      <c r="B1" s="66" t="s">
        <v>1426</v>
      </c>
      <c r="C1" s="57"/>
      <c r="D1" s="67"/>
      <c r="E1" s="68"/>
      <c r="F1" s="69"/>
      <c r="G1" s="70"/>
      <c r="H1" s="70"/>
      <c r="I1" s="70"/>
      <c r="J1" s="70"/>
      <c r="K1" s="70"/>
      <c r="L1" s="70"/>
      <c r="M1" s="70"/>
      <c r="N1" s="70"/>
      <c r="O1" s="70"/>
      <c r="P1" s="70"/>
      <c r="Q1" s="70"/>
      <c r="R1" s="70"/>
      <c r="S1" s="70"/>
      <c r="T1" s="70"/>
      <c r="U1" s="70"/>
      <c r="V1" s="70"/>
      <c r="W1" s="70"/>
      <c r="X1" s="70"/>
      <c r="Y1" s="70"/>
      <c r="Z1" s="70"/>
    </row>
    <row r="2" spans="1:26" ht="12.75" customHeight="1">
      <c r="A2" s="71" t="s">
        <v>646</v>
      </c>
      <c r="B2" s="72" t="s">
        <v>647</v>
      </c>
      <c r="C2" s="73" t="s">
        <v>648</v>
      </c>
      <c r="D2" s="74" t="s">
        <v>649</v>
      </c>
      <c r="E2" s="75" t="s">
        <v>650</v>
      </c>
      <c r="F2" s="74" t="s">
        <v>651</v>
      </c>
      <c r="G2" s="5"/>
      <c r="H2" s="5"/>
      <c r="I2" s="5"/>
      <c r="J2" s="5"/>
      <c r="K2" s="5"/>
      <c r="L2" s="5"/>
      <c r="M2" s="5"/>
      <c r="N2" s="5"/>
      <c r="O2" s="5"/>
      <c r="P2" s="5"/>
      <c r="Q2" s="5"/>
      <c r="R2" s="5"/>
      <c r="S2" s="5"/>
      <c r="T2" s="5"/>
      <c r="U2" s="5"/>
      <c r="V2" s="5"/>
      <c r="W2" s="5"/>
      <c r="X2" s="5"/>
      <c r="Y2" s="5"/>
      <c r="Z2" s="5"/>
    </row>
    <row r="3" spans="1:26" ht="12.75" customHeight="1">
      <c r="A3" s="76"/>
      <c r="B3" s="77"/>
      <c r="C3" s="78"/>
      <c r="D3" s="79"/>
      <c r="E3" s="80"/>
      <c r="F3" s="79"/>
      <c r="G3" s="5"/>
      <c r="H3" s="5"/>
      <c r="I3" s="5"/>
      <c r="J3" s="5"/>
      <c r="K3" s="5"/>
      <c r="L3" s="5"/>
      <c r="M3" s="5"/>
      <c r="N3" s="5"/>
      <c r="O3" s="5"/>
      <c r="P3" s="5"/>
      <c r="Q3" s="5"/>
      <c r="R3" s="5"/>
      <c r="S3" s="5"/>
      <c r="T3" s="5"/>
      <c r="U3" s="5"/>
      <c r="V3" s="5"/>
      <c r="W3" s="5"/>
      <c r="X3" s="5"/>
      <c r="Y3" s="5"/>
      <c r="Z3" s="5"/>
    </row>
    <row r="4" spans="1:26" ht="12.75" customHeight="1">
      <c r="A4" s="76"/>
      <c r="B4" s="59" t="s">
        <v>652</v>
      </c>
      <c r="C4" s="78"/>
      <c r="D4" s="79"/>
      <c r="E4" s="80"/>
      <c r="F4" s="79"/>
      <c r="G4" s="5"/>
      <c r="H4" s="5"/>
      <c r="I4" s="5"/>
      <c r="J4" s="5"/>
      <c r="K4" s="5"/>
      <c r="L4" s="5"/>
      <c r="M4" s="5"/>
      <c r="N4" s="5"/>
      <c r="O4" s="5"/>
      <c r="P4" s="5"/>
      <c r="Q4" s="5"/>
      <c r="R4" s="5"/>
      <c r="S4" s="5"/>
      <c r="T4" s="5"/>
      <c r="U4" s="5"/>
      <c r="V4" s="5"/>
      <c r="W4" s="5"/>
      <c r="X4" s="5"/>
      <c r="Y4" s="5"/>
      <c r="Z4" s="5"/>
    </row>
    <row r="5" spans="1:26" ht="12.75" customHeight="1">
      <c r="A5" s="76"/>
      <c r="B5" s="58"/>
      <c r="C5" s="78"/>
      <c r="D5" s="79"/>
      <c r="E5" s="80"/>
      <c r="F5" s="79"/>
      <c r="G5" s="5"/>
      <c r="H5" s="5"/>
      <c r="I5" s="5"/>
      <c r="J5" s="5"/>
      <c r="K5" s="5"/>
      <c r="L5" s="5"/>
      <c r="M5" s="5"/>
      <c r="N5" s="5"/>
      <c r="O5" s="5"/>
      <c r="P5" s="5"/>
      <c r="Q5" s="5"/>
      <c r="R5" s="5"/>
      <c r="S5" s="5"/>
      <c r="T5" s="5"/>
      <c r="U5" s="5"/>
      <c r="V5" s="5"/>
      <c r="W5" s="5"/>
      <c r="X5" s="5"/>
      <c r="Y5" s="5"/>
      <c r="Z5" s="5"/>
    </row>
    <row r="6" spans="1:26" ht="12.75" customHeight="1">
      <c r="A6" s="76"/>
      <c r="B6" s="58" t="s">
        <v>653</v>
      </c>
      <c r="C6" s="78"/>
      <c r="D6" s="79"/>
      <c r="E6" s="80"/>
      <c r="F6" s="79"/>
      <c r="G6" s="5"/>
      <c r="H6" s="5"/>
      <c r="I6" s="5"/>
      <c r="J6" s="5"/>
      <c r="K6" s="5"/>
      <c r="L6" s="5"/>
      <c r="M6" s="5"/>
      <c r="N6" s="5"/>
      <c r="O6" s="5"/>
      <c r="P6" s="5"/>
      <c r="Q6" s="5"/>
      <c r="R6" s="5"/>
      <c r="S6" s="5"/>
      <c r="T6" s="5"/>
      <c r="U6" s="5"/>
      <c r="V6" s="5"/>
      <c r="W6" s="5"/>
      <c r="X6" s="5"/>
      <c r="Y6" s="5"/>
      <c r="Z6" s="5"/>
    </row>
    <row r="7" spans="1:26" ht="12.75" customHeight="1">
      <c r="A7" s="76"/>
      <c r="B7" s="58" t="s">
        <v>654</v>
      </c>
      <c r="C7" s="78"/>
      <c r="D7" s="79"/>
      <c r="E7" s="80"/>
      <c r="F7" s="79"/>
      <c r="G7" s="5"/>
      <c r="H7" s="5"/>
      <c r="I7" s="5"/>
      <c r="J7" s="5"/>
      <c r="K7" s="5"/>
      <c r="L7" s="5"/>
      <c r="M7" s="5"/>
      <c r="N7" s="5"/>
      <c r="O7" s="5"/>
      <c r="P7" s="5"/>
      <c r="Q7" s="5"/>
      <c r="R7" s="5"/>
      <c r="S7" s="5"/>
      <c r="T7" s="5"/>
      <c r="U7" s="5"/>
      <c r="V7" s="5"/>
      <c r="W7" s="5"/>
      <c r="X7" s="5"/>
      <c r="Y7" s="5"/>
      <c r="Z7" s="5"/>
    </row>
    <row r="8" spans="1:26" ht="12.75" customHeight="1">
      <c r="A8" s="5"/>
      <c r="B8" s="5"/>
      <c r="C8" s="5"/>
      <c r="D8" s="5"/>
      <c r="E8" s="5"/>
      <c r="F8" s="5"/>
      <c r="G8" s="5"/>
      <c r="H8" s="5"/>
      <c r="I8" s="5"/>
      <c r="J8" s="5"/>
      <c r="K8" s="5"/>
      <c r="L8" s="5"/>
      <c r="M8" s="5"/>
      <c r="N8" s="5"/>
      <c r="O8" s="5"/>
      <c r="P8" s="5"/>
      <c r="Q8" s="5"/>
      <c r="R8" s="5"/>
      <c r="S8" s="5"/>
      <c r="T8" s="5"/>
      <c r="U8" s="5"/>
      <c r="V8" s="5"/>
      <c r="W8" s="5"/>
      <c r="X8" s="5"/>
      <c r="Y8" s="5"/>
      <c r="Z8" s="5"/>
    </row>
    <row r="9" spans="1:26" ht="12.75" customHeight="1">
      <c r="A9" s="81" t="s">
        <v>1427</v>
      </c>
      <c r="B9" s="81" t="s">
        <v>1428</v>
      </c>
      <c r="C9" s="81"/>
      <c r="D9" s="81"/>
      <c r="E9" s="81"/>
      <c r="F9" s="82"/>
      <c r="G9" s="1"/>
      <c r="H9" s="1"/>
      <c r="I9" s="1"/>
      <c r="J9" s="1"/>
      <c r="K9" s="1"/>
      <c r="L9" s="1"/>
      <c r="M9" s="1"/>
      <c r="N9" s="1"/>
      <c r="O9" s="1"/>
      <c r="P9" s="1"/>
      <c r="Q9" s="1"/>
      <c r="R9" s="1"/>
      <c r="S9" s="1"/>
      <c r="T9" s="1"/>
      <c r="U9" s="1"/>
      <c r="V9" s="1"/>
      <c r="W9" s="1"/>
      <c r="X9" s="1"/>
      <c r="Y9" s="1"/>
      <c r="Z9" s="1"/>
    </row>
    <row r="10" spans="1:26" ht="12.75" customHeight="1">
      <c r="A10" s="117"/>
      <c r="B10" s="58"/>
      <c r="C10" s="78"/>
      <c r="D10" s="173"/>
      <c r="E10" s="174"/>
      <c r="F10" s="173"/>
      <c r="G10" s="1"/>
      <c r="H10" s="1"/>
      <c r="I10" s="1"/>
      <c r="J10" s="1"/>
      <c r="K10" s="1"/>
      <c r="L10" s="1"/>
      <c r="M10" s="1"/>
      <c r="N10" s="1"/>
      <c r="O10" s="1"/>
      <c r="P10" s="1"/>
      <c r="Q10" s="1"/>
      <c r="R10" s="1"/>
      <c r="S10" s="1"/>
      <c r="T10" s="1"/>
      <c r="U10" s="1"/>
      <c r="V10" s="1"/>
      <c r="W10" s="1"/>
      <c r="X10" s="1"/>
      <c r="Y10" s="1"/>
      <c r="Z10" s="1"/>
    </row>
    <row r="11" spans="1:26" ht="12.75" customHeight="1">
      <c r="A11" s="117"/>
      <c r="B11" s="58"/>
      <c r="C11" s="78"/>
      <c r="D11" s="173"/>
      <c r="E11" s="174"/>
      <c r="F11" s="173"/>
      <c r="G11" s="1"/>
      <c r="H11" s="1"/>
      <c r="I11" s="1"/>
      <c r="J11" s="1"/>
      <c r="K11" s="1"/>
      <c r="L11" s="1"/>
      <c r="M11" s="1"/>
      <c r="N11" s="1"/>
      <c r="O11" s="1"/>
      <c r="P11" s="1"/>
      <c r="Q11" s="1"/>
      <c r="R11" s="1"/>
      <c r="S11" s="1"/>
      <c r="T11" s="1"/>
      <c r="U11" s="1"/>
      <c r="V11" s="1"/>
      <c r="W11" s="1"/>
      <c r="X11" s="1"/>
      <c r="Y11" s="1"/>
      <c r="Z11" s="1"/>
    </row>
    <row r="12" spans="1:26" ht="12.75" customHeight="1">
      <c r="A12" s="61" t="s">
        <v>1429</v>
      </c>
      <c r="B12" s="59" t="s">
        <v>1428</v>
      </c>
      <c r="C12" s="118"/>
      <c r="D12" s="173"/>
      <c r="E12" s="175"/>
      <c r="F12" s="173"/>
      <c r="G12" s="61"/>
      <c r="H12" s="61"/>
      <c r="I12" s="61"/>
      <c r="J12" s="61"/>
      <c r="K12" s="61"/>
      <c r="L12" s="61"/>
      <c r="M12" s="61"/>
      <c r="N12" s="61"/>
      <c r="O12" s="61"/>
      <c r="P12" s="61"/>
      <c r="Q12" s="61"/>
      <c r="R12" s="61"/>
      <c r="S12" s="61"/>
      <c r="T12" s="61"/>
      <c r="U12" s="61"/>
      <c r="V12" s="61"/>
      <c r="W12" s="61"/>
      <c r="X12" s="61"/>
      <c r="Y12" s="61"/>
      <c r="Z12" s="61"/>
    </row>
    <row r="13" spans="1:26" ht="12.75" customHeight="1">
      <c r="A13" s="1"/>
      <c r="B13" s="58" t="s">
        <v>1430</v>
      </c>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c r="B14" s="58" t="s">
        <v>1431</v>
      </c>
      <c r="C14" s="84"/>
      <c r="D14" s="85"/>
      <c r="E14" s="86"/>
      <c r="F14" s="86"/>
      <c r="G14" s="1"/>
      <c r="H14" s="1"/>
      <c r="I14" s="1"/>
      <c r="J14" s="1"/>
      <c r="K14" s="1"/>
      <c r="L14" s="1"/>
      <c r="M14" s="1"/>
      <c r="N14" s="1"/>
      <c r="O14" s="1"/>
      <c r="P14" s="1"/>
      <c r="Q14" s="1"/>
      <c r="R14" s="1"/>
      <c r="S14" s="1"/>
      <c r="T14" s="1"/>
      <c r="U14" s="1"/>
      <c r="V14" s="1"/>
      <c r="W14" s="1"/>
      <c r="X14" s="1"/>
      <c r="Y14" s="1"/>
      <c r="Z14" s="1"/>
    </row>
    <row r="15" spans="1:26" ht="12.75" customHeight="1">
      <c r="A15" s="1"/>
      <c r="B15" s="58" t="s">
        <v>1432</v>
      </c>
      <c r="C15" s="84"/>
      <c r="D15" s="85"/>
      <c r="E15" s="86"/>
      <c r="F15" s="86"/>
      <c r="G15" s="1"/>
      <c r="H15" s="1"/>
      <c r="I15" s="1"/>
      <c r="J15" s="1"/>
      <c r="K15" s="1"/>
      <c r="L15" s="1"/>
      <c r="M15" s="1"/>
      <c r="N15" s="1"/>
      <c r="O15" s="1"/>
      <c r="P15" s="1"/>
      <c r="Q15" s="1"/>
      <c r="R15" s="1"/>
      <c r="S15" s="1"/>
      <c r="T15" s="1"/>
      <c r="U15" s="1"/>
      <c r="V15" s="1"/>
      <c r="W15" s="1"/>
      <c r="X15" s="1"/>
      <c r="Y15" s="1"/>
      <c r="Z15" s="1"/>
    </row>
    <row r="16" spans="1:26" ht="12.75" customHeight="1">
      <c r="A16" s="1"/>
      <c r="B16" s="58" t="s">
        <v>1433</v>
      </c>
      <c r="C16" s="84"/>
      <c r="D16" s="85"/>
      <c r="E16" s="86"/>
      <c r="F16" s="86"/>
      <c r="G16" s="1"/>
      <c r="H16" s="1"/>
      <c r="I16" s="1"/>
      <c r="J16" s="1"/>
      <c r="K16" s="1"/>
      <c r="L16" s="1"/>
      <c r="M16" s="1"/>
      <c r="N16" s="1"/>
      <c r="O16" s="1"/>
      <c r="P16" s="1"/>
      <c r="Q16" s="1"/>
      <c r="R16" s="1"/>
      <c r="S16" s="1"/>
      <c r="T16" s="1"/>
      <c r="U16" s="1"/>
      <c r="V16" s="1"/>
      <c r="W16" s="1"/>
      <c r="X16" s="1"/>
      <c r="Y16" s="1"/>
      <c r="Z16" s="1"/>
    </row>
    <row r="17" spans="1:26" ht="12.75" customHeight="1">
      <c r="A17" s="1"/>
      <c r="B17" s="58" t="s">
        <v>1434</v>
      </c>
      <c r="C17" s="84"/>
      <c r="D17" s="85"/>
      <c r="E17" s="86"/>
      <c r="F17" s="86"/>
      <c r="G17" s="1"/>
      <c r="H17" s="1"/>
      <c r="I17" s="1"/>
      <c r="J17" s="1"/>
      <c r="K17" s="1"/>
      <c r="L17" s="1"/>
      <c r="M17" s="1"/>
      <c r="N17" s="1"/>
      <c r="O17" s="1"/>
      <c r="P17" s="1"/>
      <c r="Q17" s="1"/>
      <c r="R17" s="1"/>
      <c r="S17" s="1"/>
      <c r="T17" s="1"/>
      <c r="U17" s="1"/>
      <c r="V17" s="1"/>
      <c r="W17" s="1"/>
      <c r="X17" s="1"/>
      <c r="Y17" s="1"/>
      <c r="Z17" s="1"/>
    </row>
    <row r="18" spans="1:26" ht="12.75" customHeight="1">
      <c r="A18" s="1"/>
      <c r="B18" s="58" t="s">
        <v>1435</v>
      </c>
      <c r="C18" s="84" t="s">
        <v>668</v>
      </c>
      <c r="D18" s="85">
        <v>1</v>
      </c>
      <c r="E18" s="86"/>
      <c r="F18" s="86">
        <f>D18*E18</f>
        <v>0</v>
      </c>
      <c r="G18" s="1"/>
      <c r="H18" s="1"/>
      <c r="I18" s="1"/>
      <c r="J18" s="1"/>
      <c r="K18" s="1"/>
      <c r="L18" s="1"/>
      <c r="M18" s="1"/>
      <c r="N18" s="1"/>
      <c r="O18" s="1"/>
      <c r="P18" s="1"/>
      <c r="Q18" s="1"/>
      <c r="R18" s="1"/>
      <c r="S18" s="1"/>
      <c r="T18" s="1"/>
      <c r="U18" s="1"/>
      <c r="V18" s="1"/>
      <c r="W18" s="1"/>
      <c r="X18" s="1"/>
      <c r="Y18" s="1"/>
      <c r="Z18" s="1"/>
    </row>
    <row r="19" spans="1:26" ht="12.75" customHeight="1">
      <c r="A19" s="1"/>
      <c r="B19" s="58"/>
      <c r="C19" s="84"/>
      <c r="D19" s="85"/>
      <c r="E19" s="86"/>
      <c r="F19" s="86"/>
      <c r="G19" s="1"/>
      <c r="H19" s="1"/>
      <c r="I19" s="1"/>
      <c r="J19" s="1"/>
      <c r="K19" s="1"/>
      <c r="L19" s="1"/>
      <c r="M19" s="1"/>
      <c r="N19" s="1"/>
      <c r="O19" s="1"/>
      <c r="P19" s="1"/>
      <c r="Q19" s="1"/>
      <c r="R19" s="1"/>
      <c r="S19" s="1"/>
      <c r="T19" s="1"/>
      <c r="U19" s="1"/>
      <c r="V19" s="1"/>
      <c r="W19" s="1"/>
      <c r="X19" s="1"/>
      <c r="Y19" s="1"/>
      <c r="Z19" s="1"/>
    </row>
    <row r="20" spans="1:26" ht="12.75" customHeight="1">
      <c r="A20" s="1"/>
      <c r="B20" s="58"/>
      <c r="C20" s="84"/>
      <c r="D20" s="85"/>
      <c r="E20" s="86"/>
      <c r="F20" s="86"/>
      <c r="G20" s="1"/>
      <c r="H20" s="1"/>
      <c r="I20" s="1"/>
      <c r="J20" s="1"/>
      <c r="K20" s="1"/>
      <c r="L20" s="1"/>
      <c r="M20" s="1"/>
      <c r="N20" s="1"/>
      <c r="O20" s="1"/>
      <c r="P20" s="1"/>
      <c r="Q20" s="1"/>
      <c r="R20" s="1"/>
      <c r="S20" s="1"/>
      <c r="T20" s="1"/>
      <c r="U20" s="1"/>
      <c r="V20" s="1"/>
      <c r="W20" s="1"/>
      <c r="X20" s="1"/>
      <c r="Y20" s="1"/>
      <c r="Z20" s="1"/>
    </row>
    <row r="21" spans="1:26" ht="12.75" customHeight="1">
      <c r="A21" s="61" t="s">
        <v>1436</v>
      </c>
      <c r="B21" s="59" t="s">
        <v>1437</v>
      </c>
      <c r="C21" s="121"/>
      <c r="D21" s="122"/>
      <c r="E21" s="123"/>
      <c r="F21" s="123"/>
      <c r="G21" s="61"/>
      <c r="H21" s="61"/>
      <c r="I21" s="61"/>
      <c r="J21" s="61"/>
      <c r="K21" s="61"/>
      <c r="L21" s="61"/>
      <c r="M21" s="61"/>
      <c r="N21" s="61"/>
      <c r="O21" s="61"/>
      <c r="P21" s="61"/>
      <c r="Q21" s="61"/>
      <c r="R21" s="61"/>
      <c r="S21" s="61"/>
      <c r="T21" s="61"/>
      <c r="U21" s="61"/>
      <c r="V21" s="61"/>
      <c r="W21" s="61"/>
      <c r="X21" s="61"/>
      <c r="Y21" s="61"/>
      <c r="Z21" s="61"/>
    </row>
    <row r="22" spans="1:26" ht="12.75" customHeight="1">
      <c r="A22" s="1"/>
      <c r="B22" s="176" t="s">
        <v>1438</v>
      </c>
      <c r="C22" s="88" t="s">
        <v>733</v>
      </c>
      <c r="D22" s="85">
        <v>615</v>
      </c>
      <c r="E22" s="86"/>
      <c r="F22" s="86">
        <f>D22*E22</f>
        <v>0</v>
      </c>
      <c r="G22" s="1"/>
      <c r="H22" s="1"/>
      <c r="I22" s="1"/>
      <c r="J22" s="1"/>
      <c r="K22" s="1"/>
      <c r="L22" s="1"/>
      <c r="M22" s="1"/>
      <c r="N22" s="1"/>
      <c r="O22" s="1"/>
      <c r="P22" s="1"/>
      <c r="Q22" s="1"/>
      <c r="R22" s="1"/>
      <c r="S22" s="1"/>
      <c r="T22" s="1"/>
      <c r="U22" s="1"/>
      <c r="V22" s="1"/>
      <c r="W22" s="1"/>
      <c r="X22" s="1"/>
      <c r="Y22" s="1"/>
      <c r="Z22" s="1"/>
    </row>
    <row r="23" spans="1:26" ht="12.75" customHeight="1">
      <c r="A23" s="93"/>
      <c r="B23" s="58"/>
      <c r="C23" s="88"/>
      <c r="D23" s="85"/>
      <c r="E23" s="86"/>
      <c r="F23" s="86"/>
      <c r="G23" s="1"/>
      <c r="H23" s="1"/>
      <c r="I23" s="1"/>
      <c r="J23" s="1"/>
      <c r="K23" s="1"/>
      <c r="L23" s="1"/>
      <c r="M23" s="1"/>
      <c r="N23" s="1"/>
      <c r="O23" s="1"/>
      <c r="P23" s="1"/>
      <c r="Q23" s="1"/>
      <c r="R23" s="1"/>
      <c r="S23" s="1"/>
      <c r="T23" s="1"/>
      <c r="U23" s="1"/>
      <c r="V23" s="1"/>
      <c r="W23" s="1"/>
      <c r="X23" s="1"/>
      <c r="Y23" s="1"/>
      <c r="Z23" s="1"/>
    </row>
    <row r="24" spans="1:26" ht="12.75" customHeight="1">
      <c r="A24" s="93"/>
      <c r="B24" s="58"/>
      <c r="C24" s="88"/>
      <c r="D24" s="85"/>
      <c r="E24" s="86"/>
      <c r="F24" s="86"/>
      <c r="G24" s="1"/>
      <c r="H24" s="1"/>
      <c r="I24" s="1"/>
      <c r="J24" s="1"/>
      <c r="K24" s="1"/>
      <c r="L24" s="1"/>
      <c r="M24" s="1"/>
      <c r="N24" s="1"/>
      <c r="O24" s="1"/>
      <c r="P24" s="1"/>
      <c r="Q24" s="1"/>
      <c r="R24" s="1"/>
      <c r="S24" s="1"/>
      <c r="T24" s="1"/>
      <c r="U24" s="1"/>
      <c r="V24" s="1"/>
      <c r="W24" s="1"/>
      <c r="X24" s="1"/>
      <c r="Y24" s="1"/>
      <c r="Z24" s="1"/>
    </row>
    <row r="25" spans="1:26" ht="12.75" customHeight="1">
      <c r="A25" s="81" t="s">
        <v>1427</v>
      </c>
      <c r="B25" s="81" t="s">
        <v>1439</v>
      </c>
      <c r="C25" s="81"/>
      <c r="D25" s="81"/>
      <c r="E25" s="81"/>
      <c r="F25" s="82">
        <f>SUM(F10:F24)</f>
        <v>0</v>
      </c>
      <c r="G25" s="1"/>
      <c r="H25" s="1"/>
      <c r="I25" s="1"/>
      <c r="J25" s="1"/>
      <c r="K25" s="1"/>
      <c r="L25" s="1"/>
      <c r="M25" s="1"/>
      <c r="N25" s="1"/>
      <c r="O25" s="1"/>
      <c r="P25" s="1"/>
      <c r="Q25" s="1"/>
      <c r="R25" s="1"/>
      <c r="S25" s="1"/>
      <c r="T25" s="1"/>
      <c r="U25" s="1"/>
      <c r="V25" s="1"/>
      <c r="W25" s="1"/>
      <c r="X25" s="1"/>
      <c r="Y25" s="1"/>
      <c r="Z25" s="1"/>
    </row>
    <row r="26" spans="1:26" ht="12.75" customHeight="1">
      <c r="A26" s="117"/>
      <c r="B26" s="77"/>
      <c r="C26" s="78"/>
      <c r="D26" s="79"/>
      <c r="E26" s="80"/>
      <c r="F26" s="79"/>
      <c r="G26" s="5"/>
      <c r="H26" s="5"/>
      <c r="I26" s="5"/>
      <c r="J26" s="5"/>
      <c r="K26" s="5"/>
      <c r="L26" s="5"/>
      <c r="M26" s="5"/>
      <c r="N26" s="5"/>
      <c r="O26" s="5"/>
      <c r="P26" s="5"/>
      <c r="Q26" s="5"/>
      <c r="R26" s="5"/>
      <c r="S26" s="5"/>
      <c r="T26" s="5"/>
      <c r="U26" s="5"/>
      <c r="V26" s="5"/>
      <c r="W26" s="5"/>
      <c r="X26" s="5"/>
      <c r="Y26" s="5"/>
      <c r="Z26" s="5"/>
    </row>
    <row r="27" spans="1:26" ht="12.75" customHeight="1">
      <c r="A27" s="117"/>
      <c r="B27" s="77"/>
      <c r="C27" s="78"/>
      <c r="D27" s="79"/>
      <c r="E27" s="80"/>
      <c r="F27" s="79"/>
      <c r="G27" s="5"/>
      <c r="H27" s="5"/>
      <c r="I27" s="5"/>
      <c r="J27" s="5"/>
      <c r="K27" s="5"/>
      <c r="L27" s="5"/>
      <c r="M27" s="5"/>
      <c r="N27" s="5"/>
      <c r="O27" s="5"/>
      <c r="P27" s="5"/>
      <c r="Q27" s="5"/>
      <c r="R27" s="5"/>
      <c r="S27" s="5"/>
      <c r="T27" s="5"/>
      <c r="U27" s="5"/>
      <c r="V27" s="5"/>
      <c r="W27" s="5"/>
      <c r="X27" s="5"/>
      <c r="Y27" s="5"/>
      <c r="Z27" s="5"/>
    </row>
    <row r="28" spans="1:26" ht="12.75" customHeight="1">
      <c r="A28" s="81" t="s">
        <v>1440</v>
      </c>
      <c r="B28" s="81" t="s">
        <v>1441</v>
      </c>
      <c r="C28" s="81"/>
      <c r="D28" s="81"/>
      <c r="E28" s="81"/>
      <c r="F28" s="82"/>
      <c r="G28" s="1"/>
      <c r="H28" s="1"/>
      <c r="I28" s="1"/>
      <c r="J28" s="1"/>
      <c r="K28" s="1"/>
      <c r="L28" s="1"/>
      <c r="M28" s="1"/>
      <c r="N28" s="1"/>
      <c r="O28" s="1"/>
      <c r="P28" s="1"/>
      <c r="Q28" s="1"/>
      <c r="R28" s="1"/>
      <c r="S28" s="1"/>
      <c r="T28" s="1"/>
      <c r="U28" s="1"/>
      <c r="V28" s="1"/>
      <c r="W28" s="1"/>
      <c r="X28" s="1"/>
      <c r="Y28" s="1"/>
      <c r="Z28" s="1"/>
    </row>
    <row r="29" spans="1:26" ht="12.75" customHeight="1">
      <c r="A29" s="1"/>
      <c r="B29" s="58"/>
      <c r="C29" s="84"/>
      <c r="D29" s="85"/>
      <c r="E29" s="86"/>
      <c r="F29" s="86"/>
      <c r="G29" s="1"/>
      <c r="H29" s="1"/>
      <c r="I29" s="1"/>
      <c r="J29" s="1"/>
      <c r="K29" s="1"/>
      <c r="L29" s="1"/>
      <c r="M29" s="1"/>
      <c r="N29" s="1"/>
      <c r="O29" s="1"/>
      <c r="P29" s="1"/>
      <c r="Q29" s="1"/>
      <c r="R29" s="1"/>
      <c r="S29" s="1"/>
      <c r="T29" s="1"/>
      <c r="U29" s="1"/>
      <c r="V29" s="1"/>
      <c r="W29" s="1"/>
      <c r="X29" s="1"/>
      <c r="Y29" s="1"/>
      <c r="Z29" s="1"/>
    </row>
    <row r="30" spans="1:26" ht="12.75" customHeight="1">
      <c r="A30" s="1"/>
      <c r="B30" s="58"/>
      <c r="C30" s="84"/>
      <c r="D30" s="85"/>
      <c r="E30" s="86"/>
      <c r="F30" s="86"/>
      <c r="G30" s="1"/>
      <c r="H30" s="1"/>
      <c r="I30" s="1"/>
      <c r="J30" s="1"/>
      <c r="K30" s="1"/>
      <c r="L30" s="1"/>
      <c r="M30" s="1"/>
      <c r="N30" s="1"/>
      <c r="O30" s="1"/>
      <c r="P30" s="1"/>
      <c r="Q30" s="1"/>
      <c r="R30" s="1"/>
      <c r="S30" s="1"/>
      <c r="T30" s="1"/>
      <c r="U30" s="1"/>
      <c r="V30" s="1"/>
      <c r="W30" s="1"/>
      <c r="X30" s="1"/>
      <c r="Y30" s="1"/>
      <c r="Z30" s="1"/>
    </row>
    <row r="31" spans="1:26" ht="12.75" customHeight="1">
      <c r="A31" s="61" t="s">
        <v>1442</v>
      </c>
      <c r="B31" s="59" t="s">
        <v>1443</v>
      </c>
      <c r="C31" s="121"/>
      <c r="D31" s="122"/>
      <c r="E31" s="123"/>
      <c r="F31" s="123"/>
      <c r="G31" s="61"/>
      <c r="H31" s="61"/>
      <c r="I31" s="61"/>
      <c r="J31" s="61"/>
      <c r="K31" s="61"/>
      <c r="L31" s="61"/>
      <c r="M31" s="61"/>
      <c r="N31" s="61"/>
      <c r="O31" s="61"/>
      <c r="P31" s="61"/>
      <c r="Q31" s="61"/>
      <c r="R31" s="61"/>
      <c r="S31" s="61"/>
      <c r="T31" s="61"/>
      <c r="U31" s="61"/>
      <c r="V31" s="61"/>
      <c r="W31" s="61"/>
      <c r="X31" s="61"/>
      <c r="Y31" s="61"/>
      <c r="Z31" s="61"/>
    </row>
    <row r="32" spans="1:26" ht="12.75" customHeight="1">
      <c r="A32" s="1"/>
      <c r="B32" s="58" t="s">
        <v>1444</v>
      </c>
      <c r="C32" s="84"/>
      <c r="D32" s="85"/>
      <c r="E32" s="86"/>
      <c r="F32" s="86"/>
      <c r="G32" s="1"/>
      <c r="H32" s="1"/>
      <c r="I32" s="1"/>
      <c r="J32" s="1"/>
      <c r="K32" s="1"/>
      <c r="L32" s="1"/>
      <c r="M32" s="1"/>
      <c r="N32" s="1"/>
      <c r="O32" s="1"/>
      <c r="P32" s="1"/>
      <c r="Q32" s="1"/>
      <c r="R32" s="1"/>
      <c r="S32" s="1"/>
      <c r="T32" s="1"/>
      <c r="U32" s="1"/>
      <c r="V32" s="1"/>
      <c r="W32" s="1"/>
      <c r="X32" s="1"/>
      <c r="Y32" s="1"/>
      <c r="Z32" s="1"/>
    </row>
    <row r="33" spans="1:26" ht="12.75" customHeight="1">
      <c r="A33" s="1"/>
      <c r="B33" s="58" t="s">
        <v>1445</v>
      </c>
      <c r="C33" s="84"/>
      <c r="D33" s="85"/>
      <c r="E33" s="86"/>
      <c r="F33" s="86"/>
      <c r="G33" s="1"/>
      <c r="H33" s="1"/>
      <c r="I33" s="1"/>
      <c r="J33" s="1"/>
      <c r="K33" s="1"/>
      <c r="L33" s="1"/>
      <c r="M33" s="1"/>
      <c r="N33" s="1"/>
      <c r="O33" s="1"/>
      <c r="P33" s="1"/>
      <c r="Q33" s="1"/>
      <c r="R33" s="1"/>
      <c r="S33" s="1"/>
      <c r="T33" s="1"/>
      <c r="U33" s="1"/>
      <c r="V33" s="1"/>
      <c r="W33" s="1"/>
      <c r="X33" s="1"/>
      <c r="Y33" s="1"/>
      <c r="Z33" s="1"/>
    </row>
    <row r="34" spans="1:26" ht="12.75" customHeight="1">
      <c r="A34" s="1"/>
      <c r="B34" s="58" t="s">
        <v>1446</v>
      </c>
      <c r="C34" s="84"/>
      <c r="D34" s="85"/>
      <c r="E34" s="86"/>
      <c r="F34" s="86"/>
      <c r="G34" s="1"/>
      <c r="H34" s="1"/>
      <c r="I34" s="1"/>
      <c r="J34" s="1"/>
      <c r="K34" s="1"/>
      <c r="L34" s="1"/>
      <c r="M34" s="1"/>
      <c r="N34" s="1"/>
      <c r="O34" s="1"/>
      <c r="P34" s="1"/>
      <c r="Q34" s="1"/>
      <c r="R34" s="1"/>
      <c r="S34" s="1"/>
      <c r="T34" s="1"/>
      <c r="U34" s="1"/>
      <c r="V34" s="1"/>
      <c r="W34" s="1"/>
      <c r="X34" s="1"/>
      <c r="Y34" s="1"/>
      <c r="Z34" s="1"/>
    </row>
    <row r="35" spans="1:26" ht="12.75" customHeight="1">
      <c r="A35" s="1"/>
      <c r="B35" s="58" t="s">
        <v>1447</v>
      </c>
      <c r="C35" s="84"/>
      <c r="D35" s="85"/>
      <c r="E35" s="86"/>
      <c r="F35" s="86"/>
      <c r="G35" s="1"/>
      <c r="H35" s="1"/>
      <c r="I35" s="1"/>
      <c r="J35" s="1"/>
      <c r="K35" s="1"/>
      <c r="L35" s="1"/>
      <c r="M35" s="1"/>
      <c r="N35" s="1"/>
      <c r="O35" s="1"/>
      <c r="P35" s="1"/>
      <c r="Q35" s="1"/>
      <c r="R35" s="1"/>
      <c r="S35" s="1"/>
      <c r="T35" s="1"/>
      <c r="U35" s="1"/>
      <c r="V35" s="1"/>
      <c r="W35" s="1"/>
      <c r="X35" s="1"/>
      <c r="Y35" s="1"/>
      <c r="Z35" s="1"/>
    </row>
    <row r="36" spans="1:26" ht="12.75" customHeight="1">
      <c r="A36" s="1"/>
      <c r="B36" s="58" t="s">
        <v>1448</v>
      </c>
      <c r="C36" s="84"/>
      <c r="D36" s="85"/>
      <c r="E36" s="86"/>
      <c r="F36" s="86"/>
      <c r="G36" s="1"/>
      <c r="H36" s="1"/>
      <c r="I36" s="1"/>
      <c r="J36" s="1"/>
      <c r="K36" s="1"/>
      <c r="L36" s="1"/>
      <c r="M36" s="1"/>
      <c r="N36" s="1"/>
      <c r="O36" s="1"/>
      <c r="P36" s="1"/>
      <c r="Q36" s="1"/>
      <c r="R36" s="1"/>
      <c r="S36" s="1"/>
      <c r="T36" s="1"/>
      <c r="U36" s="1"/>
      <c r="V36" s="1"/>
      <c r="W36" s="1"/>
      <c r="X36" s="1"/>
      <c r="Y36" s="1"/>
      <c r="Z36" s="1"/>
    </row>
    <row r="37" spans="1:26" ht="12.75" customHeight="1">
      <c r="A37" s="1"/>
      <c r="B37" s="58" t="s">
        <v>1449</v>
      </c>
      <c r="C37" s="84" t="s">
        <v>677</v>
      </c>
      <c r="D37" s="85">
        <v>125</v>
      </c>
      <c r="E37" s="86"/>
      <c r="F37" s="86">
        <f t="shared" ref="F37:F38" si="0">D37*E37</f>
        <v>0</v>
      </c>
      <c r="G37" s="1"/>
      <c r="H37" s="1"/>
      <c r="I37" s="1"/>
      <c r="J37" s="1"/>
      <c r="K37" s="1"/>
      <c r="L37" s="1"/>
      <c r="M37" s="1"/>
      <c r="N37" s="1"/>
      <c r="O37" s="1"/>
      <c r="P37" s="1"/>
      <c r="Q37" s="1"/>
      <c r="R37" s="1"/>
      <c r="S37" s="1"/>
      <c r="T37" s="1"/>
      <c r="U37" s="1"/>
      <c r="V37" s="1"/>
      <c r="W37" s="1"/>
      <c r="X37" s="1"/>
      <c r="Y37" s="1"/>
      <c r="Z37" s="1"/>
    </row>
    <row r="38" spans="1:26" ht="12.75" customHeight="1">
      <c r="A38" s="1"/>
      <c r="B38" s="58" t="s">
        <v>1450</v>
      </c>
      <c r="C38" s="84" t="s">
        <v>677</v>
      </c>
      <c r="D38" s="85">
        <v>75</v>
      </c>
      <c r="E38" s="86"/>
      <c r="F38" s="86">
        <f t="shared" si="0"/>
        <v>0</v>
      </c>
      <c r="G38" s="1"/>
      <c r="H38" s="1"/>
      <c r="I38" s="1"/>
      <c r="J38" s="1"/>
      <c r="K38" s="1"/>
      <c r="L38" s="1"/>
      <c r="M38" s="1"/>
      <c r="N38" s="1"/>
      <c r="O38" s="1"/>
      <c r="P38" s="1"/>
      <c r="Q38" s="1"/>
      <c r="R38" s="1"/>
      <c r="S38" s="1"/>
      <c r="T38" s="1"/>
      <c r="U38" s="1"/>
      <c r="V38" s="1"/>
      <c r="W38" s="1"/>
      <c r="X38" s="1"/>
      <c r="Y38" s="1"/>
      <c r="Z38" s="1"/>
    </row>
    <row r="39" spans="1:26" ht="12.75" customHeight="1">
      <c r="A39" s="1"/>
      <c r="B39" s="58"/>
      <c r="C39" s="84"/>
      <c r="D39" s="85"/>
      <c r="E39" s="86"/>
      <c r="F39" s="86"/>
      <c r="G39" s="1"/>
      <c r="H39" s="1"/>
      <c r="I39" s="1"/>
      <c r="J39" s="1"/>
      <c r="K39" s="1"/>
      <c r="L39" s="1"/>
      <c r="M39" s="1"/>
      <c r="N39" s="1"/>
      <c r="O39" s="1"/>
      <c r="P39" s="1"/>
      <c r="Q39" s="1"/>
      <c r="R39" s="1"/>
      <c r="S39" s="1"/>
      <c r="T39" s="1"/>
      <c r="U39" s="1"/>
      <c r="V39" s="1"/>
      <c r="W39" s="1"/>
      <c r="X39" s="1"/>
      <c r="Y39" s="1"/>
      <c r="Z39" s="1"/>
    </row>
    <row r="40" spans="1:26" ht="12.75" customHeight="1">
      <c r="A40" s="1"/>
      <c r="B40" s="58"/>
      <c r="C40" s="84"/>
      <c r="D40" s="85"/>
      <c r="E40" s="86"/>
      <c r="F40" s="86"/>
      <c r="G40" s="1"/>
      <c r="H40" s="1"/>
      <c r="I40" s="1"/>
      <c r="J40" s="1"/>
      <c r="K40" s="1"/>
      <c r="L40" s="1"/>
      <c r="M40" s="1"/>
      <c r="N40" s="1"/>
      <c r="O40" s="1"/>
      <c r="P40" s="1"/>
      <c r="Q40" s="1"/>
      <c r="R40" s="1"/>
      <c r="S40" s="1"/>
      <c r="T40" s="1"/>
      <c r="U40" s="1"/>
      <c r="V40" s="1"/>
      <c r="W40" s="1"/>
      <c r="X40" s="1"/>
      <c r="Y40" s="1"/>
      <c r="Z40" s="1"/>
    </row>
    <row r="41" spans="1:26" ht="12.75" customHeight="1">
      <c r="A41" s="61" t="s">
        <v>1451</v>
      </c>
      <c r="B41" s="59" t="s">
        <v>1452</v>
      </c>
      <c r="C41" s="121"/>
      <c r="D41" s="122"/>
      <c r="E41" s="123"/>
      <c r="F41" s="123"/>
      <c r="G41" s="61"/>
      <c r="H41" s="61"/>
      <c r="I41" s="61"/>
      <c r="J41" s="61"/>
      <c r="K41" s="61"/>
      <c r="L41" s="61"/>
      <c r="M41" s="61"/>
      <c r="N41" s="61"/>
      <c r="O41" s="61"/>
      <c r="P41" s="61"/>
      <c r="Q41" s="61"/>
      <c r="R41" s="61"/>
      <c r="S41" s="61"/>
      <c r="T41" s="61"/>
      <c r="U41" s="61"/>
      <c r="V41" s="61"/>
      <c r="W41" s="61"/>
      <c r="X41" s="61"/>
      <c r="Y41" s="61"/>
      <c r="Z41" s="61"/>
    </row>
    <row r="42" spans="1:26" ht="12.75" customHeight="1">
      <c r="A42" s="1"/>
      <c r="B42" s="58" t="s">
        <v>1453</v>
      </c>
      <c r="C42" s="120"/>
      <c r="D42" s="85"/>
      <c r="E42" s="86"/>
      <c r="F42" s="86"/>
      <c r="G42" s="1"/>
      <c r="H42" s="1"/>
      <c r="I42" s="1"/>
      <c r="J42" s="1"/>
      <c r="K42" s="1"/>
      <c r="L42" s="1"/>
      <c r="M42" s="1"/>
      <c r="N42" s="1"/>
      <c r="O42" s="1"/>
      <c r="P42" s="1"/>
      <c r="Q42" s="1"/>
      <c r="R42" s="1"/>
      <c r="S42" s="1"/>
      <c r="T42" s="1"/>
      <c r="U42" s="1"/>
      <c r="V42" s="1"/>
      <c r="W42" s="1"/>
      <c r="X42" s="1"/>
      <c r="Y42" s="1"/>
      <c r="Z42" s="1"/>
    </row>
    <row r="43" spans="1:26" ht="12.75" customHeight="1">
      <c r="A43" s="1"/>
      <c r="B43" s="58" t="s">
        <v>1454</v>
      </c>
      <c r="C43" s="84"/>
      <c r="D43" s="85"/>
      <c r="E43" s="86"/>
      <c r="F43" s="86"/>
      <c r="G43" s="1"/>
      <c r="H43" s="1"/>
      <c r="I43" s="1"/>
      <c r="J43" s="1"/>
      <c r="K43" s="1"/>
      <c r="L43" s="1"/>
      <c r="M43" s="1"/>
      <c r="N43" s="1"/>
      <c r="O43" s="1"/>
      <c r="P43" s="1"/>
      <c r="Q43" s="1"/>
      <c r="R43" s="1"/>
      <c r="S43" s="1"/>
      <c r="T43" s="1"/>
      <c r="U43" s="1"/>
      <c r="V43" s="1"/>
      <c r="W43" s="1"/>
      <c r="X43" s="1"/>
      <c r="Y43" s="1"/>
      <c r="Z43" s="1"/>
    </row>
    <row r="44" spans="1:26" ht="12.75" customHeight="1">
      <c r="A44" s="1"/>
      <c r="B44" s="58" t="s">
        <v>1455</v>
      </c>
      <c r="C44" s="84"/>
      <c r="D44" s="85"/>
      <c r="E44" s="86"/>
      <c r="F44" s="86"/>
      <c r="G44" s="1"/>
      <c r="H44" s="1"/>
      <c r="I44" s="1"/>
      <c r="J44" s="1"/>
      <c r="K44" s="1"/>
      <c r="L44" s="1"/>
      <c r="M44" s="1"/>
      <c r="N44" s="1"/>
      <c r="O44" s="1"/>
      <c r="P44" s="1"/>
      <c r="Q44" s="1"/>
      <c r="R44" s="1"/>
      <c r="S44" s="1"/>
      <c r="T44" s="1"/>
      <c r="U44" s="1"/>
      <c r="V44" s="1"/>
      <c r="W44" s="1"/>
      <c r="X44" s="1"/>
      <c r="Y44" s="1"/>
      <c r="Z44" s="1"/>
    </row>
    <row r="45" spans="1:26" ht="12.75" customHeight="1">
      <c r="A45" s="1"/>
      <c r="B45" s="58" t="s">
        <v>674</v>
      </c>
      <c r="C45" s="84"/>
      <c r="D45" s="85"/>
      <c r="E45" s="86"/>
      <c r="F45" s="86"/>
      <c r="G45" s="1"/>
      <c r="H45" s="1"/>
      <c r="I45" s="1"/>
      <c r="J45" s="1"/>
      <c r="K45" s="1"/>
      <c r="L45" s="1"/>
      <c r="M45" s="1"/>
      <c r="N45" s="1"/>
      <c r="O45" s="1"/>
      <c r="P45" s="1"/>
      <c r="Q45" s="1"/>
      <c r="R45" s="1"/>
      <c r="S45" s="1"/>
      <c r="T45" s="1"/>
      <c r="U45" s="1"/>
      <c r="V45" s="1"/>
      <c r="W45" s="1"/>
      <c r="X45" s="1"/>
      <c r="Y45" s="1"/>
      <c r="Z45" s="1"/>
    </row>
    <row r="46" spans="1:26" ht="12.75" customHeight="1">
      <c r="A46" s="1"/>
      <c r="B46" s="58" t="s">
        <v>1456</v>
      </c>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58" t="s">
        <v>1457</v>
      </c>
      <c r="C47" s="84" t="s">
        <v>677</v>
      </c>
      <c r="D47" s="85">
        <v>340</v>
      </c>
      <c r="E47" s="86"/>
      <c r="F47" s="86">
        <f t="shared" ref="F47:F48" si="1">D47*E47</f>
        <v>0</v>
      </c>
      <c r="G47" s="1"/>
      <c r="H47" s="1"/>
      <c r="I47" s="1"/>
      <c r="J47" s="1"/>
      <c r="K47" s="1"/>
      <c r="L47" s="1"/>
      <c r="M47" s="1"/>
      <c r="N47" s="1"/>
      <c r="O47" s="1"/>
      <c r="P47" s="1"/>
      <c r="Q47" s="1"/>
      <c r="R47" s="1"/>
      <c r="S47" s="1"/>
      <c r="T47" s="1"/>
      <c r="U47" s="1"/>
      <c r="V47" s="1"/>
      <c r="W47" s="1"/>
      <c r="X47" s="1"/>
      <c r="Y47" s="1"/>
      <c r="Z47" s="1"/>
    </row>
    <row r="48" spans="1:26" ht="12.75" customHeight="1">
      <c r="A48" s="1"/>
      <c r="B48" s="58" t="s">
        <v>1458</v>
      </c>
      <c r="C48" s="84" t="s">
        <v>677</v>
      </c>
      <c r="D48" s="85">
        <v>192</v>
      </c>
      <c r="E48" s="86"/>
      <c r="F48" s="86">
        <f t="shared" si="1"/>
        <v>0</v>
      </c>
      <c r="G48" s="1"/>
      <c r="H48" s="1"/>
      <c r="I48" s="1"/>
      <c r="J48" s="1"/>
      <c r="K48" s="1"/>
      <c r="L48" s="1"/>
      <c r="M48" s="1"/>
      <c r="N48" s="1"/>
      <c r="O48" s="1"/>
      <c r="P48" s="1"/>
      <c r="Q48" s="1"/>
      <c r="R48" s="1"/>
      <c r="S48" s="1"/>
      <c r="T48" s="1"/>
      <c r="U48" s="1"/>
      <c r="V48" s="1"/>
      <c r="W48" s="1"/>
      <c r="X48" s="1"/>
      <c r="Y48" s="1"/>
      <c r="Z48" s="1"/>
    </row>
    <row r="49" spans="1:26" ht="12.75" customHeight="1">
      <c r="A49" s="1"/>
      <c r="B49" s="58"/>
      <c r="C49" s="84"/>
      <c r="D49" s="85"/>
      <c r="E49" s="86"/>
      <c r="F49" s="86"/>
      <c r="G49" s="1"/>
      <c r="H49" s="1"/>
      <c r="I49" s="1"/>
      <c r="J49" s="1"/>
      <c r="K49" s="1"/>
      <c r="L49" s="1"/>
      <c r="M49" s="1"/>
      <c r="N49" s="1"/>
      <c r="O49" s="1"/>
      <c r="P49" s="1"/>
      <c r="Q49" s="1"/>
      <c r="R49" s="1"/>
      <c r="S49" s="1"/>
      <c r="T49" s="1"/>
      <c r="U49" s="1"/>
      <c r="V49" s="1"/>
      <c r="W49" s="1"/>
      <c r="X49" s="1"/>
      <c r="Y49" s="1"/>
      <c r="Z49" s="1"/>
    </row>
    <row r="50" spans="1:26" ht="12.75" customHeight="1">
      <c r="A50" s="1"/>
      <c r="B50" s="58"/>
      <c r="C50" s="84"/>
      <c r="D50" s="85"/>
      <c r="E50" s="86"/>
      <c r="F50" s="86"/>
      <c r="G50" s="1"/>
      <c r="H50" s="1"/>
      <c r="I50" s="1"/>
      <c r="J50" s="1"/>
      <c r="K50" s="1"/>
      <c r="L50" s="1"/>
      <c r="M50" s="1"/>
      <c r="N50" s="1"/>
      <c r="O50" s="1"/>
      <c r="P50" s="1"/>
      <c r="Q50" s="1"/>
      <c r="R50" s="1"/>
      <c r="S50" s="1"/>
      <c r="T50" s="1"/>
      <c r="U50" s="1"/>
      <c r="V50" s="1"/>
      <c r="W50" s="1"/>
      <c r="X50" s="1"/>
      <c r="Y50" s="1"/>
      <c r="Z50" s="1"/>
    </row>
    <row r="51" spans="1:26" ht="12.75" customHeight="1">
      <c r="A51" s="61" t="s">
        <v>1459</v>
      </c>
      <c r="B51" s="59" t="s">
        <v>696</v>
      </c>
      <c r="C51" s="84"/>
      <c r="D51" s="85"/>
      <c r="E51" s="86"/>
      <c r="F51" s="86"/>
      <c r="G51" s="1"/>
      <c r="H51" s="1"/>
      <c r="I51" s="1"/>
      <c r="J51" s="1"/>
      <c r="K51" s="1"/>
      <c r="L51" s="1"/>
      <c r="M51" s="1"/>
      <c r="N51" s="1"/>
      <c r="O51" s="1"/>
      <c r="P51" s="1"/>
      <c r="Q51" s="1"/>
      <c r="R51" s="1"/>
      <c r="S51" s="1"/>
      <c r="T51" s="1"/>
      <c r="U51" s="1"/>
      <c r="V51" s="1"/>
      <c r="W51" s="1"/>
      <c r="X51" s="1"/>
      <c r="Y51" s="1"/>
      <c r="Z51" s="1"/>
    </row>
    <row r="52" spans="1:26" ht="12.75" customHeight="1">
      <c r="A52" s="1"/>
      <c r="B52" s="58" t="s">
        <v>697</v>
      </c>
      <c r="C52" s="84" t="s">
        <v>677</v>
      </c>
      <c r="D52" s="85">
        <v>100</v>
      </c>
      <c r="E52" s="86"/>
      <c r="F52" s="86">
        <f>D52*E52</f>
        <v>0</v>
      </c>
      <c r="G52" s="1"/>
      <c r="H52" s="1"/>
      <c r="I52" s="1"/>
      <c r="J52" s="1"/>
      <c r="K52" s="1"/>
      <c r="L52" s="1"/>
      <c r="M52" s="1"/>
      <c r="N52" s="1"/>
      <c r="O52" s="1"/>
      <c r="P52" s="1"/>
      <c r="Q52" s="1"/>
      <c r="R52" s="1"/>
      <c r="S52" s="1"/>
      <c r="T52" s="1"/>
      <c r="U52" s="1"/>
      <c r="V52" s="1"/>
      <c r="W52" s="1"/>
      <c r="X52" s="1"/>
      <c r="Y52" s="1"/>
      <c r="Z52" s="1"/>
    </row>
    <row r="53" spans="1:26" ht="12.75" customHeight="1">
      <c r="A53" s="1"/>
      <c r="B53" s="58"/>
      <c r="C53" s="84"/>
      <c r="D53" s="85"/>
      <c r="E53" s="86"/>
      <c r="F53" s="86"/>
      <c r="G53" s="1"/>
      <c r="H53" s="1"/>
      <c r="I53" s="1"/>
      <c r="J53" s="1"/>
      <c r="K53" s="1"/>
      <c r="L53" s="1"/>
      <c r="M53" s="1"/>
      <c r="N53" s="1"/>
      <c r="O53" s="1"/>
      <c r="P53" s="1"/>
      <c r="Q53" s="1"/>
      <c r="R53" s="1"/>
      <c r="S53" s="1"/>
      <c r="T53" s="1"/>
      <c r="U53" s="1"/>
      <c r="V53" s="1"/>
      <c r="W53" s="1"/>
      <c r="X53" s="1"/>
      <c r="Y53" s="1"/>
      <c r="Z53" s="1"/>
    </row>
    <row r="54" spans="1:26" ht="12.75" customHeight="1">
      <c r="A54" s="1"/>
      <c r="B54" s="58"/>
      <c r="C54" s="84"/>
      <c r="D54" s="85"/>
      <c r="E54" s="86"/>
      <c r="F54" s="86"/>
      <c r="G54" s="1"/>
      <c r="H54" s="1"/>
      <c r="I54" s="1"/>
      <c r="J54" s="1"/>
      <c r="K54" s="1"/>
      <c r="L54" s="1"/>
      <c r="M54" s="1"/>
      <c r="N54" s="1"/>
      <c r="O54" s="1"/>
      <c r="P54" s="1"/>
      <c r="Q54" s="1"/>
      <c r="R54" s="1"/>
      <c r="S54" s="1"/>
      <c r="T54" s="1"/>
      <c r="U54" s="1"/>
      <c r="V54" s="1"/>
      <c r="W54" s="1"/>
      <c r="X54" s="1"/>
      <c r="Y54" s="1"/>
      <c r="Z54" s="1"/>
    </row>
    <row r="55" spans="1:26" ht="12.75" customHeight="1">
      <c r="A55" s="61" t="s">
        <v>1460</v>
      </c>
      <c r="B55" s="59" t="s">
        <v>699</v>
      </c>
      <c r="C55" s="84"/>
      <c r="D55" s="85"/>
      <c r="E55" s="86"/>
      <c r="F55" s="86"/>
      <c r="G55" s="1"/>
      <c r="H55" s="1"/>
      <c r="I55" s="1"/>
      <c r="J55" s="1"/>
      <c r="K55" s="1"/>
      <c r="L55" s="1"/>
      <c r="M55" s="1"/>
      <c r="N55" s="1"/>
      <c r="O55" s="1"/>
      <c r="P55" s="1"/>
      <c r="Q55" s="1"/>
      <c r="R55" s="1"/>
      <c r="S55" s="1"/>
      <c r="T55" s="1"/>
      <c r="U55" s="1"/>
      <c r="V55" s="1"/>
      <c r="W55" s="1"/>
      <c r="X55" s="1"/>
      <c r="Y55" s="1"/>
      <c r="Z55" s="1"/>
    </row>
    <row r="56" spans="1:26" ht="12.75" customHeight="1">
      <c r="A56" s="1"/>
      <c r="B56" s="58" t="s">
        <v>700</v>
      </c>
      <c r="C56" s="84" t="s">
        <v>677</v>
      </c>
      <c r="D56" s="85">
        <v>432</v>
      </c>
      <c r="E56" s="86"/>
      <c r="F56" s="86">
        <f>D56*E56</f>
        <v>0</v>
      </c>
      <c r="G56" s="1"/>
      <c r="H56" s="1"/>
      <c r="I56" s="1"/>
      <c r="J56" s="1"/>
      <c r="K56" s="1"/>
      <c r="L56" s="1"/>
      <c r="M56" s="1"/>
      <c r="N56" s="1"/>
      <c r="O56" s="1"/>
      <c r="P56" s="1"/>
      <c r="Q56" s="1"/>
      <c r="R56" s="1"/>
      <c r="S56" s="1"/>
      <c r="T56" s="1"/>
      <c r="U56" s="1"/>
      <c r="V56" s="1"/>
      <c r="W56" s="1"/>
      <c r="X56" s="1"/>
      <c r="Y56" s="1"/>
      <c r="Z56" s="1"/>
    </row>
    <row r="57" spans="1:26" ht="12.75" customHeight="1">
      <c r="A57" s="1"/>
      <c r="B57" s="58"/>
      <c r="C57" s="84"/>
      <c r="D57" s="85"/>
      <c r="E57" s="86"/>
      <c r="F57" s="86"/>
      <c r="G57" s="1"/>
      <c r="H57" s="1"/>
      <c r="I57" s="1"/>
      <c r="J57" s="1"/>
      <c r="K57" s="1"/>
      <c r="L57" s="1"/>
      <c r="M57" s="1"/>
      <c r="N57" s="1"/>
      <c r="O57" s="1"/>
      <c r="P57" s="1"/>
      <c r="Q57" s="1"/>
      <c r="R57" s="1"/>
      <c r="S57" s="1"/>
      <c r="T57" s="1"/>
      <c r="U57" s="1"/>
      <c r="V57" s="1"/>
      <c r="W57" s="1"/>
      <c r="X57" s="1"/>
      <c r="Y57" s="1"/>
      <c r="Z57" s="1"/>
    </row>
    <row r="58" spans="1:26" ht="12.75" customHeight="1">
      <c r="A58" s="1"/>
      <c r="B58" s="58"/>
      <c r="C58" s="84"/>
      <c r="D58" s="85"/>
      <c r="E58" s="86"/>
      <c r="F58" s="86"/>
      <c r="G58" s="1"/>
      <c r="H58" s="1"/>
      <c r="I58" s="1"/>
      <c r="J58" s="1"/>
      <c r="K58" s="1"/>
      <c r="L58" s="1"/>
      <c r="M58" s="1"/>
      <c r="N58" s="1"/>
      <c r="O58" s="1"/>
      <c r="P58" s="1"/>
      <c r="Q58" s="1"/>
      <c r="R58" s="1"/>
      <c r="S58" s="1"/>
      <c r="T58" s="1"/>
      <c r="U58" s="1"/>
      <c r="V58" s="1"/>
      <c r="W58" s="1"/>
      <c r="X58" s="1"/>
      <c r="Y58" s="1"/>
      <c r="Z58" s="1"/>
    </row>
    <row r="59" spans="1:26" ht="12.75" customHeight="1">
      <c r="A59" s="61" t="s">
        <v>1461</v>
      </c>
      <c r="B59" s="59" t="s">
        <v>1462</v>
      </c>
      <c r="C59" s="121"/>
      <c r="D59" s="122"/>
      <c r="E59" s="123"/>
      <c r="F59" s="123"/>
      <c r="G59" s="61"/>
      <c r="H59" s="61"/>
      <c r="I59" s="61"/>
      <c r="J59" s="61"/>
      <c r="K59" s="61"/>
      <c r="L59" s="61"/>
      <c r="M59" s="61"/>
      <c r="N59" s="61"/>
      <c r="O59" s="61"/>
      <c r="P59" s="61"/>
      <c r="Q59" s="61"/>
      <c r="R59" s="61"/>
      <c r="S59" s="61"/>
      <c r="T59" s="61"/>
      <c r="U59" s="61"/>
      <c r="V59" s="61"/>
      <c r="W59" s="61"/>
      <c r="X59" s="61"/>
      <c r="Y59" s="61"/>
      <c r="Z59" s="61"/>
    </row>
    <row r="60" spans="1:26" ht="12.75" customHeight="1">
      <c r="A60" s="1"/>
      <c r="B60" s="58" t="s">
        <v>1463</v>
      </c>
      <c r="C60" s="84"/>
      <c r="D60" s="85"/>
      <c r="E60" s="86"/>
      <c r="F60" s="86"/>
      <c r="G60" s="1"/>
      <c r="H60" s="1"/>
      <c r="I60" s="1"/>
      <c r="J60" s="1"/>
      <c r="K60" s="1"/>
      <c r="L60" s="1"/>
      <c r="M60" s="1"/>
      <c r="N60" s="1"/>
      <c r="O60" s="1"/>
      <c r="P60" s="1"/>
      <c r="Q60" s="1"/>
      <c r="R60" s="1"/>
      <c r="S60" s="1"/>
      <c r="T60" s="1"/>
      <c r="U60" s="1"/>
      <c r="V60" s="1"/>
      <c r="W60" s="1"/>
      <c r="X60" s="1"/>
      <c r="Y60" s="1"/>
      <c r="Z60" s="1"/>
    </row>
    <row r="61" spans="1:26" ht="12.75" customHeight="1">
      <c r="A61" s="1"/>
      <c r="B61" s="58" t="s">
        <v>1464</v>
      </c>
      <c r="C61" s="84" t="s">
        <v>733</v>
      </c>
      <c r="D61" s="85">
        <v>612</v>
      </c>
      <c r="E61" s="86"/>
      <c r="F61" s="86">
        <f>D61*E61</f>
        <v>0</v>
      </c>
      <c r="G61" s="1"/>
      <c r="H61" s="1"/>
      <c r="I61" s="1"/>
      <c r="J61" s="1"/>
      <c r="K61" s="1"/>
      <c r="L61" s="1"/>
      <c r="M61" s="1"/>
      <c r="N61" s="1"/>
      <c r="O61" s="1"/>
      <c r="P61" s="1"/>
      <c r="Q61" s="1"/>
      <c r="R61" s="1"/>
      <c r="S61" s="1"/>
      <c r="T61" s="1"/>
      <c r="U61" s="1"/>
      <c r="V61" s="1"/>
      <c r="W61" s="1"/>
      <c r="X61" s="1"/>
      <c r="Y61" s="1"/>
      <c r="Z61" s="1"/>
    </row>
    <row r="62" spans="1:26" ht="12.75" customHeight="1">
      <c r="A62" s="1"/>
      <c r="B62" s="58"/>
      <c r="C62" s="84"/>
      <c r="D62" s="85"/>
      <c r="E62" s="86"/>
      <c r="F62" s="86"/>
      <c r="G62" s="1"/>
      <c r="H62" s="1"/>
      <c r="I62" s="1"/>
      <c r="J62" s="1"/>
      <c r="K62" s="1"/>
      <c r="L62" s="1"/>
      <c r="M62" s="1"/>
      <c r="N62" s="1"/>
      <c r="O62" s="1"/>
      <c r="P62" s="1"/>
      <c r="Q62" s="1"/>
      <c r="R62" s="1"/>
      <c r="S62" s="1"/>
      <c r="T62" s="1"/>
      <c r="U62" s="1"/>
      <c r="V62" s="1"/>
      <c r="W62" s="1"/>
      <c r="X62" s="1"/>
      <c r="Y62" s="1"/>
      <c r="Z62" s="1"/>
    </row>
    <row r="63" spans="1:26" ht="12.75" customHeight="1">
      <c r="A63" s="1"/>
      <c r="B63" s="58"/>
      <c r="C63" s="84"/>
      <c r="D63" s="85"/>
      <c r="E63" s="86"/>
      <c r="F63" s="86"/>
      <c r="G63" s="1"/>
      <c r="H63" s="1"/>
      <c r="I63" s="1"/>
      <c r="J63" s="1"/>
      <c r="K63" s="1"/>
      <c r="L63" s="1"/>
      <c r="M63" s="1"/>
      <c r="N63" s="1"/>
      <c r="O63" s="1"/>
      <c r="P63" s="1"/>
      <c r="Q63" s="1"/>
      <c r="R63" s="1"/>
      <c r="S63" s="1"/>
      <c r="T63" s="1"/>
      <c r="U63" s="1"/>
      <c r="V63" s="1"/>
      <c r="W63" s="1"/>
      <c r="X63" s="1"/>
      <c r="Y63" s="1"/>
      <c r="Z63" s="1"/>
    </row>
    <row r="64" spans="1:26" ht="12.75" customHeight="1">
      <c r="A64" s="81" t="s">
        <v>1440</v>
      </c>
      <c r="B64" s="81" t="s">
        <v>1441</v>
      </c>
      <c r="C64" s="81"/>
      <c r="D64" s="81"/>
      <c r="E64" s="81"/>
      <c r="F64" s="82">
        <f>SUM(F29:F63)</f>
        <v>0</v>
      </c>
      <c r="G64" s="1"/>
      <c r="H64" s="1"/>
      <c r="I64" s="1"/>
      <c r="J64" s="1"/>
      <c r="K64" s="1"/>
      <c r="L64" s="1"/>
      <c r="M64" s="1"/>
      <c r="N64" s="1"/>
      <c r="O64" s="1"/>
      <c r="P64" s="1"/>
      <c r="Q64" s="1"/>
      <c r="R64" s="1"/>
      <c r="S64" s="1"/>
      <c r="T64" s="1"/>
      <c r="U64" s="1"/>
      <c r="V64" s="1"/>
      <c r="W64" s="1"/>
      <c r="X64" s="1"/>
      <c r="Y64" s="1"/>
      <c r="Z64" s="1"/>
    </row>
    <row r="65" spans="1:26" ht="12.75" customHeight="1">
      <c r="A65" s="117"/>
      <c r="B65" s="77"/>
      <c r="C65" s="78"/>
      <c r="D65" s="79"/>
      <c r="E65" s="80"/>
      <c r="F65" s="79"/>
      <c r="G65" s="5"/>
      <c r="H65" s="5"/>
      <c r="I65" s="5"/>
      <c r="J65" s="5"/>
      <c r="K65" s="5"/>
      <c r="L65" s="5"/>
      <c r="M65" s="5"/>
      <c r="N65" s="5"/>
      <c r="O65" s="5"/>
      <c r="P65" s="5"/>
      <c r="Q65" s="5"/>
      <c r="R65" s="5"/>
      <c r="S65" s="5"/>
      <c r="T65" s="5"/>
      <c r="U65" s="5"/>
      <c r="V65" s="5"/>
      <c r="W65" s="5"/>
      <c r="X65" s="5"/>
      <c r="Y65" s="5"/>
      <c r="Z65" s="5"/>
    </row>
    <row r="66" spans="1:26" ht="12.75" customHeight="1">
      <c r="A66" s="117"/>
      <c r="B66" s="77"/>
      <c r="C66" s="78"/>
      <c r="D66" s="79"/>
      <c r="E66" s="80"/>
      <c r="F66" s="79"/>
      <c r="G66" s="5"/>
      <c r="H66" s="5"/>
      <c r="I66" s="5"/>
      <c r="J66" s="5"/>
      <c r="K66" s="5"/>
      <c r="L66" s="5"/>
      <c r="M66" s="5"/>
      <c r="N66" s="5"/>
      <c r="O66" s="5"/>
      <c r="P66" s="5"/>
      <c r="Q66" s="5"/>
      <c r="R66" s="5"/>
      <c r="S66" s="5"/>
      <c r="T66" s="5"/>
      <c r="U66" s="5"/>
      <c r="V66" s="5"/>
      <c r="W66" s="5"/>
      <c r="X66" s="5"/>
      <c r="Y66" s="5"/>
      <c r="Z66" s="5"/>
    </row>
    <row r="67" spans="1:26" ht="12.75" customHeight="1">
      <c r="A67" s="81" t="s">
        <v>1465</v>
      </c>
      <c r="B67" s="81" t="s">
        <v>1466</v>
      </c>
      <c r="C67" s="81"/>
      <c r="D67" s="81"/>
      <c r="E67" s="81"/>
      <c r="F67" s="82"/>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77" t="s">
        <v>1467</v>
      </c>
      <c r="B70" s="61" t="s">
        <v>1468</v>
      </c>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12.75" customHeight="1">
      <c r="A71" s="177"/>
      <c r="B71" s="1" t="s">
        <v>1469</v>
      </c>
      <c r="C71" s="178"/>
      <c r="D71" s="179"/>
      <c r="E71" s="179"/>
      <c r="F71" s="179"/>
      <c r="G71" s="1"/>
      <c r="H71" s="1"/>
      <c r="I71" s="1"/>
      <c r="J71" s="1"/>
      <c r="K71" s="1"/>
      <c r="L71" s="1"/>
      <c r="M71" s="1"/>
      <c r="N71" s="1"/>
      <c r="O71" s="1"/>
      <c r="P71" s="1"/>
      <c r="Q71" s="1"/>
      <c r="R71" s="1"/>
      <c r="S71" s="1"/>
      <c r="T71" s="1"/>
      <c r="U71" s="1"/>
      <c r="V71" s="1"/>
      <c r="W71" s="1"/>
      <c r="X71" s="1"/>
      <c r="Y71" s="1"/>
      <c r="Z71" s="1"/>
    </row>
    <row r="72" spans="1:26" ht="12.75" customHeight="1">
      <c r="A72" s="180"/>
      <c r="B72" s="1" t="s">
        <v>1470</v>
      </c>
      <c r="C72" s="178"/>
      <c r="D72" s="179"/>
      <c r="E72" s="179"/>
      <c r="F72" s="179"/>
      <c r="G72" s="1"/>
      <c r="H72" s="1"/>
      <c r="I72" s="1"/>
      <c r="J72" s="1"/>
      <c r="K72" s="1"/>
      <c r="L72" s="1"/>
      <c r="M72" s="1"/>
      <c r="N72" s="1"/>
      <c r="O72" s="1"/>
      <c r="P72" s="1"/>
      <c r="Q72" s="1"/>
      <c r="R72" s="1"/>
      <c r="S72" s="1"/>
      <c r="T72" s="1"/>
      <c r="U72" s="1"/>
      <c r="V72" s="1"/>
      <c r="W72" s="1"/>
      <c r="X72" s="1"/>
      <c r="Y72" s="1"/>
      <c r="Z72" s="1"/>
    </row>
    <row r="73" spans="1:26" ht="12.75" customHeight="1">
      <c r="A73" s="180"/>
      <c r="B73" s="1" t="s">
        <v>1471</v>
      </c>
      <c r="C73" s="178"/>
      <c r="D73" s="179"/>
      <c r="E73" s="179"/>
      <c r="F73" s="179"/>
      <c r="G73" s="1"/>
      <c r="H73" s="1"/>
      <c r="I73" s="1"/>
      <c r="J73" s="1"/>
      <c r="K73" s="1"/>
      <c r="L73" s="1"/>
      <c r="M73" s="1"/>
      <c r="N73" s="1"/>
      <c r="O73" s="1"/>
      <c r="P73" s="1"/>
      <c r="Q73" s="1"/>
      <c r="R73" s="1"/>
      <c r="S73" s="1"/>
      <c r="T73" s="1"/>
      <c r="U73" s="1"/>
      <c r="V73" s="1"/>
      <c r="W73" s="1"/>
      <c r="X73" s="1"/>
      <c r="Y73" s="1"/>
      <c r="Z73" s="1"/>
    </row>
    <row r="74" spans="1:26" ht="12.75" customHeight="1">
      <c r="A74" s="180"/>
      <c r="B74" s="1" t="s">
        <v>1472</v>
      </c>
      <c r="C74" s="178" t="s">
        <v>677</v>
      </c>
      <c r="D74" s="179">
        <v>93</v>
      </c>
      <c r="E74" s="179"/>
      <c r="F74" s="179">
        <f>D74*E74</f>
        <v>0</v>
      </c>
      <c r="G74" s="1"/>
      <c r="H74" s="1"/>
      <c r="I74" s="1"/>
      <c r="J74" s="1"/>
      <c r="K74" s="1"/>
      <c r="L74" s="1"/>
      <c r="M74" s="1"/>
      <c r="N74" s="1"/>
      <c r="O74" s="1"/>
      <c r="P74" s="1"/>
      <c r="Q74" s="1"/>
      <c r="R74" s="1"/>
      <c r="S74" s="1"/>
      <c r="T74" s="1"/>
      <c r="U74" s="1"/>
      <c r="V74" s="1"/>
      <c r="W74" s="1"/>
      <c r="X74" s="1"/>
      <c r="Y74" s="1"/>
      <c r="Z74" s="1"/>
    </row>
    <row r="75" spans="1:26" ht="12.75" customHeight="1">
      <c r="A75" s="180"/>
      <c r="B75" s="1"/>
      <c r="C75" s="178"/>
      <c r="D75" s="179"/>
      <c r="E75" s="179"/>
      <c r="F75" s="179"/>
      <c r="G75" s="1"/>
      <c r="H75" s="1"/>
      <c r="I75" s="1"/>
      <c r="J75" s="1"/>
      <c r="K75" s="1"/>
      <c r="L75" s="1"/>
      <c r="M75" s="1"/>
      <c r="N75" s="1"/>
      <c r="O75" s="1"/>
      <c r="P75" s="1"/>
      <c r="Q75" s="1"/>
      <c r="R75" s="1"/>
      <c r="S75" s="1"/>
      <c r="T75" s="1"/>
      <c r="U75" s="1"/>
      <c r="V75" s="1"/>
      <c r="W75" s="1"/>
      <c r="X75" s="1"/>
      <c r="Y75" s="1"/>
      <c r="Z75" s="1"/>
    </row>
    <row r="76" spans="1:26" ht="12.75" customHeight="1">
      <c r="A76" s="180"/>
      <c r="B76" s="1"/>
      <c r="C76" s="178"/>
      <c r="D76" s="179"/>
      <c r="E76" s="179"/>
      <c r="F76" s="179"/>
      <c r="G76" s="1"/>
      <c r="H76" s="1"/>
      <c r="I76" s="1"/>
      <c r="J76" s="1"/>
      <c r="K76" s="1"/>
      <c r="L76" s="1"/>
      <c r="M76" s="1"/>
      <c r="N76" s="1"/>
      <c r="O76" s="1"/>
      <c r="P76" s="1"/>
      <c r="Q76" s="1"/>
      <c r="R76" s="1"/>
      <c r="S76" s="1"/>
      <c r="T76" s="1"/>
      <c r="U76" s="1"/>
      <c r="V76" s="1"/>
      <c r="W76" s="1"/>
      <c r="X76" s="1"/>
      <c r="Y76" s="1"/>
      <c r="Z76" s="1"/>
    </row>
    <row r="77" spans="1:26" ht="12.75" customHeight="1">
      <c r="A77" s="59" t="s">
        <v>1473</v>
      </c>
      <c r="B77" s="59" t="s">
        <v>1474</v>
      </c>
      <c r="C77" s="84"/>
      <c r="D77" s="85"/>
      <c r="E77" s="86"/>
      <c r="F77" s="86"/>
      <c r="G77" s="1"/>
      <c r="H77" s="1"/>
      <c r="I77" s="1"/>
      <c r="J77" s="1"/>
      <c r="K77" s="1"/>
      <c r="L77" s="1"/>
      <c r="M77" s="1"/>
      <c r="N77" s="1"/>
      <c r="O77" s="1"/>
      <c r="P77" s="1"/>
      <c r="Q77" s="1"/>
      <c r="R77" s="1"/>
      <c r="S77" s="1"/>
      <c r="T77" s="1"/>
      <c r="U77" s="1"/>
      <c r="V77" s="1"/>
      <c r="W77" s="1"/>
      <c r="X77" s="1"/>
      <c r="Y77" s="1"/>
      <c r="Z77" s="1"/>
    </row>
    <row r="78" spans="1:26" ht="12.75" customHeight="1">
      <c r="A78" s="58"/>
      <c r="B78" s="58" t="s">
        <v>1475</v>
      </c>
      <c r="C78" s="84"/>
      <c r="D78" s="85"/>
      <c r="E78" s="86"/>
      <c r="F78" s="86"/>
      <c r="G78" s="1"/>
      <c r="H78" s="1"/>
      <c r="I78" s="1"/>
      <c r="J78" s="1"/>
      <c r="K78" s="1"/>
      <c r="L78" s="1"/>
      <c r="M78" s="1"/>
      <c r="N78" s="1"/>
      <c r="O78" s="1"/>
      <c r="P78" s="1"/>
      <c r="Q78" s="1"/>
      <c r="R78" s="1"/>
      <c r="S78" s="1"/>
      <c r="T78" s="1"/>
      <c r="U78" s="1"/>
      <c r="V78" s="1"/>
      <c r="W78" s="1"/>
      <c r="X78" s="1"/>
      <c r="Y78" s="1"/>
      <c r="Z78" s="1"/>
    </row>
    <row r="79" spans="1:26" ht="12.75" customHeight="1">
      <c r="A79" s="58"/>
      <c r="B79" s="58" t="s">
        <v>1476</v>
      </c>
      <c r="C79" s="84"/>
      <c r="D79" s="85"/>
      <c r="E79" s="86"/>
      <c r="F79" s="86"/>
      <c r="G79" s="1"/>
      <c r="H79" s="1"/>
      <c r="I79" s="1"/>
      <c r="J79" s="1"/>
      <c r="K79" s="1"/>
      <c r="L79" s="1"/>
      <c r="M79" s="1"/>
      <c r="N79" s="1"/>
      <c r="O79" s="1"/>
      <c r="P79" s="1"/>
      <c r="Q79" s="1"/>
      <c r="R79" s="1"/>
      <c r="S79" s="1"/>
      <c r="T79" s="1"/>
      <c r="U79" s="1"/>
      <c r="V79" s="1"/>
      <c r="W79" s="1"/>
      <c r="X79" s="1"/>
      <c r="Y79" s="1"/>
      <c r="Z79" s="1"/>
    </row>
    <row r="80" spans="1:26" ht="12.75" customHeight="1">
      <c r="A80" s="58"/>
      <c r="B80" s="58" t="s">
        <v>1477</v>
      </c>
      <c r="C80" s="84"/>
      <c r="D80" s="85"/>
      <c r="E80" s="86"/>
      <c r="F80" s="86"/>
      <c r="G80" s="1"/>
      <c r="H80" s="1"/>
      <c r="I80" s="1"/>
      <c r="J80" s="1"/>
      <c r="K80" s="1"/>
      <c r="L80" s="1"/>
      <c r="M80" s="1"/>
      <c r="N80" s="1"/>
      <c r="O80" s="1"/>
      <c r="P80" s="1"/>
      <c r="Q80" s="1"/>
      <c r="R80" s="1"/>
      <c r="S80" s="1"/>
      <c r="T80" s="1"/>
      <c r="U80" s="1"/>
      <c r="V80" s="1"/>
      <c r="W80" s="1"/>
      <c r="X80" s="1"/>
      <c r="Y80" s="1"/>
      <c r="Z80" s="1"/>
    </row>
    <row r="81" spans="1:26" ht="12.75" customHeight="1">
      <c r="A81" s="58"/>
      <c r="B81" s="58" t="s">
        <v>1478</v>
      </c>
      <c r="C81" s="84"/>
      <c r="D81" s="85"/>
      <c r="E81" s="86"/>
      <c r="F81" s="86"/>
      <c r="G81" s="1"/>
      <c r="H81" s="1"/>
      <c r="I81" s="1"/>
      <c r="J81" s="1"/>
      <c r="K81" s="1"/>
      <c r="L81" s="1"/>
      <c r="M81" s="1"/>
      <c r="N81" s="1"/>
      <c r="O81" s="1"/>
      <c r="P81" s="1"/>
      <c r="Q81" s="1"/>
      <c r="R81" s="1"/>
      <c r="S81" s="1"/>
      <c r="T81" s="1"/>
      <c r="U81" s="1"/>
      <c r="V81" s="1"/>
      <c r="W81" s="1"/>
      <c r="X81" s="1"/>
      <c r="Y81" s="1"/>
      <c r="Z81" s="1"/>
    </row>
    <row r="82" spans="1:26" ht="12.75" customHeight="1">
      <c r="A82" s="58"/>
      <c r="B82" s="58" t="s">
        <v>1479</v>
      </c>
      <c r="C82" s="84"/>
      <c r="D82" s="85"/>
      <c r="E82" s="86"/>
      <c r="F82" s="86"/>
      <c r="G82" s="1"/>
      <c r="H82" s="1"/>
      <c r="I82" s="1"/>
      <c r="J82" s="1"/>
      <c r="K82" s="1"/>
      <c r="L82" s="1"/>
      <c r="M82" s="1"/>
      <c r="N82" s="1"/>
      <c r="O82" s="1"/>
      <c r="P82" s="1"/>
      <c r="Q82" s="1"/>
      <c r="R82" s="1"/>
      <c r="S82" s="1"/>
      <c r="T82" s="1"/>
      <c r="U82" s="1"/>
      <c r="V82" s="1"/>
      <c r="W82" s="1"/>
      <c r="X82" s="1"/>
      <c r="Y82" s="1"/>
      <c r="Z82" s="1"/>
    </row>
    <row r="83" spans="1:26" ht="12.75" customHeight="1">
      <c r="A83" s="58"/>
      <c r="B83" s="58" t="s">
        <v>1480</v>
      </c>
      <c r="C83" s="84"/>
      <c r="D83" s="85"/>
      <c r="E83" s="86"/>
      <c r="F83" s="86"/>
      <c r="G83" s="1"/>
      <c r="H83" s="1"/>
      <c r="I83" s="1"/>
      <c r="J83" s="1"/>
      <c r="K83" s="1"/>
      <c r="L83" s="1"/>
      <c r="M83" s="1"/>
      <c r="N83" s="1"/>
      <c r="O83" s="1"/>
      <c r="P83" s="1"/>
      <c r="Q83" s="1"/>
      <c r="R83" s="1"/>
      <c r="S83" s="1"/>
      <c r="T83" s="1"/>
      <c r="U83" s="1"/>
      <c r="V83" s="1"/>
      <c r="W83" s="1"/>
      <c r="X83" s="1"/>
      <c r="Y83" s="1"/>
      <c r="Z83" s="1"/>
    </row>
    <row r="84" spans="1:26" ht="12.75" customHeight="1">
      <c r="A84" s="58"/>
      <c r="B84" s="58" t="s">
        <v>1481</v>
      </c>
      <c r="C84" s="84" t="s">
        <v>733</v>
      </c>
      <c r="D84" s="85">
        <v>182</v>
      </c>
      <c r="E84" s="86"/>
      <c r="F84" s="86">
        <f>D84*E84</f>
        <v>0</v>
      </c>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81" t="s">
        <v>1482</v>
      </c>
      <c r="B87" s="61" t="s">
        <v>1483</v>
      </c>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12.75" customHeight="1">
      <c r="A88" s="182"/>
      <c r="B88" s="58" t="s">
        <v>1484</v>
      </c>
      <c r="C88" s="178"/>
      <c r="D88" s="179"/>
      <c r="E88" s="179"/>
      <c r="F88" s="179"/>
      <c r="G88" s="182"/>
      <c r="H88" s="182"/>
      <c r="I88" s="182"/>
      <c r="J88" s="182"/>
      <c r="K88" s="182"/>
      <c r="L88" s="182"/>
      <c r="M88" s="182"/>
      <c r="N88" s="182"/>
      <c r="O88" s="182"/>
      <c r="P88" s="182"/>
      <c r="Q88" s="182"/>
      <c r="R88" s="182"/>
      <c r="S88" s="182"/>
      <c r="T88" s="182"/>
      <c r="U88" s="182"/>
      <c r="V88" s="182"/>
      <c r="W88" s="182"/>
      <c r="X88" s="182"/>
      <c r="Y88" s="182"/>
      <c r="Z88" s="182"/>
    </row>
    <row r="89" spans="1:26" ht="12.75" customHeight="1">
      <c r="A89" s="116"/>
      <c r="B89" s="58" t="s">
        <v>1485</v>
      </c>
      <c r="C89" s="178"/>
      <c r="D89" s="179"/>
      <c r="E89" s="179"/>
      <c r="F89" s="179"/>
      <c r="G89" s="182"/>
      <c r="H89" s="182"/>
      <c r="I89" s="182"/>
      <c r="J89" s="182"/>
      <c r="K89" s="182"/>
      <c r="L89" s="182"/>
      <c r="M89" s="182"/>
      <c r="N89" s="182"/>
      <c r="O89" s="182"/>
      <c r="P89" s="182"/>
      <c r="Q89" s="182"/>
      <c r="R89" s="182"/>
      <c r="S89" s="182"/>
      <c r="T89" s="182"/>
      <c r="U89" s="182"/>
      <c r="V89" s="182"/>
      <c r="W89" s="182"/>
      <c r="X89" s="182"/>
      <c r="Y89" s="182"/>
      <c r="Z89" s="182"/>
    </row>
    <row r="90" spans="1:26" ht="12.75" customHeight="1">
      <c r="A90" s="116"/>
      <c r="B90" s="58" t="s">
        <v>1486</v>
      </c>
      <c r="C90" s="178"/>
      <c r="D90" s="179"/>
      <c r="E90" s="179"/>
      <c r="F90" s="179"/>
      <c r="G90" s="182"/>
      <c r="H90" s="182"/>
      <c r="I90" s="182"/>
      <c r="J90" s="182"/>
      <c r="K90" s="182"/>
      <c r="L90" s="182"/>
      <c r="M90" s="182"/>
      <c r="N90" s="182"/>
      <c r="O90" s="182"/>
      <c r="P90" s="182"/>
      <c r="Q90" s="182"/>
      <c r="R90" s="182"/>
      <c r="S90" s="182"/>
      <c r="T90" s="182"/>
      <c r="U90" s="182"/>
      <c r="V90" s="182"/>
      <c r="W90" s="182"/>
      <c r="X90" s="182"/>
      <c r="Y90" s="182"/>
      <c r="Z90" s="182"/>
    </row>
    <row r="91" spans="1:26" ht="12.75" customHeight="1">
      <c r="A91" s="116"/>
      <c r="B91" s="58" t="s">
        <v>1487</v>
      </c>
      <c r="C91" s="178"/>
      <c r="D91" s="179"/>
      <c r="E91" s="179"/>
      <c r="F91" s="179"/>
      <c r="G91" s="182"/>
      <c r="H91" s="182"/>
      <c r="I91" s="182"/>
      <c r="J91" s="182"/>
      <c r="K91" s="182"/>
      <c r="L91" s="182"/>
      <c r="M91" s="182"/>
      <c r="N91" s="182"/>
      <c r="O91" s="182"/>
      <c r="P91" s="182"/>
      <c r="Q91" s="182"/>
      <c r="R91" s="182"/>
      <c r="S91" s="182"/>
      <c r="T91" s="182"/>
      <c r="U91" s="182"/>
      <c r="V91" s="182"/>
      <c r="W91" s="182"/>
      <c r="X91" s="182"/>
      <c r="Y91" s="182"/>
      <c r="Z91" s="182"/>
    </row>
    <row r="92" spans="1:26" ht="12.75" customHeight="1">
      <c r="A92" s="116"/>
      <c r="B92" s="1" t="s">
        <v>1488</v>
      </c>
      <c r="C92" s="178"/>
      <c r="D92" s="179"/>
      <c r="E92" s="179"/>
      <c r="F92" s="179"/>
      <c r="G92" s="182"/>
      <c r="H92" s="182"/>
      <c r="I92" s="182"/>
      <c r="J92" s="182"/>
      <c r="K92" s="182"/>
      <c r="L92" s="182"/>
      <c r="M92" s="182"/>
      <c r="N92" s="182"/>
      <c r="O92" s="182"/>
      <c r="P92" s="182"/>
      <c r="Q92" s="182"/>
      <c r="R92" s="182"/>
      <c r="S92" s="182"/>
      <c r="T92" s="182"/>
      <c r="U92" s="182"/>
      <c r="V92" s="182"/>
      <c r="W92" s="182"/>
      <c r="X92" s="182"/>
      <c r="Y92" s="182"/>
      <c r="Z92" s="182"/>
    </row>
    <row r="93" spans="1:26" ht="12.75" customHeight="1">
      <c r="A93" s="116"/>
      <c r="B93" s="58" t="s">
        <v>1489</v>
      </c>
      <c r="C93" s="178"/>
      <c r="D93" s="179"/>
      <c r="E93" s="179"/>
      <c r="F93" s="179"/>
      <c r="G93" s="182"/>
      <c r="H93" s="182"/>
      <c r="I93" s="182"/>
      <c r="J93" s="182"/>
      <c r="K93" s="182"/>
      <c r="L93" s="182"/>
      <c r="M93" s="182"/>
      <c r="N93" s="182"/>
      <c r="O93" s="182"/>
      <c r="P93" s="182"/>
      <c r="Q93" s="182"/>
      <c r="R93" s="182"/>
      <c r="S93" s="182"/>
      <c r="T93" s="182"/>
      <c r="U93" s="182"/>
      <c r="V93" s="182"/>
      <c r="W93" s="182"/>
      <c r="X93" s="182"/>
      <c r="Y93" s="182"/>
      <c r="Z93" s="182"/>
    </row>
    <row r="94" spans="1:26" ht="12.75" customHeight="1">
      <c r="A94" s="116"/>
      <c r="B94" s="1" t="s">
        <v>1490</v>
      </c>
      <c r="C94" s="178"/>
      <c r="D94" s="179"/>
      <c r="E94" s="179"/>
      <c r="F94" s="179"/>
      <c r="G94" s="182"/>
      <c r="H94" s="182"/>
      <c r="I94" s="182"/>
      <c r="J94" s="182"/>
      <c r="K94" s="182"/>
      <c r="L94" s="182"/>
      <c r="M94" s="182"/>
      <c r="N94" s="182"/>
      <c r="O94" s="182"/>
      <c r="P94" s="182"/>
      <c r="Q94" s="182"/>
      <c r="R94" s="182"/>
      <c r="S94" s="182"/>
      <c r="T94" s="182"/>
      <c r="U94" s="182"/>
      <c r="V94" s="182"/>
      <c r="W94" s="182"/>
      <c r="X94" s="182"/>
      <c r="Y94" s="182"/>
      <c r="Z94" s="182"/>
    </row>
    <row r="95" spans="1:26" ht="12.75" customHeight="1">
      <c r="A95" s="116"/>
      <c r="B95" s="58" t="s">
        <v>1444</v>
      </c>
      <c r="C95" s="178"/>
      <c r="D95" s="179"/>
      <c r="E95" s="179"/>
      <c r="F95" s="179"/>
      <c r="G95" s="182"/>
      <c r="H95" s="182"/>
      <c r="I95" s="182"/>
      <c r="J95" s="182"/>
      <c r="K95" s="182"/>
      <c r="L95" s="182"/>
      <c r="M95" s="182"/>
      <c r="N95" s="182"/>
      <c r="O95" s="182"/>
      <c r="P95" s="182"/>
      <c r="Q95" s="182"/>
      <c r="R95" s="182"/>
      <c r="S95" s="182"/>
      <c r="T95" s="182"/>
      <c r="U95" s="182"/>
      <c r="V95" s="182"/>
      <c r="W95" s="182"/>
      <c r="X95" s="182"/>
      <c r="Y95" s="182"/>
      <c r="Z95" s="182"/>
    </row>
    <row r="96" spans="1:26" ht="12.75" customHeight="1">
      <c r="A96" s="116"/>
      <c r="B96" s="58" t="s">
        <v>1491</v>
      </c>
      <c r="C96" s="178"/>
      <c r="D96" s="179"/>
      <c r="E96" s="179"/>
      <c r="F96" s="179"/>
      <c r="G96" s="182"/>
      <c r="H96" s="182"/>
      <c r="I96" s="182"/>
      <c r="J96" s="182"/>
      <c r="K96" s="182"/>
      <c r="L96" s="182"/>
      <c r="M96" s="182"/>
      <c r="N96" s="182"/>
      <c r="O96" s="182"/>
      <c r="P96" s="182"/>
      <c r="Q96" s="182"/>
      <c r="R96" s="182"/>
      <c r="S96" s="182"/>
      <c r="T96" s="182"/>
      <c r="U96" s="182"/>
      <c r="V96" s="182"/>
      <c r="W96" s="182"/>
      <c r="X96" s="182"/>
      <c r="Y96" s="182"/>
      <c r="Z96" s="182"/>
    </row>
    <row r="97" spans="1:26" ht="12.75" customHeight="1">
      <c r="A97" s="116"/>
      <c r="B97" s="58" t="s">
        <v>1492</v>
      </c>
      <c r="C97" s="178"/>
      <c r="D97" s="179"/>
      <c r="E97" s="179"/>
      <c r="F97" s="179"/>
      <c r="G97" s="182"/>
      <c r="H97" s="182"/>
      <c r="I97" s="182"/>
      <c r="J97" s="182"/>
      <c r="K97" s="182"/>
      <c r="L97" s="182"/>
      <c r="M97" s="182"/>
      <c r="N97" s="182"/>
      <c r="O97" s="182"/>
      <c r="P97" s="182"/>
      <c r="Q97" s="182"/>
      <c r="R97" s="182"/>
      <c r="S97" s="182"/>
      <c r="T97" s="182"/>
      <c r="U97" s="182"/>
      <c r="V97" s="182"/>
      <c r="W97" s="182"/>
      <c r="X97" s="182"/>
      <c r="Y97" s="182"/>
      <c r="Z97" s="182"/>
    </row>
    <row r="98" spans="1:26" ht="12.75" customHeight="1">
      <c r="A98" s="116"/>
      <c r="B98" s="58" t="s">
        <v>1493</v>
      </c>
      <c r="C98" s="178"/>
      <c r="D98" s="179"/>
      <c r="E98" s="179"/>
      <c r="F98" s="179"/>
      <c r="G98" s="182"/>
      <c r="H98" s="182"/>
      <c r="I98" s="182"/>
      <c r="J98" s="182"/>
      <c r="K98" s="182"/>
      <c r="L98" s="182"/>
      <c r="M98" s="182"/>
      <c r="N98" s="182"/>
      <c r="O98" s="182"/>
      <c r="P98" s="182"/>
      <c r="Q98" s="182"/>
      <c r="R98" s="182"/>
      <c r="S98" s="182"/>
      <c r="T98" s="182"/>
      <c r="U98" s="182"/>
      <c r="V98" s="182"/>
      <c r="W98" s="182"/>
      <c r="X98" s="182"/>
      <c r="Y98" s="182"/>
      <c r="Z98" s="182"/>
    </row>
    <row r="99" spans="1:26" ht="12.75" customHeight="1">
      <c r="A99" s="116"/>
      <c r="B99" s="58" t="s">
        <v>1494</v>
      </c>
      <c r="C99" s="178"/>
      <c r="D99" s="179"/>
      <c r="E99" s="179"/>
      <c r="F99" s="179"/>
      <c r="G99" s="182"/>
      <c r="H99" s="182"/>
      <c r="I99" s="182"/>
      <c r="J99" s="182"/>
      <c r="K99" s="182"/>
      <c r="L99" s="182"/>
      <c r="M99" s="182"/>
      <c r="N99" s="182"/>
      <c r="O99" s="182"/>
      <c r="P99" s="182"/>
      <c r="Q99" s="182"/>
      <c r="R99" s="182"/>
      <c r="S99" s="182"/>
      <c r="T99" s="182"/>
      <c r="U99" s="182"/>
      <c r="V99" s="182"/>
      <c r="W99" s="182"/>
      <c r="X99" s="182"/>
      <c r="Y99" s="182"/>
      <c r="Z99" s="182"/>
    </row>
    <row r="100" spans="1:26" ht="12.75" customHeight="1">
      <c r="A100" s="116"/>
      <c r="B100" s="58" t="s">
        <v>1495</v>
      </c>
      <c r="C100" s="178"/>
      <c r="D100" s="179"/>
      <c r="E100" s="179"/>
      <c r="F100" s="179"/>
      <c r="G100" s="182"/>
      <c r="H100" s="182"/>
      <c r="I100" s="182"/>
      <c r="J100" s="182"/>
      <c r="K100" s="182"/>
      <c r="L100" s="182"/>
      <c r="M100" s="182"/>
      <c r="N100" s="182"/>
      <c r="O100" s="182"/>
      <c r="P100" s="182"/>
      <c r="Q100" s="182"/>
      <c r="R100" s="182"/>
      <c r="S100" s="182"/>
      <c r="T100" s="182"/>
      <c r="U100" s="182"/>
      <c r="V100" s="182"/>
      <c r="W100" s="182"/>
      <c r="X100" s="182"/>
      <c r="Y100" s="182"/>
      <c r="Z100" s="182"/>
    </row>
    <row r="101" spans="1:26" ht="12.75" customHeight="1">
      <c r="A101" s="116"/>
      <c r="B101" s="58" t="s">
        <v>1496</v>
      </c>
      <c r="C101" s="178"/>
      <c r="D101" s="179"/>
      <c r="E101" s="179"/>
      <c r="F101" s="179"/>
      <c r="G101" s="182"/>
      <c r="H101" s="182"/>
      <c r="I101" s="182"/>
      <c r="J101" s="182"/>
      <c r="K101" s="182"/>
      <c r="L101" s="182"/>
      <c r="M101" s="182"/>
      <c r="N101" s="182"/>
      <c r="O101" s="182"/>
      <c r="P101" s="182"/>
      <c r="Q101" s="182"/>
      <c r="R101" s="182"/>
      <c r="S101" s="182"/>
      <c r="T101" s="182"/>
      <c r="U101" s="182"/>
      <c r="V101" s="182"/>
      <c r="W101" s="182"/>
      <c r="X101" s="182"/>
      <c r="Y101" s="182"/>
      <c r="Z101" s="182"/>
    </row>
    <row r="102" spans="1:26" ht="12.75" customHeight="1">
      <c r="A102" s="116"/>
      <c r="B102" s="58" t="s">
        <v>1497</v>
      </c>
      <c r="C102" s="178"/>
      <c r="D102" s="179"/>
      <c r="E102" s="179"/>
      <c r="F102" s="179"/>
      <c r="G102" s="182"/>
      <c r="H102" s="182"/>
      <c r="I102" s="182"/>
      <c r="J102" s="182"/>
      <c r="K102" s="182"/>
      <c r="L102" s="182"/>
      <c r="M102" s="182"/>
      <c r="N102" s="182"/>
      <c r="O102" s="182"/>
      <c r="P102" s="182"/>
      <c r="Q102" s="182"/>
      <c r="R102" s="182"/>
      <c r="S102" s="182"/>
      <c r="T102" s="182"/>
      <c r="U102" s="182"/>
      <c r="V102" s="182"/>
      <c r="W102" s="182"/>
      <c r="X102" s="182"/>
      <c r="Y102" s="182"/>
      <c r="Z102" s="182"/>
    </row>
    <row r="103" spans="1:26" ht="12.75" customHeight="1">
      <c r="A103" s="183"/>
      <c r="B103" s="1" t="s">
        <v>1498</v>
      </c>
      <c r="C103" s="178" t="s">
        <v>677</v>
      </c>
      <c r="D103" s="179">
        <v>69</v>
      </c>
      <c r="E103" s="179"/>
      <c r="F103" s="179">
        <f t="shared" ref="F103:F104" si="2">D103*E103</f>
        <v>0</v>
      </c>
      <c r="G103" s="182"/>
      <c r="H103" s="182"/>
      <c r="I103" s="182"/>
      <c r="J103" s="182"/>
      <c r="K103" s="182"/>
      <c r="L103" s="182"/>
      <c r="M103" s="182"/>
      <c r="N103" s="182"/>
      <c r="O103" s="182"/>
      <c r="P103" s="182"/>
      <c r="Q103" s="182"/>
      <c r="R103" s="182"/>
      <c r="S103" s="182"/>
      <c r="T103" s="182"/>
      <c r="U103" s="182"/>
      <c r="V103" s="182"/>
      <c r="W103" s="182"/>
      <c r="X103" s="182"/>
      <c r="Y103" s="182"/>
      <c r="Z103" s="182"/>
    </row>
    <row r="104" spans="1:26" ht="12.75" customHeight="1">
      <c r="A104" s="183"/>
      <c r="B104" s="1" t="s">
        <v>1499</v>
      </c>
      <c r="C104" s="178" t="s">
        <v>677</v>
      </c>
      <c r="D104" s="179">
        <v>6</v>
      </c>
      <c r="E104" s="179"/>
      <c r="F104" s="179">
        <f t="shared" si="2"/>
        <v>0</v>
      </c>
      <c r="G104" s="182"/>
      <c r="H104" s="182"/>
      <c r="I104" s="182"/>
      <c r="J104" s="182"/>
      <c r="K104" s="182"/>
      <c r="L104" s="182"/>
      <c r="M104" s="182"/>
      <c r="N104" s="182"/>
      <c r="O104" s="182"/>
      <c r="P104" s="182"/>
      <c r="Q104" s="182"/>
      <c r="R104" s="182"/>
      <c r="S104" s="182"/>
      <c r="T104" s="182"/>
      <c r="U104" s="182"/>
      <c r="V104" s="182"/>
      <c r="W104" s="182"/>
      <c r="X104" s="182"/>
      <c r="Y104" s="182"/>
      <c r="Z104" s="182"/>
    </row>
    <row r="105" spans="1:26" ht="12.75" customHeight="1">
      <c r="A105" s="58"/>
      <c r="B105" s="58"/>
      <c r="C105" s="84"/>
      <c r="D105" s="85"/>
      <c r="E105" s="86"/>
      <c r="F105" s="86"/>
      <c r="G105" s="1"/>
      <c r="H105" s="1"/>
      <c r="I105" s="1"/>
      <c r="J105" s="1"/>
      <c r="K105" s="1"/>
      <c r="L105" s="1"/>
      <c r="M105" s="1"/>
      <c r="N105" s="1"/>
      <c r="O105" s="1"/>
      <c r="P105" s="1"/>
      <c r="Q105" s="1"/>
      <c r="R105" s="1"/>
      <c r="S105" s="1"/>
      <c r="T105" s="1"/>
      <c r="U105" s="1"/>
      <c r="V105" s="1"/>
      <c r="W105" s="1"/>
      <c r="X105" s="1"/>
      <c r="Y105" s="1"/>
      <c r="Z105" s="1"/>
    </row>
    <row r="106" spans="1:26" ht="12.75" customHeight="1">
      <c r="A106" s="58"/>
      <c r="B106" s="58"/>
      <c r="C106" s="84"/>
      <c r="D106" s="85"/>
      <c r="E106" s="86"/>
      <c r="F106" s="86"/>
      <c r="G106" s="1"/>
      <c r="H106" s="1"/>
      <c r="I106" s="1"/>
      <c r="J106" s="1"/>
      <c r="K106" s="1"/>
      <c r="L106" s="1"/>
      <c r="M106" s="1"/>
      <c r="N106" s="1"/>
      <c r="O106" s="1"/>
      <c r="P106" s="1"/>
      <c r="Q106" s="1"/>
      <c r="R106" s="1"/>
      <c r="S106" s="1"/>
      <c r="T106" s="1"/>
      <c r="U106" s="1"/>
      <c r="V106" s="1"/>
      <c r="W106" s="1"/>
      <c r="X106" s="1"/>
      <c r="Y106" s="1"/>
      <c r="Z106" s="1"/>
    </row>
    <row r="107" spans="1:26" ht="12.75" customHeight="1">
      <c r="A107" s="81" t="s">
        <v>1465</v>
      </c>
      <c r="B107" s="81" t="s">
        <v>1500</v>
      </c>
      <c r="C107" s="81"/>
      <c r="D107" s="81"/>
      <c r="E107" s="81"/>
      <c r="F107" s="82">
        <f>SUM(F68:F106)</f>
        <v>0</v>
      </c>
      <c r="G107" s="1"/>
      <c r="H107" s="1"/>
      <c r="I107" s="1"/>
      <c r="J107" s="1"/>
      <c r="K107" s="1"/>
      <c r="L107" s="1"/>
      <c r="M107" s="1"/>
      <c r="N107" s="1"/>
      <c r="O107" s="1"/>
      <c r="P107" s="1"/>
      <c r="Q107" s="1"/>
      <c r="R107" s="1"/>
      <c r="S107" s="1"/>
      <c r="T107" s="1"/>
      <c r="U107" s="1"/>
      <c r="V107" s="1"/>
      <c r="W107" s="1"/>
      <c r="X107" s="1"/>
      <c r="Y107" s="1"/>
      <c r="Z107" s="1"/>
    </row>
    <row r="108" spans="1:26" ht="12.75" customHeight="1">
      <c r="A108" s="117"/>
      <c r="B108" s="77"/>
      <c r="C108" s="78"/>
      <c r="D108" s="79"/>
      <c r="E108" s="80"/>
      <c r="F108" s="79"/>
      <c r="G108" s="5"/>
      <c r="H108" s="5"/>
      <c r="I108" s="5"/>
      <c r="J108" s="5"/>
      <c r="K108" s="5"/>
      <c r="L108" s="5"/>
      <c r="M108" s="5"/>
      <c r="N108" s="5"/>
      <c r="O108" s="5"/>
      <c r="P108" s="5"/>
      <c r="Q108" s="5"/>
      <c r="R108" s="5"/>
      <c r="S108" s="5"/>
      <c r="T108" s="5"/>
      <c r="U108" s="5"/>
      <c r="V108" s="5"/>
      <c r="W108" s="5"/>
      <c r="X108" s="5"/>
      <c r="Y108" s="5"/>
      <c r="Z108" s="5"/>
    </row>
    <row r="109" spans="1:26" ht="12.75" customHeight="1">
      <c r="A109" s="117"/>
      <c r="B109" s="77"/>
      <c r="C109" s="78"/>
      <c r="D109" s="79"/>
      <c r="E109" s="80"/>
      <c r="F109" s="79"/>
      <c r="G109" s="5"/>
      <c r="H109" s="5"/>
      <c r="I109" s="5"/>
      <c r="J109" s="5"/>
      <c r="K109" s="5"/>
      <c r="L109" s="5"/>
      <c r="M109" s="5"/>
      <c r="N109" s="5"/>
      <c r="O109" s="5"/>
      <c r="P109" s="5"/>
      <c r="Q109" s="5"/>
      <c r="R109" s="5"/>
      <c r="S109" s="5"/>
      <c r="T109" s="5"/>
      <c r="U109" s="5"/>
      <c r="V109" s="5"/>
      <c r="W109" s="5"/>
      <c r="X109" s="5"/>
      <c r="Y109" s="5"/>
      <c r="Z109" s="5"/>
    </row>
    <row r="110" spans="1:26" ht="12.75" customHeight="1">
      <c r="A110" s="81" t="s">
        <v>1501</v>
      </c>
      <c r="B110" s="81" t="s">
        <v>1502</v>
      </c>
      <c r="C110" s="81"/>
      <c r="D110" s="81"/>
      <c r="E110" s="81"/>
      <c r="F110" s="82"/>
      <c r="G110" s="1"/>
      <c r="H110" s="1"/>
      <c r="I110" s="1"/>
      <c r="J110" s="1"/>
      <c r="K110" s="1"/>
      <c r="L110" s="1"/>
      <c r="M110" s="1"/>
      <c r="N110" s="1"/>
      <c r="O110" s="1"/>
      <c r="P110" s="1"/>
      <c r="Q110" s="1"/>
      <c r="R110" s="1"/>
      <c r="S110" s="1"/>
      <c r="T110" s="1"/>
      <c r="U110" s="1"/>
      <c r="V110" s="1"/>
      <c r="W110" s="1"/>
      <c r="X110" s="1"/>
      <c r="Y110" s="1"/>
      <c r="Z110" s="1"/>
    </row>
    <row r="111" spans="1:26" ht="12.75" customHeight="1">
      <c r="A111" s="58"/>
      <c r="B111" s="58"/>
      <c r="C111" s="84"/>
      <c r="D111" s="85"/>
      <c r="E111" s="86"/>
      <c r="F111" s="86"/>
      <c r="G111" s="1"/>
      <c r="H111" s="1"/>
      <c r="I111" s="1"/>
      <c r="J111" s="1"/>
      <c r="K111" s="1"/>
      <c r="L111" s="1"/>
      <c r="M111" s="1"/>
      <c r="N111" s="1"/>
      <c r="O111" s="1"/>
      <c r="P111" s="1"/>
      <c r="Q111" s="1"/>
      <c r="R111" s="1"/>
      <c r="S111" s="1"/>
      <c r="T111" s="1"/>
      <c r="U111" s="1"/>
      <c r="V111" s="1"/>
      <c r="W111" s="1"/>
      <c r="X111" s="1"/>
      <c r="Y111" s="1"/>
      <c r="Z111" s="1"/>
    </row>
    <row r="112" spans="1:26" ht="12.75" customHeight="1">
      <c r="A112" s="58"/>
      <c r="B112" s="58" t="s">
        <v>1503</v>
      </c>
      <c r="C112" s="84"/>
      <c r="D112" s="85"/>
      <c r="E112" s="86"/>
      <c r="F112" s="86"/>
      <c r="G112" s="1"/>
      <c r="H112" s="1"/>
      <c r="I112" s="1"/>
      <c r="J112" s="1"/>
      <c r="K112" s="1"/>
      <c r="L112" s="1"/>
      <c r="M112" s="1"/>
      <c r="N112" s="1"/>
      <c r="O112" s="1"/>
      <c r="P112" s="1"/>
      <c r="Q112" s="1"/>
      <c r="R112" s="1"/>
      <c r="S112" s="1"/>
      <c r="T112" s="1"/>
      <c r="U112" s="1"/>
      <c r="V112" s="1"/>
      <c r="W112" s="1"/>
      <c r="X112" s="1"/>
      <c r="Y112" s="1"/>
      <c r="Z112" s="1"/>
    </row>
    <row r="113" spans="1:26" ht="12.75" customHeight="1">
      <c r="A113" s="58"/>
      <c r="B113" s="58"/>
      <c r="C113" s="84"/>
      <c r="D113" s="85"/>
      <c r="E113" s="86"/>
      <c r="F113" s="86"/>
      <c r="G113" s="1"/>
      <c r="H113" s="1"/>
      <c r="I113" s="1"/>
      <c r="J113" s="1"/>
      <c r="K113" s="1"/>
      <c r="L113" s="1"/>
      <c r="M113" s="1"/>
      <c r="N113" s="1"/>
      <c r="O113" s="1"/>
      <c r="P113" s="1"/>
      <c r="Q113" s="1"/>
      <c r="R113" s="1"/>
      <c r="S113" s="1"/>
      <c r="T113" s="1"/>
      <c r="U113" s="1"/>
      <c r="V113" s="1"/>
      <c r="W113" s="1"/>
      <c r="X113" s="1"/>
      <c r="Y113" s="1"/>
      <c r="Z113" s="1"/>
    </row>
    <row r="114" spans="1:26" ht="12.75" customHeight="1">
      <c r="A114" s="58"/>
      <c r="B114" s="58" t="s">
        <v>1504</v>
      </c>
      <c r="C114" s="84"/>
      <c r="D114" s="85"/>
      <c r="E114" s="86"/>
      <c r="F114" s="86"/>
      <c r="G114" s="1"/>
      <c r="H114" s="1"/>
      <c r="I114" s="1"/>
      <c r="J114" s="1"/>
      <c r="K114" s="1"/>
      <c r="L114" s="1"/>
      <c r="M114" s="1"/>
      <c r="N114" s="1"/>
      <c r="O114" s="1"/>
      <c r="P114" s="1"/>
      <c r="Q114" s="1"/>
      <c r="R114" s="1"/>
      <c r="S114" s="1"/>
      <c r="T114" s="1"/>
      <c r="U114" s="1"/>
      <c r="V114" s="1"/>
      <c r="W114" s="1"/>
      <c r="X114" s="1"/>
      <c r="Y114" s="1"/>
      <c r="Z114" s="1"/>
    </row>
    <row r="115" spans="1:26" ht="12.75" customHeight="1">
      <c r="A115" s="58"/>
      <c r="B115" s="58" t="s">
        <v>1505</v>
      </c>
      <c r="C115" s="84"/>
      <c r="D115" s="85"/>
      <c r="E115" s="86"/>
      <c r="F115" s="86"/>
      <c r="G115" s="1"/>
      <c r="H115" s="1"/>
      <c r="I115" s="1"/>
      <c r="J115" s="1"/>
      <c r="K115" s="1"/>
      <c r="L115" s="1"/>
      <c r="M115" s="1"/>
      <c r="N115" s="1"/>
      <c r="O115" s="1"/>
      <c r="P115" s="1"/>
      <c r="Q115" s="1"/>
      <c r="R115" s="1"/>
      <c r="S115" s="1"/>
      <c r="T115" s="1"/>
      <c r="U115" s="1"/>
      <c r="V115" s="1"/>
      <c r="W115" s="1"/>
      <c r="X115" s="1"/>
      <c r="Y115" s="1"/>
      <c r="Z115" s="1"/>
    </row>
    <row r="116" spans="1:26" ht="12.75" customHeight="1">
      <c r="A116" s="58"/>
      <c r="B116" s="58" t="s">
        <v>1506</v>
      </c>
      <c r="C116" s="84"/>
      <c r="D116" s="85"/>
      <c r="E116" s="86"/>
      <c r="F116" s="86"/>
      <c r="G116" s="1"/>
      <c r="H116" s="1"/>
      <c r="I116" s="1"/>
      <c r="J116" s="1"/>
      <c r="K116" s="1"/>
      <c r="L116" s="1"/>
      <c r="M116" s="1"/>
      <c r="N116" s="1"/>
      <c r="O116" s="1"/>
      <c r="P116" s="1"/>
      <c r="Q116" s="1"/>
      <c r="R116" s="1"/>
      <c r="S116" s="1"/>
      <c r="T116" s="1"/>
      <c r="U116" s="1"/>
      <c r="V116" s="1"/>
      <c r="W116" s="1"/>
      <c r="X116" s="1"/>
      <c r="Y116" s="1"/>
      <c r="Z116" s="1"/>
    </row>
    <row r="117" spans="1:26" ht="12.75" customHeight="1">
      <c r="A117" s="58"/>
      <c r="B117" s="58" t="s">
        <v>1507</v>
      </c>
      <c r="C117" s="84"/>
      <c r="D117" s="85"/>
      <c r="E117" s="86"/>
      <c r="F117" s="86"/>
      <c r="G117" s="1"/>
      <c r="H117" s="1"/>
      <c r="I117" s="1"/>
      <c r="J117" s="1"/>
      <c r="K117" s="1"/>
      <c r="L117" s="1"/>
      <c r="M117" s="1"/>
      <c r="N117" s="1"/>
      <c r="O117" s="1"/>
      <c r="P117" s="1"/>
      <c r="Q117" s="1"/>
      <c r="R117" s="1"/>
      <c r="S117" s="1"/>
      <c r="T117" s="1"/>
      <c r="U117" s="1"/>
      <c r="V117" s="1"/>
      <c r="W117" s="1"/>
      <c r="X117" s="1"/>
      <c r="Y117" s="1"/>
      <c r="Z117" s="1"/>
    </row>
    <row r="118" spans="1:26" ht="12.75" customHeight="1">
      <c r="A118" s="58"/>
      <c r="B118" s="58" t="s">
        <v>1508</v>
      </c>
      <c r="C118" s="84"/>
      <c r="D118" s="85"/>
      <c r="E118" s="86"/>
      <c r="F118" s="86"/>
      <c r="G118" s="1"/>
      <c r="H118" s="1"/>
      <c r="I118" s="1"/>
      <c r="J118" s="1"/>
      <c r="K118" s="1"/>
      <c r="L118" s="1"/>
      <c r="M118" s="1"/>
      <c r="N118" s="1"/>
      <c r="O118" s="1"/>
      <c r="P118" s="1"/>
      <c r="Q118" s="1"/>
      <c r="R118" s="1"/>
      <c r="S118" s="1"/>
      <c r="T118" s="1"/>
      <c r="U118" s="1"/>
      <c r="V118" s="1"/>
      <c r="W118" s="1"/>
      <c r="X118" s="1"/>
      <c r="Y118" s="1"/>
      <c r="Z118" s="1"/>
    </row>
    <row r="119" spans="1:26" ht="12.75" customHeight="1">
      <c r="A119" s="58"/>
      <c r="B119" s="58" t="s">
        <v>1509</v>
      </c>
      <c r="C119" s="84"/>
      <c r="D119" s="85"/>
      <c r="E119" s="86"/>
      <c r="F119" s="86"/>
      <c r="G119" s="1"/>
      <c r="H119" s="1"/>
      <c r="I119" s="1"/>
      <c r="J119" s="1"/>
      <c r="K119" s="1"/>
      <c r="L119" s="1"/>
      <c r="M119" s="1"/>
      <c r="N119" s="1"/>
      <c r="O119" s="1"/>
      <c r="P119" s="1"/>
      <c r="Q119" s="1"/>
      <c r="R119" s="1"/>
      <c r="S119" s="1"/>
      <c r="T119" s="1"/>
      <c r="U119" s="1"/>
      <c r="V119" s="1"/>
      <c r="W119" s="1"/>
      <c r="X119" s="1"/>
      <c r="Y119" s="1"/>
      <c r="Z119" s="1"/>
    </row>
    <row r="120" spans="1:26" ht="12.75" customHeight="1">
      <c r="A120" s="58"/>
      <c r="B120" s="58" t="s">
        <v>1510</v>
      </c>
      <c r="C120" s="84"/>
      <c r="D120" s="85"/>
      <c r="E120" s="86"/>
      <c r="F120" s="86"/>
      <c r="G120" s="1"/>
      <c r="H120" s="1"/>
      <c r="I120" s="1"/>
      <c r="J120" s="1"/>
      <c r="K120" s="1"/>
      <c r="L120" s="1"/>
      <c r="M120" s="1"/>
      <c r="N120" s="1"/>
      <c r="O120" s="1"/>
      <c r="P120" s="1"/>
      <c r="Q120" s="1"/>
      <c r="R120" s="1"/>
      <c r="S120" s="1"/>
      <c r="T120" s="1"/>
      <c r="U120" s="1"/>
      <c r="V120" s="1"/>
      <c r="W120" s="1"/>
      <c r="X120" s="1"/>
      <c r="Y120" s="1"/>
      <c r="Z120" s="1"/>
    </row>
    <row r="121" spans="1:26" ht="12.75" customHeight="1">
      <c r="A121" s="58"/>
      <c r="B121" s="58" t="s">
        <v>1511</v>
      </c>
      <c r="C121" s="84"/>
      <c r="D121" s="85"/>
      <c r="E121" s="86"/>
      <c r="F121" s="86"/>
      <c r="G121" s="1"/>
      <c r="H121" s="1"/>
      <c r="I121" s="1"/>
      <c r="J121" s="1"/>
      <c r="K121" s="1"/>
      <c r="L121" s="1"/>
      <c r="M121" s="1"/>
      <c r="N121" s="1"/>
      <c r="O121" s="1"/>
      <c r="P121" s="1"/>
      <c r="Q121" s="1"/>
      <c r="R121" s="1"/>
      <c r="S121" s="1"/>
      <c r="T121" s="1"/>
      <c r="U121" s="1"/>
      <c r="V121" s="1"/>
      <c r="W121" s="1"/>
      <c r="X121" s="1"/>
      <c r="Y121" s="1"/>
      <c r="Z121" s="1"/>
    </row>
    <row r="122" spans="1:26" ht="12.75" customHeight="1">
      <c r="A122" s="58"/>
      <c r="B122" s="58" t="s">
        <v>1512</v>
      </c>
      <c r="C122" s="84"/>
      <c r="D122" s="85"/>
      <c r="E122" s="86"/>
      <c r="F122" s="86"/>
      <c r="G122" s="1"/>
      <c r="H122" s="1"/>
      <c r="I122" s="1"/>
      <c r="J122" s="1"/>
      <c r="K122" s="1"/>
      <c r="L122" s="1"/>
      <c r="M122" s="1"/>
      <c r="N122" s="1"/>
      <c r="O122" s="1"/>
      <c r="P122" s="1"/>
      <c r="Q122" s="1"/>
      <c r="R122" s="1"/>
      <c r="S122" s="1"/>
      <c r="T122" s="1"/>
      <c r="U122" s="1"/>
      <c r="V122" s="1"/>
      <c r="W122" s="1"/>
      <c r="X122" s="1"/>
      <c r="Y122" s="1"/>
      <c r="Z122" s="1"/>
    </row>
    <row r="123" spans="1:26" ht="12.75" customHeight="1">
      <c r="A123" s="58"/>
      <c r="B123" s="58" t="s">
        <v>1513</v>
      </c>
      <c r="C123" s="84"/>
      <c r="D123" s="85"/>
      <c r="E123" s="86"/>
      <c r="F123" s="86"/>
      <c r="G123" s="1"/>
      <c r="H123" s="1"/>
      <c r="I123" s="1"/>
      <c r="J123" s="1"/>
      <c r="K123" s="1"/>
      <c r="L123" s="1"/>
      <c r="M123" s="1"/>
      <c r="N123" s="1"/>
      <c r="O123" s="1"/>
      <c r="P123" s="1"/>
      <c r="Q123" s="1"/>
      <c r="R123" s="1"/>
      <c r="S123" s="1"/>
      <c r="T123" s="1"/>
      <c r="U123" s="1"/>
      <c r="V123" s="1"/>
      <c r="W123" s="1"/>
      <c r="X123" s="1"/>
      <c r="Y123" s="1"/>
      <c r="Z123" s="1"/>
    </row>
    <row r="124" spans="1:26" ht="12.75" customHeight="1">
      <c r="A124" s="58"/>
      <c r="B124" s="58" t="s">
        <v>1514</v>
      </c>
      <c r="C124" s="84"/>
      <c r="D124" s="85"/>
      <c r="E124" s="86"/>
      <c r="F124" s="86"/>
      <c r="G124" s="1"/>
      <c r="H124" s="1"/>
      <c r="I124" s="1"/>
      <c r="J124" s="1"/>
      <c r="K124" s="1"/>
      <c r="L124" s="1"/>
      <c r="M124" s="1"/>
      <c r="N124" s="1"/>
      <c r="O124" s="1"/>
      <c r="P124" s="1"/>
      <c r="Q124" s="1"/>
      <c r="R124" s="1"/>
      <c r="S124" s="1"/>
      <c r="T124" s="1"/>
      <c r="U124" s="1"/>
      <c r="V124" s="1"/>
      <c r="W124" s="1"/>
      <c r="X124" s="1"/>
      <c r="Y124" s="1"/>
      <c r="Z124" s="1"/>
    </row>
    <row r="125" spans="1:26" ht="12.75" customHeight="1">
      <c r="A125" s="58"/>
      <c r="B125" s="58" t="s">
        <v>1515</v>
      </c>
      <c r="C125" s="84"/>
      <c r="D125" s="85"/>
      <c r="E125" s="86"/>
      <c r="F125" s="86"/>
      <c r="G125" s="1"/>
      <c r="H125" s="1"/>
      <c r="I125" s="1"/>
      <c r="J125" s="1"/>
      <c r="K125" s="1"/>
      <c r="L125" s="1"/>
      <c r="M125" s="1"/>
      <c r="N125" s="1"/>
      <c r="O125" s="1"/>
      <c r="P125" s="1"/>
      <c r="Q125" s="1"/>
      <c r="R125" s="1"/>
      <c r="S125" s="1"/>
      <c r="T125" s="1"/>
      <c r="U125" s="1"/>
      <c r="V125" s="1"/>
      <c r="W125" s="1"/>
      <c r="X125" s="1"/>
      <c r="Y125" s="1"/>
      <c r="Z125" s="1"/>
    </row>
    <row r="126" spans="1:26" ht="12.75" customHeight="1">
      <c r="A126" s="58"/>
      <c r="B126" s="58" t="s">
        <v>1516</v>
      </c>
      <c r="C126" s="84"/>
      <c r="D126" s="85"/>
      <c r="E126" s="86"/>
      <c r="F126" s="86"/>
      <c r="G126" s="1"/>
      <c r="H126" s="1"/>
      <c r="I126" s="1"/>
      <c r="J126" s="1"/>
      <c r="K126" s="1"/>
      <c r="L126" s="1"/>
      <c r="M126" s="1"/>
      <c r="N126" s="1"/>
      <c r="O126" s="1"/>
      <c r="P126" s="1"/>
      <c r="Q126" s="1"/>
      <c r="R126" s="1"/>
      <c r="S126" s="1"/>
      <c r="T126" s="1"/>
      <c r="U126" s="1"/>
      <c r="V126" s="1"/>
      <c r="W126" s="1"/>
      <c r="X126" s="1"/>
      <c r="Y126" s="1"/>
      <c r="Z126" s="1"/>
    </row>
    <row r="127" spans="1:26" ht="12.75" customHeight="1">
      <c r="A127" s="58"/>
      <c r="B127" s="58"/>
      <c r="C127" s="84"/>
      <c r="D127" s="85"/>
      <c r="E127" s="86"/>
      <c r="F127" s="86"/>
      <c r="G127" s="1"/>
      <c r="H127" s="1"/>
      <c r="I127" s="1"/>
      <c r="J127" s="1"/>
      <c r="K127" s="1"/>
      <c r="L127" s="1"/>
      <c r="M127" s="1"/>
      <c r="N127" s="1"/>
      <c r="O127" s="1"/>
      <c r="P127" s="1"/>
      <c r="Q127" s="1"/>
      <c r="R127" s="1"/>
      <c r="S127" s="1"/>
      <c r="T127" s="1"/>
      <c r="U127" s="1"/>
      <c r="V127" s="1"/>
      <c r="W127" s="1"/>
      <c r="X127" s="1"/>
      <c r="Y127" s="1"/>
      <c r="Z127" s="1"/>
    </row>
    <row r="128" spans="1:26" ht="12.75" customHeight="1">
      <c r="A128" s="58"/>
      <c r="B128" s="58"/>
      <c r="C128" s="84"/>
      <c r="D128" s="85"/>
      <c r="E128" s="86"/>
      <c r="F128" s="86"/>
      <c r="G128" s="1"/>
      <c r="H128" s="1"/>
      <c r="I128" s="1"/>
      <c r="J128" s="1"/>
      <c r="K128" s="1"/>
      <c r="L128" s="1"/>
      <c r="M128" s="1"/>
      <c r="N128" s="1"/>
      <c r="O128" s="1"/>
      <c r="P128" s="1"/>
      <c r="Q128" s="1"/>
      <c r="R128" s="1"/>
      <c r="S128" s="1"/>
      <c r="T128" s="1"/>
      <c r="U128" s="1"/>
      <c r="V128" s="1"/>
      <c r="W128" s="1"/>
      <c r="X128" s="1"/>
      <c r="Y128" s="1"/>
      <c r="Z128" s="1"/>
    </row>
    <row r="129" spans="1:26" ht="12.75" customHeight="1">
      <c r="A129" s="59" t="s">
        <v>1517</v>
      </c>
      <c r="B129" s="59" t="s">
        <v>1518</v>
      </c>
      <c r="C129" s="84"/>
      <c r="D129" s="85"/>
      <c r="E129" s="86"/>
      <c r="F129" s="86"/>
      <c r="G129" s="1"/>
      <c r="H129" s="1"/>
      <c r="I129" s="1"/>
      <c r="J129" s="1"/>
      <c r="K129" s="1"/>
      <c r="L129" s="1"/>
      <c r="M129" s="1"/>
      <c r="N129" s="1"/>
      <c r="O129" s="1"/>
      <c r="P129" s="1"/>
      <c r="Q129" s="1"/>
      <c r="R129" s="1"/>
      <c r="S129" s="1"/>
      <c r="T129" s="1"/>
      <c r="U129" s="1"/>
      <c r="V129" s="1"/>
      <c r="W129" s="1"/>
      <c r="X129" s="1"/>
      <c r="Y129" s="1"/>
      <c r="Z129" s="1"/>
    </row>
    <row r="130" spans="1:26" ht="12.75" customHeight="1">
      <c r="A130" s="58"/>
      <c r="B130" s="58" t="s">
        <v>1519</v>
      </c>
      <c r="C130" s="84"/>
      <c r="D130" s="85"/>
      <c r="E130" s="86"/>
      <c r="F130" s="86"/>
      <c r="G130" s="1"/>
      <c r="H130" s="1"/>
      <c r="I130" s="1"/>
      <c r="J130" s="1"/>
      <c r="K130" s="1"/>
      <c r="L130" s="1"/>
      <c r="M130" s="1"/>
      <c r="N130" s="1"/>
      <c r="O130" s="1"/>
      <c r="P130" s="1"/>
      <c r="Q130" s="1"/>
      <c r="R130" s="1"/>
      <c r="S130" s="1"/>
      <c r="T130" s="1"/>
      <c r="U130" s="1"/>
      <c r="V130" s="1"/>
      <c r="W130" s="1"/>
      <c r="X130" s="1"/>
      <c r="Y130" s="1"/>
      <c r="Z130" s="1"/>
    </row>
    <row r="131" spans="1:26" ht="12.75" customHeight="1">
      <c r="A131" s="58"/>
      <c r="B131" s="58" t="s">
        <v>1520</v>
      </c>
      <c r="C131" s="84"/>
      <c r="D131" s="85"/>
      <c r="E131" s="86"/>
      <c r="F131" s="86"/>
      <c r="G131" s="1"/>
      <c r="H131" s="1"/>
      <c r="I131" s="1"/>
      <c r="J131" s="1"/>
      <c r="K131" s="1"/>
      <c r="L131" s="1"/>
      <c r="M131" s="1"/>
      <c r="N131" s="1"/>
      <c r="O131" s="1"/>
      <c r="P131" s="1"/>
      <c r="Q131" s="1"/>
      <c r="R131" s="1"/>
      <c r="S131" s="1"/>
      <c r="T131" s="1"/>
      <c r="U131" s="1"/>
      <c r="V131" s="1"/>
      <c r="W131" s="1"/>
      <c r="X131" s="1"/>
      <c r="Y131" s="1"/>
      <c r="Z131" s="1"/>
    </row>
    <row r="132" spans="1:26" ht="12.75" customHeight="1">
      <c r="A132" s="58"/>
      <c r="B132" s="58" t="s">
        <v>1521</v>
      </c>
      <c r="C132" s="84"/>
      <c r="D132" s="85"/>
      <c r="E132" s="86"/>
      <c r="F132" s="86"/>
      <c r="G132" s="1"/>
      <c r="H132" s="1"/>
      <c r="I132" s="1"/>
      <c r="J132" s="1"/>
      <c r="K132" s="1"/>
      <c r="L132" s="1"/>
      <c r="M132" s="1"/>
      <c r="N132" s="1"/>
      <c r="O132" s="1"/>
      <c r="P132" s="1"/>
      <c r="Q132" s="1"/>
      <c r="R132" s="1"/>
      <c r="S132" s="1"/>
      <c r="T132" s="1"/>
      <c r="U132" s="1"/>
      <c r="V132" s="1"/>
      <c r="W132" s="1"/>
      <c r="X132" s="1"/>
      <c r="Y132" s="1"/>
      <c r="Z132" s="1"/>
    </row>
    <row r="133" spans="1:26" ht="12.75" customHeight="1">
      <c r="A133" s="58"/>
      <c r="B133" s="58" t="s">
        <v>1522</v>
      </c>
      <c r="C133" s="84"/>
      <c r="D133" s="85"/>
      <c r="E133" s="86"/>
      <c r="F133" s="86"/>
      <c r="G133" s="1"/>
      <c r="H133" s="1"/>
      <c r="I133" s="1"/>
      <c r="J133" s="1"/>
      <c r="K133" s="1"/>
      <c r="L133" s="1"/>
      <c r="M133" s="1"/>
      <c r="N133" s="1"/>
      <c r="O133" s="1"/>
      <c r="P133" s="1"/>
      <c r="Q133" s="1"/>
      <c r="R133" s="1"/>
      <c r="S133" s="1"/>
      <c r="T133" s="1"/>
      <c r="U133" s="1"/>
      <c r="V133" s="1"/>
      <c r="W133" s="1"/>
      <c r="X133" s="1"/>
      <c r="Y133" s="1"/>
      <c r="Z133" s="1"/>
    </row>
    <row r="134" spans="1:26" ht="12.75" customHeight="1">
      <c r="A134" s="58"/>
      <c r="B134" s="58" t="s">
        <v>1523</v>
      </c>
      <c r="C134" s="84" t="s">
        <v>677</v>
      </c>
      <c r="D134" s="85">
        <v>20</v>
      </c>
      <c r="E134" s="86"/>
      <c r="F134" s="86">
        <f t="shared" ref="F134:F137" si="3">D134*E134</f>
        <v>0</v>
      </c>
      <c r="G134" s="1"/>
      <c r="H134" s="1"/>
      <c r="I134" s="1"/>
      <c r="J134" s="1"/>
      <c r="K134" s="1"/>
      <c r="L134" s="1"/>
      <c r="M134" s="1"/>
      <c r="N134" s="1"/>
      <c r="O134" s="1"/>
      <c r="P134" s="1"/>
      <c r="Q134" s="1"/>
      <c r="R134" s="1"/>
      <c r="S134" s="1"/>
      <c r="T134" s="1"/>
      <c r="U134" s="1"/>
      <c r="V134" s="1"/>
      <c r="W134" s="1"/>
      <c r="X134" s="1"/>
      <c r="Y134" s="1"/>
      <c r="Z134" s="1"/>
    </row>
    <row r="135" spans="1:26" ht="12.75" customHeight="1">
      <c r="A135" s="58"/>
      <c r="B135" s="58" t="s">
        <v>1524</v>
      </c>
      <c r="C135" s="84" t="s">
        <v>677</v>
      </c>
      <c r="D135" s="85">
        <v>13</v>
      </c>
      <c r="E135" s="86"/>
      <c r="F135" s="86">
        <f t="shared" si="3"/>
        <v>0</v>
      </c>
      <c r="G135" s="1"/>
      <c r="H135" s="1"/>
      <c r="I135" s="1"/>
      <c r="J135" s="1"/>
      <c r="K135" s="1"/>
      <c r="L135" s="1"/>
      <c r="M135" s="1"/>
      <c r="N135" s="1"/>
      <c r="O135" s="1"/>
      <c r="P135" s="1"/>
      <c r="Q135" s="1"/>
      <c r="R135" s="1"/>
      <c r="S135" s="1"/>
      <c r="T135" s="1"/>
      <c r="U135" s="1"/>
      <c r="V135" s="1"/>
      <c r="W135" s="1"/>
      <c r="X135" s="1"/>
      <c r="Y135" s="1"/>
      <c r="Z135" s="1"/>
    </row>
    <row r="136" spans="1:26" ht="12.75" customHeight="1">
      <c r="A136" s="58"/>
      <c r="B136" s="58" t="s">
        <v>1525</v>
      </c>
      <c r="C136" s="84" t="s">
        <v>677</v>
      </c>
      <c r="D136" s="85">
        <v>11</v>
      </c>
      <c r="E136" s="86"/>
      <c r="F136" s="86">
        <f t="shared" si="3"/>
        <v>0</v>
      </c>
      <c r="G136" s="1"/>
      <c r="H136" s="1"/>
      <c r="I136" s="1"/>
      <c r="J136" s="1"/>
      <c r="K136" s="1"/>
      <c r="L136" s="1"/>
      <c r="M136" s="1"/>
      <c r="N136" s="1"/>
      <c r="O136" s="1"/>
      <c r="P136" s="1"/>
      <c r="Q136" s="1"/>
      <c r="R136" s="1"/>
      <c r="S136" s="1"/>
      <c r="T136" s="1"/>
      <c r="U136" s="1"/>
      <c r="V136" s="1"/>
      <c r="W136" s="1"/>
      <c r="X136" s="1"/>
      <c r="Y136" s="1"/>
      <c r="Z136" s="1"/>
    </row>
    <row r="137" spans="1:26" ht="12.75" customHeight="1">
      <c r="A137" s="58"/>
      <c r="B137" s="58" t="s">
        <v>1526</v>
      </c>
      <c r="C137" s="84" t="s">
        <v>677</v>
      </c>
      <c r="D137" s="85">
        <v>42</v>
      </c>
      <c r="E137" s="86"/>
      <c r="F137" s="86">
        <f t="shared" si="3"/>
        <v>0</v>
      </c>
      <c r="G137" s="1"/>
      <c r="H137" s="1"/>
      <c r="I137" s="1"/>
      <c r="J137" s="1"/>
      <c r="K137" s="1"/>
      <c r="L137" s="1"/>
      <c r="M137" s="1"/>
      <c r="N137" s="1"/>
      <c r="O137" s="1"/>
      <c r="P137" s="1"/>
      <c r="Q137" s="1"/>
      <c r="R137" s="1"/>
      <c r="S137" s="1"/>
      <c r="T137" s="1"/>
      <c r="U137" s="1"/>
      <c r="V137" s="1"/>
      <c r="W137" s="1"/>
      <c r="X137" s="1"/>
      <c r="Y137" s="1"/>
      <c r="Z137" s="1"/>
    </row>
    <row r="138" spans="1:26" ht="12.75" customHeight="1">
      <c r="A138" s="58"/>
      <c r="B138" s="58"/>
      <c r="C138" s="84"/>
      <c r="D138" s="85"/>
      <c r="E138" s="86"/>
      <c r="F138" s="86"/>
      <c r="G138" s="1"/>
      <c r="H138" s="1"/>
      <c r="I138" s="1"/>
      <c r="J138" s="1"/>
      <c r="K138" s="1"/>
      <c r="L138" s="1"/>
      <c r="M138" s="1"/>
      <c r="N138" s="1"/>
      <c r="O138" s="1"/>
      <c r="P138" s="1"/>
      <c r="Q138" s="1"/>
      <c r="R138" s="1"/>
      <c r="S138" s="1"/>
      <c r="T138" s="1"/>
      <c r="U138" s="1"/>
      <c r="V138" s="1"/>
      <c r="W138" s="1"/>
      <c r="X138" s="1"/>
      <c r="Y138" s="1"/>
      <c r="Z138" s="1"/>
    </row>
    <row r="139" spans="1:26" ht="12.75" customHeight="1">
      <c r="A139" s="58"/>
      <c r="B139" s="58"/>
      <c r="C139" s="84"/>
      <c r="D139" s="85"/>
      <c r="E139" s="86"/>
      <c r="F139" s="86"/>
      <c r="G139" s="1"/>
      <c r="H139" s="1"/>
      <c r="I139" s="1"/>
      <c r="J139" s="1"/>
      <c r="K139" s="1"/>
      <c r="L139" s="1"/>
      <c r="M139" s="1"/>
      <c r="N139" s="1"/>
      <c r="O139" s="1"/>
      <c r="P139" s="1"/>
      <c r="Q139" s="1"/>
      <c r="R139" s="1"/>
      <c r="S139" s="1"/>
      <c r="T139" s="1"/>
      <c r="U139" s="1"/>
      <c r="V139" s="1"/>
      <c r="W139" s="1"/>
      <c r="X139" s="1"/>
      <c r="Y139" s="1"/>
      <c r="Z139" s="1"/>
    </row>
    <row r="140" spans="1:26" ht="12.75" customHeight="1">
      <c r="A140" s="59" t="s">
        <v>1527</v>
      </c>
      <c r="B140" s="59" t="s">
        <v>1528</v>
      </c>
      <c r="C140" s="84"/>
      <c r="D140" s="85"/>
      <c r="E140" s="86"/>
      <c r="F140" s="86"/>
      <c r="G140" s="1"/>
      <c r="H140" s="1"/>
      <c r="I140" s="1"/>
      <c r="J140" s="1"/>
      <c r="K140" s="1"/>
      <c r="L140" s="1"/>
      <c r="M140" s="1"/>
      <c r="N140" s="1"/>
      <c r="O140" s="1"/>
      <c r="P140" s="1"/>
      <c r="Q140" s="1"/>
      <c r="R140" s="1"/>
      <c r="S140" s="1"/>
      <c r="T140" s="1"/>
      <c r="U140" s="1"/>
      <c r="V140" s="1"/>
      <c r="W140" s="1"/>
      <c r="X140" s="1"/>
      <c r="Y140" s="1"/>
      <c r="Z140" s="1"/>
    </row>
    <row r="141" spans="1:26" ht="12.75" customHeight="1">
      <c r="A141" s="58"/>
      <c r="B141" s="58" t="s">
        <v>1529</v>
      </c>
      <c r="C141" s="84"/>
      <c r="D141" s="85"/>
      <c r="E141" s="86"/>
      <c r="F141" s="86"/>
      <c r="G141" s="1"/>
      <c r="H141" s="1"/>
      <c r="I141" s="1"/>
      <c r="J141" s="1"/>
      <c r="K141" s="1"/>
      <c r="L141" s="1"/>
      <c r="M141" s="1"/>
      <c r="N141" s="1"/>
      <c r="O141" s="1"/>
      <c r="P141" s="1"/>
      <c r="Q141" s="1"/>
      <c r="R141" s="1"/>
      <c r="S141" s="1"/>
      <c r="T141" s="1"/>
      <c r="U141" s="1"/>
      <c r="V141" s="1"/>
      <c r="W141" s="1"/>
      <c r="X141" s="1"/>
      <c r="Y141" s="1"/>
      <c r="Z141" s="1"/>
    </row>
    <row r="142" spans="1:26" ht="12.75" customHeight="1">
      <c r="A142" s="58"/>
      <c r="B142" s="58" t="s">
        <v>1530</v>
      </c>
      <c r="C142" s="84"/>
      <c r="D142" s="85"/>
      <c r="E142" s="86"/>
      <c r="F142" s="86"/>
      <c r="G142" s="1"/>
      <c r="H142" s="1"/>
      <c r="I142" s="1"/>
      <c r="J142" s="1"/>
      <c r="K142" s="1"/>
      <c r="L142" s="1"/>
      <c r="M142" s="1"/>
      <c r="N142" s="1"/>
      <c r="O142" s="1"/>
      <c r="P142" s="1"/>
      <c r="Q142" s="1"/>
      <c r="R142" s="1"/>
      <c r="S142" s="1"/>
      <c r="T142" s="1"/>
      <c r="U142" s="1"/>
      <c r="V142" s="1"/>
      <c r="W142" s="1"/>
      <c r="X142" s="1"/>
      <c r="Y142" s="1"/>
      <c r="Z142" s="1"/>
    </row>
    <row r="143" spans="1:26" ht="12.75" customHeight="1">
      <c r="A143" s="58"/>
      <c r="B143" s="58" t="s">
        <v>1522</v>
      </c>
      <c r="C143" s="84"/>
      <c r="D143" s="85"/>
      <c r="E143" s="86"/>
      <c r="F143" s="86"/>
      <c r="G143" s="1"/>
      <c r="H143" s="1"/>
      <c r="I143" s="1"/>
      <c r="J143" s="1"/>
      <c r="K143" s="1"/>
      <c r="L143" s="1"/>
      <c r="M143" s="1"/>
      <c r="N143" s="1"/>
      <c r="O143" s="1"/>
      <c r="P143" s="1"/>
      <c r="Q143" s="1"/>
      <c r="R143" s="1"/>
      <c r="S143" s="1"/>
      <c r="T143" s="1"/>
      <c r="U143" s="1"/>
      <c r="V143" s="1"/>
      <c r="W143" s="1"/>
      <c r="X143" s="1"/>
      <c r="Y143" s="1"/>
      <c r="Z143" s="1"/>
    </row>
    <row r="144" spans="1:26" ht="12.75" customHeight="1">
      <c r="A144" s="58"/>
      <c r="B144" s="58" t="s">
        <v>1523</v>
      </c>
      <c r="C144" s="84" t="s">
        <v>677</v>
      </c>
      <c r="D144" s="85">
        <v>18</v>
      </c>
      <c r="E144" s="86"/>
      <c r="F144" s="86">
        <f t="shared" ref="F144:F147" si="4">D144*E144</f>
        <v>0</v>
      </c>
      <c r="G144" s="1"/>
      <c r="H144" s="1"/>
      <c r="I144" s="1"/>
      <c r="J144" s="1"/>
      <c r="K144" s="1"/>
      <c r="L144" s="1"/>
      <c r="M144" s="1"/>
      <c r="N144" s="1"/>
      <c r="O144" s="1"/>
      <c r="P144" s="1"/>
      <c r="Q144" s="1"/>
      <c r="R144" s="1"/>
      <c r="S144" s="1"/>
      <c r="T144" s="1"/>
      <c r="U144" s="1"/>
      <c r="V144" s="1"/>
      <c r="W144" s="1"/>
      <c r="X144" s="1"/>
      <c r="Y144" s="1"/>
      <c r="Z144" s="1"/>
    </row>
    <row r="145" spans="1:26" ht="12.75" customHeight="1">
      <c r="A145" s="58"/>
      <c r="B145" s="58" t="s">
        <v>1524</v>
      </c>
      <c r="C145" s="84" t="s">
        <v>677</v>
      </c>
      <c r="D145" s="85">
        <v>11</v>
      </c>
      <c r="E145" s="86"/>
      <c r="F145" s="86">
        <f t="shared" si="4"/>
        <v>0</v>
      </c>
      <c r="G145" s="1"/>
      <c r="H145" s="1"/>
      <c r="I145" s="1"/>
      <c r="J145" s="1"/>
      <c r="K145" s="1"/>
      <c r="L145" s="1"/>
      <c r="M145" s="1"/>
      <c r="N145" s="1"/>
      <c r="O145" s="1"/>
      <c r="P145" s="1"/>
      <c r="Q145" s="1"/>
      <c r="R145" s="1"/>
      <c r="S145" s="1"/>
      <c r="T145" s="1"/>
      <c r="U145" s="1"/>
      <c r="V145" s="1"/>
      <c r="W145" s="1"/>
      <c r="X145" s="1"/>
      <c r="Y145" s="1"/>
      <c r="Z145" s="1"/>
    </row>
    <row r="146" spans="1:26" ht="12.75" customHeight="1">
      <c r="A146" s="58"/>
      <c r="B146" s="58" t="s">
        <v>1525</v>
      </c>
      <c r="C146" s="84" t="s">
        <v>677</v>
      </c>
      <c r="D146" s="85">
        <v>9</v>
      </c>
      <c r="E146" s="86"/>
      <c r="F146" s="86">
        <f t="shared" si="4"/>
        <v>0</v>
      </c>
      <c r="G146" s="1"/>
      <c r="H146" s="1"/>
      <c r="I146" s="1"/>
      <c r="J146" s="1"/>
      <c r="K146" s="1"/>
      <c r="L146" s="1"/>
      <c r="M146" s="1"/>
      <c r="N146" s="1"/>
      <c r="O146" s="1"/>
      <c r="P146" s="1"/>
      <c r="Q146" s="1"/>
      <c r="R146" s="1"/>
      <c r="S146" s="1"/>
      <c r="T146" s="1"/>
      <c r="U146" s="1"/>
      <c r="V146" s="1"/>
      <c r="W146" s="1"/>
      <c r="X146" s="1"/>
      <c r="Y146" s="1"/>
      <c r="Z146" s="1"/>
    </row>
    <row r="147" spans="1:26" ht="12.75" customHeight="1">
      <c r="A147" s="58"/>
      <c r="B147" s="58" t="s">
        <v>1526</v>
      </c>
      <c r="C147" s="84" t="s">
        <v>677</v>
      </c>
      <c r="D147" s="85">
        <v>38</v>
      </c>
      <c r="E147" s="86"/>
      <c r="F147" s="86">
        <f t="shared" si="4"/>
        <v>0</v>
      </c>
      <c r="G147" s="1"/>
      <c r="H147" s="1"/>
      <c r="I147" s="1"/>
      <c r="J147" s="1"/>
      <c r="K147" s="1"/>
      <c r="L147" s="1"/>
      <c r="M147" s="1"/>
      <c r="N147" s="1"/>
      <c r="O147" s="1"/>
      <c r="P147" s="1"/>
      <c r="Q147" s="1"/>
      <c r="R147" s="1"/>
      <c r="S147" s="1"/>
      <c r="T147" s="1"/>
      <c r="U147" s="1"/>
      <c r="V147" s="1"/>
      <c r="W147" s="1"/>
      <c r="X147" s="1"/>
      <c r="Y147" s="1"/>
      <c r="Z147" s="1"/>
    </row>
    <row r="148" spans="1:26" ht="12.75" customHeight="1">
      <c r="A148" s="58"/>
      <c r="B148" s="58"/>
      <c r="C148" s="84"/>
      <c r="D148" s="85"/>
      <c r="E148" s="86"/>
      <c r="F148" s="86"/>
      <c r="G148" s="1"/>
      <c r="H148" s="1"/>
      <c r="I148" s="1"/>
      <c r="J148" s="1"/>
      <c r="K148" s="1"/>
      <c r="L148" s="1"/>
      <c r="M148" s="1"/>
      <c r="N148" s="1"/>
      <c r="O148" s="1"/>
      <c r="P148" s="1"/>
      <c r="Q148" s="1"/>
      <c r="R148" s="1"/>
      <c r="S148" s="1"/>
      <c r="T148" s="1"/>
      <c r="U148" s="1"/>
      <c r="V148" s="1"/>
      <c r="W148" s="1"/>
      <c r="X148" s="1"/>
      <c r="Y148" s="1"/>
      <c r="Z148" s="1"/>
    </row>
    <row r="149" spans="1:26" ht="12.75" customHeight="1">
      <c r="A149" s="58"/>
      <c r="B149" s="58"/>
      <c r="C149" s="84"/>
      <c r="D149" s="85"/>
      <c r="E149" s="86"/>
      <c r="F149" s="86"/>
      <c r="G149" s="1"/>
      <c r="H149" s="1"/>
      <c r="I149" s="1"/>
      <c r="J149" s="1"/>
      <c r="K149" s="1"/>
      <c r="L149" s="1"/>
      <c r="M149" s="1"/>
      <c r="N149" s="1"/>
      <c r="O149" s="1"/>
      <c r="P149" s="1"/>
      <c r="Q149" s="1"/>
      <c r="R149" s="1"/>
      <c r="S149" s="1"/>
      <c r="T149" s="1"/>
      <c r="U149" s="1"/>
      <c r="V149" s="1"/>
      <c r="W149" s="1"/>
      <c r="X149" s="1"/>
      <c r="Y149" s="1"/>
      <c r="Z149" s="1"/>
    </row>
    <row r="150" spans="1:26" ht="12.75" customHeight="1">
      <c r="A150" s="59" t="s">
        <v>1531</v>
      </c>
      <c r="B150" s="59" t="s">
        <v>1532</v>
      </c>
      <c r="C150" s="84"/>
      <c r="D150" s="85"/>
      <c r="E150" s="86"/>
      <c r="F150" s="86"/>
      <c r="G150" s="1"/>
      <c r="H150" s="1"/>
      <c r="I150" s="1"/>
      <c r="J150" s="1"/>
      <c r="K150" s="1"/>
      <c r="L150" s="1"/>
      <c r="M150" s="1"/>
      <c r="N150" s="1"/>
      <c r="O150" s="1"/>
      <c r="P150" s="1"/>
      <c r="Q150" s="1"/>
      <c r="R150" s="1"/>
      <c r="S150" s="1"/>
      <c r="T150" s="1"/>
      <c r="U150" s="1"/>
      <c r="V150" s="1"/>
      <c r="W150" s="1"/>
      <c r="X150" s="1"/>
      <c r="Y150" s="1"/>
      <c r="Z150" s="1"/>
    </row>
    <row r="151" spans="1:26" ht="12.75" customHeight="1">
      <c r="A151" s="58"/>
      <c r="B151" s="58" t="s">
        <v>1533</v>
      </c>
      <c r="C151" s="84"/>
      <c r="D151" s="85"/>
      <c r="E151" s="86"/>
      <c r="F151" s="86"/>
      <c r="G151" s="1"/>
      <c r="H151" s="1"/>
      <c r="I151" s="1"/>
      <c r="J151" s="1"/>
      <c r="K151" s="1"/>
      <c r="L151" s="1"/>
      <c r="M151" s="1"/>
      <c r="N151" s="1"/>
      <c r="O151" s="1"/>
      <c r="P151" s="1"/>
      <c r="Q151" s="1"/>
      <c r="R151" s="1"/>
      <c r="S151" s="1"/>
      <c r="T151" s="1"/>
      <c r="U151" s="1"/>
      <c r="V151" s="1"/>
      <c r="W151" s="1"/>
      <c r="X151" s="1"/>
      <c r="Y151" s="1"/>
      <c r="Z151" s="1"/>
    </row>
    <row r="152" spans="1:26" ht="12.75" customHeight="1">
      <c r="A152" s="58"/>
      <c r="B152" s="58" t="s">
        <v>1534</v>
      </c>
      <c r="C152" s="84"/>
      <c r="D152" s="85"/>
      <c r="E152" s="86"/>
      <c r="F152" s="86"/>
      <c r="G152" s="1"/>
      <c r="H152" s="1"/>
      <c r="I152" s="1"/>
      <c r="J152" s="1"/>
      <c r="K152" s="1"/>
      <c r="L152" s="1"/>
      <c r="M152" s="1"/>
      <c r="N152" s="1"/>
      <c r="O152" s="1"/>
      <c r="P152" s="1"/>
      <c r="Q152" s="1"/>
      <c r="R152" s="1"/>
      <c r="S152" s="1"/>
      <c r="T152" s="1"/>
      <c r="U152" s="1"/>
      <c r="V152" s="1"/>
      <c r="W152" s="1"/>
      <c r="X152" s="1"/>
      <c r="Y152" s="1"/>
      <c r="Z152" s="1"/>
    </row>
    <row r="153" spans="1:26" ht="12.75" customHeight="1">
      <c r="A153" s="58"/>
      <c r="B153" s="58" t="s">
        <v>793</v>
      </c>
      <c r="C153" s="84"/>
      <c r="D153" s="85"/>
      <c r="E153" s="86"/>
      <c r="F153" s="86"/>
      <c r="G153" s="1"/>
      <c r="H153" s="1"/>
      <c r="I153" s="1"/>
      <c r="J153" s="1"/>
      <c r="K153" s="1"/>
      <c r="L153" s="1"/>
      <c r="M153" s="1"/>
      <c r="N153" s="1"/>
      <c r="O153" s="1"/>
      <c r="P153" s="1"/>
      <c r="Q153" s="1"/>
      <c r="R153" s="1"/>
      <c r="S153" s="1"/>
      <c r="T153" s="1"/>
      <c r="U153" s="1"/>
      <c r="V153" s="1"/>
      <c r="W153" s="1"/>
      <c r="X153" s="1"/>
      <c r="Y153" s="1"/>
      <c r="Z153" s="1"/>
    </row>
    <row r="154" spans="1:26" ht="12.75" customHeight="1">
      <c r="A154" s="58"/>
      <c r="B154" s="58" t="s">
        <v>1523</v>
      </c>
      <c r="C154" s="84" t="s">
        <v>677</v>
      </c>
      <c r="D154" s="85">
        <v>0.9</v>
      </c>
      <c r="E154" s="86"/>
      <c r="F154" s="86">
        <f t="shared" ref="F154:F157" si="5">D154*E154</f>
        <v>0</v>
      </c>
      <c r="G154" s="1"/>
      <c r="H154" s="1"/>
      <c r="I154" s="1"/>
      <c r="J154" s="1"/>
      <c r="K154" s="1"/>
      <c r="L154" s="1"/>
      <c r="M154" s="1"/>
      <c r="N154" s="1"/>
      <c r="O154" s="1"/>
      <c r="P154" s="1"/>
      <c r="Q154" s="1"/>
      <c r="R154" s="1"/>
      <c r="S154" s="1"/>
      <c r="T154" s="1"/>
      <c r="U154" s="1"/>
      <c r="V154" s="1"/>
      <c r="W154" s="1"/>
      <c r="X154" s="1"/>
      <c r="Y154" s="1"/>
      <c r="Z154" s="1"/>
    </row>
    <row r="155" spans="1:26" ht="12.75" customHeight="1">
      <c r="A155" s="58"/>
      <c r="B155" s="58" t="s">
        <v>1524</v>
      </c>
      <c r="C155" s="84" t="s">
        <v>677</v>
      </c>
      <c r="D155" s="85">
        <v>0.8</v>
      </c>
      <c r="E155" s="86"/>
      <c r="F155" s="86">
        <f t="shared" si="5"/>
        <v>0</v>
      </c>
      <c r="G155" s="1"/>
      <c r="H155" s="1"/>
      <c r="I155" s="1"/>
      <c r="J155" s="1"/>
      <c r="K155" s="1"/>
      <c r="L155" s="1"/>
      <c r="M155" s="1"/>
      <c r="N155" s="1"/>
      <c r="O155" s="1"/>
      <c r="P155" s="1"/>
      <c r="Q155" s="1"/>
      <c r="R155" s="1"/>
      <c r="S155" s="1"/>
      <c r="T155" s="1"/>
      <c r="U155" s="1"/>
      <c r="V155" s="1"/>
      <c r="W155" s="1"/>
      <c r="X155" s="1"/>
      <c r="Y155" s="1"/>
      <c r="Z155" s="1"/>
    </row>
    <row r="156" spans="1:26" ht="12.75" customHeight="1">
      <c r="A156" s="58"/>
      <c r="B156" s="58" t="s">
        <v>1525</v>
      </c>
      <c r="C156" s="84" t="s">
        <v>677</v>
      </c>
      <c r="D156" s="85">
        <v>0.5</v>
      </c>
      <c r="E156" s="86"/>
      <c r="F156" s="86">
        <f t="shared" si="5"/>
        <v>0</v>
      </c>
      <c r="G156" s="1"/>
      <c r="H156" s="1"/>
      <c r="I156" s="1"/>
      <c r="J156" s="1"/>
      <c r="K156" s="1"/>
      <c r="L156" s="1"/>
      <c r="M156" s="1"/>
      <c r="N156" s="1"/>
      <c r="O156" s="1"/>
      <c r="P156" s="1"/>
      <c r="Q156" s="1"/>
      <c r="R156" s="1"/>
      <c r="S156" s="1"/>
      <c r="T156" s="1"/>
      <c r="U156" s="1"/>
      <c r="V156" s="1"/>
      <c r="W156" s="1"/>
      <c r="X156" s="1"/>
      <c r="Y156" s="1"/>
      <c r="Z156" s="1"/>
    </row>
    <row r="157" spans="1:26" ht="12.75" customHeight="1">
      <c r="A157" s="58"/>
      <c r="B157" s="58" t="s">
        <v>1526</v>
      </c>
      <c r="C157" s="84" t="s">
        <v>677</v>
      </c>
      <c r="D157" s="85">
        <v>1.5</v>
      </c>
      <c r="E157" s="86"/>
      <c r="F157" s="86">
        <f t="shared" si="5"/>
        <v>0</v>
      </c>
      <c r="G157" s="1"/>
      <c r="H157" s="1"/>
      <c r="I157" s="1"/>
      <c r="J157" s="1"/>
      <c r="K157" s="1"/>
      <c r="L157" s="1"/>
      <c r="M157" s="1"/>
      <c r="N157" s="1"/>
      <c r="O157" s="1"/>
      <c r="P157" s="1"/>
      <c r="Q157" s="1"/>
      <c r="R157" s="1"/>
      <c r="S157" s="1"/>
      <c r="T157" s="1"/>
      <c r="U157" s="1"/>
      <c r="V157" s="1"/>
      <c r="W157" s="1"/>
      <c r="X157" s="1"/>
      <c r="Y157" s="1"/>
      <c r="Z157" s="1"/>
    </row>
    <row r="158" spans="1:26" ht="12.75" customHeight="1">
      <c r="A158" s="58"/>
      <c r="B158" s="58"/>
      <c r="C158" s="84"/>
      <c r="D158" s="85"/>
      <c r="E158" s="86"/>
      <c r="F158" s="86"/>
      <c r="G158" s="1"/>
      <c r="H158" s="1"/>
      <c r="I158" s="1"/>
      <c r="J158" s="1"/>
      <c r="K158" s="1"/>
      <c r="L158" s="1"/>
      <c r="M158" s="1"/>
      <c r="N158" s="1"/>
      <c r="O158" s="1"/>
      <c r="P158" s="1"/>
      <c r="Q158" s="1"/>
      <c r="R158" s="1"/>
      <c r="S158" s="1"/>
      <c r="T158" s="1"/>
      <c r="U158" s="1"/>
      <c r="V158" s="1"/>
      <c r="W158" s="1"/>
      <c r="X158" s="1"/>
      <c r="Y158" s="1"/>
      <c r="Z158" s="1"/>
    </row>
    <row r="159" spans="1:26" ht="12.75" customHeight="1">
      <c r="A159" s="58"/>
      <c r="B159" s="58"/>
      <c r="C159" s="84"/>
      <c r="D159" s="85"/>
      <c r="E159" s="86"/>
      <c r="F159" s="86"/>
      <c r="G159" s="1"/>
      <c r="H159" s="1"/>
      <c r="I159" s="1"/>
      <c r="J159" s="1"/>
      <c r="K159" s="1"/>
      <c r="L159" s="1"/>
      <c r="M159" s="1"/>
      <c r="N159" s="1"/>
      <c r="O159" s="1"/>
      <c r="P159" s="1"/>
      <c r="Q159" s="1"/>
      <c r="R159" s="1"/>
      <c r="S159" s="1"/>
      <c r="T159" s="1"/>
      <c r="U159" s="1"/>
      <c r="V159" s="1"/>
      <c r="W159" s="1"/>
      <c r="X159" s="1"/>
      <c r="Y159" s="1"/>
      <c r="Z159" s="1"/>
    </row>
    <row r="160" spans="1:26" ht="12.75" customHeight="1">
      <c r="A160" s="59" t="s">
        <v>1535</v>
      </c>
      <c r="B160" s="59" t="s">
        <v>1536</v>
      </c>
      <c r="C160" s="84"/>
      <c r="D160" s="85"/>
      <c r="E160" s="86"/>
      <c r="F160" s="86"/>
      <c r="G160" s="1"/>
      <c r="H160" s="1"/>
      <c r="I160" s="1"/>
      <c r="J160" s="1"/>
      <c r="K160" s="1"/>
      <c r="L160" s="1"/>
      <c r="M160" s="1"/>
      <c r="N160" s="1"/>
      <c r="O160" s="1"/>
      <c r="P160" s="1"/>
      <c r="Q160" s="1"/>
      <c r="R160" s="1"/>
      <c r="S160" s="1"/>
      <c r="T160" s="1"/>
      <c r="U160" s="1"/>
      <c r="V160" s="1"/>
      <c r="W160" s="1"/>
      <c r="X160" s="1"/>
      <c r="Y160" s="1"/>
      <c r="Z160" s="1"/>
    </row>
    <row r="161" spans="1:26" ht="12.75" customHeight="1">
      <c r="A161" s="58"/>
      <c r="B161" s="58" t="s">
        <v>1537</v>
      </c>
      <c r="C161" s="84"/>
      <c r="D161" s="85"/>
      <c r="E161" s="86"/>
      <c r="F161" s="86"/>
      <c r="G161" s="1"/>
      <c r="H161" s="1"/>
      <c r="I161" s="1"/>
      <c r="J161" s="1"/>
      <c r="K161" s="1"/>
      <c r="L161" s="1"/>
      <c r="M161" s="1"/>
      <c r="N161" s="1"/>
      <c r="O161" s="1"/>
      <c r="P161" s="1"/>
      <c r="Q161" s="1"/>
      <c r="R161" s="1"/>
      <c r="S161" s="1"/>
      <c r="T161" s="1"/>
      <c r="U161" s="1"/>
      <c r="V161" s="1"/>
      <c r="W161" s="1"/>
      <c r="X161" s="1"/>
      <c r="Y161" s="1"/>
      <c r="Z161" s="1"/>
    </row>
    <row r="162" spans="1:26" ht="12.75" customHeight="1">
      <c r="A162" s="58"/>
      <c r="B162" s="58" t="s">
        <v>1538</v>
      </c>
      <c r="C162" s="84"/>
      <c r="D162" s="85"/>
      <c r="E162" s="86"/>
      <c r="F162" s="86"/>
      <c r="G162" s="1"/>
      <c r="H162" s="1"/>
      <c r="I162" s="1"/>
      <c r="J162" s="1"/>
      <c r="K162" s="1"/>
      <c r="L162" s="1"/>
      <c r="M162" s="1"/>
      <c r="N162" s="1"/>
      <c r="O162" s="1"/>
      <c r="P162" s="1"/>
      <c r="Q162" s="1"/>
      <c r="R162" s="1"/>
      <c r="S162" s="1"/>
      <c r="T162" s="1"/>
      <c r="U162" s="1"/>
      <c r="V162" s="1"/>
      <c r="W162" s="1"/>
      <c r="X162" s="1"/>
      <c r="Y162" s="1"/>
      <c r="Z162" s="1"/>
    </row>
    <row r="163" spans="1:26" ht="12.75" customHeight="1">
      <c r="A163" s="58"/>
      <c r="B163" s="58" t="s">
        <v>1539</v>
      </c>
      <c r="C163" s="84"/>
      <c r="D163" s="85"/>
      <c r="E163" s="86"/>
      <c r="F163" s="86"/>
      <c r="G163" s="1"/>
      <c r="H163" s="1"/>
      <c r="I163" s="1"/>
      <c r="J163" s="1"/>
      <c r="K163" s="1"/>
      <c r="L163" s="1"/>
      <c r="M163" s="1"/>
      <c r="N163" s="1"/>
      <c r="O163" s="1"/>
      <c r="P163" s="1"/>
      <c r="Q163" s="1"/>
      <c r="R163" s="1"/>
      <c r="S163" s="1"/>
      <c r="T163" s="1"/>
      <c r="U163" s="1"/>
      <c r="V163" s="1"/>
      <c r="W163" s="1"/>
      <c r="X163" s="1"/>
      <c r="Y163" s="1"/>
      <c r="Z163" s="1"/>
    </row>
    <row r="164" spans="1:26" ht="12.75" customHeight="1">
      <c r="A164" s="58"/>
      <c r="B164" s="58" t="s">
        <v>793</v>
      </c>
      <c r="C164" s="84"/>
      <c r="D164" s="85"/>
      <c r="E164" s="86"/>
      <c r="F164" s="86"/>
      <c r="G164" s="1"/>
      <c r="H164" s="1"/>
      <c r="I164" s="1"/>
      <c r="J164" s="1"/>
      <c r="K164" s="1"/>
      <c r="L164" s="1"/>
      <c r="M164" s="1"/>
      <c r="N164" s="1"/>
      <c r="O164" s="1"/>
      <c r="P164" s="1"/>
      <c r="Q164" s="1"/>
      <c r="R164" s="1"/>
      <c r="S164" s="1"/>
      <c r="T164" s="1"/>
      <c r="U164" s="1"/>
      <c r="V164" s="1"/>
      <c r="W164" s="1"/>
      <c r="X164" s="1"/>
      <c r="Y164" s="1"/>
      <c r="Z164" s="1"/>
    </row>
    <row r="165" spans="1:26" ht="12.75" customHeight="1">
      <c r="A165" s="58"/>
      <c r="B165" s="58" t="s">
        <v>1523</v>
      </c>
      <c r="C165" s="84" t="s">
        <v>677</v>
      </c>
      <c r="D165" s="85">
        <v>3.7</v>
      </c>
      <c r="E165" s="86"/>
      <c r="F165" s="86">
        <f t="shared" ref="F165:F168" si="6">D165*E165</f>
        <v>0</v>
      </c>
      <c r="G165" s="1"/>
      <c r="H165" s="1"/>
      <c r="I165" s="1"/>
      <c r="J165" s="1"/>
      <c r="K165" s="1"/>
      <c r="L165" s="1"/>
      <c r="M165" s="1"/>
      <c r="N165" s="1"/>
      <c r="O165" s="1"/>
      <c r="P165" s="1"/>
      <c r="Q165" s="1"/>
      <c r="R165" s="1"/>
      <c r="S165" s="1"/>
      <c r="T165" s="1"/>
      <c r="U165" s="1"/>
      <c r="V165" s="1"/>
      <c r="W165" s="1"/>
      <c r="X165" s="1"/>
      <c r="Y165" s="1"/>
      <c r="Z165" s="1"/>
    </row>
    <row r="166" spans="1:26" ht="12.75" customHeight="1">
      <c r="A166" s="58"/>
      <c r="B166" s="58" t="s">
        <v>1524</v>
      </c>
      <c r="C166" s="84" t="s">
        <v>677</v>
      </c>
      <c r="D166" s="85">
        <v>3.3</v>
      </c>
      <c r="E166" s="86"/>
      <c r="F166" s="86">
        <f t="shared" si="6"/>
        <v>0</v>
      </c>
      <c r="G166" s="1"/>
      <c r="H166" s="1"/>
      <c r="I166" s="1"/>
      <c r="J166" s="1"/>
      <c r="K166" s="1"/>
      <c r="L166" s="1"/>
      <c r="M166" s="1"/>
      <c r="N166" s="1"/>
      <c r="O166" s="1"/>
      <c r="P166" s="1"/>
      <c r="Q166" s="1"/>
      <c r="R166" s="1"/>
      <c r="S166" s="1"/>
      <c r="T166" s="1"/>
      <c r="U166" s="1"/>
      <c r="V166" s="1"/>
      <c r="W166" s="1"/>
      <c r="X166" s="1"/>
      <c r="Y166" s="1"/>
      <c r="Z166" s="1"/>
    </row>
    <row r="167" spans="1:26" ht="12.75" customHeight="1">
      <c r="A167" s="58"/>
      <c r="B167" s="58" t="s">
        <v>1525</v>
      </c>
      <c r="C167" s="84" t="s">
        <v>677</v>
      </c>
      <c r="D167" s="85">
        <v>1.8</v>
      </c>
      <c r="E167" s="86"/>
      <c r="F167" s="86">
        <f t="shared" si="6"/>
        <v>0</v>
      </c>
      <c r="G167" s="1"/>
      <c r="H167" s="1"/>
      <c r="I167" s="1"/>
      <c r="J167" s="1"/>
      <c r="K167" s="1"/>
      <c r="L167" s="1"/>
      <c r="M167" s="1"/>
      <c r="N167" s="1"/>
      <c r="O167" s="1"/>
      <c r="P167" s="1"/>
      <c r="Q167" s="1"/>
      <c r="R167" s="1"/>
      <c r="S167" s="1"/>
      <c r="T167" s="1"/>
      <c r="U167" s="1"/>
      <c r="V167" s="1"/>
      <c r="W167" s="1"/>
      <c r="X167" s="1"/>
      <c r="Y167" s="1"/>
      <c r="Z167" s="1"/>
    </row>
    <row r="168" spans="1:26" ht="12.75" customHeight="1">
      <c r="A168" s="58"/>
      <c r="B168" s="58" t="s">
        <v>1526</v>
      </c>
      <c r="C168" s="84" t="s">
        <v>677</v>
      </c>
      <c r="D168" s="85">
        <v>7.2</v>
      </c>
      <c r="E168" s="86"/>
      <c r="F168" s="86">
        <f t="shared" si="6"/>
        <v>0</v>
      </c>
      <c r="G168" s="1"/>
      <c r="H168" s="1"/>
      <c r="I168" s="1"/>
      <c r="J168" s="1"/>
      <c r="K168" s="1"/>
      <c r="L168" s="1"/>
      <c r="M168" s="1"/>
      <c r="N168" s="1"/>
      <c r="O168" s="1"/>
      <c r="P168" s="1"/>
      <c r="Q168" s="1"/>
      <c r="R168" s="1"/>
      <c r="S168" s="1"/>
      <c r="T168" s="1"/>
      <c r="U168" s="1"/>
      <c r="V168" s="1"/>
      <c r="W168" s="1"/>
      <c r="X168" s="1"/>
      <c r="Y168" s="1"/>
      <c r="Z168" s="1"/>
    </row>
    <row r="169" spans="1:26" ht="12.75" customHeight="1">
      <c r="A169" s="58"/>
      <c r="B169" s="58"/>
      <c r="C169" s="84"/>
      <c r="D169" s="85"/>
      <c r="E169" s="86"/>
      <c r="F169" s="86"/>
      <c r="G169" s="1"/>
      <c r="H169" s="1"/>
      <c r="I169" s="1"/>
      <c r="J169" s="1"/>
      <c r="K169" s="1"/>
      <c r="L169" s="1"/>
      <c r="M169" s="1"/>
      <c r="N169" s="1"/>
      <c r="O169" s="1"/>
      <c r="P169" s="1"/>
      <c r="Q169" s="1"/>
      <c r="R169" s="1"/>
      <c r="S169" s="1"/>
      <c r="T169" s="1"/>
      <c r="U169" s="1"/>
      <c r="V169" s="1"/>
      <c r="W169" s="1"/>
      <c r="X169" s="1"/>
      <c r="Y169" s="1"/>
      <c r="Z169" s="1"/>
    </row>
    <row r="170" spans="1:26" ht="12.75" customHeight="1">
      <c r="A170" s="58"/>
      <c r="B170" s="58"/>
      <c r="C170" s="84"/>
      <c r="D170" s="85"/>
      <c r="E170" s="86"/>
      <c r="F170" s="86"/>
      <c r="G170" s="1"/>
      <c r="H170" s="1"/>
      <c r="I170" s="1"/>
      <c r="J170" s="1"/>
      <c r="K170" s="1"/>
      <c r="L170" s="1"/>
      <c r="M170" s="1"/>
      <c r="N170" s="1"/>
      <c r="O170" s="1"/>
      <c r="P170" s="1"/>
      <c r="Q170" s="1"/>
      <c r="R170" s="1"/>
      <c r="S170" s="1"/>
      <c r="T170" s="1"/>
      <c r="U170" s="1"/>
      <c r="V170" s="1"/>
      <c r="W170" s="1"/>
      <c r="X170" s="1"/>
      <c r="Y170" s="1"/>
      <c r="Z170" s="1"/>
    </row>
    <row r="171" spans="1:26" ht="12.75" customHeight="1">
      <c r="A171" s="59" t="s">
        <v>1540</v>
      </c>
      <c r="B171" s="59" t="s">
        <v>1541</v>
      </c>
      <c r="C171" s="84"/>
      <c r="D171" s="85"/>
      <c r="E171" s="86"/>
      <c r="F171" s="86"/>
      <c r="G171" s="1"/>
      <c r="H171" s="1"/>
      <c r="I171" s="1"/>
      <c r="J171" s="1"/>
      <c r="K171" s="1"/>
      <c r="L171" s="1"/>
      <c r="M171" s="1"/>
      <c r="N171" s="1"/>
      <c r="O171" s="1"/>
      <c r="P171" s="1"/>
      <c r="Q171" s="1"/>
      <c r="R171" s="1"/>
      <c r="S171" s="1"/>
      <c r="T171" s="1"/>
      <c r="U171" s="1"/>
      <c r="V171" s="1"/>
      <c r="W171" s="1"/>
      <c r="X171" s="1"/>
      <c r="Y171" s="1"/>
      <c r="Z171" s="1"/>
    </row>
    <row r="172" spans="1:26" ht="12.75" customHeight="1">
      <c r="A172" s="58"/>
      <c r="B172" s="58" t="s">
        <v>1542</v>
      </c>
      <c r="C172" s="84"/>
      <c r="D172" s="85"/>
      <c r="E172" s="86"/>
      <c r="F172" s="86"/>
      <c r="G172" s="1"/>
      <c r="H172" s="1"/>
      <c r="I172" s="1"/>
      <c r="J172" s="1"/>
      <c r="K172" s="1"/>
      <c r="L172" s="1"/>
      <c r="M172" s="1"/>
      <c r="N172" s="1"/>
      <c r="O172" s="1"/>
      <c r="P172" s="1"/>
      <c r="Q172" s="1"/>
      <c r="R172" s="1"/>
      <c r="S172" s="1"/>
      <c r="T172" s="1"/>
      <c r="U172" s="1"/>
      <c r="V172" s="1"/>
      <c r="W172" s="1"/>
      <c r="X172" s="1"/>
      <c r="Y172" s="1"/>
      <c r="Z172" s="1"/>
    </row>
    <row r="173" spans="1:26" ht="12.75" customHeight="1">
      <c r="A173" s="58"/>
      <c r="B173" s="58" t="s">
        <v>1539</v>
      </c>
      <c r="C173" s="84"/>
      <c r="D173" s="85"/>
      <c r="E173" s="86"/>
      <c r="F173" s="86"/>
      <c r="G173" s="1"/>
      <c r="H173" s="1"/>
      <c r="I173" s="1"/>
      <c r="J173" s="1"/>
      <c r="K173" s="1"/>
      <c r="L173" s="1"/>
      <c r="M173" s="1"/>
      <c r="N173" s="1"/>
      <c r="O173" s="1"/>
      <c r="P173" s="1"/>
      <c r="Q173" s="1"/>
      <c r="R173" s="1"/>
      <c r="S173" s="1"/>
      <c r="T173" s="1"/>
      <c r="U173" s="1"/>
      <c r="V173" s="1"/>
      <c r="W173" s="1"/>
      <c r="X173" s="1"/>
      <c r="Y173" s="1"/>
      <c r="Z173" s="1"/>
    </row>
    <row r="174" spans="1:26" ht="12.75" customHeight="1">
      <c r="A174" s="58"/>
      <c r="B174" s="58" t="s">
        <v>1543</v>
      </c>
      <c r="C174" s="84"/>
      <c r="D174" s="85"/>
      <c r="E174" s="86"/>
      <c r="F174" s="86"/>
      <c r="G174" s="1"/>
      <c r="H174" s="1"/>
      <c r="I174" s="1"/>
      <c r="J174" s="1"/>
      <c r="K174" s="1"/>
      <c r="L174" s="1"/>
      <c r="M174" s="1"/>
      <c r="N174" s="1"/>
      <c r="O174" s="1"/>
      <c r="P174" s="1"/>
      <c r="Q174" s="1"/>
      <c r="R174" s="1"/>
      <c r="S174" s="1"/>
      <c r="T174" s="1"/>
      <c r="U174" s="1"/>
      <c r="V174" s="1"/>
      <c r="W174" s="1"/>
      <c r="X174" s="1"/>
      <c r="Y174" s="1"/>
      <c r="Z174" s="1"/>
    </row>
    <row r="175" spans="1:26" ht="12.75" customHeight="1">
      <c r="A175" s="58"/>
      <c r="B175" s="58" t="s">
        <v>1523</v>
      </c>
      <c r="C175" s="84" t="s">
        <v>677</v>
      </c>
      <c r="D175" s="85">
        <v>4.5</v>
      </c>
      <c r="E175" s="86"/>
      <c r="F175" s="86">
        <f t="shared" ref="F175:F178" si="7">D175*E175</f>
        <v>0</v>
      </c>
      <c r="G175" s="1"/>
      <c r="H175" s="1"/>
      <c r="I175" s="1"/>
      <c r="J175" s="1"/>
      <c r="K175" s="1"/>
      <c r="L175" s="1"/>
      <c r="M175" s="1"/>
      <c r="N175" s="1"/>
      <c r="O175" s="1"/>
      <c r="P175" s="1"/>
      <c r="Q175" s="1"/>
      <c r="R175" s="1"/>
      <c r="S175" s="1"/>
      <c r="T175" s="1"/>
      <c r="U175" s="1"/>
      <c r="V175" s="1"/>
      <c r="W175" s="1"/>
      <c r="X175" s="1"/>
      <c r="Y175" s="1"/>
      <c r="Z175" s="1"/>
    </row>
    <row r="176" spans="1:26" ht="12.75" customHeight="1">
      <c r="A176" s="58"/>
      <c r="B176" s="58" t="s">
        <v>1524</v>
      </c>
      <c r="C176" s="84" t="s">
        <v>677</v>
      </c>
      <c r="D176" s="85">
        <v>2.4</v>
      </c>
      <c r="E176" s="86"/>
      <c r="F176" s="86">
        <f t="shared" si="7"/>
        <v>0</v>
      </c>
      <c r="G176" s="1"/>
      <c r="H176" s="1"/>
      <c r="I176" s="1"/>
      <c r="J176" s="1"/>
      <c r="K176" s="1"/>
      <c r="L176" s="1"/>
      <c r="M176" s="1"/>
      <c r="N176" s="1"/>
      <c r="O176" s="1"/>
      <c r="P176" s="1"/>
      <c r="Q176" s="1"/>
      <c r="R176" s="1"/>
      <c r="S176" s="1"/>
      <c r="T176" s="1"/>
      <c r="U176" s="1"/>
      <c r="V176" s="1"/>
      <c r="W176" s="1"/>
      <c r="X176" s="1"/>
      <c r="Y176" s="1"/>
      <c r="Z176" s="1"/>
    </row>
    <row r="177" spans="1:26" ht="12.75" customHeight="1">
      <c r="A177" s="58"/>
      <c r="B177" s="58" t="s">
        <v>1525</v>
      </c>
      <c r="C177" s="84" t="s">
        <v>677</v>
      </c>
      <c r="D177" s="85">
        <v>2.5</v>
      </c>
      <c r="E177" s="86"/>
      <c r="F177" s="86">
        <f t="shared" si="7"/>
        <v>0</v>
      </c>
      <c r="G177" s="1"/>
      <c r="H177" s="1"/>
      <c r="I177" s="1"/>
      <c r="J177" s="1"/>
      <c r="K177" s="1"/>
      <c r="L177" s="1"/>
      <c r="M177" s="1"/>
      <c r="N177" s="1"/>
      <c r="O177" s="1"/>
      <c r="P177" s="1"/>
      <c r="Q177" s="1"/>
      <c r="R177" s="1"/>
      <c r="S177" s="1"/>
      <c r="T177" s="1"/>
      <c r="U177" s="1"/>
      <c r="V177" s="1"/>
      <c r="W177" s="1"/>
      <c r="X177" s="1"/>
      <c r="Y177" s="1"/>
      <c r="Z177" s="1"/>
    </row>
    <row r="178" spans="1:26" ht="12.75" customHeight="1">
      <c r="A178" s="58"/>
      <c r="B178" s="58" t="s">
        <v>1526</v>
      </c>
      <c r="C178" s="84" t="s">
        <v>677</v>
      </c>
      <c r="D178" s="85">
        <v>9</v>
      </c>
      <c r="E178" s="86"/>
      <c r="F178" s="86">
        <f t="shared" si="7"/>
        <v>0</v>
      </c>
      <c r="G178" s="1"/>
      <c r="H178" s="1"/>
      <c r="I178" s="1"/>
      <c r="J178" s="1"/>
      <c r="K178" s="1"/>
      <c r="L178" s="1"/>
      <c r="M178" s="1"/>
      <c r="N178" s="1"/>
      <c r="O178" s="1"/>
      <c r="P178" s="1"/>
      <c r="Q178" s="1"/>
      <c r="R178" s="1"/>
      <c r="S178" s="1"/>
      <c r="T178" s="1"/>
      <c r="U178" s="1"/>
      <c r="V178" s="1"/>
      <c r="W178" s="1"/>
      <c r="X178" s="1"/>
      <c r="Y178" s="1"/>
      <c r="Z178" s="1"/>
    </row>
    <row r="179" spans="1:26" ht="12.75" customHeight="1">
      <c r="A179" s="58"/>
      <c r="B179" s="58"/>
      <c r="C179" s="84"/>
      <c r="D179" s="85"/>
      <c r="E179" s="86"/>
      <c r="F179" s="86"/>
      <c r="G179" s="1"/>
      <c r="H179" s="1"/>
      <c r="I179" s="1"/>
      <c r="J179" s="1"/>
      <c r="K179" s="1"/>
      <c r="L179" s="1"/>
      <c r="M179" s="1"/>
      <c r="N179" s="1"/>
      <c r="O179" s="1"/>
      <c r="P179" s="1"/>
      <c r="Q179" s="1"/>
      <c r="R179" s="1"/>
      <c r="S179" s="1"/>
      <c r="T179" s="1"/>
      <c r="U179" s="1"/>
      <c r="V179" s="1"/>
      <c r="W179" s="1"/>
      <c r="X179" s="1"/>
      <c r="Y179" s="1"/>
      <c r="Z179" s="1"/>
    </row>
    <row r="180" spans="1:26" ht="12.75" customHeight="1">
      <c r="A180" s="58"/>
      <c r="B180" s="58"/>
      <c r="C180" s="84"/>
      <c r="D180" s="85"/>
      <c r="E180" s="86"/>
      <c r="F180" s="86"/>
      <c r="G180" s="1"/>
      <c r="H180" s="1"/>
      <c r="I180" s="1"/>
      <c r="J180" s="1"/>
      <c r="K180" s="1"/>
      <c r="L180" s="1"/>
      <c r="M180" s="1"/>
      <c r="N180" s="1"/>
      <c r="O180" s="1"/>
      <c r="P180" s="1"/>
      <c r="Q180" s="1"/>
      <c r="R180" s="1"/>
      <c r="S180" s="1"/>
      <c r="T180" s="1"/>
      <c r="U180" s="1"/>
      <c r="V180" s="1"/>
      <c r="W180" s="1"/>
      <c r="X180" s="1"/>
      <c r="Y180" s="1"/>
      <c r="Z180" s="1"/>
    </row>
    <row r="181" spans="1:26" ht="12.75" customHeight="1">
      <c r="A181" s="59" t="s">
        <v>1544</v>
      </c>
      <c r="B181" s="59" t="s">
        <v>1545</v>
      </c>
      <c r="C181" s="84"/>
      <c r="D181" s="85"/>
      <c r="E181" s="86"/>
      <c r="F181" s="86"/>
      <c r="G181" s="1"/>
      <c r="H181" s="1"/>
      <c r="I181" s="1"/>
      <c r="J181" s="1"/>
      <c r="K181" s="1"/>
      <c r="L181" s="1"/>
      <c r="M181" s="1"/>
      <c r="N181" s="1"/>
      <c r="O181" s="1"/>
      <c r="P181" s="1"/>
      <c r="Q181" s="1"/>
      <c r="R181" s="1"/>
      <c r="S181" s="1"/>
      <c r="T181" s="1"/>
      <c r="U181" s="1"/>
      <c r="V181" s="1"/>
      <c r="W181" s="1"/>
      <c r="X181" s="1"/>
      <c r="Y181" s="1"/>
      <c r="Z181" s="1"/>
    </row>
    <row r="182" spans="1:26" ht="12.75" customHeight="1">
      <c r="A182" s="58"/>
      <c r="B182" s="58" t="s">
        <v>1546</v>
      </c>
      <c r="C182" s="84"/>
      <c r="D182" s="85"/>
      <c r="E182" s="86"/>
      <c r="F182" s="86"/>
      <c r="G182" s="1"/>
      <c r="H182" s="1"/>
      <c r="I182" s="1"/>
      <c r="J182" s="1"/>
      <c r="K182" s="1"/>
      <c r="L182" s="1"/>
      <c r="M182" s="1"/>
      <c r="N182" s="1"/>
      <c r="O182" s="1"/>
      <c r="P182" s="1"/>
      <c r="Q182" s="1"/>
      <c r="R182" s="1"/>
      <c r="S182" s="1"/>
      <c r="T182" s="1"/>
      <c r="U182" s="1"/>
      <c r="V182" s="1"/>
      <c r="W182" s="1"/>
      <c r="X182" s="1"/>
      <c r="Y182" s="1"/>
      <c r="Z182" s="1"/>
    </row>
    <row r="183" spans="1:26" ht="12.75" customHeight="1">
      <c r="A183" s="58"/>
      <c r="B183" s="58" t="s">
        <v>1547</v>
      </c>
      <c r="C183" s="84"/>
      <c r="D183" s="85"/>
      <c r="E183" s="86"/>
      <c r="F183" s="86"/>
      <c r="G183" s="1"/>
      <c r="H183" s="1"/>
      <c r="I183" s="1"/>
      <c r="J183" s="1"/>
      <c r="K183" s="1"/>
      <c r="L183" s="1"/>
      <c r="M183" s="1"/>
      <c r="N183" s="1"/>
      <c r="O183" s="1"/>
      <c r="P183" s="1"/>
      <c r="Q183" s="1"/>
      <c r="R183" s="1"/>
      <c r="S183" s="1"/>
      <c r="T183" s="1"/>
      <c r="U183" s="1"/>
      <c r="V183" s="1"/>
      <c r="W183" s="1"/>
      <c r="X183" s="1"/>
      <c r="Y183" s="1"/>
      <c r="Z183" s="1"/>
    </row>
    <row r="184" spans="1:26" ht="12.75" customHeight="1">
      <c r="A184" s="58"/>
      <c r="B184" s="58" t="s">
        <v>1548</v>
      </c>
      <c r="C184" s="84"/>
      <c r="D184" s="85"/>
      <c r="E184" s="86"/>
      <c r="F184" s="86"/>
      <c r="G184" s="1"/>
      <c r="H184" s="1"/>
      <c r="I184" s="1"/>
      <c r="J184" s="1"/>
      <c r="K184" s="1"/>
      <c r="L184" s="1"/>
      <c r="M184" s="1"/>
      <c r="N184" s="1"/>
      <c r="O184" s="1"/>
      <c r="P184" s="1"/>
      <c r="Q184" s="1"/>
      <c r="R184" s="1"/>
      <c r="S184" s="1"/>
      <c r="T184" s="1"/>
      <c r="U184" s="1"/>
      <c r="V184" s="1"/>
      <c r="W184" s="1"/>
      <c r="X184" s="1"/>
      <c r="Y184" s="1"/>
      <c r="Z184" s="1"/>
    </row>
    <row r="185" spans="1:26" ht="12.75" customHeight="1">
      <c r="A185" s="58"/>
      <c r="B185" s="58" t="s">
        <v>1523</v>
      </c>
      <c r="C185" s="84" t="s">
        <v>736</v>
      </c>
      <c r="D185" s="85">
        <v>444</v>
      </c>
      <c r="E185" s="86"/>
      <c r="F185" s="86">
        <f t="shared" ref="F185:F188" si="8">D185*E185</f>
        <v>0</v>
      </c>
      <c r="G185" s="1"/>
      <c r="H185" s="1"/>
      <c r="I185" s="1"/>
      <c r="J185" s="1"/>
      <c r="K185" s="1"/>
      <c r="L185" s="1"/>
      <c r="M185" s="1"/>
      <c r="N185" s="1"/>
      <c r="O185" s="1"/>
      <c r="P185" s="1"/>
      <c r="Q185" s="1"/>
      <c r="R185" s="1"/>
      <c r="S185" s="1"/>
      <c r="T185" s="1"/>
      <c r="U185" s="1"/>
      <c r="V185" s="1"/>
      <c r="W185" s="1"/>
      <c r="X185" s="1"/>
      <c r="Y185" s="1"/>
      <c r="Z185" s="1"/>
    </row>
    <row r="186" spans="1:26" ht="12.75" customHeight="1">
      <c r="A186" s="58"/>
      <c r="B186" s="58" t="s">
        <v>1524</v>
      </c>
      <c r="C186" s="84" t="s">
        <v>736</v>
      </c>
      <c r="D186" s="85">
        <v>396</v>
      </c>
      <c r="E186" s="86"/>
      <c r="F186" s="86">
        <f t="shared" si="8"/>
        <v>0</v>
      </c>
      <c r="G186" s="1"/>
      <c r="H186" s="1"/>
      <c r="I186" s="1"/>
      <c r="J186" s="1"/>
      <c r="K186" s="1"/>
      <c r="L186" s="1"/>
      <c r="M186" s="1"/>
      <c r="N186" s="1"/>
      <c r="O186" s="1"/>
      <c r="P186" s="1"/>
      <c r="Q186" s="1"/>
      <c r="R186" s="1"/>
      <c r="S186" s="1"/>
      <c r="T186" s="1"/>
      <c r="U186" s="1"/>
      <c r="V186" s="1"/>
      <c r="W186" s="1"/>
      <c r="X186" s="1"/>
      <c r="Y186" s="1"/>
      <c r="Z186" s="1"/>
    </row>
    <row r="187" spans="1:26" ht="12.75" customHeight="1">
      <c r="A187" s="58"/>
      <c r="B187" s="58" t="s">
        <v>1525</v>
      </c>
      <c r="C187" s="84" t="s">
        <v>736</v>
      </c>
      <c r="D187" s="85">
        <v>216</v>
      </c>
      <c r="E187" s="86"/>
      <c r="F187" s="86">
        <f t="shared" si="8"/>
        <v>0</v>
      </c>
      <c r="G187" s="1"/>
      <c r="H187" s="1"/>
      <c r="I187" s="1"/>
      <c r="J187" s="1"/>
      <c r="K187" s="1"/>
      <c r="L187" s="1"/>
      <c r="M187" s="1"/>
      <c r="N187" s="1"/>
      <c r="O187" s="1"/>
      <c r="P187" s="1"/>
      <c r="Q187" s="1"/>
      <c r="R187" s="1"/>
      <c r="S187" s="1"/>
      <c r="T187" s="1"/>
      <c r="U187" s="1"/>
      <c r="V187" s="1"/>
      <c r="W187" s="1"/>
      <c r="X187" s="1"/>
      <c r="Y187" s="1"/>
      <c r="Z187" s="1"/>
    </row>
    <row r="188" spans="1:26" ht="12.75" customHeight="1">
      <c r="A188" s="58"/>
      <c r="B188" s="58" t="s">
        <v>1526</v>
      </c>
      <c r="C188" s="84" t="s">
        <v>736</v>
      </c>
      <c r="D188" s="85">
        <v>864</v>
      </c>
      <c r="E188" s="86"/>
      <c r="F188" s="86">
        <f t="shared" si="8"/>
        <v>0</v>
      </c>
      <c r="G188" s="1"/>
      <c r="H188" s="1"/>
      <c r="I188" s="1"/>
      <c r="J188" s="1"/>
      <c r="K188" s="1"/>
      <c r="L188" s="1"/>
      <c r="M188" s="1"/>
      <c r="N188" s="1"/>
      <c r="O188" s="1"/>
      <c r="P188" s="1"/>
      <c r="Q188" s="1"/>
      <c r="R188" s="1"/>
      <c r="S188" s="1"/>
      <c r="T188" s="1"/>
      <c r="U188" s="1"/>
      <c r="V188" s="1"/>
      <c r="W188" s="1"/>
      <c r="X188" s="1"/>
      <c r="Y188" s="1"/>
      <c r="Z188" s="1"/>
    </row>
    <row r="189" spans="1:26" ht="12.75" customHeight="1">
      <c r="A189" s="58"/>
      <c r="B189" s="58"/>
      <c r="C189" s="84"/>
      <c r="D189" s="85"/>
      <c r="E189" s="86"/>
      <c r="F189" s="86"/>
      <c r="G189" s="1"/>
      <c r="H189" s="1"/>
      <c r="I189" s="1"/>
      <c r="J189" s="1"/>
      <c r="K189" s="1"/>
      <c r="L189" s="1"/>
      <c r="M189" s="1"/>
      <c r="N189" s="1"/>
      <c r="O189" s="1"/>
      <c r="P189" s="1"/>
      <c r="Q189" s="1"/>
      <c r="R189" s="1"/>
      <c r="S189" s="1"/>
      <c r="T189" s="1"/>
      <c r="U189" s="1"/>
      <c r="V189" s="1"/>
      <c r="W189" s="1"/>
      <c r="X189" s="1"/>
      <c r="Y189" s="1"/>
      <c r="Z189" s="1"/>
    </row>
    <row r="190" spans="1:26" ht="12.75" customHeight="1">
      <c r="A190" s="58"/>
      <c r="B190" s="58"/>
      <c r="C190" s="84"/>
      <c r="D190" s="85"/>
      <c r="E190" s="86"/>
      <c r="F190" s="86"/>
      <c r="G190" s="1"/>
      <c r="H190" s="1"/>
      <c r="I190" s="1"/>
      <c r="J190" s="1"/>
      <c r="K190" s="1"/>
      <c r="L190" s="1"/>
      <c r="M190" s="1"/>
      <c r="N190" s="1"/>
      <c r="O190" s="1"/>
      <c r="P190" s="1"/>
      <c r="Q190" s="1"/>
      <c r="R190" s="1"/>
      <c r="S190" s="1"/>
      <c r="T190" s="1"/>
      <c r="U190" s="1"/>
      <c r="V190" s="1"/>
      <c r="W190" s="1"/>
      <c r="X190" s="1"/>
      <c r="Y190" s="1"/>
      <c r="Z190" s="1"/>
    </row>
    <row r="191" spans="1:26" ht="12.75" customHeight="1">
      <c r="A191" s="59" t="s">
        <v>1549</v>
      </c>
      <c r="B191" s="59" t="s">
        <v>1550</v>
      </c>
      <c r="C191" s="84"/>
      <c r="D191" s="85"/>
      <c r="E191" s="86"/>
      <c r="F191" s="86"/>
      <c r="G191" s="1"/>
      <c r="H191" s="1"/>
      <c r="I191" s="1"/>
      <c r="J191" s="1"/>
      <c r="K191" s="1"/>
      <c r="L191" s="1"/>
      <c r="M191" s="1"/>
      <c r="N191" s="1"/>
      <c r="O191" s="1"/>
      <c r="P191" s="1"/>
      <c r="Q191" s="1"/>
      <c r="R191" s="1"/>
      <c r="S191" s="1"/>
      <c r="T191" s="1"/>
      <c r="U191" s="1"/>
      <c r="V191" s="1"/>
      <c r="W191" s="1"/>
      <c r="X191" s="1"/>
      <c r="Y191" s="1"/>
      <c r="Z191" s="1"/>
    </row>
    <row r="192" spans="1:26" ht="12.75" customHeight="1">
      <c r="A192" s="58"/>
      <c r="B192" s="58" t="s">
        <v>1546</v>
      </c>
      <c r="C192" s="84"/>
      <c r="D192" s="85"/>
      <c r="E192" s="86"/>
      <c r="F192" s="86"/>
      <c r="G192" s="1"/>
      <c r="H192" s="1"/>
      <c r="I192" s="1"/>
      <c r="J192" s="1"/>
      <c r="K192" s="1"/>
      <c r="L192" s="1"/>
      <c r="M192" s="1"/>
      <c r="N192" s="1"/>
      <c r="O192" s="1"/>
      <c r="P192" s="1"/>
      <c r="Q192" s="1"/>
      <c r="R192" s="1"/>
      <c r="S192" s="1"/>
      <c r="T192" s="1"/>
      <c r="U192" s="1"/>
      <c r="V192" s="1"/>
      <c r="W192" s="1"/>
      <c r="X192" s="1"/>
      <c r="Y192" s="1"/>
      <c r="Z192" s="1"/>
    </row>
    <row r="193" spans="1:26" ht="12.75" customHeight="1">
      <c r="A193" s="58"/>
      <c r="B193" s="58" t="s">
        <v>1547</v>
      </c>
      <c r="C193" s="84"/>
      <c r="D193" s="85"/>
      <c r="E193" s="86"/>
      <c r="F193" s="86"/>
      <c r="G193" s="1"/>
      <c r="H193" s="1"/>
      <c r="I193" s="1"/>
      <c r="J193" s="1"/>
      <c r="K193" s="1"/>
      <c r="L193" s="1"/>
      <c r="M193" s="1"/>
      <c r="N193" s="1"/>
      <c r="O193" s="1"/>
      <c r="P193" s="1"/>
      <c r="Q193" s="1"/>
      <c r="R193" s="1"/>
      <c r="S193" s="1"/>
      <c r="T193" s="1"/>
      <c r="U193" s="1"/>
      <c r="V193" s="1"/>
      <c r="W193" s="1"/>
      <c r="X193" s="1"/>
      <c r="Y193" s="1"/>
      <c r="Z193" s="1"/>
    </row>
    <row r="194" spans="1:26" ht="12.75" customHeight="1">
      <c r="A194" s="58"/>
      <c r="B194" s="58" t="s">
        <v>1548</v>
      </c>
      <c r="C194" s="84"/>
      <c r="D194" s="85"/>
      <c r="E194" s="86"/>
      <c r="F194" s="86"/>
      <c r="G194" s="1"/>
      <c r="H194" s="1"/>
      <c r="I194" s="1"/>
      <c r="J194" s="1"/>
      <c r="K194" s="1"/>
      <c r="L194" s="1"/>
      <c r="M194" s="1"/>
      <c r="N194" s="1"/>
      <c r="O194" s="1"/>
      <c r="P194" s="1"/>
      <c r="Q194" s="1"/>
      <c r="R194" s="1"/>
      <c r="S194" s="1"/>
      <c r="T194" s="1"/>
      <c r="U194" s="1"/>
      <c r="V194" s="1"/>
      <c r="W194" s="1"/>
      <c r="X194" s="1"/>
      <c r="Y194" s="1"/>
      <c r="Z194" s="1"/>
    </row>
    <row r="195" spans="1:26" ht="12.75" customHeight="1">
      <c r="A195" s="58"/>
      <c r="B195" s="58" t="s">
        <v>1523</v>
      </c>
      <c r="C195" s="84" t="s">
        <v>736</v>
      </c>
      <c r="D195" s="85">
        <v>540</v>
      </c>
      <c r="E195" s="86"/>
      <c r="F195" s="86">
        <f t="shared" ref="F195:F198" si="9">D195*E195</f>
        <v>0</v>
      </c>
      <c r="G195" s="1"/>
      <c r="H195" s="1"/>
      <c r="I195" s="1"/>
      <c r="J195" s="1"/>
      <c r="K195" s="1"/>
      <c r="L195" s="1"/>
      <c r="M195" s="1"/>
      <c r="N195" s="1"/>
      <c r="O195" s="1"/>
      <c r="P195" s="1"/>
      <c r="Q195" s="1"/>
      <c r="R195" s="1"/>
      <c r="S195" s="1"/>
      <c r="T195" s="1"/>
      <c r="U195" s="1"/>
      <c r="V195" s="1"/>
      <c r="W195" s="1"/>
      <c r="X195" s="1"/>
      <c r="Y195" s="1"/>
      <c r="Z195" s="1"/>
    </row>
    <row r="196" spans="1:26" ht="12.75" customHeight="1">
      <c r="A196" s="58"/>
      <c r="B196" s="58" t="s">
        <v>1524</v>
      </c>
      <c r="C196" s="84" t="s">
        <v>736</v>
      </c>
      <c r="D196" s="85">
        <v>288</v>
      </c>
      <c r="E196" s="86"/>
      <c r="F196" s="86">
        <f t="shared" si="9"/>
        <v>0</v>
      </c>
      <c r="G196" s="1"/>
      <c r="H196" s="1"/>
      <c r="I196" s="1"/>
      <c r="J196" s="1"/>
      <c r="K196" s="1"/>
      <c r="L196" s="1"/>
      <c r="M196" s="1"/>
      <c r="N196" s="1"/>
      <c r="O196" s="1"/>
      <c r="P196" s="1"/>
      <c r="Q196" s="1"/>
      <c r="R196" s="1"/>
      <c r="S196" s="1"/>
      <c r="T196" s="1"/>
      <c r="U196" s="1"/>
      <c r="V196" s="1"/>
      <c r="W196" s="1"/>
      <c r="X196" s="1"/>
      <c r="Y196" s="1"/>
      <c r="Z196" s="1"/>
    </row>
    <row r="197" spans="1:26" ht="12.75" customHeight="1">
      <c r="A197" s="58"/>
      <c r="B197" s="58" t="s">
        <v>1525</v>
      </c>
      <c r="C197" s="84" t="s">
        <v>736</v>
      </c>
      <c r="D197" s="85">
        <v>300</v>
      </c>
      <c r="E197" s="86"/>
      <c r="F197" s="86">
        <f t="shared" si="9"/>
        <v>0</v>
      </c>
      <c r="G197" s="1"/>
      <c r="H197" s="1"/>
      <c r="I197" s="1"/>
      <c r="J197" s="1"/>
      <c r="K197" s="1"/>
      <c r="L197" s="1"/>
      <c r="M197" s="1"/>
      <c r="N197" s="1"/>
      <c r="O197" s="1"/>
      <c r="P197" s="1"/>
      <c r="Q197" s="1"/>
      <c r="R197" s="1"/>
      <c r="S197" s="1"/>
      <c r="T197" s="1"/>
      <c r="U197" s="1"/>
      <c r="V197" s="1"/>
      <c r="W197" s="1"/>
      <c r="X197" s="1"/>
      <c r="Y197" s="1"/>
      <c r="Z197" s="1"/>
    </row>
    <row r="198" spans="1:26" ht="12.75" customHeight="1">
      <c r="A198" s="58"/>
      <c r="B198" s="58" t="s">
        <v>1526</v>
      </c>
      <c r="C198" s="84" t="s">
        <v>736</v>
      </c>
      <c r="D198" s="85">
        <v>1080</v>
      </c>
      <c r="E198" s="86"/>
      <c r="F198" s="86">
        <f t="shared" si="9"/>
        <v>0</v>
      </c>
      <c r="G198" s="1"/>
      <c r="H198" s="1"/>
      <c r="I198" s="1"/>
      <c r="J198" s="1"/>
      <c r="K198" s="1"/>
      <c r="L198" s="1"/>
      <c r="M198" s="1"/>
      <c r="N198" s="1"/>
      <c r="O198" s="1"/>
      <c r="P198" s="1"/>
      <c r="Q198" s="1"/>
      <c r="R198" s="1"/>
      <c r="S198" s="1"/>
      <c r="T198" s="1"/>
      <c r="U198" s="1"/>
      <c r="V198" s="1"/>
      <c r="W198" s="1"/>
      <c r="X198" s="1"/>
      <c r="Y198" s="1"/>
      <c r="Z198" s="1"/>
    </row>
    <row r="199" spans="1:26" ht="12.75" customHeight="1">
      <c r="A199" s="58"/>
      <c r="B199" s="58"/>
      <c r="C199" s="84"/>
      <c r="D199" s="85"/>
      <c r="E199" s="86"/>
      <c r="F199" s="86"/>
      <c r="G199" s="1"/>
      <c r="H199" s="1"/>
      <c r="I199" s="1"/>
      <c r="J199" s="1"/>
      <c r="K199" s="1"/>
      <c r="L199" s="1"/>
      <c r="M199" s="1"/>
      <c r="N199" s="1"/>
      <c r="O199" s="1"/>
      <c r="P199" s="1"/>
      <c r="Q199" s="1"/>
      <c r="R199" s="1"/>
      <c r="S199" s="1"/>
      <c r="T199" s="1"/>
      <c r="U199" s="1"/>
      <c r="V199" s="1"/>
      <c r="W199" s="1"/>
      <c r="X199" s="1"/>
      <c r="Y199" s="1"/>
      <c r="Z199" s="1"/>
    </row>
    <row r="200" spans="1:26" ht="12.75" customHeight="1">
      <c r="A200" s="58"/>
      <c r="B200" s="58"/>
      <c r="C200" s="84"/>
      <c r="D200" s="85"/>
      <c r="E200" s="86"/>
      <c r="F200" s="86"/>
      <c r="G200" s="1"/>
      <c r="H200" s="1"/>
      <c r="I200" s="1"/>
      <c r="J200" s="1"/>
      <c r="K200" s="1"/>
      <c r="L200" s="1"/>
      <c r="M200" s="1"/>
      <c r="N200" s="1"/>
      <c r="O200" s="1"/>
      <c r="P200" s="1"/>
      <c r="Q200" s="1"/>
      <c r="R200" s="1"/>
      <c r="S200" s="1"/>
      <c r="T200" s="1"/>
      <c r="U200" s="1"/>
      <c r="V200" s="1"/>
      <c r="W200" s="1"/>
      <c r="X200" s="1"/>
      <c r="Y200" s="1"/>
      <c r="Z200" s="1"/>
    </row>
    <row r="201" spans="1:26" ht="12.75" customHeight="1">
      <c r="A201" s="59" t="s">
        <v>1551</v>
      </c>
      <c r="B201" s="59" t="s">
        <v>1552</v>
      </c>
      <c r="C201" s="84"/>
      <c r="D201" s="85"/>
      <c r="E201" s="86"/>
      <c r="F201" s="86"/>
      <c r="G201" s="1"/>
      <c r="H201" s="1"/>
      <c r="I201" s="1"/>
      <c r="J201" s="1"/>
      <c r="K201" s="1"/>
      <c r="L201" s="1"/>
      <c r="M201" s="1"/>
      <c r="N201" s="1"/>
      <c r="O201" s="1"/>
      <c r="P201" s="1"/>
      <c r="Q201" s="1"/>
      <c r="R201" s="1"/>
      <c r="S201" s="1"/>
      <c r="T201" s="1"/>
      <c r="U201" s="1"/>
      <c r="V201" s="1"/>
      <c r="W201" s="1"/>
      <c r="X201" s="1"/>
      <c r="Y201" s="1"/>
      <c r="Z201" s="1"/>
    </row>
    <row r="202" spans="1:26" ht="12.75" customHeight="1">
      <c r="A202" s="58"/>
      <c r="B202" s="58" t="s">
        <v>1553</v>
      </c>
      <c r="C202" s="84"/>
      <c r="D202" s="85"/>
      <c r="E202" s="86"/>
      <c r="F202" s="86"/>
      <c r="G202" s="1"/>
      <c r="H202" s="1"/>
      <c r="I202" s="1"/>
      <c r="J202" s="1"/>
      <c r="K202" s="1"/>
      <c r="L202" s="1"/>
      <c r="M202" s="1"/>
      <c r="N202" s="1"/>
      <c r="O202" s="1"/>
      <c r="P202" s="1"/>
      <c r="Q202" s="1"/>
      <c r="R202" s="1"/>
      <c r="S202" s="1"/>
      <c r="T202" s="1"/>
      <c r="U202" s="1"/>
      <c r="V202" s="1"/>
      <c r="W202" s="1"/>
      <c r="X202" s="1"/>
      <c r="Y202" s="1"/>
      <c r="Z202" s="1"/>
    </row>
    <row r="203" spans="1:26" ht="12.75" customHeight="1">
      <c r="A203" s="58"/>
      <c r="B203" s="58" t="s">
        <v>1554</v>
      </c>
      <c r="C203" s="84"/>
      <c r="D203" s="85"/>
      <c r="E203" s="86"/>
      <c r="F203" s="86"/>
      <c r="G203" s="1"/>
      <c r="H203" s="1"/>
      <c r="I203" s="1"/>
      <c r="J203" s="1"/>
      <c r="K203" s="1"/>
      <c r="L203" s="1"/>
      <c r="M203" s="1"/>
      <c r="N203" s="1"/>
      <c r="O203" s="1"/>
      <c r="P203" s="1"/>
      <c r="Q203" s="1"/>
      <c r="R203" s="1"/>
      <c r="S203" s="1"/>
      <c r="T203" s="1"/>
      <c r="U203" s="1"/>
      <c r="V203" s="1"/>
      <c r="W203" s="1"/>
      <c r="X203" s="1"/>
      <c r="Y203" s="1"/>
      <c r="Z203" s="1"/>
    </row>
    <row r="204" spans="1:26" ht="12.75" customHeight="1">
      <c r="A204" s="58"/>
      <c r="B204" s="58" t="s">
        <v>1555</v>
      </c>
      <c r="C204" s="84"/>
      <c r="D204" s="85"/>
      <c r="E204" s="86"/>
      <c r="F204" s="86"/>
      <c r="G204" s="1"/>
      <c r="H204" s="1"/>
      <c r="I204" s="1"/>
      <c r="J204" s="1"/>
      <c r="K204" s="1"/>
      <c r="L204" s="1"/>
      <c r="M204" s="1"/>
      <c r="N204" s="1"/>
      <c r="O204" s="1"/>
      <c r="P204" s="1"/>
      <c r="Q204" s="1"/>
      <c r="R204" s="1"/>
      <c r="S204" s="1"/>
      <c r="T204" s="1"/>
      <c r="U204" s="1"/>
      <c r="V204" s="1"/>
      <c r="W204" s="1"/>
      <c r="X204" s="1"/>
      <c r="Y204" s="1"/>
      <c r="Z204" s="1"/>
    </row>
    <row r="205" spans="1:26" ht="12.75" customHeight="1">
      <c r="A205" s="58"/>
      <c r="B205" s="58" t="s">
        <v>1556</v>
      </c>
      <c r="C205" s="84"/>
      <c r="D205" s="85"/>
      <c r="E205" s="86"/>
      <c r="F205" s="86"/>
      <c r="G205" s="1"/>
      <c r="H205" s="1"/>
      <c r="I205" s="1"/>
      <c r="J205" s="1"/>
      <c r="K205" s="1"/>
      <c r="L205" s="1"/>
      <c r="M205" s="1"/>
      <c r="N205" s="1"/>
      <c r="O205" s="1"/>
      <c r="P205" s="1"/>
      <c r="Q205" s="1"/>
      <c r="R205" s="1"/>
      <c r="S205" s="1"/>
      <c r="T205" s="1"/>
      <c r="U205" s="1"/>
      <c r="V205" s="1"/>
      <c r="W205" s="1"/>
      <c r="X205" s="1"/>
      <c r="Y205" s="1"/>
      <c r="Z205" s="1"/>
    </row>
    <row r="206" spans="1:26" ht="12.75" customHeight="1">
      <c r="A206" s="58"/>
      <c r="B206" s="58" t="s">
        <v>1523</v>
      </c>
      <c r="C206" s="84" t="s">
        <v>733</v>
      </c>
      <c r="D206" s="85">
        <v>9</v>
      </c>
      <c r="E206" s="86"/>
      <c r="F206" s="86">
        <f t="shared" ref="F206:F209" si="10">D206*E206</f>
        <v>0</v>
      </c>
      <c r="G206" s="1"/>
      <c r="H206" s="1"/>
      <c r="I206" s="1"/>
      <c r="J206" s="1"/>
      <c r="K206" s="1"/>
      <c r="L206" s="1"/>
      <c r="M206" s="1"/>
      <c r="N206" s="1"/>
      <c r="O206" s="1"/>
      <c r="P206" s="1"/>
      <c r="Q206" s="1"/>
      <c r="R206" s="1"/>
      <c r="S206" s="1"/>
      <c r="T206" s="1"/>
      <c r="U206" s="1"/>
      <c r="V206" s="1"/>
      <c r="W206" s="1"/>
      <c r="X206" s="1"/>
      <c r="Y206" s="1"/>
      <c r="Z206" s="1"/>
    </row>
    <row r="207" spans="1:26" ht="12.75" customHeight="1">
      <c r="A207" s="58"/>
      <c r="B207" s="58" t="s">
        <v>1524</v>
      </c>
      <c r="C207" s="84" t="s">
        <v>733</v>
      </c>
      <c r="D207" s="85">
        <v>8</v>
      </c>
      <c r="E207" s="86"/>
      <c r="F207" s="86">
        <f t="shared" si="10"/>
        <v>0</v>
      </c>
      <c r="G207" s="1"/>
      <c r="H207" s="1"/>
      <c r="I207" s="1"/>
      <c r="J207" s="1"/>
      <c r="K207" s="1"/>
      <c r="L207" s="1"/>
      <c r="M207" s="1"/>
      <c r="N207" s="1"/>
      <c r="O207" s="1"/>
      <c r="P207" s="1"/>
      <c r="Q207" s="1"/>
      <c r="R207" s="1"/>
      <c r="S207" s="1"/>
      <c r="T207" s="1"/>
      <c r="U207" s="1"/>
      <c r="V207" s="1"/>
      <c r="W207" s="1"/>
      <c r="X207" s="1"/>
      <c r="Y207" s="1"/>
      <c r="Z207" s="1"/>
    </row>
    <row r="208" spans="1:26" ht="12.75" customHeight="1">
      <c r="A208" s="58"/>
      <c r="B208" s="58" t="s">
        <v>1525</v>
      </c>
      <c r="C208" s="84" t="s">
        <v>733</v>
      </c>
      <c r="D208" s="85">
        <v>5.8</v>
      </c>
      <c r="E208" s="86"/>
      <c r="F208" s="86">
        <f t="shared" si="10"/>
        <v>0</v>
      </c>
      <c r="G208" s="1"/>
      <c r="H208" s="1"/>
      <c r="I208" s="1"/>
      <c r="J208" s="1"/>
      <c r="K208" s="1"/>
      <c r="L208" s="1"/>
      <c r="M208" s="1"/>
      <c r="N208" s="1"/>
      <c r="O208" s="1"/>
      <c r="P208" s="1"/>
      <c r="Q208" s="1"/>
      <c r="R208" s="1"/>
      <c r="S208" s="1"/>
      <c r="T208" s="1"/>
      <c r="U208" s="1"/>
      <c r="V208" s="1"/>
      <c r="W208" s="1"/>
      <c r="X208" s="1"/>
      <c r="Y208" s="1"/>
      <c r="Z208" s="1"/>
    </row>
    <row r="209" spans="1:26" ht="12.75" customHeight="1">
      <c r="A209" s="58"/>
      <c r="B209" s="58" t="s">
        <v>1526</v>
      </c>
      <c r="C209" s="84" t="s">
        <v>733</v>
      </c>
      <c r="D209" s="85">
        <v>16</v>
      </c>
      <c r="E209" s="86"/>
      <c r="F209" s="86">
        <f t="shared" si="10"/>
        <v>0</v>
      </c>
      <c r="G209" s="1"/>
      <c r="H209" s="1"/>
      <c r="I209" s="1"/>
      <c r="J209" s="1"/>
      <c r="K209" s="1"/>
      <c r="L209" s="1"/>
      <c r="M209" s="1"/>
      <c r="N209" s="1"/>
      <c r="O209" s="1"/>
      <c r="P209" s="1"/>
      <c r="Q209" s="1"/>
      <c r="R209" s="1"/>
      <c r="S209" s="1"/>
      <c r="T209" s="1"/>
      <c r="U209" s="1"/>
      <c r="V209" s="1"/>
      <c r="W209" s="1"/>
      <c r="X209" s="1"/>
      <c r="Y209" s="1"/>
      <c r="Z209" s="1"/>
    </row>
    <row r="210" spans="1:26" ht="12.75" customHeight="1">
      <c r="A210" s="58"/>
      <c r="B210" s="58"/>
      <c r="C210" s="84"/>
      <c r="D210" s="85"/>
      <c r="E210" s="86"/>
      <c r="F210" s="86"/>
      <c r="G210" s="1"/>
      <c r="H210" s="1"/>
      <c r="I210" s="1"/>
      <c r="J210" s="1"/>
      <c r="K210" s="1"/>
      <c r="L210" s="1"/>
      <c r="M210" s="1"/>
      <c r="N210" s="1"/>
      <c r="O210" s="1"/>
      <c r="P210" s="1"/>
      <c r="Q210" s="1"/>
      <c r="R210" s="1"/>
      <c r="S210" s="1"/>
      <c r="T210" s="1"/>
      <c r="U210" s="1"/>
      <c r="V210" s="1"/>
      <c r="W210" s="1"/>
      <c r="X210" s="1"/>
      <c r="Y210" s="1"/>
      <c r="Z210" s="1"/>
    </row>
    <row r="211" spans="1:26" ht="12.75" customHeight="1">
      <c r="A211" s="58"/>
      <c r="B211" s="58"/>
      <c r="C211" s="84"/>
      <c r="D211" s="85"/>
      <c r="E211" s="86"/>
      <c r="F211" s="86"/>
      <c r="G211" s="1"/>
      <c r="H211" s="1"/>
      <c r="I211" s="1"/>
      <c r="J211" s="1"/>
      <c r="K211" s="1"/>
      <c r="L211" s="1"/>
      <c r="M211" s="1"/>
      <c r="N211" s="1"/>
      <c r="O211" s="1"/>
      <c r="P211" s="1"/>
      <c r="Q211" s="1"/>
      <c r="R211" s="1"/>
      <c r="S211" s="1"/>
      <c r="T211" s="1"/>
      <c r="U211" s="1"/>
      <c r="V211" s="1"/>
      <c r="W211" s="1"/>
      <c r="X211" s="1"/>
      <c r="Y211" s="1"/>
      <c r="Z211" s="1"/>
    </row>
    <row r="212" spans="1:26" ht="12.75" customHeight="1">
      <c r="A212" s="59" t="s">
        <v>1557</v>
      </c>
      <c r="B212" s="59" t="s">
        <v>1558</v>
      </c>
      <c r="C212" s="84"/>
      <c r="D212" s="85"/>
      <c r="E212" s="86"/>
      <c r="F212" s="86"/>
      <c r="G212" s="1"/>
      <c r="H212" s="1"/>
      <c r="I212" s="1"/>
      <c r="J212" s="1"/>
      <c r="K212" s="1"/>
      <c r="L212" s="1"/>
      <c r="M212" s="1"/>
      <c r="N212" s="1"/>
      <c r="O212" s="1"/>
      <c r="P212" s="1"/>
      <c r="Q212" s="1"/>
      <c r="R212" s="1"/>
      <c r="S212" s="1"/>
      <c r="T212" s="1"/>
      <c r="U212" s="1"/>
      <c r="V212" s="1"/>
      <c r="W212" s="1"/>
      <c r="X212" s="1"/>
      <c r="Y212" s="1"/>
      <c r="Z212" s="1"/>
    </row>
    <row r="213" spans="1:26" ht="12.75" customHeight="1">
      <c r="A213" s="58"/>
      <c r="B213" s="58" t="s">
        <v>1553</v>
      </c>
      <c r="C213" s="84"/>
      <c r="D213" s="85"/>
      <c r="E213" s="86"/>
      <c r="F213" s="86"/>
      <c r="G213" s="1"/>
      <c r="H213" s="1"/>
      <c r="I213" s="1"/>
      <c r="J213" s="1"/>
      <c r="K213" s="1"/>
      <c r="L213" s="1"/>
      <c r="M213" s="1"/>
      <c r="N213" s="1"/>
      <c r="O213" s="1"/>
      <c r="P213" s="1"/>
      <c r="Q213" s="1"/>
      <c r="R213" s="1"/>
      <c r="S213" s="1"/>
      <c r="T213" s="1"/>
      <c r="U213" s="1"/>
      <c r="V213" s="1"/>
      <c r="W213" s="1"/>
      <c r="X213" s="1"/>
      <c r="Y213" s="1"/>
      <c r="Z213" s="1"/>
    </row>
    <row r="214" spans="1:26" ht="12.75" customHeight="1">
      <c r="A214" s="58"/>
      <c r="B214" s="58" t="s">
        <v>1554</v>
      </c>
      <c r="C214" s="84"/>
      <c r="D214" s="85"/>
      <c r="E214" s="86"/>
      <c r="F214" s="86"/>
      <c r="G214" s="1"/>
      <c r="H214" s="1"/>
      <c r="I214" s="1"/>
      <c r="J214" s="1"/>
      <c r="K214" s="1"/>
      <c r="L214" s="1"/>
      <c r="M214" s="1"/>
      <c r="N214" s="1"/>
      <c r="O214" s="1"/>
      <c r="P214" s="1"/>
      <c r="Q214" s="1"/>
      <c r="R214" s="1"/>
      <c r="S214" s="1"/>
      <c r="T214" s="1"/>
      <c r="U214" s="1"/>
      <c r="V214" s="1"/>
      <c r="W214" s="1"/>
      <c r="X214" s="1"/>
      <c r="Y214" s="1"/>
      <c r="Z214" s="1"/>
    </row>
    <row r="215" spans="1:26" ht="12.75" customHeight="1">
      <c r="A215" s="58"/>
      <c r="B215" s="58" t="s">
        <v>1555</v>
      </c>
      <c r="C215" s="84"/>
      <c r="D215" s="85"/>
      <c r="E215" s="86"/>
      <c r="F215" s="86"/>
      <c r="G215" s="1"/>
      <c r="H215" s="1"/>
      <c r="I215" s="1"/>
      <c r="J215" s="1"/>
      <c r="K215" s="1"/>
      <c r="L215" s="1"/>
      <c r="M215" s="1"/>
      <c r="N215" s="1"/>
      <c r="O215" s="1"/>
      <c r="P215" s="1"/>
      <c r="Q215" s="1"/>
      <c r="R215" s="1"/>
      <c r="S215" s="1"/>
      <c r="T215" s="1"/>
      <c r="U215" s="1"/>
      <c r="V215" s="1"/>
      <c r="W215" s="1"/>
      <c r="X215" s="1"/>
      <c r="Y215" s="1"/>
      <c r="Z215" s="1"/>
    </row>
    <row r="216" spans="1:26" ht="12.75" customHeight="1">
      <c r="A216" s="58"/>
      <c r="B216" s="58" t="s">
        <v>1556</v>
      </c>
      <c r="C216" s="84"/>
      <c r="D216" s="85"/>
      <c r="E216" s="86"/>
      <c r="F216" s="86"/>
      <c r="G216" s="1"/>
      <c r="H216" s="1"/>
      <c r="I216" s="1"/>
      <c r="J216" s="1"/>
      <c r="K216" s="1"/>
      <c r="L216" s="1"/>
      <c r="M216" s="1"/>
      <c r="N216" s="1"/>
      <c r="O216" s="1"/>
      <c r="P216" s="1"/>
      <c r="Q216" s="1"/>
      <c r="R216" s="1"/>
      <c r="S216" s="1"/>
      <c r="T216" s="1"/>
      <c r="U216" s="1"/>
      <c r="V216" s="1"/>
      <c r="W216" s="1"/>
      <c r="X216" s="1"/>
      <c r="Y216" s="1"/>
      <c r="Z216" s="1"/>
    </row>
    <row r="217" spans="1:26" ht="12.75" customHeight="1">
      <c r="A217" s="58"/>
      <c r="B217" s="58" t="s">
        <v>1523</v>
      </c>
      <c r="C217" s="84" t="s">
        <v>733</v>
      </c>
      <c r="D217" s="85">
        <v>37</v>
      </c>
      <c r="E217" s="86"/>
      <c r="F217" s="86">
        <f t="shared" ref="F217:F220" si="11">D217*E217</f>
        <v>0</v>
      </c>
      <c r="G217" s="1"/>
      <c r="H217" s="1"/>
      <c r="I217" s="1"/>
      <c r="J217" s="1"/>
      <c r="K217" s="1"/>
      <c r="L217" s="1"/>
      <c r="M217" s="1"/>
      <c r="N217" s="1"/>
      <c r="O217" s="1"/>
      <c r="P217" s="1"/>
      <c r="Q217" s="1"/>
      <c r="R217" s="1"/>
      <c r="S217" s="1"/>
      <c r="T217" s="1"/>
      <c r="U217" s="1"/>
      <c r="V217" s="1"/>
      <c r="W217" s="1"/>
      <c r="X217" s="1"/>
      <c r="Y217" s="1"/>
      <c r="Z217" s="1"/>
    </row>
    <row r="218" spans="1:26" ht="12.75" customHeight="1">
      <c r="A218" s="58"/>
      <c r="B218" s="58" t="s">
        <v>1524</v>
      </c>
      <c r="C218" s="84" t="s">
        <v>733</v>
      </c>
      <c r="D218" s="85">
        <v>20</v>
      </c>
      <c r="E218" s="86"/>
      <c r="F218" s="86">
        <f t="shared" si="11"/>
        <v>0</v>
      </c>
      <c r="G218" s="1"/>
      <c r="H218" s="1"/>
      <c r="I218" s="1"/>
      <c r="J218" s="1"/>
      <c r="K218" s="1"/>
      <c r="L218" s="1"/>
      <c r="M218" s="1"/>
      <c r="N218" s="1"/>
      <c r="O218" s="1"/>
      <c r="P218" s="1"/>
      <c r="Q218" s="1"/>
      <c r="R218" s="1"/>
      <c r="S218" s="1"/>
      <c r="T218" s="1"/>
      <c r="U218" s="1"/>
      <c r="V218" s="1"/>
      <c r="W218" s="1"/>
      <c r="X218" s="1"/>
      <c r="Y218" s="1"/>
      <c r="Z218" s="1"/>
    </row>
    <row r="219" spans="1:26" ht="12.75" customHeight="1">
      <c r="A219" s="58"/>
      <c r="B219" s="58" t="s">
        <v>1525</v>
      </c>
      <c r="C219" s="84" t="s">
        <v>733</v>
      </c>
      <c r="D219" s="85">
        <v>20.5</v>
      </c>
      <c r="E219" s="86"/>
      <c r="F219" s="86">
        <f t="shared" si="11"/>
        <v>0</v>
      </c>
      <c r="G219" s="1"/>
      <c r="H219" s="1"/>
      <c r="I219" s="1"/>
      <c r="J219" s="1"/>
      <c r="K219" s="1"/>
      <c r="L219" s="1"/>
      <c r="M219" s="1"/>
      <c r="N219" s="1"/>
      <c r="O219" s="1"/>
      <c r="P219" s="1"/>
      <c r="Q219" s="1"/>
      <c r="R219" s="1"/>
      <c r="S219" s="1"/>
      <c r="T219" s="1"/>
      <c r="U219" s="1"/>
      <c r="V219" s="1"/>
      <c r="W219" s="1"/>
      <c r="X219" s="1"/>
      <c r="Y219" s="1"/>
      <c r="Z219" s="1"/>
    </row>
    <row r="220" spans="1:26" ht="12.75" customHeight="1">
      <c r="A220" s="58"/>
      <c r="B220" s="58" t="s">
        <v>1526</v>
      </c>
      <c r="C220" s="84" t="s">
        <v>733</v>
      </c>
      <c r="D220" s="85">
        <v>72</v>
      </c>
      <c r="E220" s="86"/>
      <c r="F220" s="86">
        <f t="shared" si="11"/>
        <v>0</v>
      </c>
      <c r="G220" s="1"/>
      <c r="H220" s="1"/>
      <c r="I220" s="1"/>
      <c r="J220" s="1"/>
      <c r="K220" s="1"/>
      <c r="L220" s="1"/>
      <c r="M220" s="1"/>
      <c r="N220" s="1"/>
      <c r="O220" s="1"/>
      <c r="P220" s="1"/>
      <c r="Q220" s="1"/>
      <c r="R220" s="1"/>
      <c r="S220" s="1"/>
      <c r="T220" s="1"/>
      <c r="U220" s="1"/>
      <c r="V220" s="1"/>
      <c r="W220" s="1"/>
      <c r="X220" s="1"/>
      <c r="Y220" s="1"/>
      <c r="Z220" s="1"/>
    </row>
    <row r="221" spans="1:26" ht="12.75" customHeight="1">
      <c r="A221" s="58"/>
      <c r="B221" s="58"/>
      <c r="C221" s="84"/>
      <c r="D221" s="85"/>
      <c r="E221" s="86"/>
      <c r="F221" s="86"/>
      <c r="G221" s="1"/>
      <c r="H221" s="1"/>
      <c r="I221" s="1"/>
      <c r="J221" s="1"/>
      <c r="K221" s="1"/>
      <c r="L221" s="1"/>
      <c r="M221" s="1"/>
      <c r="N221" s="1"/>
      <c r="O221" s="1"/>
      <c r="P221" s="1"/>
      <c r="Q221" s="1"/>
      <c r="R221" s="1"/>
      <c r="S221" s="1"/>
      <c r="T221" s="1"/>
      <c r="U221" s="1"/>
      <c r="V221" s="1"/>
      <c r="W221" s="1"/>
      <c r="X221" s="1"/>
      <c r="Y221" s="1"/>
      <c r="Z221" s="1"/>
    </row>
    <row r="222" spans="1:26" ht="12.75" customHeight="1">
      <c r="A222" s="58"/>
      <c r="B222" s="58"/>
      <c r="C222" s="84"/>
      <c r="D222" s="85"/>
      <c r="E222" s="86"/>
      <c r="F222" s="86"/>
      <c r="G222" s="1"/>
      <c r="H222" s="1"/>
      <c r="I222" s="1"/>
      <c r="J222" s="1"/>
      <c r="K222" s="1"/>
      <c r="L222" s="1"/>
      <c r="M222" s="1"/>
      <c r="N222" s="1"/>
      <c r="O222" s="1"/>
      <c r="P222" s="1"/>
      <c r="Q222" s="1"/>
      <c r="R222" s="1"/>
      <c r="S222" s="1"/>
      <c r="T222" s="1"/>
      <c r="U222" s="1"/>
      <c r="V222" s="1"/>
      <c r="W222" s="1"/>
      <c r="X222" s="1"/>
      <c r="Y222" s="1"/>
      <c r="Z222" s="1"/>
    </row>
    <row r="223" spans="1:26" ht="12.75" customHeight="1">
      <c r="A223" s="59" t="s">
        <v>1559</v>
      </c>
      <c r="B223" s="59" t="s">
        <v>790</v>
      </c>
      <c r="C223" s="84"/>
      <c r="D223" s="85"/>
      <c r="E223" s="86"/>
      <c r="F223" s="86"/>
      <c r="G223" s="1"/>
      <c r="H223" s="1"/>
      <c r="I223" s="1"/>
      <c r="J223" s="1"/>
      <c r="K223" s="1"/>
      <c r="L223" s="1"/>
      <c r="M223" s="1"/>
      <c r="N223" s="1"/>
      <c r="O223" s="1"/>
      <c r="P223" s="1"/>
      <c r="Q223" s="1"/>
      <c r="R223" s="1"/>
      <c r="S223" s="1"/>
      <c r="T223" s="1"/>
      <c r="U223" s="1"/>
      <c r="V223" s="1"/>
      <c r="W223" s="1"/>
      <c r="X223" s="1"/>
      <c r="Y223" s="1"/>
      <c r="Z223" s="1"/>
    </row>
    <row r="224" spans="1:26" ht="12.75" customHeight="1">
      <c r="A224" s="58"/>
      <c r="B224" s="58" t="s">
        <v>791</v>
      </c>
      <c r="C224" s="84"/>
      <c r="D224" s="85"/>
      <c r="E224" s="86"/>
      <c r="F224" s="86"/>
      <c r="G224" s="1"/>
      <c r="H224" s="1"/>
      <c r="I224" s="1"/>
      <c r="J224" s="1"/>
      <c r="K224" s="1"/>
      <c r="L224" s="1"/>
      <c r="M224" s="1"/>
      <c r="N224" s="1"/>
      <c r="O224" s="1"/>
      <c r="P224" s="1"/>
      <c r="Q224" s="1"/>
      <c r="R224" s="1"/>
      <c r="S224" s="1"/>
      <c r="T224" s="1"/>
      <c r="U224" s="1"/>
      <c r="V224" s="1"/>
      <c r="W224" s="1"/>
      <c r="X224" s="1"/>
      <c r="Y224" s="1"/>
      <c r="Z224" s="1"/>
    </row>
    <row r="225" spans="1:26" ht="12.75" customHeight="1">
      <c r="A225" s="58"/>
      <c r="B225" s="58" t="s">
        <v>792</v>
      </c>
      <c r="C225" s="84"/>
      <c r="D225" s="85"/>
      <c r="E225" s="86"/>
      <c r="F225" s="86"/>
      <c r="G225" s="1"/>
      <c r="H225" s="1"/>
      <c r="I225" s="1"/>
      <c r="J225" s="1"/>
      <c r="K225" s="1"/>
      <c r="L225" s="1"/>
      <c r="M225" s="1"/>
      <c r="N225" s="1"/>
      <c r="O225" s="1"/>
      <c r="P225" s="1"/>
      <c r="Q225" s="1"/>
      <c r="R225" s="1"/>
      <c r="S225" s="1"/>
      <c r="T225" s="1"/>
      <c r="U225" s="1"/>
      <c r="V225" s="1"/>
      <c r="W225" s="1"/>
      <c r="X225" s="1"/>
      <c r="Y225" s="1"/>
      <c r="Z225" s="1"/>
    </row>
    <row r="226" spans="1:26" ht="12.75" customHeight="1">
      <c r="A226" s="58"/>
      <c r="B226" s="58" t="s">
        <v>793</v>
      </c>
      <c r="C226" s="84"/>
      <c r="D226" s="85"/>
      <c r="E226" s="86"/>
      <c r="F226" s="86"/>
      <c r="G226" s="1"/>
      <c r="H226" s="1"/>
      <c r="I226" s="1"/>
      <c r="J226" s="1"/>
      <c r="K226" s="1"/>
      <c r="L226" s="1"/>
      <c r="M226" s="1"/>
      <c r="N226" s="1"/>
      <c r="O226" s="1"/>
      <c r="P226" s="1"/>
      <c r="Q226" s="1"/>
      <c r="R226" s="1"/>
      <c r="S226" s="1"/>
      <c r="T226" s="1"/>
      <c r="U226" s="1"/>
      <c r="V226" s="1"/>
      <c r="W226" s="1"/>
      <c r="X226" s="1"/>
      <c r="Y226" s="1"/>
      <c r="Z226" s="1"/>
    </row>
    <row r="227" spans="1:26" ht="12.75" customHeight="1">
      <c r="A227" s="58"/>
      <c r="B227" s="58" t="s">
        <v>1523</v>
      </c>
      <c r="C227" s="84" t="s">
        <v>677</v>
      </c>
      <c r="D227" s="85">
        <v>2.2000000000000002</v>
      </c>
      <c r="E227" s="86"/>
      <c r="F227" s="86">
        <f t="shared" ref="F227:F230" si="12">D227*E227</f>
        <v>0</v>
      </c>
      <c r="G227" s="1"/>
      <c r="H227" s="1"/>
      <c r="I227" s="1"/>
      <c r="J227" s="1"/>
      <c r="K227" s="1"/>
      <c r="L227" s="1"/>
      <c r="M227" s="1"/>
      <c r="N227" s="1"/>
      <c r="O227" s="1"/>
      <c r="P227" s="1"/>
      <c r="Q227" s="1"/>
      <c r="R227" s="1"/>
      <c r="S227" s="1"/>
      <c r="T227" s="1"/>
      <c r="U227" s="1"/>
      <c r="V227" s="1"/>
      <c r="W227" s="1"/>
      <c r="X227" s="1"/>
      <c r="Y227" s="1"/>
      <c r="Z227" s="1"/>
    </row>
    <row r="228" spans="1:26" ht="12.75" customHeight="1">
      <c r="A228" s="58"/>
      <c r="B228" s="58" t="s">
        <v>1524</v>
      </c>
      <c r="C228" s="84" t="s">
        <v>677</v>
      </c>
      <c r="D228" s="85">
        <v>2</v>
      </c>
      <c r="E228" s="86"/>
      <c r="F228" s="86">
        <f t="shared" si="12"/>
        <v>0</v>
      </c>
      <c r="G228" s="1"/>
      <c r="H228" s="1"/>
      <c r="I228" s="1"/>
      <c r="J228" s="1"/>
      <c r="K228" s="1"/>
      <c r="L228" s="1"/>
      <c r="M228" s="1"/>
      <c r="N228" s="1"/>
      <c r="O228" s="1"/>
      <c r="P228" s="1"/>
      <c r="Q228" s="1"/>
      <c r="R228" s="1"/>
      <c r="S228" s="1"/>
      <c r="T228" s="1"/>
      <c r="U228" s="1"/>
      <c r="V228" s="1"/>
      <c r="W228" s="1"/>
      <c r="X228" s="1"/>
      <c r="Y228" s="1"/>
      <c r="Z228" s="1"/>
    </row>
    <row r="229" spans="1:26" ht="12.75" customHeight="1">
      <c r="A229" s="58"/>
      <c r="B229" s="58" t="s">
        <v>1525</v>
      </c>
      <c r="C229" s="84" t="s">
        <v>677</v>
      </c>
      <c r="D229" s="85">
        <v>1.3</v>
      </c>
      <c r="E229" s="86"/>
      <c r="F229" s="86">
        <f t="shared" si="12"/>
        <v>0</v>
      </c>
      <c r="G229" s="1"/>
      <c r="H229" s="1"/>
      <c r="I229" s="1"/>
      <c r="J229" s="1"/>
      <c r="K229" s="1"/>
      <c r="L229" s="1"/>
      <c r="M229" s="1"/>
      <c r="N229" s="1"/>
      <c r="O229" s="1"/>
      <c r="P229" s="1"/>
      <c r="Q229" s="1"/>
      <c r="R229" s="1"/>
      <c r="S229" s="1"/>
      <c r="T229" s="1"/>
      <c r="U229" s="1"/>
      <c r="V229" s="1"/>
      <c r="W229" s="1"/>
      <c r="X229" s="1"/>
      <c r="Y229" s="1"/>
      <c r="Z229" s="1"/>
    </row>
    <row r="230" spans="1:26" ht="12.75" customHeight="1">
      <c r="A230" s="58"/>
      <c r="B230" s="58" t="s">
        <v>1526</v>
      </c>
      <c r="C230" s="84" t="s">
        <v>677</v>
      </c>
      <c r="D230" s="85">
        <v>4.5999999999999996</v>
      </c>
      <c r="E230" s="86"/>
      <c r="F230" s="86">
        <f t="shared" si="12"/>
        <v>0</v>
      </c>
      <c r="G230" s="1"/>
      <c r="H230" s="1"/>
      <c r="I230" s="1"/>
      <c r="J230" s="1"/>
      <c r="K230" s="1"/>
      <c r="L230" s="1"/>
      <c r="M230" s="1"/>
      <c r="N230" s="1"/>
      <c r="O230" s="1"/>
      <c r="P230" s="1"/>
      <c r="Q230" s="1"/>
      <c r="R230" s="1"/>
      <c r="S230" s="1"/>
      <c r="T230" s="1"/>
      <c r="U230" s="1"/>
      <c r="V230" s="1"/>
      <c r="W230" s="1"/>
      <c r="X230" s="1"/>
      <c r="Y230" s="1"/>
      <c r="Z230" s="1"/>
    </row>
    <row r="231" spans="1:26" ht="12.75" customHeight="1">
      <c r="A231" s="58"/>
      <c r="B231" s="58"/>
      <c r="C231" s="84"/>
      <c r="D231" s="85"/>
      <c r="E231" s="86"/>
      <c r="F231" s="86"/>
      <c r="G231" s="1"/>
      <c r="H231" s="1"/>
      <c r="I231" s="1"/>
      <c r="J231" s="1"/>
      <c r="K231" s="1"/>
      <c r="L231" s="1"/>
      <c r="M231" s="1"/>
      <c r="N231" s="1"/>
      <c r="O231" s="1"/>
      <c r="P231" s="1"/>
      <c r="Q231" s="1"/>
      <c r="R231" s="1"/>
      <c r="S231" s="1"/>
      <c r="T231" s="1"/>
      <c r="U231" s="1"/>
      <c r="V231" s="1"/>
      <c r="W231" s="1"/>
      <c r="X231" s="1"/>
      <c r="Y231" s="1"/>
      <c r="Z231" s="1"/>
    </row>
    <row r="232" spans="1:26" ht="12.75" customHeight="1">
      <c r="A232" s="58"/>
      <c r="B232" s="58"/>
      <c r="C232" s="84"/>
      <c r="D232" s="85"/>
      <c r="E232" s="86"/>
      <c r="F232" s="86"/>
      <c r="G232" s="1"/>
      <c r="H232" s="1"/>
      <c r="I232" s="1"/>
      <c r="J232" s="1"/>
      <c r="K232" s="1"/>
      <c r="L232" s="1"/>
      <c r="M232" s="1"/>
      <c r="N232" s="1"/>
      <c r="O232" s="1"/>
      <c r="P232" s="1"/>
      <c r="Q232" s="1"/>
      <c r="R232" s="1"/>
      <c r="S232" s="1"/>
      <c r="T232" s="1"/>
      <c r="U232" s="1"/>
      <c r="V232" s="1"/>
      <c r="W232" s="1"/>
      <c r="X232" s="1"/>
      <c r="Y232" s="1"/>
      <c r="Z232" s="1"/>
    </row>
    <row r="233" spans="1:26" ht="12.75" customHeight="1">
      <c r="A233" s="59" t="s">
        <v>1560</v>
      </c>
      <c r="B233" s="59" t="s">
        <v>903</v>
      </c>
      <c r="C233" s="84"/>
      <c r="D233" s="85"/>
      <c r="E233" s="86"/>
      <c r="F233" s="86"/>
      <c r="G233" s="1"/>
      <c r="H233" s="1"/>
      <c r="I233" s="1"/>
      <c r="J233" s="1"/>
      <c r="K233" s="1"/>
      <c r="L233" s="1"/>
      <c r="M233" s="1"/>
      <c r="N233" s="1"/>
      <c r="O233" s="1"/>
      <c r="P233" s="1"/>
      <c r="Q233" s="1"/>
      <c r="R233" s="1"/>
      <c r="S233" s="1"/>
      <c r="T233" s="1"/>
      <c r="U233" s="1"/>
      <c r="V233" s="1"/>
      <c r="W233" s="1"/>
      <c r="X233" s="1"/>
      <c r="Y233" s="1"/>
      <c r="Z233" s="1"/>
    </row>
    <row r="234" spans="1:26" ht="12.75" customHeight="1">
      <c r="A234" s="58"/>
      <c r="B234" s="58" t="s">
        <v>904</v>
      </c>
      <c r="C234" s="84"/>
      <c r="D234" s="85"/>
      <c r="E234" s="86"/>
      <c r="F234" s="86"/>
      <c r="G234" s="1"/>
      <c r="H234" s="1"/>
      <c r="I234" s="1"/>
      <c r="J234" s="1"/>
      <c r="K234" s="1"/>
      <c r="L234" s="1"/>
      <c r="M234" s="1"/>
      <c r="N234" s="1"/>
      <c r="O234" s="1"/>
      <c r="P234" s="1"/>
      <c r="Q234" s="1"/>
      <c r="R234" s="1"/>
      <c r="S234" s="1"/>
      <c r="T234" s="1"/>
      <c r="U234" s="1"/>
      <c r="V234" s="1"/>
      <c r="W234" s="1"/>
      <c r="X234" s="1"/>
      <c r="Y234" s="1"/>
      <c r="Z234" s="1"/>
    </row>
    <row r="235" spans="1:26" ht="12.75" customHeight="1">
      <c r="A235" s="58"/>
      <c r="B235" s="58" t="s">
        <v>905</v>
      </c>
      <c r="C235" s="84"/>
      <c r="D235" s="85"/>
      <c r="E235" s="86"/>
      <c r="F235" s="86"/>
      <c r="G235" s="1"/>
      <c r="H235" s="1"/>
      <c r="I235" s="1"/>
      <c r="J235" s="1"/>
      <c r="K235" s="1"/>
      <c r="L235" s="1"/>
      <c r="M235" s="1"/>
      <c r="N235" s="1"/>
      <c r="O235" s="1"/>
      <c r="P235" s="1"/>
      <c r="Q235" s="1"/>
      <c r="R235" s="1"/>
      <c r="S235" s="1"/>
      <c r="T235" s="1"/>
      <c r="U235" s="1"/>
      <c r="V235" s="1"/>
      <c r="W235" s="1"/>
      <c r="X235" s="1"/>
      <c r="Y235" s="1"/>
      <c r="Z235" s="1"/>
    </row>
    <row r="236" spans="1:26" ht="12.75" customHeight="1">
      <c r="A236" s="58"/>
      <c r="B236" s="58" t="s">
        <v>1523</v>
      </c>
      <c r="C236" s="84" t="s">
        <v>690</v>
      </c>
      <c r="D236" s="85">
        <v>7.3</v>
      </c>
      <c r="E236" s="86"/>
      <c r="F236" s="86">
        <f t="shared" ref="F236:F239" si="13">D236*E236</f>
        <v>0</v>
      </c>
      <c r="G236" s="1"/>
      <c r="H236" s="1"/>
      <c r="I236" s="1"/>
      <c r="J236" s="1"/>
      <c r="K236" s="1"/>
      <c r="L236" s="1"/>
      <c r="M236" s="1"/>
      <c r="N236" s="1"/>
      <c r="O236" s="1"/>
      <c r="P236" s="1"/>
      <c r="Q236" s="1"/>
      <c r="R236" s="1"/>
      <c r="S236" s="1"/>
      <c r="T236" s="1"/>
      <c r="U236" s="1"/>
      <c r="V236" s="1"/>
      <c r="W236" s="1"/>
      <c r="X236" s="1"/>
      <c r="Y236" s="1"/>
      <c r="Z236" s="1"/>
    </row>
    <row r="237" spans="1:26" ht="12.75" customHeight="1">
      <c r="A237" s="58"/>
      <c r="B237" s="58" t="s">
        <v>1524</v>
      </c>
      <c r="C237" s="84" t="s">
        <v>690</v>
      </c>
      <c r="D237" s="85">
        <v>6.2</v>
      </c>
      <c r="E237" s="86"/>
      <c r="F237" s="86">
        <f t="shared" si="13"/>
        <v>0</v>
      </c>
      <c r="G237" s="1"/>
      <c r="H237" s="1"/>
      <c r="I237" s="1"/>
      <c r="J237" s="1"/>
      <c r="K237" s="1"/>
      <c r="L237" s="1"/>
      <c r="M237" s="1"/>
      <c r="N237" s="1"/>
      <c r="O237" s="1"/>
      <c r="P237" s="1"/>
      <c r="Q237" s="1"/>
      <c r="R237" s="1"/>
      <c r="S237" s="1"/>
      <c r="T237" s="1"/>
      <c r="U237" s="1"/>
      <c r="V237" s="1"/>
      <c r="W237" s="1"/>
      <c r="X237" s="1"/>
      <c r="Y237" s="1"/>
      <c r="Z237" s="1"/>
    </row>
    <row r="238" spans="1:26" ht="12.75" customHeight="1">
      <c r="A238" s="58"/>
      <c r="B238" s="58" t="s">
        <v>1525</v>
      </c>
      <c r="C238" s="84" t="s">
        <v>690</v>
      </c>
      <c r="D238" s="85">
        <v>3.9</v>
      </c>
      <c r="E238" s="86"/>
      <c r="F238" s="86">
        <f t="shared" si="13"/>
        <v>0</v>
      </c>
      <c r="G238" s="1"/>
      <c r="H238" s="1"/>
      <c r="I238" s="1"/>
      <c r="J238" s="1"/>
      <c r="K238" s="1"/>
      <c r="L238" s="1"/>
      <c r="M238" s="1"/>
      <c r="N238" s="1"/>
      <c r="O238" s="1"/>
      <c r="P238" s="1"/>
      <c r="Q238" s="1"/>
      <c r="R238" s="1"/>
      <c r="S238" s="1"/>
      <c r="T238" s="1"/>
      <c r="U238" s="1"/>
      <c r="V238" s="1"/>
      <c r="W238" s="1"/>
      <c r="X238" s="1"/>
      <c r="Y238" s="1"/>
      <c r="Z238" s="1"/>
    </row>
    <row r="239" spans="1:26" ht="12.75" customHeight="1">
      <c r="A239" s="58"/>
      <c r="B239" s="58" t="s">
        <v>1526</v>
      </c>
      <c r="C239" s="84" t="s">
        <v>690</v>
      </c>
      <c r="D239" s="85">
        <v>15</v>
      </c>
      <c r="E239" s="86"/>
      <c r="F239" s="86">
        <f t="shared" si="13"/>
        <v>0</v>
      </c>
      <c r="G239" s="1"/>
      <c r="H239" s="1"/>
      <c r="I239" s="1"/>
      <c r="J239" s="1"/>
      <c r="K239" s="1"/>
      <c r="L239" s="1"/>
      <c r="M239" s="1"/>
      <c r="N239" s="1"/>
      <c r="O239" s="1"/>
      <c r="P239" s="1"/>
      <c r="Q239" s="1"/>
      <c r="R239" s="1"/>
      <c r="S239" s="1"/>
      <c r="T239" s="1"/>
      <c r="U239" s="1"/>
      <c r="V239" s="1"/>
      <c r="W239" s="1"/>
      <c r="X239" s="1"/>
      <c r="Y239" s="1"/>
      <c r="Z239" s="1"/>
    </row>
    <row r="240" spans="1:26" ht="12.75" customHeight="1">
      <c r="A240" s="58"/>
      <c r="B240" s="58"/>
      <c r="C240" s="84"/>
      <c r="D240" s="85"/>
      <c r="E240" s="86"/>
      <c r="F240" s="86"/>
      <c r="G240" s="1"/>
      <c r="H240" s="1"/>
      <c r="I240" s="1"/>
      <c r="J240" s="1"/>
      <c r="K240" s="1"/>
      <c r="L240" s="1"/>
      <c r="M240" s="1"/>
      <c r="N240" s="1"/>
      <c r="O240" s="1"/>
      <c r="P240" s="1"/>
      <c r="Q240" s="1"/>
      <c r="R240" s="1"/>
      <c r="S240" s="1"/>
      <c r="T240" s="1"/>
      <c r="U240" s="1"/>
      <c r="V240" s="1"/>
      <c r="W240" s="1"/>
      <c r="X240" s="1"/>
      <c r="Y240" s="1"/>
      <c r="Z240" s="1"/>
    </row>
    <row r="241" spans="1:26" ht="12.75" customHeight="1">
      <c r="A241" s="58"/>
      <c r="B241" s="58"/>
      <c r="C241" s="84"/>
      <c r="D241" s="85"/>
      <c r="E241" s="86"/>
      <c r="F241" s="86"/>
      <c r="G241" s="1"/>
      <c r="H241" s="1"/>
      <c r="I241" s="1"/>
      <c r="J241" s="1"/>
      <c r="K241" s="1"/>
      <c r="L241" s="1"/>
      <c r="M241" s="1"/>
      <c r="N241" s="1"/>
      <c r="O241" s="1"/>
      <c r="P241" s="1"/>
      <c r="Q241" s="1"/>
      <c r="R241" s="1"/>
      <c r="S241" s="1"/>
      <c r="T241" s="1"/>
      <c r="U241" s="1"/>
      <c r="V241" s="1"/>
      <c r="W241" s="1"/>
      <c r="X241" s="1"/>
      <c r="Y241" s="1"/>
      <c r="Z241" s="1"/>
    </row>
    <row r="242" spans="1:26" ht="12.75" customHeight="1">
      <c r="A242" s="59" t="s">
        <v>1561</v>
      </c>
      <c r="B242" s="59" t="s">
        <v>907</v>
      </c>
      <c r="C242" s="84"/>
      <c r="D242" s="85"/>
      <c r="E242" s="86"/>
      <c r="F242" s="86"/>
      <c r="G242" s="1"/>
      <c r="H242" s="1"/>
      <c r="I242" s="1"/>
      <c r="J242" s="1"/>
      <c r="K242" s="1"/>
      <c r="L242" s="1"/>
      <c r="M242" s="1"/>
      <c r="N242" s="1"/>
      <c r="O242" s="1"/>
      <c r="P242" s="1"/>
      <c r="Q242" s="1"/>
      <c r="R242" s="1"/>
      <c r="S242" s="1"/>
      <c r="T242" s="1"/>
      <c r="U242" s="1"/>
      <c r="V242" s="1"/>
      <c r="W242" s="1"/>
      <c r="X242" s="1"/>
      <c r="Y242" s="1"/>
      <c r="Z242" s="1"/>
    </row>
    <row r="243" spans="1:26" ht="12.75" customHeight="1">
      <c r="A243" s="58"/>
      <c r="B243" s="58" t="s">
        <v>908</v>
      </c>
      <c r="C243" s="84"/>
      <c r="D243" s="85"/>
      <c r="E243" s="86"/>
      <c r="F243" s="86"/>
      <c r="G243" s="1"/>
      <c r="H243" s="1"/>
      <c r="I243" s="1"/>
      <c r="J243" s="1"/>
      <c r="K243" s="1"/>
      <c r="L243" s="1"/>
      <c r="M243" s="1"/>
      <c r="N243" s="1"/>
      <c r="O243" s="1"/>
      <c r="P243" s="1"/>
      <c r="Q243" s="1"/>
      <c r="R243" s="1"/>
      <c r="S243" s="1"/>
      <c r="T243" s="1"/>
      <c r="U243" s="1"/>
      <c r="V243" s="1"/>
      <c r="W243" s="1"/>
      <c r="X243" s="1"/>
      <c r="Y243" s="1"/>
      <c r="Z243" s="1"/>
    </row>
    <row r="244" spans="1:26" ht="12.75" customHeight="1">
      <c r="A244" s="58"/>
      <c r="B244" s="58" t="s">
        <v>909</v>
      </c>
      <c r="C244" s="84"/>
      <c r="D244" s="85"/>
      <c r="E244" s="86"/>
      <c r="F244" s="86"/>
      <c r="G244" s="1"/>
      <c r="H244" s="1"/>
      <c r="I244" s="1"/>
      <c r="J244" s="1"/>
      <c r="K244" s="1"/>
      <c r="L244" s="1"/>
      <c r="M244" s="1"/>
      <c r="N244" s="1"/>
      <c r="O244" s="1"/>
      <c r="P244" s="1"/>
      <c r="Q244" s="1"/>
      <c r="R244" s="1"/>
      <c r="S244" s="1"/>
      <c r="T244" s="1"/>
      <c r="U244" s="1"/>
      <c r="V244" s="1"/>
      <c r="W244" s="1"/>
      <c r="X244" s="1"/>
      <c r="Y244" s="1"/>
      <c r="Z244" s="1"/>
    </row>
    <row r="245" spans="1:26" ht="12.75" customHeight="1">
      <c r="A245" s="58"/>
      <c r="B245" s="58" t="s">
        <v>910</v>
      </c>
      <c r="C245" s="84"/>
      <c r="D245" s="85"/>
      <c r="E245" s="86"/>
      <c r="F245" s="86"/>
      <c r="G245" s="1"/>
      <c r="H245" s="1"/>
      <c r="I245" s="1"/>
      <c r="J245" s="1"/>
      <c r="K245" s="1"/>
      <c r="L245" s="1"/>
      <c r="M245" s="1"/>
      <c r="N245" s="1"/>
      <c r="O245" s="1"/>
      <c r="P245" s="1"/>
      <c r="Q245" s="1"/>
      <c r="R245" s="1"/>
      <c r="S245" s="1"/>
      <c r="T245" s="1"/>
      <c r="U245" s="1"/>
      <c r="V245" s="1"/>
      <c r="W245" s="1"/>
      <c r="X245" s="1"/>
      <c r="Y245" s="1"/>
      <c r="Z245" s="1"/>
    </row>
    <row r="246" spans="1:26" ht="12.75" customHeight="1">
      <c r="A246" s="58"/>
      <c r="B246" s="58" t="s">
        <v>1523</v>
      </c>
      <c r="C246" s="84" t="s">
        <v>690</v>
      </c>
      <c r="D246" s="85">
        <v>1</v>
      </c>
      <c r="E246" s="86"/>
      <c r="F246" s="86">
        <f t="shared" ref="F246:F249" si="14">D246*E246</f>
        <v>0</v>
      </c>
      <c r="G246" s="1"/>
      <c r="H246" s="1"/>
      <c r="I246" s="1"/>
      <c r="J246" s="1"/>
      <c r="K246" s="1"/>
      <c r="L246" s="1"/>
      <c r="M246" s="1"/>
      <c r="N246" s="1"/>
      <c r="O246" s="1"/>
      <c r="P246" s="1"/>
      <c r="Q246" s="1"/>
      <c r="R246" s="1"/>
      <c r="S246" s="1"/>
      <c r="T246" s="1"/>
      <c r="U246" s="1"/>
      <c r="V246" s="1"/>
      <c r="W246" s="1"/>
      <c r="X246" s="1"/>
      <c r="Y246" s="1"/>
      <c r="Z246" s="1"/>
    </row>
    <row r="247" spans="1:26" ht="12.75" customHeight="1">
      <c r="A247" s="58"/>
      <c r="B247" s="58" t="s">
        <v>1524</v>
      </c>
      <c r="C247" s="84" t="s">
        <v>690</v>
      </c>
      <c r="D247" s="85">
        <v>2</v>
      </c>
      <c r="E247" s="86"/>
      <c r="F247" s="86">
        <f t="shared" si="14"/>
        <v>0</v>
      </c>
      <c r="G247" s="1"/>
      <c r="H247" s="1"/>
      <c r="I247" s="1"/>
      <c r="J247" s="1"/>
      <c r="K247" s="1"/>
      <c r="L247" s="1"/>
      <c r="M247" s="1"/>
      <c r="N247" s="1"/>
      <c r="O247" s="1"/>
      <c r="P247" s="1"/>
      <c r="Q247" s="1"/>
      <c r="R247" s="1"/>
      <c r="S247" s="1"/>
      <c r="T247" s="1"/>
      <c r="U247" s="1"/>
      <c r="V247" s="1"/>
      <c r="W247" s="1"/>
      <c r="X247" s="1"/>
      <c r="Y247" s="1"/>
      <c r="Z247" s="1"/>
    </row>
    <row r="248" spans="1:26" ht="12.75" customHeight="1">
      <c r="A248" s="58"/>
      <c r="B248" s="58" t="s">
        <v>1525</v>
      </c>
      <c r="C248" s="84" t="s">
        <v>690</v>
      </c>
      <c r="D248" s="85">
        <v>5</v>
      </c>
      <c r="E248" s="86"/>
      <c r="F248" s="86">
        <f t="shared" si="14"/>
        <v>0</v>
      </c>
      <c r="G248" s="1"/>
      <c r="H248" s="1"/>
      <c r="I248" s="1"/>
      <c r="J248" s="1"/>
      <c r="K248" s="1"/>
      <c r="L248" s="1"/>
      <c r="M248" s="1"/>
      <c r="N248" s="1"/>
      <c r="O248" s="1"/>
      <c r="P248" s="1"/>
      <c r="Q248" s="1"/>
      <c r="R248" s="1"/>
      <c r="S248" s="1"/>
      <c r="T248" s="1"/>
      <c r="U248" s="1"/>
      <c r="V248" s="1"/>
      <c r="W248" s="1"/>
      <c r="X248" s="1"/>
      <c r="Y248" s="1"/>
      <c r="Z248" s="1"/>
    </row>
    <row r="249" spans="1:26" ht="12.75" customHeight="1">
      <c r="A249" s="58"/>
      <c r="B249" s="58" t="s">
        <v>1526</v>
      </c>
      <c r="C249" s="84" t="s">
        <v>690</v>
      </c>
      <c r="D249" s="85">
        <v>7</v>
      </c>
      <c r="E249" s="86"/>
      <c r="F249" s="86">
        <f t="shared" si="14"/>
        <v>0</v>
      </c>
      <c r="G249" s="1"/>
      <c r="H249" s="1"/>
      <c r="I249" s="1"/>
      <c r="J249" s="1"/>
      <c r="K249" s="1"/>
      <c r="L249" s="1"/>
      <c r="M249" s="1"/>
      <c r="N249" s="1"/>
      <c r="O249" s="1"/>
      <c r="P249" s="1"/>
      <c r="Q249" s="1"/>
      <c r="R249" s="1"/>
      <c r="S249" s="1"/>
      <c r="T249" s="1"/>
      <c r="U249" s="1"/>
      <c r="V249" s="1"/>
      <c r="W249" s="1"/>
      <c r="X249" s="1"/>
      <c r="Y249" s="1"/>
      <c r="Z249" s="1"/>
    </row>
    <row r="250" spans="1:26" ht="12.75" customHeight="1">
      <c r="A250" s="58"/>
      <c r="B250" s="58"/>
      <c r="C250" s="84"/>
      <c r="D250" s="85"/>
      <c r="E250" s="86"/>
      <c r="F250" s="86"/>
      <c r="G250" s="1"/>
      <c r="H250" s="1"/>
      <c r="I250" s="1"/>
      <c r="J250" s="1"/>
      <c r="K250" s="1"/>
      <c r="L250" s="1"/>
      <c r="M250" s="1"/>
      <c r="N250" s="1"/>
      <c r="O250" s="1"/>
      <c r="P250" s="1"/>
      <c r="Q250" s="1"/>
      <c r="R250" s="1"/>
      <c r="S250" s="1"/>
      <c r="T250" s="1"/>
      <c r="U250" s="1"/>
      <c r="V250" s="1"/>
      <c r="W250" s="1"/>
      <c r="X250" s="1"/>
      <c r="Y250" s="1"/>
      <c r="Z250" s="1"/>
    </row>
    <row r="251" spans="1:26" ht="12.75" customHeight="1">
      <c r="A251" s="58"/>
      <c r="B251" s="58"/>
      <c r="C251" s="84"/>
      <c r="D251" s="85"/>
      <c r="E251" s="86"/>
      <c r="F251" s="86"/>
      <c r="G251" s="1"/>
      <c r="H251" s="1"/>
      <c r="I251" s="1"/>
      <c r="J251" s="1"/>
      <c r="K251" s="1"/>
      <c r="L251" s="1"/>
      <c r="M251" s="1"/>
      <c r="N251" s="1"/>
      <c r="O251" s="1"/>
      <c r="P251" s="1"/>
      <c r="Q251" s="1"/>
      <c r="R251" s="1"/>
      <c r="S251" s="1"/>
      <c r="T251" s="1"/>
      <c r="U251" s="1"/>
      <c r="V251" s="1"/>
      <c r="W251" s="1"/>
      <c r="X251" s="1"/>
      <c r="Y251" s="1"/>
      <c r="Z251" s="1"/>
    </row>
    <row r="252" spans="1:26" ht="12.75" customHeight="1">
      <c r="A252" s="59" t="s">
        <v>1562</v>
      </c>
      <c r="B252" s="59" t="s">
        <v>702</v>
      </c>
      <c r="C252" s="84"/>
      <c r="D252" s="85"/>
      <c r="E252" s="86"/>
      <c r="F252" s="86"/>
      <c r="G252" s="1"/>
      <c r="H252" s="1"/>
      <c r="I252" s="1"/>
      <c r="J252" s="1"/>
      <c r="K252" s="1"/>
      <c r="L252" s="1"/>
      <c r="M252" s="1"/>
      <c r="N252" s="1"/>
      <c r="O252" s="1"/>
      <c r="P252" s="1"/>
      <c r="Q252" s="1"/>
      <c r="R252" s="1"/>
      <c r="S252" s="1"/>
      <c r="T252" s="1"/>
      <c r="U252" s="1"/>
      <c r="V252" s="1"/>
      <c r="W252" s="1"/>
      <c r="X252" s="1"/>
      <c r="Y252" s="1"/>
      <c r="Z252" s="1"/>
    </row>
    <row r="253" spans="1:26" ht="12.75" customHeight="1">
      <c r="A253" s="58"/>
      <c r="B253" s="58" t="s">
        <v>703</v>
      </c>
      <c r="C253" s="84"/>
      <c r="D253" s="85"/>
      <c r="E253" s="86"/>
      <c r="F253" s="86"/>
      <c r="G253" s="1"/>
      <c r="H253" s="1"/>
      <c r="I253" s="1"/>
      <c r="J253" s="1"/>
      <c r="K253" s="1"/>
      <c r="L253" s="1"/>
      <c r="M253" s="1"/>
      <c r="N253" s="1"/>
      <c r="O253" s="1"/>
      <c r="P253" s="1"/>
      <c r="Q253" s="1"/>
      <c r="R253" s="1"/>
      <c r="S253" s="1"/>
      <c r="T253" s="1"/>
      <c r="U253" s="1"/>
      <c r="V253" s="1"/>
      <c r="W253" s="1"/>
      <c r="X253" s="1"/>
      <c r="Y253" s="1"/>
      <c r="Z253" s="1"/>
    </row>
    <row r="254" spans="1:26" ht="12.75" customHeight="1">
      <c r="A254" s="58"/>
      <c r="B254" s="58" t="s">
        <v>704</v>
      </c>
      <c r="C254" s="84"/>
      <c r="D254" s="85"/>
      <c r="E254" s="86"/>
      <c r="F254" s="86"/>
      <c r="G254" s="1"/>
      <c r="H254" s="1"/>
      <c r="I254" s="1"/>
      <c r="J254" s="1"/>
      <c r="K254" s="1"/>
      <c r="L254" s="1"/>
      <c r="M254" s="1"/>
      <c r="N254" s="1"/>
      <c r="O254" s="1"/>
      <c r="P254" s="1"/>
      <c r="Q254" s="1"/>
      <c r="R254" s="1"/>
      <c r="S254" s="1"/>
      <c r="T254" s="1"/>
      <c r="U254" s="1"/>
      <c r="V254" s="1"/>
      <c r="W254" s="1"/>
      <c r="X254" s="1"/>
      <c r="Y254" s="1"/>
      <c r="Z254" s="1"/>
    </row>
    <row r="255" spans="1:26" ht="12.75" customHeight="1">
      <c r="A255" s="58"/>
      <c r="B255" s="58" t="s">
        <v>1523</v>
      </c>
      <c r="C255" s="84" t="s">
        <v>677</v>
      </c>
      <c r="D255" s="85">
        <v>6.5</v>
      </c>
      <c r="E255" s="86"/>
      <c r="F255" s="86">
        <f t="shared" ref="F255:F258" si="15">D255*E255</f>
        <v>0</v>
      </c>
      <c r="G255" s="1"/>
      <c r="H255" s="1"/>
      <c r="I255" s="1"/>
      <c r="J255" s="1"/>
      <c r="K255" s="1"/>
      <c r="L255" s="1"/>
      <c r="M255" s="1"/>
      <c r="N255" s="1"/>
      <c r="O255" s="1"/>
      <c r="P255" s="1"/>
      <c r="Q255" s="1"/>
      <c r="R255" s="1"/>
      <c r="S255" s="1"/>
      <c r="T255" s="1"/>
      <c r="U255" s="1"/>
      <c r="V255" s="1"/>
      <c r="W255" s="1"/>
      <c r="X255" s="1"/>
      <c r="Y255" s="1"/>
      <c r="Z255" s="1"/>
    </row>
    <row r="256" spans="1:26" ht="12.75" customHeight="1">
      <c r="A256" s="58"/>
      <c r="B256" s="58" t="s">
        <v>1524</v>
      </c>
      <c r="C256" s="84" t="s">
        <v>677</v>
      </c>
      <c r="D256" s="85">
        <v>5.6</v>
      </c>
      <c r="E256" s="86"/>
      <c r="F256" s="86">
        <f t="shared" si="15"/>
        <v>0</v>
      </c>
      <c r="G256" s="1"/>
      <c r="H256" s="1"/>
      <c r="I256" s="1"/>
      <c r="J256" s="1"/>
      <c r="K256" s="1"/>
      <c r="L256" s="1"/>
      <c r="M256" s="1"/>
      <c r="N256" s="1"/>
      <c r="O256" s="1"/>
      <c r="P256" s="1"/>
      <c r="Q256" s="1"/>
      <c r="R256" s="1"/>
      <c r="S256" s="1"/>
      <c r="T256" s="1"/>
      <c r="U256" s="1"/>
      <c r="V256" s="1"/>
      <c r="W256" s="1"/>
      <c r="X256" s="1"/>
      <c r="Y256" s="1"/>
      <c r="Z256" s="1"/>
    </row>
    <row r="257" spans="1:26" ht="12.75" customHeight="1">
      <c r="A257" s="58"/>
      <c r="B257" s="58" t="s">
        <v>1525</v>
      </c>
      <c r="C257" s="84" t="s">
        <v>677</v>
      </c>
      <c r="D257" s="85">
        <v>3.3</v>
      </c>
      <c r="E257" s="86"/>
      <c r="F257" s="86">
        <f t="shared" si="15"/>
        <v>0</v>
      </c>
      <c r="G257" s="1"/>
      <c r="H257" s="1"/>
      <c r="I257" s="1"/>
      <c r="J257" s="1"/>
      <c r="K257" s="1"/>
      <c r="L257" s="1"/>
      <c r="M257" s="1"/>
      <c r="N257" s="1"/>
      <c r="O257" s="1"/>
      <c r="P257" s="1"/>
      <c r="Q257" s="1"/>
      <c r="R257" s="1"/>
      <c r="S257" s="1"/>
      <c r="T257" s="1"/>
      <c r="U257" s="1"/>
      <c r="V257" s="1"/>
      <c r="W257" s="1"/>
      <c r="X257" s="1"/>
      <c r="Y257" s="1"/>
      <c r="Z257" s="1"/>
    </row>
    <row r="258" spans="1:26" ht="12.75" customHeight="1">
      <c r="A258" s="58"/>
      <c r="B258" s="58" t="s">
        <v>1526</v>
      </c>
      <c r="C258" s="84" t="s">
        <v>677</v>
      </c>
      <c r="D258" s="85">
        <v>13</v>
      </c>
      <c r="E258" s="86"/>
      <c r="F258" s="86">
        <f t="shared" si="15"/>
        <v>0</v>
      </c>
      <c r="G258" s="1"/>
      <c r="H258" s="1"/>
      <c r="I258" s="1"/>
      <c r="J258" s="1"/>
      <c r="K258" s="1"/>
      <c r="L258" s="1"/>
      <c r="M258" s="1"/>
      <c r="N258" s="1"/>
      <c r="O258" s="1"/>
      <c r="P258" s="1"/>
      <c r="Q258" s="1"/>
      <c r="R258" s="1"/>
      <c r="S258" s="1"/>
      <c r="T258" s="1"/>
      <c r="U258" s="1"/>
      <c r="V258" s="1"/>
      <c r="W258" s="1"/>
      <c r="X258" s="1"/>
      <c r="Y258" s="1"/>
      <c r="Z258" s="1"/>
    </row>
    <row r="259" spans="1:26" ht="12.75" customHeight="1">
      <c r="A259" s="58"/>
      <c r="B259" s="58"/>
      <c r="C259" s="84"/>
      <c r="D259" s="85"/>
      <c r="E259" s="86"/>
      <c r="F259" s="86"/>
      <c r="G259" s="1"/>
      <c r="H259" s="1"/>
      <c r="I259" s="1"/>
      <c r="J259" s="1"/>
      <c r="K259" s="1"/>
      <c r="L259" s="1"/>
      <c r="M259" s="1"/>
      <c r="N259" s="1"/>
      <c r="O259" s="1"/>
      <c r="P259" s="1"/>
      <c r="Q259" s="1"/>
      <c r="R259" s="1"/>
      <c r="S259" s="1"/>
      <c r="T259" s="1"/>
      <c r="U259" s="1"/>
      <c r="V259" s="1"/>
      <c r="W259" s="1"/>
      <c r="X259" s="1"/>
      <c r="Y259" s="1"/>
      <c r="Z259" s="1"/>
    </row>
    <row r="260" spans="1:26" ht="12.75" customHeight="1">
      <c r="A260" s="58"/>
      <c r="B260" s="58"/>
      <c r="C260" s="84"/>
      <c r="D260" s="85"/>
      <c r="E260" s="86"/>
      <c r="F260" s="86"/>
      <c r="G260" s="1"/>
      <c r="H260" s="1"/>
      <c r="I260" s="1"/>
      <c r="J260" s="1"/>
      <c r="K260" s="1"/>
      <c r="L260" s="1"/>
      <c r="M260" s="1"/>
      <c r="N260" s="1"/>
      <c r="O260" s="1"/>
      <c r="P260" s="1"/>
      <c r="Q260" s="1"/>
      <c r="R260" s="1"/>
      <c r="S260" s="1"/>
      <c r="T260" s="1"/>
      <c r="U260" s="1"/>
      <c r="V260" s="1"/>
      <c r="W260" s="1"/>
      <c r="X260" s="1"/>
      <c r="Y260" s="1"/>
      <c r="Z260" s="1"/>
    </row>
    <row r="261" spans="1:26" ht="12.75" customHeight="1">
      <c r="A261" s="59" t="s">
        <v>1563</v>
      </c>
      <c r="B261" s="59" t="s">
        <v>707</v>
      </c>
      <c r="C261" s="84"/>
      <c r="D261" s="85"/>
      <c r="E261" s="86"/>
      <c r="F261" s="86"/>
      <c r="G261" s="1"/>
      <c r="H261" s="1"/>
      <c r="I261" s="1"/>
      <c r="J261" s="1"/>
      <c r="K261" s="1"/>
      <c r="L261" s="1"/>
      <c r="M261" s="1"/>
      <c r="N261" s="1"/>
      <c r="O261" s="1"/>
      <c r="P261" s="1"/>
      <c r="Q261" s="1"/>
      <c r="R261" s="1"/>
      <c r="S261" s="1"/>
      <c r="T261" s="1"/>
      <c r="U261" s="1"/>
      <c r="V261" s="1"/>
      <c r="W261" s="1"/>
      <c r="X261" s="1"/>
      <c r="Y261" s="1"/>
      <c r="Z261" s="1"/>
    </row>
    <row r="262" spans="1:26" ht="12.75" customHeight="1">
      <c r="A262" s="58"/>
      <c r="B262" s="58" t="s">
        <v>708</v>
      </c>
      <c r="C262" s="84"/>
      <c r="D262" s="85"/>
      <c r="E262" s="86"/>
      <c r="F262" s="86"/>
      <c r="G262" s="1"/>
      <c r="H262" s="1"/>
      <c r="I262" s="1"/>
      <c r="J262" s="1"/>
      <c r="K262" s="1"/>
      <c r="L262" s="1"/>
      <c r="M262" s="1"/>
      <c r="N262" s="1"/>
      <c r="O262" s="1"/>
      <c r="P262" s="1"/>
      <c r="Q262" s="1"/>
      <c r="R262" s="1"/>
      <c r="S262" s="1"/>
      <c r="T262" s="1"/>
      <c r="U262" s="1"/>
      <c r="V262" s="1"/>
      <c r="W262" s="1"/>
      <c r="X262" s="1"/>
      <c r="Y262" s="1"/>
      <c r="Z262" s="1"/>
    </row>
    <row r="263" spans="1:26" ht="12.75" customHeight="1">
      <c r="A263" s="58"/>
      <c r="B263" s="58" t="s">
        <v>709</v>
      </c>
      <c r="C263" s="84"/>
      <c r="D263" s="85"/>
      <c r="E263" s="86"/>
      <c r="F263" s="86"/>
      <c r="G263" s="1"/>
      <c r="H263" s="1"/>
      <c r="I263" s="1"/>
      <c r="J263" s="1"/>
      <c r="K263" s="1"/>
      <c r="L263" s="1"/>
      <c r="M263" s="1"/>
      <c r="N263" s="1"/>
      <c r="O263" s="1"/>
      <c r="P263" s="1"/>
      <c r="Q263" s="1"/>
      <c r="R263" s="1"/>
      <c r="S263" s="1"/>
      <c r="T263" s="1"/>
      <c r="U263" s="1"/>
      <c r="V263" s="1"/>
      <c r="W263" s="1"/>
      <c r="X263" s="1"/>
      <c r="Y263" s="1"/>
      <c r="Z263" s="1"/>
    </row>
    <row r="264" spans="1:26" ht="12.75" customHeight="1">
      <c r="A264" s="58"/>
      <c r="B264" s="58" t="s">
        <v>710</v>
      </c>
      <c r="C264" s="84"/>
      <c r="D264" s="85"/>
      <c r="E264" s="86"/>
      <c r="F264" s="86"/>
      <c r="G264" s="1"/>
      <c r="H264" s="1"/>
      <c r="I264" s="1"/>
      <c r="J264" s="1"/>
      <c r="K264" s="1"/>
      <c r="L264" s="1"/>
      <c r="M264" s="1"/>
      <c r="N264" s="1"/>
      <c r="O264" s="1"/>
      <c r="P264" s="1"/>
      <c r="Q264" s="1"/>
      <c r="R264" s="1"/>
      <c r="S264" s="1"/>
      <c r="T264" s="1"/>
      <c r="U264" s="1"/>
      <c r="V264" s="1"/>
      <c r="W264" s="1"/>
      <c r="X264" s="1"/>
      <c r="Y264" s="1"/>
      <c r="Z264" s="1"/>
    </row>
    <row r="265" spans="1:26" ht="12.75" customHeight="1">
      <c r="A265" s="58"/>
      <c r="B265" s="58" t="s">
        <v>1523</v>
      </c>
      <c r="C265" s="84" t="s">
        <v>677</v>
      </c>
      <c r="D265" s="85">
        <v>8.1999999999999993</v>
      </c>
      <c r="E265" s="86"/>
      <c r="F265" s="86">
        <f t="shared" ref="F265:F268" si="16">D265*E265</f>
        <v>0</v>
      </c>
      <c r="G265" s="1"/>
      <c r="H265" s="1"/>
      <c r="I265" s="1"/>
      <c r="J265" s="1"/>
      <c r="K265" s="1"/>
      <c r="L265" s="1"/>
      <c r="M265" s="1"/>
      <c r="N265" s="1"/>
      <c r="O265" s="1"/>
      <c r="P265" s="1"/>
      <c r="Q265" s="1"/>
      <c r="R265" s="1"/>
      <c r="S265" s="1"/>
      <c r="T265" s="1"/>
      <c r="U265" s="1"/>
      <c r="V265" s="1"/>
      <c r="W265" s="1"/>
      <c r="X265" s="1"/>
      <c r="Y265" s="1"/>
      <c r="Z265" s="1"/>
    </row>
    <row r="266" spans="1:26" ht="12.75" customHeight="1">
      <c r="A266" s="58"/>
      <c r="B266" s="58" t="s">
        <v>1524</v>
      </c>
      <c r="C266" s="84" t="s">
        <v>677</v>
      </c>
      <c r="D266" s="85">
        <v>5.0999999999999996</v>
      </c>
      <c r="E266" s="86"/>
      <c r="F266" s="86">
        <f t="shared" si="16"/>
        <v>0</v>
      </c>
      <c r="G266" s="1"/>
      <c r="H266" s="1"/>
      <c r="I266" s="1"/>
      <c r="J266" s="1"/>
      <c r="K266" s="1"/>
      <c r="L266" s="1"/>
      <c r="M266" s="1"/>
      <c r="N266" s="1"/>
      <c r="O266" s="1"/>
      <c r="P266" s="1"/>
      <c r="Q266" s="1"/>
      <c r="R266" s="1"/>
      <c r="S266" s="1"/>
      <c r="T266" s="1"/>
      <c r="U266" s="1"/>
      <c r="V266" s="1"/>
      <c r="W266" s="1"/>
      <c r="X266" s="1"/>
      <c r="Y266" s="1"/>
      <c r="Z266" s="1"/>
    </row>
    <row r="267" spans="1:26" ht="12.75" customHeight="1">
      <c r="A267" s="58"/>
      <c r="B267" s="58" t="s">
        <v>1525</v>
      </c>
      <c r="C267" s="84" t="s">
        <v>677</v>
      </c>
      <c r="D267" s="85">
        <v>5.3</v>
      </c>
      <c r="E267" s="86"/>
      <c r="F267" s="86">
        <f t="shared" si="16"/>
        <v>0</v>
      </c>
      <c r="G267" s="1"/>
      <c r="H267" s="1"/>
      <c r="I267" s="1"/>
      <c r="J267" s="1"/>
      <c r="K267" s="1"/>
      <c r="L267" s="1"/>
      <c r="M267" s="1"/>
      <c r="N267" s="1"/>
      <c r="O267" s="1"/>
      <c r="P267" s="1"/>
      <c r="Q267" s="1"/>
      <c r="R267" s="1"/>
      <c r="S267" s="1"/>
      <c r="T267" s="1"/>
      <c r="U267" s="1"/>
      <c r="V267" s="1"/>
      <c r="W267" s="1"/>
      <c r="X267" s="1"/>
      <c r="Y267" s="1"/>
      <c r="Z267" s="1"/>
    </row>
    <row r="268" spans="1:26" ht="12.75" customHeight="1">
      <c r="A268" s="58"/>
      <c r="B268" s="58" t="s">
        <v>1526</v>
      </c>
      <c r="C268" s="84" t="s">
        <v>677</v>
      </c>
      <c r="D268" s="85">
        <v>16</v>
      </c>
      <c r="E268" s="86"/>
      <c r="F268" s="86">
        <f t="shared" si="16"/>
        <v>0</v>
      </c>
      <c r="G268" s="1"/>
      <c r="H268" s="1"/>
      <c r="I268" s="1"/>
      <c r="J268" s="1"/>
      <c r="K268" s="1"/>
      <c r="L268" s="1"/>
      <c r="M268" s="1"/>
      <c r="N268" s="1"/>
      <c r="O268" s="1"/>
      <c r="P268" s="1"/>
      <c r="Q268" s="1"/>
      <c r="R268" s="1"/>
      <c r="S268" s="1"/>
      <c r="T268" s="1"/>
      <c r="U268" s="1"/>
      <c r="V268" s="1"/>
      <c r="W268" s="1"/>
      <c r="X268" s="1"/>
      <c r="Y268" s="1"/>
      <c r="Z268" s="1"/>
    </row>
    <row r="269" spans="1:26" ht="12.75" customHeight="1">
      <c r="A269" s="58"/>
      <c r="B269" s="58"/>
      <c r="C269" s="84"/>
      <c r="D269" s="85"/>
      <c r="E269" s="86"/>
      <c r="F269" s="86"/>
      <c r="G269" s="1"/>
      <c r="H269" s="1"/>
      <c r="I269" s="1"/>
      <c r="J269" s="1"/>
      <c r="K269" s="1"/>
      <c r="L269" s="1"/>
      <c r="M269" s="1"/>
      <c r="N269" s="1"/>
      <c r="O269" s="1"/>
      <c r="P269" s="1"/>
      <c r="Q269" s="1"/>
      <c r="R269" s="1"/>
      <c r="S269" s="1"/>
      <c r="T269" s="1"/>
      <c r="U269" s="1"/>
      <c r="V269" s="1"/>
      <c r="W269" s="1"/>
      <c r="X269" s="1"/>
      <c r="Y269" s="1"/>
      <c r="Z269" s="1"/>
    </row>
    <row r="270" spans="1:26" ht="12.75" customHeight="1">
      <c r="A270" s="58"/>
      <c r="B270" s="58"/>
      <c r="C270" s="84"/>
      <c r="D270" s="85"/>
      <c r="E270" s="86"/>
      <c r="F270" s="86"/>
      <c r="G270" s="1"/>
      <c r="H270" s="1"/>
      <c r="I270" s="1"/>
      <c r="J270" s="1"/>
      <c r="K270" s="1"/>
      <c r="L270" s="1"/>
      <c r="M270" s="1"/>
      <c r="N270" s="1"/>
      <c r="O270" s="1"/>
      <c r="P270" s="1"/>
      <c r="Q270" s="1"/>
      <c r="R270" s="1"/>
      <c r="S270" s="1"/>
      <c r="T270" s="1"/>
      <c r="U270" s="1"/>
      <c r="V270" s="1"/>
      <c r="W270" s="1"/>
      <c r="X270" s="1"/>
      <c r="Y270" s="1"/>
      <c r="Z270" s="1"/>
    </row>
    <row r="271" spans="1:26" ht="12.75" customHeight="1">
      <c r="A271" s="59" t="s">
        <v>1564</v>
      </c>
      <c r="B271" s="59" t="s">
        <v>712</v>
      </c>
      <c r="C271" s="84"/>
      <c r="D271" s="85"/>
      <c r="E271" s="86"/>
      <c r="F271" s="86"/>
      <c r="G271" s="1"/>
      <c r="H271" s="1"/>
      <c r="I271" s="1"/>
      <c r="J271" s="1"/>
      <c r="K271" s="1"/>
      <c r="L271" s="1"/>
      <c r="M271" s="1"/>
      <c r="N271" s="1"/>
      <c r="O271" s="1"/>
      <c r="P271" s="1"/>
      <c r="Q271" s="1"/>
      <c r="R271" s="1"/>
      <c r="S271" s="1"/>
      <c r="T271" s="1"/>
      <c r="U271" s="1"/>
      <c r="V271" s="1"/>
      <c r="W271" s="1"/>
      <c r="X271" s="1"/>
      <c r="Y271" s="1"/>
      <c r="Z271" s="1"/>
    </row>
    <row r="272" spans="1:26" ht="12.75" customHeight="1">
      <c r="A272" s="58"/>
      <c r="B272" s="58" t="s">
        <v>713</v>
      </c>
      <c r="C272" s="84"/>
      <c r="D272" s="85"/>
      <c r="E272" s="86"/>
      <c r="F272" s="86"/>
      <c r="G272" s="1"/>
      <c r="H272" s="1"/>
      <c r="I272" s="1"/>
      <c r="J272" s="1"/>
      <c r="K272" s="1"/>
      <c r="L272" s="1"/>
      <c r="M272" s="1"/>
      <c r="N272" s="1"/>
      <c r="O272" s="1"/>
      <c r="P272" s="1"/>
      <c r="Q272" s="1"/>
      <c r="R272" s="1"/>
      <c r="S272" s="1"/>
      <c r="T272" s="1"/>
      <c r="U272" s="1"/>
      <c r="V272" s="1"/>
      <c r="W272" s="1"/>
      <c r="X272" s="1"/>
      <c r="Y272" s="1"/>
      <c r="Z272" s="1"/>
    </row>
    <row r="273" spans="1:26" ht="12.75" customHeight="1">
      <c r="A273" s="58"/>
      <c r="B273" s="58" t="s">
        <v>714</v>
      </c>
      <c r="C273" s="84"/>
      <c r="D273" s="85"/>
      <c r="E273" s="86"/>
      <c r="F273" s="86"/>
      <c r="G273" s="1"/>
      <c r="H273" s="1"/>
      <c r="I273" s="1"/>
      <c r="J273" s="1"/>
      <c r="K273" s="1"/>
      <c r="L273" s="1"/>
      <c r="M273" s="1"/>
      <c r="N273" s="1"/>
      <c r="O273" s="1"/>
      <c r="P273" s="1"/>
      <c r="Q273" s="1"/>
      <c r="R273" s="1"/>
      <c r="S273" s="1"/>
      <c r="T273" s="1"/>
      <c r="U273" s="1"/>
      <c r="V273" s="1"/>
      <c r="W273" s="1"/>
      <c r="X273" s="1"/>
      <c r="Y273" s="1"/>
      <c r="Z273" s="1"/>
    </row>
    <row r="274" spans="1:26" ht="12.75" customHeight="1">
      <c r="A274" s="58"/>
      <c r="B274" s="58" t="s">
        <v>715</v>
      </c>
      <c r="C274" s="84"/>
      <c r="D274" s="85"/>
      <c r="E274" s="86"/>
      <c r="F274" s="86"/>
      <c r="G274" s="1"/>
      <c r="H274" s="1"/>
      <c r="I274" s="1"/>
      <c r="J274" s="1"/>
      <c r="K274" s="1"/>
      <c r="L274" s="1"/>
      <c r="M274" s="1"/>
      <c r="N274" s="1"/>
      <c r="O274" s="1"/>
      <c r="P274" s="1"/>
      <c r="Q274" s="1"/>
      <c r="R274" s="1"/>
      <c r="S274" s="1"/>
      <c r="T274" s="1"/>
      <c r="U274" s="1"/>
      <c r="V274" s="1"/>
      <c r="W274" s="1"/>
      <c r="X274" s="1"/>
      <c r="Y274" s="1"/>
      <c r="Z274" s="1"/>
    </row>
    <row r="275" spans="1:26" ht="12.75" customHeight="1">
      <c r="A275" s="58"/>
      <c r="B275" s="58" t="s">
        <v>1523</v>
      </c>
      <c r="C275" s="84" t="s">
        <v>677</v>
      </c>
      <c r="D275" s="85">
        <v>8.1999999999999993</v>
      </c>
      <c r="E275" s="86"/>
      <c r="F275" s="86">
        <f t="shared" ref="F275:F278" si="17">D275*E275</f>
        <v>0</v>
      </c>
      <c r="G275" s="1"/>
      <c r="H275" s="1"/>
      <c r="I275" s="1"/>
      <c r="J275" s="1"/>
      <c r="K275" s="1"/>
      <c r="L275" s="1"/>
      <c r="M275" s="1"/>
      <c r="N275" s="1"/>
      <c r="O275" s="1"/>
      <c r="P275" s="1"/>
      <c r="Q275" s="1"/>
      <c r="R275" s="1"/>
      <c r="S275" s="1"/>
      <c r="T275" s="1"/>
      <c r="U275" s="1"/>
      <c r="V275" s="1"/>
      <c r="W275" s="1"/>
      <c r="X275" s="1"/>
      <c r="Y275" s="1"/>
      <c r="Z275" s="1"/>
    </row>
    <row r="276" spans="1:26" ht="12.75" customHeight="1">
      <c r="A276" s="58"/>
      <c r="B276" s="58" t="s">
        <v>1524</v>
      </c>
      <c r="C276" s="84" t="s">
        <v>677</v>
      </c>
      <c r="D276" s="85">
        <v>5.0999999999999996</v>
      </c>
      <c r="E276" s="86"/>
      <c r="F276" s="86">
        <f t="shared" si="17"/>
        <v>0</v>
      </c>
      <c r="G276" s="1"/>
      <c r="H276" s="1"/>
      <c r="I276" s="1"/>
      <c r="J276" s="1"/>
      <c r="K276" s="1"/>
      <c r="L276" s="1"/>
      <c r="M276" s="1"/>
      <c r="N276" s="1"/>
      <c r="O276" s="1"/>
      <c r="P276" s="1"/>
      <c r="Q276" s="1"/>
      <c r="R276" s="1"/>
      <c r="S276" s="1"/>
      <c r="T276" s="1"/>
      <c r="U276" s="1"/>
      <c r="V276" s="1"/>
      <c r="W276" s="1"/>
      <c r="X276" s="1"/>
      <c r="Y276" s="1"/>
      <c r="Z276" s="1"/>
    </row>
    <row r="277" spans="1:26" ht="12.75" customHeight="1">
      <c r="A277" s="58"/>
      <c r="B277" s="58" t="s">
        <v>1525</v>
      </c>
      <c r="C277" s="84" t="s">
        <v>677</v>
      </c>
      <c r="D277" s="85">
        <v>5.3</v>
      </c>
      <c r="E277" s="86"/>
      <c r="F277" s="86">
        <f t="shared" si="17"/>
        <v>0</v>
      </c>
      <c r="G277" s="1"/>
      <c r="H277" s="1"/>
      <c r="I277" s="1"/>
      <c r="J277" s="1"/>
      <c r="K277" s="1"/>
      <c r="L277" s="1"/>
      <c r="M277" s="1"/>
      <c r="N277" s="1"/>
      <c r="O277" s="1"/>
      <c r="P277" s="1"/>
      <c r="Q277" s="1"/>
      <c r="R277" s="1"/>
      <c r="S277" s="1"/>
      <c r="T277" s="1"/>
      <c r="U277" s="1"/>
      <c r="V277" s="1"/>
      <c r="W277" s="1"/>
      <c r="X277" s="1"/>
      <c r="Y277" s="1"/>
      <c r="Z277" s="1"/>
    </row>
    <row r="278" spans="1:26" ht="12.75" customHeight="1">
      <c r="A278" s="58"/>
      <c r="B278" s="58" t="s">
        <v>1526</v>
      </c>
      <c r="C278" s="84" t="s">
        <v>677</v>
      </c>
      <c r="D278" s="85">
        <v>16</v>
      </c>
      <c r="E278" s="86"/>
      <c r="F278" s="86">
        <f t="shared" si="17"/>
        <v>0</v>
      </c>
      <c r="G278" s="1"/>
      <c r="H278" s="1"/>
      <c r="I278" s="1"/>
      <c r="J278" s="1"/>
      <c r="K278" s="1"/>
      <c r="L278" s="1"/>
      <c r="M278" s="1"/>
      <c r="N278" s="1"/>
      <c r="O278" s="1"/>
      <c r="P278" s="1"/>
      <c r="Q278" s="1"/>
      <c r="R278" s="1"/>
      <c r="S278" s="1"/>
      <c r="T278" s="1"/>
      <c r="U278" s="1"/>
      <c r="V278" s="1"/>
      <c r="W278" s="1"/>
      <c r="X278" s="1"/>
      <c r="Y278" s="1"/>
      <c r="Z278" s="1"/>
    </row>
    <row r="279" spans="1:26" ht="12.75" customHeight="1">
      <c r="A279" s="58"/>
      <c r="B279" s="58"/>
      <c r="C279" s="84"/>
      <c r="D279" s="85"/>
      <c r="E279" s="86"/>
      <c r="F279" s="86"/>
      <c r="G279" s="1"/>
      <c r="H279" s="1"/>
      <c r="I279" s="1"/>
      <c r="J279" s="1"/>
      <c r="K279" s="1"/>
      <c r="L279" s="1"/>
      <c r="M279" s="1"/>
      <c r="N279" s="1"/>
      <c r="O279" s="1"/>
      <c r="P279" s="1"/>
      <c r="Q279" s="1"/>
      <c r="R279" s="1"/>
      <c r="S279" s="1"/>
      <c r="T279" s="1"/>
      <c r="U279" s="1"/>
      <c r="V279" s="1"/>
      <c r="W279" s="1"/>
      <c r="X279" s="1"/>
      <c r="Y279" s="1"/>
      <c r="Z279" s="1"/>
    </row>
    <row r="280" spans="1:26" ht="12.75" customHeight="1">
      <c r="A280" s="58"/>
      <c r="B280" s="58"/>
      <c r="C280" s="84"/>
      <c r="D280" s="85"/>
      <c r="E280" s="86"/>
      <c r="F280" s="86"/>
      <c r="G280" s="1"/>
      <c r="H280" s="1"/>
      <c r="I280" s="1"/>
      <c r="J280" s="1"/>
      <c r="K280" s="1"/>
      <c r="L280" s="1"/>
      <c r="M280" s="1"/>
      <c r="N280" s="1"/>
      <c r="O280" s="1"/>
      <c r="P280" s="1"/>
      <c r="Q280" s="1"/>
      <c r="R280" s="1"/>
      <c r="S280" s="1"/>
      <c r="T280" s="1"/>
      <c r="U280" s="1"/>
      <c r="V280" s="1"/>
      <c r="W280" s="1"/>
      <c r="X280" s="1"/>
      <c r="Y280" s="1"/>
      <c r="Z280" s="1"/>
    </row>
    <row r="281" spans="1:26" ht="12.75" customHeight="1">
      <c r="A281" s="59" t="s">
        <v>1565</v>
      </c>
      <c r="B281" s="59" t="s">
        <v>912</v>
      </c>
      <c r="C281" s="84"/>
      <c r="D281" s="85"/>
      <c r="E281" s="86"/>
      <c r="F281" s="86"/>
      <c r="G281" s="1"/>
      <c r="H281" s="1"/>
      <c r="I281" s="1"/>
      <c r="J281" s="1"/>
      <c r="K281" s="1"/>
      <c r="L281" s="1"/>
      <c r="M281" s="1"/>
      <c r="N281" s="1"/>
      <c r="O281" s="1"/>
      <c r="P281" s="1"/>
      <c r="Q281" s="1"/>
      <c r="R281" s="1"/>
      <c r="S281" s="1"/>
      <c r="T281" s="1"/>
      <c r="U281" s="1"/>
      <c r="V281" s="1"/>
      <c r="W281" s="1"/>
      <c r="X281" s="1"/>
      <c r="Y281" s="1"/>
      <c r="Z281" s="1"/>
    </row>
    <row r="282" spans="1:26" ht="12.75" customHeight="1">
      <c r="A282" s="58"/>
      <c r="B282" s="58" t="s">
        <v>913</v>
      </c>
      <c r="C282" s="84"/>
      <c r="D282" s="85"/>
      <c r="E282" s="86"/>
      <c r="F282" s="86"/>
      <c r="G282" s="1"/>
      <c r="H282" s="1"/>
      <c r="I282" s="1"/>
      <c r="J282" s="1"/>
      <c r="K282" s="1"/>
      <c r="L282" s="1"/>
      <c r="M282" s="1"/>
      <c r="N282" s="1"/>
      <c r="O282" s="1"/>
      <c r="P282" s="1"/>
      <c r="Q282" s="1"/>
      <c r="R282" s="1"/>
      <c r="S282" s="1"/>
      <c r="T282" s="1"/>
      <c r="U282" s="1"/>
      <c r="V282" s="1"/>
      <c r="W282" s="1"/>
      <c r="X282" s="1"/>
      <c r="Y282" s="1"/>
      <c r="Z282" s="1"/>
    </row>
    <row r="283" spans="1:26" ht="12.75" customHeight="1">
      <c r="A283" s="58"/>
      <c r="B283" s="58" t="s">
        <v>914</v>
      </c>
      <c r="C283" s="84"/>
      <c r="D283" s="85"/>
      <c r="E283" s="86"/>
      <c r="F283" s="86"/>
      <c r="G283" s="1"/>
      <c r="H283" s="1"/>
      <c r="I283" s="1"/>
      <c r="J283" s="1"/>
      <c r="K283" s="1"/>
      <c r="L283" s="1"/>
      <c r="M283" s="1"/>
      <c r="N283" s="1"/>
      <c r="O283" s="1"/>
      <c r="P283" s="1"/>
      <c r="Q283" s="1"/>
      <c r="R283" s="1"/>
      <c r="S283" s="1"/>
      <c r="T283" s="1"/>
      <c r="U283" s="1"/>
      <c r="V283" s="1"/>
      <c r="W283" s="1"/>
      <c r="X283" s="1"/>
      <c r="Y283" s="1"/>
      <c r="Z283" s="1"/>
    </row>
    <row r="284" spans="1:26" ht="12.75" customHeight="1">
      <c r="A284" s="58"/>
      <c r="B284" s="58" t="s">
        <v>1523</v>
      </c>
      <c r="C284" s="84" t="s">
        <v>733</v>
      </c>
      <c r="D284" s="85">
        <v>30</v>
      </c>
      <c r="E284" s="86"/>
      <c r="F284" s="86">
        <f t="shared" ref="F284:F287" si="18">D284*E284</f>
        <v>0</v>
      </c>
      <c r="G284" s="1"/>
      <c r="H284" s="1"/>
      <c r="I284" s="1"/>
      <c r="J284" s="1"/>
      <c r="K284" s="1"/>
      <c r="L284" s="1"/>
      <c r="M284" s="1"/>
      <c r="N284" s="1"/>
      <c r="O284" s="1"/>
      <c r="P284" s="1"/>
      <c r="Q284" s="1"/>
      <c r="R284" s="1"/>
      <c r="S284" s="1"/>
      <c r="T284" s="1"/>
      <c r="U284" s="1"/>
      <c r="V284" s="1"/>
      <c r="W284" s="1"/>
      <c r="X284" s="1"/>
      <c r="Y284" s="1"/>
      <c r="Z284" s="1"/>
    </row>
    <row r="285" spans="1:26" ht="12.75" customHeight="1">
      <c r="A285" s="58"/>
      <c r="B285" s="58" t="s">
        <v>1524</v>
      </c>
      <c r="C285" s="84" t="s">
        <v>733</v>
      </c>
      <c r="D285" s="85">
        <v>25</v>
      </c>
      <c r="E285" s="86"/>
      <c r="F285" s="86">
        <f t="shared" si="18"/>
        <v>0</v>
      </c>
      <c r="G285" s="1"/>
      <c r="H285" s="1"/>
      <c r="I285" s="1"/>
      <c r="J285" s="1"/>
      <c r="K285" s="1"/>
      <c r="L285" s="1"/>
      <c r="M285" s="1"/>
      <c r="N285" s="1"/>
      <c r="O285" s="1"/>
      <c r="P285" s="1"/>
      <c r="Q285" s="1"/>
      <c r="R285" s="1"/>
      <c r="S285" s="1"/>
      <c r="T285" s="1"/>
      <c r="U285" s="1"/>
      <c r="V285" s="1"/>
      <c r="W285" s="1"/>
      <c r="X285" s="1"/>
      <c r="Y285" s="1"/>
      <c r="Z285" s="1"/>
    </row>
    <row r="286" spans="1:26" ht="12.75" customHeight="1">
      <c r="A286" s="58"/>
      <c r="B286" s="58" t="s">
        <v>1525</v>
      </c>
      <c r="C286" s="84" t="s">
        <v>733</v>
      </c>
      <c r="D286" s="85">
        <v>16</v>
      </c>
      <c r="E286" s="86"/>
      <c r="F286" s="86">
        <f t="shared" si="18"/>
        <v>0</v>
      </c>
      <c r="G286" s="1"/>
      <c r="H286" s="1"/>
      <c r="I286" s="1"/>
      <c r="J286" s="1"/>
      <c r="K286" s="1"/>
      <c r="L286" s="1"/>
      <c r="M286" s="1"/>
      <c r="N286" s="1"/>
      <c r="O286" s="1"/>
      <c r="P286" s="1"/>
      <c r="Q286" s="1"/>
      <c r="R286" s="1"/>
      <c r="S286" s="1"/>
      <c r="T286" s="1"/>
      <c r="U286" s="1"/>
      <c r="V286" s="1"/>
      <c r="W286" s="1"/>
      <c r="X286" s="1"/>
      <c r="Y286" s="1"/>
      <c r="Z286" s="1"/>
    </row>
    <row r="287" spans="1:26" ht="12.75" customHeight="1">
      <c r="A287" s="58"/>
      <c r="B287" s="58" t="s">
        <v>1526</v>
      </c>
      <c r="C287" s="84" t="s">
        <v>733</v>
      </c>
      <c r="D287" s="85">
        <v>60</v>
      </c>
      <c r="E287" s="86"/>
      <c r="F287" s="86">
        <f t="shared" si="18"/>
        <v>0</v>
      </c>
      <c r="G287" s="1"/>
      <c r="H287" s="1"/>
      <c r="I287" s="1"/>
      <c r="J287" s="1"/>
      <c r="K287" s="1"/>
      <c r="L287" s="1"/>
      <c r="M287" s="1"/>
      <c r="N287" s="1"/>
      <c r="O287" s="1"/>
      <c r="P287" s="1"/>
      <c r="Q287" s="1"/>
      <c r="R287" s="1"/>
      <c r="S287" s="1"/>
      <c r="T287" s="1"/>
      <c r="U287" s="1"/>
      <c r="V287" s="1"/>
      <c r="W287" s="1"/>
      <c r="X287" s="1"/>
      <c r="Y287" s="1"/>
      <c r="Z287" s="1"/>
    </row>
    <row r="288" spans="1:26" ht="12.75" customHeight="1">
      <c r="A288" s="58"/>
      <c r="B288" s="58"/>
      <c r="C288" s="84"/>
      <c r="D288" s="85"/>
      <c r="E288" s="86"/>
      <c r="F288" s="86"/>
      <c r="G288" s="1"/>
      <c r="H288" s="1"/>
      <c r="I288" s="1"/>
      <c r="J288" s="1"/>
      <c r="K288" s="1"/>
      <c r="L288" s="1"/>
      <c r="M288" s="1"/>
      <c r="N288" s="1"/>
      <c r="O288" s="1"/>
      <c r="P288" s="1"/>
      <c r="Q288" s="1"/>
      <c r="R288" s="1"/>
      <c r="S288" s="1"/>
      <c r="T288" s="1"/>
      <c r="U288" s="1"/>
      <c r="V288" s="1"/>
      <c r="W288" s="1"/>
      <c r="X288" s="1"/>
      <c r="Y288" s="1"/>
      <c r="Z288" s="1"/>
    </row>
    <row r="289" spans="1:26" ht="12.75" customHeight="1">
      <c r="A289" s="58"/>
      <c r="B289" s="58"/>
      <c r="C289" s="84"/>
      <c r="D289" s="85"/>
      <c r="E289" s="86"/>
      <c r="F289" s="86"/>
      <c r="G289" s="1"/>
      <c r="H289" s="1"/>
      <c r="I289" s="1"/>
      <c r="J289" s="1"/>
      <c r="K289" s="1"/>
      <c r="L289" s="1"/>
      <c r="M289" s="1"/>
      <c r="N289" s="1"/>
      <c r="O289" s="1"/>
      <c r="P289" s="1"/>
      <c r="Q289" s="1"/>
      <c r="R289" s="1"/>
      <c r="S289" s="1"/>
      <c r="T289" s="1"/>
      <c r="U289" s="1"/>
      <c r="V289" s="1"/>
      <c r="W289" s="1"/>
      <c r="X289" s="1"/>
      <c r="Y289" s="1"/>
      <c r="Z289" s="1"/>
    </row>
    <row r="290" spans="1:26" ht="12.75" customHeight="1">
      <c r="A290" s="59" t="s">
        <v>1566</v>
      </c>
      <c r="B290" s="59" t="s">
        <v>1567</v>
      </c>
      <c r="C290" s="84"/>
      <c r="D290" s="85"/>
      <c r="E290" s="86"/>
      <c r="F290" s="86"/>
      <c r="G290" s="1"/>
      <c r="H290" s="1"/>
      <c r="I290" s="1"/>
      <c r="J290" s="1"/>
      <c r="K290" s="1"/>
      <c r="L290" s="1"/>
      <c r="M290" s="1"/>
      <c r="N290" s="1"/>
      <c r="O290" s="1"/>
      <c r="P290" s="1"/>
      <c r="Q290" s="1"/>
      <c r="R290" s="1"/>
      <c r="S290" s="1"/>
      <c r="T290" s="1"/>
      <c r="U290" s="1"/>
      <c r="V290" s="1"/>
      <c r="W290" s="1"/>
      <c r="X290" s="1"/>
      <c r="Y290" s="1"/>
      <c r="Z290" s="1"/>
    </row>
    <row r="291" spans="1:26" ht="12.75" customHeight="1">
      <c r="A291" s="58"/>
      <c r="B291" s="58" t="s">
        <v>1568</v>
      </c>
      <c r="C291" s="84"/>
      <c r="D291" s="85"/>
      <c r="E291" s="86"/>
      <c r="F291" s="86"/>
      <c r="G291" s="1"/>
      <c r="H291" s="1"/>
      <c r="I291" s="1"/>
      <c r="J291" s="1"/>
      <c r="K291" s="1"/>
      <c r="L291" s="1"/>
      <c r="M291" s="1"/>
      <c r="N291" s="1"/>
      <c r="O291" s="1"/>
      <c r="P291" s="1"/>
      <c r="Q291" s="1"/>
      <c r="R291" s="1"/>
      <c r="S291" s="1"/>
      <c r="T291" s="1"/>
      <c r="U291" s="1"/>
      <c r="V291" s="1"/>
      <c r="W291" s="1"/>
      <c r="X291" s="1"/>
      <c r="Y291" s="1"/>
      <c r="Z291" s="1"/>
    </row>
    <row r="292" spans="1:26" ht="12.75" customHeight="1">
      <c r="A292" s="58"/>
      <c r="B292" s="58" t="s">
        <v>1569</v>
      </c>
      <c r="C292" s="84"/>
      <c r="D292" s="85"/>
      <c r="E292" s="86"/>
      <c r="F292" s="86"/>
      <c r="G292" s="1"/>
      <c r="H292" s="1"/>
      <c r="I292" s="1"/>
      <c r="J292" s="1"/>
      <c r="K292" s="1"/>
      <c r="L292" s="1"/>
      <c r="M292" s="1"/>
      <c r="N292" s="1"/>
      <c r="O292" s="1"/>
      <c r="P292" s="1"/>
      <c r="Q292" s="1"/>
      <c r="R292" s="1"/>
      <c r="S292" s="1"/>
      <c r="T292" s="1"/>
      <c r="U292" s="1"/>
      <c r="V292" s="1"/>
      <c r="W292" s="1"/>
      <c r="X292" s="1"/>
      <c r="Y292" s="1"/>
      <c r="Z292" s="1"/>
    </row>
    <row r="293" spans="1:26" ht="12.75" customHeight="1">
      <c r="A293" s="58"/>
      <c r="B293" s="58" t="s">
        <v>1570</v>
      </c>
      <c r="C293" s="84"/>
      <c r="D293" s="85"/>
      <c r="E293" s="86"/>
      <c r="F293" s="86"/>
      <c r="G293" s="1"/>
      <c r="H293" s="1"/>
      <c r="I293" s="1"/>
      <c r="J293" s="1"/>
      <c r="K293" s="1"/>
      <c r="L293" s="1"/>
      <c r="M293" s="1"/>
      <c r="N293" s="1"/>
      <c r="O293" s="1"/>
      <c r="P293" s="1"/>
      <c r="Q293" s="1"/>
      <c r="R293" s="1"/>
      <c r="S293" s="1"/>
      <c r="T293" s="1"/>
      <c r="U293" s="1"/>
      <c r="V293" s="1"/>
      <c r="W293" s="1"/>
      <c r="X293" s="1"/>
      <c r="Y293" s="1"/>
      <c r="Z293" s="1"/>
    </row>
    <row r="294" spans="1:26" ht="12.75" customHeight="1">
      <c r="A294" s="58"/>
      <c r="B294" s="58" t="s">
        <v>1523</v>
      </c>
      <c r="C294" s="84" t="s">
        <v>682</v>
      </c>
      <c r="D294" s="85">
        <v>3</v>
      </c>
      <c r="E294" s="86"/>
      <c r="F294" s="86">
        <f t="shared" ref="F294:F297" si="19">D294*E294</f>
        <v>0</v>
      </c>
      <c r="G294" s="1"/>
      <c r="H294" s="1"/>
      <c r="I294" s="1"/>
      <c r="J294" s="1"/>
      <c r="K294" s="1"/>
      <c r="L294" s="1"/>
      <c r="M294" s="1"/>
      <c r="N294" s="1"/>
      <c r="O294" s="1"/>
      <c r="P294" s="1"/>
      <c r="Q294" s="1"/>
      <c r="R294" s="1"/>
      <c r="S294" s="1"/>
      <c r="T294" s="1"/>
      <c r="U294" s="1"/>
      <c r="V294" s="1"/>
      <c r="W294" s="1"/>
      <c r="X294" s="1"/>
      <c r="Y294" s="1"/>
      <c r="Z294" s="1"/>
    </row>
    <row r="295" spans="1:26" ht="12.75" customHeight="1">
      <c r="A295" s="58"/>
      <c r="B295" s="58" t="s">
        <v>1524</v>
      </c>
      <c r="C295" s="84" t="s">
        <v>682</v>
      </c>
      <c r="D295" s="85">
        <v>3</v>
      </c>
      <c r="E295" s="86"/>
      <c r="F295" s="86">
        <f t="shared" si="19"/>
        <v>0</v>
      </c>
      <c r="G295" s="1"/>
      <c r="H295" s="1"/>
      <c r="I295" s="1"/>
      <c r="J295" s="1"/>
      <c r="K295" s="1"/>
      <c r="L295" s="1"/>
      <c r="M295" s="1"/>
      <c r="N295" s="1"/>
      <c r="O295" s="1"/>
      <c r="P295" s="1"/>
      <c r="Q295" s="1"/>
      <c r="R295" s="1"/>
      <c r="S295" s="1"/>
      <c r="T295" s="1"/>
      <c r="U295" s="1"/>
      <c r="V295" s="1"/>
      <c r="W295" s="1"/>
      <c r="X295" s="1"/>
      <c r="Y295" s="1"/>
      <c r="Z295" s="1"/>
    </row>
    <row r="296" spans="1:26" ht="12.75" customHeight="1">
      <c r="A296" s="58"/>
      <c r="B296" s="58" t="s">
        <v>1525</v>
      </c>
      <c r="C296" s="84" t="s">
        <v>682</v>
      </c>
      <c r="D296" s="85">
        <v>2</v>
      </c>
      <c r="E296" s="86"/>
      <c r="F296" s="86">
        <f t="shared" si="19"/>
        <v>0</v>
      </c>
      <c r="G296" s="1"/>
      <c r="H296" s="1"/>
      <c r="I296" s="1"/>
      <c r="J296" s="1"/>
      <c r="K296" s="1"/>
      <c r="L296" s="1"/>
      <c r="M296" s="1"/>
      <c r="N296" s="1"/>
      <c r="O296" s="1"/>
      <c r="P296" s="1"/>
      <c r="Q296" s="1"/>
      <c r="R296" s="1"/>
      <c r="S296" s="1"/>
      <c r="T296" s="1"/>
      <c r="U296" s="1"/>
      <c r="V296" s="1"/>
      <c r="W296" s="1"/>
      <c r="X296" s="1"/>
      <c r="Y296" s="1"/>
      <c r="Z296" s="1"/>
    </row>
    <row r="297" spans="1:26" ht="12.75" customHeight="1">
      <c r="A297" s="58"/>
      <c r="B297" s="58" t="s">
        <v>1526</v>
      </c>
      <c r="C297" s="84" t="s">
        <v>682</v>
      </c>
      <c r="D297" s="85">
        <v>8</v>
      </c>
      <c r="E297" s="86"/>
      <c r="F297" s="86">
        <f t="shared" si="19"/>
        <v>0</v>
      </c>
      <c r="G297" s="1"/>
      <c r="H297" s="1"/>
      <c r="I297" s="1"/>
      <c r="J297" s="1"/>
      <c r="K297" s="1"/>
      <c r="L297" s="1"/>
      <c r="M297" s="1"/>
      <c r="N297" s="1"/>
      <c r="O297" s="1"/>
      <c r="P297" s="1"/>
      <c r="Q297" s="1"/>
      <c r="R297" s="1"/>
      <c r="S297" s="1"/>
      <c r="T297" s="1"/>
      <c r="U297" s="1"/>
      <c r="V297" s="1"/>
      <c r="W297" s="1"/>
      <c r="X297" s="1"/>
      <c r="Y297" s="1"/>
      <c r="Z297" s="1"/>
    </row>
    <row r="298" spans="1:26" ht="12.75" customHeight="1">
      <c r="A298" s="58"/>
      <c r="B298" s="58"/>
      <c r="C298" s="84"/>
      <c r="D298" s="85"/>
      <c r="E298" s="86"/>
      <c r="F298" s="86"/>
      <c r="G298" s="1"/>
      <c r="H298" s="1"/>
      <c r="I298" s="1"/>
      <c r="J298" s="1"/>
      <c r="K298" s="1"/>
      <c r="L298" s="1"/>
      <c r="M298" s="1"/>
      <c r="N298" s="1"/>
      <c r="O298" s="1"/>
      <c r="P298" s="1"/>
      <c r="Q298" s="1"/>
      <c r="R298" s="1"/>
      <c r="S298" s="1"/>
      <c r="T298" s="1"/>
      <c r="U298" s="1"/>
      <c r="V298" s="1"/>
      <c r="W298" s="1"/>
      <c r="X298" s="1"/>
      <c r="Y298" s="1"/>
      <c r="Z298" s="1"/>
    </row>
    <row r="299" spans="1:26" ht="12.75" customHeight="1">
      <c r="A299" s="58"/>
      <c r="B299" s="58"/>
      <c r="C299" s="84"/>
      <c r="D299" s="85"/>
      <c r="E299" s="86"/>
      <c r="F299" s="86"/>
      <c r="G299" s="1"/>
      <c r="H299" s="1"/>
      <c r="I299" s="1"/>
      <c r="J299" s="1"/>
      <c r="K299" s="1"/>
      <c r="L299" s="1"/>
      <c r="M299" s="1"/>
      <c r="N299" s="1"/>
      <c r="O299" s="1"/>
      <c r="P299" s="1"/>
      <c r="Q299" s="1"/>
      <c r="R299" s="1"/>
      <c r="S299" s="1"/>
      <c r="T299" s="1"/>
      <c r="U299" s="1"/>
      <c r="V299" s="1"/>
      <c r="W299" s="1"/>
      <c r="X299" s="1"/>
      <c r="Y299" s="1"/>
      <c r="Z299" s="1"/>
    </row>
    <row r="300" spans="1:26" ht="12.75" customHeight="1">
      <c r="A300" s="59" t="s">
        <v>1571</v>
      </c>
      <c r="B300" s="59" t="s">
        <v>1572</v>
      </c>
      <c r="C300" s="184"/>
      <c r="D300" s="85"/>
      <c r="E300" s="86"/>
      <c r="F300" s="86"/>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58" t="s">
        <v>1573</v>
      </c>
      <c r="C301" s="184"/>
      <c r="D301" s="85"/>
      <c r="E301" s="86"/>
      <c r="F301" s="86"/>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58" t="s">
        <v>1523</v>
      </c>
      <c r="C302" s="184" t="s">
        <v>733</v>
      </c>
      <c r="D302" s="85">
        <v>18</v>
      </c>
      <c r="E302" s="86"/>
      <c r="F302" s="86">
        <f t="shared" ref="F302:F305" si="20">D302*E302</f>
        <v>0</v>
      </c>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58" t="s">
        <v>1524</v>
      </c>
      <c r="C303" s="184" t="s">
        <v>733</v>
      </c>
      <c r="D303" s="85">
        <v>10</v>
      </c>
      <c r="E303" s="86"/>
      <c r="F303" s="86">
        <f t="shared" si="20"/>
        <v>0</v>
      </c>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58" t="s">
        <v>1525</v>
      </c>
      <c r="C304" s="184" t="s">
        <v>733</v>
      </c>
      <c r="D304" s="85">
        <v>10</v>
      </c>
      <c r="E304" s="86"/>
      <c r="F304" s="86">
        <f t="shared" si="20"/>
        <v>0</v>
      </c>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58" t="s">
        <v>1526</v>
      </c>
      <c r="C305" s="184" t="s">
        <v>733</v>
      </c>
      <c r="D305" s="85">
        <v>36</v>
      </c>
      <c r="E305" s="86"/>
      <c r="F305" s="86">
        <f t="shared" si="20"/>
        <v>0</v>
      </c>
      <c r="G305" s="1"/>
      <c r="H305" s="1"/>
      <c r="I305" s="1"/>
      <c r="J305" s="1"/>
      <c r="K305" s="1"/>
      <c r="L305" s="1"/>
      <c r="M305" s="1"/>
      <c r="N305" s="1"/>
      <c r="O305" s="1"/>
      <c r="P305" s="1"/>
      <c r="Q305" s="1"/>
      <c r="R305" s="1"/>
      <c r="S305" s="1"/>
      <c r="T305" s="1"/>
      <c r="U305" s="1"/>
      <c r="V305" s="1"/>
      <c r="W305" s="1"/>
      <c r="X305" s="1"/>
      <c r="Y305" s="1"/>
      <c r="Z305" s="1"/>
    </row>
    <row r="306" spans="1:26" ht="12.75" customHeight="1">
      <c r="A306" s="58"/>
      <c r="B306" s="58"/>
      <c r="C306" s="84"/>
      <c r="D306" s="85"/>
      <c r="E306" s="86"/>
      <c r="F306" s="86"/>
      <c r="G306" s="1"/>
      <c r="H306" s="1"/>
      <c r="I306" s="1"/>
      <c r="J306" s="1"/>
      <c r="K306" s="1"/>
      <c r="L306" s="1"/>
      <c r="M306" s="1"/>
      <c r="N306" s="1"/>
      <c r="O306" s="1"/>
      <c r="P306" s="1"/>
      <c r="Q306" s="1"/>
      <c r="R306" s="1"/>
      <c r="S306" s="1"/>
      <c r="T306" s="1"/>
      <c r="U306" s="1"/>
      <c r="V306" s="1"/>
      <c r="W306" s="1"/>
      <c r="X306" s="1"/>
      <c r="Y306" s="1"/>
      <c r="Z306" s="1"/>
    </row>
    <row r="307" spans="1:26" ht="12.75" customHeight="1">
      <c r="A307" s="58"/>
      <c r="B307" s="58"/>
      <c r="C307" s="84"/>
      <c r="D307" s="85"/>
      <c r="E307" s="86"/>
      <c r="F307" s="86"/>
      <c r="G307" s="1"/>
      <c r="H307" s="1"/>
      <c r="I307" s="1"/>
      <c r="J307" s="1"/>
      <c r="K307" s="1"/>
      <c r="L307" s="1"/>
      <c r="M307" s="1"/>
      <c r="N307" s="1"/>
      <c r="O307" s="1"/>
      <c r="P307" s="1"/>
      <c r="Q307" s="1"/>
      <c r="R307" s="1"/>
      <c r="S307" s="1"/>
      <c r="T307" s="1"/>
      <c r="U307" s="1"/>
      <c r="V307" s="1"/>
      <c r="W307" s="1"/>
      <c r="X307" s="1"/>
      <c r="Y307" s="1"/>
      <c r="Z307" s="1"/>
    </row>
    <row r="308" spans="1:26" ht="12.75" customHeight="1">
      <c r="A308" s="59" t="s">
        <v>1574</v>
      </c>
      <c r="B308" s="59" t="s">
        <v>1575</v>
      </c>
      <c r="C308" s="184"/>
      <c r="D308" s="85"/>
      <c r="E308" s="86"/>
      <c r="F308" s="86"/>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58" t="s">
        <v>1576</v>
      </c>
      <c r="C309" s="184"/>
      <c r="D309" s="85"/>
      <c r="E309" s="86"/>
      <c r="F309" s="86"/>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58" t="s">
        <v>1523</v>
      </c>
      <c r="C310" s="184" t="s">
        <v>733</v>
      </c>
      <c r="D310" s="85">
        <v>18</v>
      </c>
      <c r="E310" s="86"/>
      <c r="F310" s="86">
        <f t="shared" ref="F310:F313" si="21">D310*E310</f>
        <v>0</v>
      </c>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58" t="s">
        <v>1524</v>
      </c>
      <c r="C311" s="184" t="s">
        <v>733</v>
      </c>
      <c r="D311" s="85">
        <v>10</v>
      </c>
      <c r="E311" s="86"/>
      <c r="F311" s="86">
        <f t="shared" si="21"/>
        <v>0</v>
      </c>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58" t="s">
        <v>1525</v>
      </c>
      <c r="C312" s="184" t="s">
        <v>733</v>
      </c>
      <c r="D312" s="85">
        <v>10</v>
      </c>
      <c r="E312" s="86"/>
      <c r="F312" s="86">
        <f t="shared" si="21"/>
        <v>0</v>
      </c>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58" t="s">
        <v>1526</v>
      </c>
      <c r="C313" s="184" t="s">
        <v>733</v>
      </c>
      <c r="D313" s="85">
        <v>36</v>
      </c>
      <c r="E313" s="86"/>
      <c r="F313" s="86">
        <f t="shared" si="21"/>
        <v>0</v>
      </c>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58"/>
      <c r="C314" s="184"/>
      <c r="D314" s="85"/>
      <c r="E314" s="86"/>
      <c r="F314" s="86"/>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58"/>
      <c r="C315" s="184"/>
      <c r="D315" s="85"/>
      <c r="E315" s="86"/>
      <c r="F315" s="86"/>
      <c r="G315" s="1"/>
      <c r="H315" s="1"/>
      <c r="I315" s="1"/>
      <c r="J315" s="1"/>
      <c r="K315" s="1"/>
      <c r="L315" s="1"/>
      <c r="M315" s="1"/>
      <c r="N315" s="1"/>
      <c r="O315" s="1"/>
      <c r="P315" s="1"/>
      <c r="Q315" s="1"/>
      <c r="R315" s="1"/>
      <c r="S315" s="1"/>
      <c r="T315" s="1"/>
      <c r="U315" s="1"/>
      <c r="V315" s="1"/>
      <c r="W315" s="1"/>
      <c r="X315" s="1"/>
      <c r="Y315" s="1"/>
      <c r="Z315" s="1"/>
    </row>
    <row r="316" spans="1:26" ht="12.75" customHeight="1">
      <c r="A316" s="61" t="s">
        <v>1577</v>
      </c>
      <c r="B316" s="59" t="s">
        <v>1578</v>
      </c>
      <c r="C316" s="90"/>
      <c r="D316" s="86"/>
      <c r="E316" s="86"/>
      <c r="F316" s="86"/>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58" t="s">
        <v>1579</v>
      </c>
      <c r="C317" s="90"/>
      <c r="D317" s="58"/>
      <c r="E317" s="86"/>
      <c r="F317" s="86"/>
      <c r="G317" s="1"/>
      <c r="H317" s="1"/>
      <c r="I317" s="1"/>
      <c r="J317" s="1"/>
      <c r="K317" s="1"/>
      <c r="L317" s="1"/>
      <c r="M317" s="1"/>
      <c r="N317" s="1"/>
      <c r="O317" s="1"/>
      <c r="P317" s="1"/>
      <c r="Q317" s="1"/>
      <c r="R317" s="1"/>
      <c r="S317" s="1"/>
      <c r="T317" s="1"/>
      <c r="U317" s="1"/>
      <c r="V317" s="1"/>
      <c r="W317" s="1"/>
      <c r="X317" s="1"/>
      <c r="Y317" s="1"/>
      <c r="Z317" s="1"/>
    </row>
    <row r="318" spans="1:26" ht="12.75" customHeight="1">
      <c r="A318" s="182"/>
      <c r="B318" s="58" t="s">
        <v>1580</v>
      </c>
      <c r="C318" s="90"/>
      <c r="D318" s="58"/>
      <c r="E318" s="86"/>
      <c r="F318" s="86"/>
      <c r="G318" s="1"/>
      <c r="H318" s="1"/>
      <c r="I318" s="1"/>
      <c r="J318" s="1"/>
      <c r="K318" s="1"/>
      <c r="L318" s="1"/>
      <c r="M318" s="1"/>
      <c r="N318" s="1"/>
      <c r="O318" s="1"/>
      <c r="P318" s="1"/>
      <c r="Q318" s="1"/>
      <c r="R318" s="1"/>
      <c r="S318" s="1"/>
      <c r="T318" s="1"/>
      <c r="U318" s="1"/>
      <c r="V318" s="1"/>
      <c r="W318" s="1"/>
      <c r="X318" s="1"/>
      <c r="Y318" s="1"/>
      <c r="Z318" s="1"/>
    </row>
    <row r="319" spans="1:26" ht="12.75" customHeight="1">
      <c r="A319" s="182"/>
      <c r="B319" s="58" t="s">
        <v>1581</v>
      </c>
      <c r="C319" s="90" t="s">
        <v>733</v>
      </c>
      <c r="D319" s="86">
        <v>20</v>
      </c>
      <c r="E319" s="86"/>
      <c r="F319" s="86">
        <f>D319*E319</f>
        <v>0</v>
      </c>
      <c r="G319" s="1"/>
      <c r="H319" s="1"/>
      <c r="I319" s="1"/>
      <c r="J319" s="1"/>
      <c r="K319" s="1"/>
      <c r="L319" s="1"/>
      <c r="M319" s="1"/>
      <c r="N319" s="1"/>
      <c r="O319" s="1"/>
      <c r="P319" s="1"/>
      <c r="Q319" s="1"/>
      <c r="R319" s="1"/>
      <c r="S319" s="1"/>
      <c r="T319" s="1"/>
      <c r="U319" s="1"/>
      <c r="V319" s="1"/>
      <c r="W319" s="1"/>
      <c r="X319" s="1"/>
      <c r="Y319" s="1"/>
      <c r="Z319" s="1"/>
    </row>
    <row r="320" spans="1:26" ht="12.75" customHeight="1">
      <c r="A320" s="182"/>
      <c r="B320" s="58"/>
      <c r="C320" s="90"/>
      <c r="D320" s="86"/>
      <c r="E320" s="86"/>
      <c r="F320" s="86"/>
      <c r="G320" s="1"/>
      <c r="H320" s="1"/>
      <c r="I320" s="1"/>
      <c r="J320" s="1"/>
      <c r="K320" s="1"/>
      <c r="L320" s="1"/>
      <c r="M320" s="1"/>
      <c r="N320" s="1"/>
      <c r="O320" s="1"/>
      <c r="P320" s="1"/>
      <c r="Q320" s="1"/>
      <c r="R320" s="1"/>
      <c r="S320" s="1"/>
      <c r="T320" s="1"/>
      <c r="U320" s="1"/>
      <c r="V320" s="1"/>
      <c r="W320" s="1"/>
      <c r="X320" s="1"/>
      <c r="Y320" s="1"/>
      <c r="Z320" s="1"/>
    </row>
    <row r="321" spans="1:26" ht="12.75" customHeight="1">
      <c r="A321" s="182"/>
      <c r="B321" s="58"/>
      <c r="C321" s="90"/>
      <c r="D321" s="86"/>
      <c r="E321" s="86"/>
      <c r="F321" s="86"/>
      <c r="G321" s="1"/>
      <c r="H321" s="1"/>
      <c r="I321" s="1"/>
      <c r="J321" s="1"/>
      <c r="K321" s="1"/>
      <c r="L321" s="1"/>
      <c r="M321" s="1"/>
      <c r="N321" s="1"/>
      <c r="O321" s="1"/>
      <c r="P321" s="1"/>
      <c r="Q321" s="1"/>
      <c r="R321" s="1"/>
      <c r="S321" s="1"/>
      <c r="T321" s="1"/>
      <c r="U321" s="1"/>
      <c r="V321" s="1"/>
      <c r="W321" s="1"/>
      <c r="X321" s="1"/>
      <c r="Y321" s="1"/>
      <c r="Z321" s="1"/>
    </row>
    <row r="322" spans="1:26" ht="12.75" customHeight="1">
      <c r="A322" s="59" t="s">
        <v>1582</v>
      </c>
      <c r="B322" s="61" t="s">
        <v>1583</v>
      </c>
      <c r="C322" s="120"/>
      <c r="D322" s="110"/>
      <c r="E322" s="86"/>
      <c r="F322" s="86"/>
      <c r="G322" s="1"/>
      <c r="H322" s="1"/>
      <c r="I322" s="1"/>
      <c r="J322" s="1"/>
      <c r="K322" s="1"/>
      <c r="L322" s="1"/>
      <c r="M322" s="1"/>
      <c r="N322" s="1"/>
      <c r="O322" s="1"/>
      <c r="P322" s="1"/>
      <c r="Q322" s="1"/>
      <c r="R322" s="1"/>
      <c r="S322" s="1"/>
      <c r="T322" s="1"/>
      <c r="U322" s="1"/>
      <c r="V322" s="1"/>
      <c r="W322" s="1"/>
      <c r="X322" s="1"/>
      <c r="Y322" s="1"/>
      <c r="Z322" s="1"/>
    </row>
    <row r="323" spans="1:26" ht="12.75" customHeight="1">
      <c r="A323" s="149"/>
      <c r="B323" s="58" t="s">
        <v>1162</v>
      </c>
      <c r="C323" s="137"/>
      <c r="D323" s="137"/>
      <c r="E323" s="137"/>
      <c r="F323" s="137"/>
      <c r="G323" s="1"/>
      <c r="H323" s="1"/>
      <c r="I323" s="1"/>
      <c r="J323" s="1"/>
      <c r="K323" s="1"/>
      <c r="L323" s="1"/>
      <c r="M323" s="1"/>
      <c r="N323" s="1"/>
      <c r="O323" s="1"/>
      <c r="P323" s="1"/>
      <c r="Q323" s="1"/>
      <c r="R323" s="1"/>
      <c r="S323" s="1"/>
      <c r="T323" s="1"/>
      <c r="U323" s="1"/>
      <c r="V323" s="1"/>
      <c r="W323" s="1"/>
      <c r="X323" s="1"/>
      <c r="Y323" s="1"/>
      <c r="Z323" s="1"/>
    </row>
    <row r="324" spans="1:26" ht="12.75" customHeight="1">
      <c r="A324" s="149"/>
      <c r="B324" s="58" t="s">
        <v>1163</v>
      </c>
      <c r="C324" s="137"/>
      <c r="D324" s="137"/>
      <c r="E324" s="137"/>
      <c r="F324" s="137"/>
      <c r="G324" s="1"/>
      <c r="H324" s="1"/>
      <c r="I324" s="1"/>
      <c r="J324" s="1"/>
      <c r="K324" s="1"/>
      <c r="L324" s="1"/>
      <c r="M324" s="1"/>
      <c r="N324" s="1"/>
      <c r="O324" s="1"/>
      <c r="P324" s="1"/>
      <c r="Q324" s="1"/>
      <c r="R324" s="1"/>
      <c r="S324" s="1"/>
      <c r="T324" s="1"/>
      <c r="U324" s="1"/>
      <c r="V324" s="1"/>
      <c r="W324" s="1"/>
      <c r="X324" s="1"/>
      <c r="Y324" s="1"/>
      <c r="Z324" s="1"/>
    </row>
    <row r="325" spans="1:26" ht="12.75" customHeight="1">
      <c r="A325" s="149"/>
      <c r="B325" s="58" t="s">
        <v>1164</v>
      </c>
      <c r="C325" s="137"/>
      <c r="D325" s="137"/>
      <c r="E325" s="137"/>
      <c r="F325" s="137"/>
      <c r="G325" s="1"/>
      <c r="H325" s="1"/>
      <c r="I325" s="1"/>
      <c r="J325" s="1"/>
      <c r="K325" s="1"/>
      <c r="L325" s="1"/>
      <c r="M325" s="1"/>
      <c r="N325" s="1"/>
      <c r="O325" s="1"/>
      <c r="P325" s="1"/>
      <c r="Q325" s="1"/>
      <c r="R325" s="1"/>
      <c r="S325" s="1"/>
      <c r="T325" s="1"/>
      <c r="U325" s="1"/>
      <c r="V325" s="1"/>
      <c r="W325" s="1"/>
      <c r="X325" s="1"/>
      <c r="Y325" s="1"/>
      <c r="Z325" s="1"/>
    </row>
    <row r="326" spans="1:26" ht="12.75" customHeight="1">
      <c r="A326" s="149"/>
      <c r="B326" s="58" t="s">
        <v>1584</v>
      </c>
      <c r="C326" s="137"/>
      <c r="D326" s="137"/>
      <c r="E326" s="137"/>
      <c r="F326" s="137"/>
      <c r="G326" s="1"/>
      <c r="H326" s="1"/>
      <c r="I326" s="1"/>
      <c r="J326" s="1"/>
      <c r="K326" s="1"/>
      <c r="L326" s="1"/>
      <c r="M326" s="1"/>
      <c r="N326" s="1"/>
      <c r="O326" s="1"/>
      <c r="P326" s="1"/>
      <c r="Q326" s="1"/>
      <c r="R326" s="1"/>
      <c r="S326" s="1"/>
      <c r="T326" s="1"/>
      <c r="U326" s="1"/>
      <c r="V326" s="1"/>
      <c r="W326" s="1"/>
      <c r="X326" s="1"/>
      <c r="Y326" s="1"/>
      <c r="Z326" s="1"/>
    </row>
    <row r="327" spans="1:26" ht="12.75" customHeight="1">
      <c r="A327" s="149"/>
      <c r="B327" s="58" t="s">
        <v>1166</v>
      </c>
      <c r="C327" s="137"/>
      <c r="D327" s="137"/>
      <c r="E327" s="137"/>
      <c r="F327" s="137"/>
      <c r="G327" s="1"/>
      <c r="H327" s="1"/>
      <c r="I327" s="1"/>
      <c r="J327" s="1"/>
      <c r="K327" s="1"/>
      <c r="L327" s="1"/>
      <c r="M327" s="1"/>
      <c r="N327" s="1"/>
      <c r="O327" s="1"/>
      <c r="P327" s="1"/>
      <c r="Q327" s="1"/>
      <c r="R327" s="1"/>
      <c r="S327" s="1"/>
      <c r="T327" s="1"/>
      <c r="U327" s="1"/>
      <c r="V327" s="1"/>
      <c r="W327" s="1"/>
      <c r="X327" s="1"/>
      <c r="Y327" s="1"/>
      <c r="Z327" s="1"/>
    </row>
    <row r="328" spans="1:26" ht="12.75" customHeight="1">
      <c r="A328" s="149"/>
      <c r="B328" s="58" t="s">
        <v>1523</v>
      </c>
      <c r="C328" s="120" t="s">
        <v>690</v>
      </c>
      <c r="D328" s="110">
        <v>7.5</v>
      </c>
      <c r="E328" s="86"/>
      <c r="F328" s="86">
        <f>D328*E328</f>
        <v>0</v>
      </c>
      <c r="G328" s="1"/>
      <c r="H328" s="1"/>
      <c r="I328" s="1"/>
      <c r="J328" s="1"/>
      <c r="K328" s="1"/>
      <c r="L328" s="1"/>
      <c r="M328" s="1"/>
      <c r="N328" s="1"/>
      <c r="O328" s="1"/>
      <c r="P328" s="1"/>
      <c r="Q328" s="1"/>
      <c r="R328" s="1"/>
      <c r="S328" s="1"/>
      <c r="T328" s="1"/>
      <c r="U328" s="1"/>
      <c r="V328" s="1"/>
      <c r="W328" s="1"/>
      <c r="X328" s="1"/>
      <c r="Y328" s="1"/>
      <c r="Z328" s="1"/>
    </row>
    <row r="329" spans="1:26" ht="12.75" customHeight="1">
      <c r="A329" s="117"/>
      <c r="B329" s="77"/>
      <c r="C329" s="78"/>
      <c r="D329" s="79"/>
      <c r="E329" s="80"/>
      <c r="F329" s="79"/>
      <c r="G329" s="5"/>
      <c r="H329" s="5"/>
      <c r="I329" s="5"/>
      <c r="J329" s="5"/>
      <c r="K329" s="5"/>
      <c r="L329" s="5"/>
      <c r="M329" s="5"/>
      <c r="N329" s="5"/>
      <c r="O329" s="5"/>
      <c r="P329" s="5"/>
      <c r="Q329" s="5"/>
      <c r="R329" s="5"/>
      <c r="S329" s="5"/>
      <c r="T329" s="5"/>
      <c r="U329" s="5"/>
      <c r="V329" s="5"/>
      <c r="W329" s="5"/>
      <c r="X329" s="5"/>
      <c r="Y329" s="5"/>
      <c r="Z329" s="5"/>
    </row>
    <row r="330" spans="1:26" ht="12.75" customHeight="1">
      <c r="A330" s="117"/>
      <c r="B330" s="77"/>
      <c r="C330" s="78"/>
      <c r="D330" s="79"/>
      <c r="E330" s="80"/>
      <c r="F330" s="79"/>
      <c r="G330" s="5"/>
      <c r="H330" s="5"/>
      <c r="I330" s="5"/>
      <c r="J330" s="5"/>
      <c r="K330" s="5"/>
      <c r="L330" s="5"/>
      <c r="M330" s="5"/>
      <c r="N330" s="5"/>
      <c r="O330" s="5"/>
      <c r="P330" s="5"/>
      <c r="Q330" s="5"/>
      <c r="R330" s="5"/>
      <c r="S330" s="5"/>
      <c r="T330" s="5"/>
      <c r="U330" s="5"/>
      <c r="V330" s="5"/>
      <c r="W330" s="5"/>
      <c r="X330" s="5"/>
      <c r="Y330" s="5"/>
      <c r="Z330" s="5"/>
    </row>
    <row r="331" spans="1:26" ht="12.75" customHeight="1">
      <c r="A331" s="81" t="s">
        <v>1501</v>
      </c>
      <c r="B331" s="81" t="s">
        <v>1585</v>
      </c>
      <c r="C331" s="81"/>
      <c r="D331" s="81"/>
      <c r="E331" s="81"/>
      <c r="F331" s="82">
        <f>SUM(F111:F330)</f>
        <v>0</v>
      </c>
      <c r="G331" s="5"/>
      <c r="H331" s="5"/>
      <c r="I331" s="5"/>
      <c r="J331" s="5"/>
      <c r="K331" s="5"/>
      <c r="L331" s="5"/>
      <c r="M331" s="5"/>
      <c r="N331" s="5"/>
      <c r="O331" s="5"/>
      <c r="P331" s="5"/>
      <c r="Q331" s="5"/>
      <c r="R331" s="5"/>
      <c r="S331" s="5"/>
      <c r="T331" s="5"/>
      <c r="U331" s="5"/>
      <c r="V331" s="5"/>
      <c r="W331" s="5"/>
      <c r="X331" s="5"/>
      <c r="Y331" s="5"/>
      <c r="Z331" s="5"/>
    </row>
    <row r="332" spans="1:26" ht="12.75" customHeight="1">
      <c r="A332" s="117"/>
      <c r="B332" s="77"/>
      <c r="C332" s="78"/>
      <c r="D332" s="79"/>
      <c r="E332" s="80"/>
      <c r="F332" s="79"/>
      <c r="G332" s="5"/>
      <c r="H332" s="5"/>
      <c r="I332" s="5"/>
      <c r="J332" s="5"/>
      <c r="K332" s="5"/>
      <c r="L332" s="5"/>
      <c r="M332" s="5"/>
      <c r="N332" s="5"/>
      <c r="O332" s="5"/>
      <c r="P332" s="5"/>
      <c r="Q332" s="5"/>
      <c r="R332" s="5"/>
      <c r="S332" s="5"/>
      <c r="T332" s="5"/>
      <c r="U332" s="5"/>
      <c r="V332" s="5"/>
      <c r="W332" s="5"/>
      <c r="X332" s="5"/>
      <c r="Y332" s="5"/>
      <c r="Z332" s="5"/>
    </row>
    <row r="333" spans="1:26" ht="12.75" customHeight="1">
      <c r="A333" s="117"/>
      <c r="B333" s="77"/>
      <c r="C333" s="78"/>
      <c r="D333" s="79"/>
      <c r="E333" s="80"/>
      <c r="F333" s="79"/>
      <c r="G333" s="5"/>
      <c r="H333" s="5"/>
      <c r="I333" s="5"/>
      <c r="J333" s="5"/>
      <c r="K333" s="5"/>
      <c r="L333" s="5"/>
      <c r="M333" s="5"/>
      <c r="N333" s="5"/>
      <c r="O333" s="5"/>
      <c r="P333" s="5"/>
      <c r="Q333" s="5"/>
      <c r="R333" s="5"/>
      <c r="S333" s="5"/>
      <c r="T333" s="5"/>
      <c r="U333" s="5"/>
      <c r="V333" s="5"/>
      <c r="W333" s="5"/>
      <c r="X333" s="5"/>
      <c r="Y333" s="5"/>
      <c r="Z333" s="5"/>
    </row>
    <row r="334" spans="1:26" ht="12.75" customHeight="1">
      <c r="A334" s="81" t="s">
        <v>1586</v>
      </c>
      <c r="B334" s="81" t="s">
        <v>1587</v>
      </c>
      <c r="C334" s="81"/>
      <c r="D334" s="81"/>
      <c r="E334" s="81"/>
      <c r="F334" s="82"/>
      <c r="G334" s="1"/>
      <c r="H334" s="1"/>
      <c r="I334" s="1"/>
      <c r="J334" s="1"/>
      <c r="K334" s="1"/>
      <c r="L334" s="1"/>
      <c r="M334" s="1"/>
      <c r="N334" s="1"/>
      <c r="O334" s="1"/>
      <c r="P334" s="1"/>
      <c r="Q334" s="1"/>
      <c r="R334" s="1"/>
      <c r="S334" s="1"/>
      <c r="T334" s="1"/>
      <c r="U334" s="1"/>
      <c r="V334" s="1"/>
      <c r="W334" s="1"/>
      <c r="X334" s="1"/>
      <c r="Y334" s="1"/>
      <c r="Z334" s="1"/>
    </row>
    <row r="335" spans="1:26" ht="12.75" customHeight="1">
      <c r="A335" s="58"/>
      <c r="B335" s="58"/>
      <c r="C335" s="84"/>
      <c r="D335" s="85"/>
      <c r="E335" s="86"/>
      <c r="F335" s="86"/>
      <c r="G335" s="1"/>
      <c r="H335" s="1"/>
      <c r="I335" s="1"/>
      <c r="J335" s="1"/>
      <c r="K335" s="1"/>
      <c r="L335" s="1"/>
      <c r="M335" s="1"/>
      <c r="N335" s="1"/>
      <c r="O335" s="1"/>
      <c r="P335" s="1"/>
      <c r="Q335" s="1"/>
      <c r="R335" s="1"/>
      <c r="S335" s="1"/>
      <c r="T335" s="1"/>
      <c r="U335" s="1"/>
      <c r="V335" s="1"/>
      <c r="W335" s="1"/>
      <c r="X335" s="1"/>
      <c r="Y335" s="1"/>
      <c r="Z335" s="1"/>
    </row>
    <row r="336" spans="1:26" ht="12.75" customHeight="1">
      <c r="A336" s="58"/>
      <c r="B336" s="58" t="s">
        <v>1588</v>
      </c>
      <c r="C336" s="84"/>
      <c r="D336" s="85"/>
      <c r="E336" s="86"/>
      <c r="F336" s="86"/>
      <c r="G336" s="1"/>
      <c r="H336" s="1"/>
      <c r="I336" s="1"/>
      <c r="J336" s="1"/>
      <c r="K336" s="1"/>
      <c r="L336" s="1"/>
      <c r="M336" s="1"/>
      <c r="N336" s="1"/>
      <c r="O336" s="1"/>
      <c r="P336" s="1"/>
      <c r="Q336" s="1"/>
      <c r="R336" s="1"/>
      <c r="S336" s="1"/>
      <c r="T336" s="1"/>
      <c r="U336" s="1"/>
      <c r="V336" s="1"/>
      <c r="W336" s="1"/>
      <c r="X336" s="1"/>
      <c r="Y336" s="1"/>
      <c r="Z336" s="1"/>
    </row>
    <row r="337" spans="1:26" ht="12.75" customHeight="1">
      <c r="A337" s="58"/>
      <c r="B337" s="58" t="s">
        <v>1589</v>
      </c>
      <c r="C337" s="84"/>
      <c r="D337" s="85"/>
      <c r="E337" s="86"/>
      <c r="F337" s="86"/>
      <c r="G337" s="1"/>
      <c r="H337" s="1"/>
      <c r="I337" s="1"/>
      <c r="J337" s="1"/>
      <c r="K337" s="1"/>
      <c r="L337" s="1"/>
      <c r="M337" s="1"/>
      <c r="N337" s="1"/>
      <c r="O337" s="1"/>
      <c r="P337" s="1"/>
      <c r="Q337" s="1"/>
      <c r="R337" s="1"/>
      <c r="S337" s="1"/>
      <c r="T337" s="1"/>
      <c r="U337" s="1"/>
      <c r="V337" s="1"/>
      <c r="W337" s="1"/>
      <c r="X337" s="1"/>
      <c r="Y337" s="1"/>
      <c r="Z337" s="1"/>
    </row>
    <row r="338" spans="1:26" ht="12.75" customHeight="1">
      <c r="A338" s="58"/>
      <c r="B338" s="58" t="s">
        <v>1590</v>
      </c>
      <c r="C338" s="84"/>
      <c r="D338" s="85"/>
      <c r="E338" s="86"/>
      <c r="F338" s="86"/>
      <c r="G338" s="1"/>
      <c r="H338" s="1"/>
      <c r="I338" s="1"/>
      <c r="J338" s="1"/>
      <c r="K338" s="1"/>
      <c r="L338" s="1"/>
      <c r="M338" s="1"/>
      <c r="N338" s="1"/>
      <c r="O338" s="1"/>
      <c r="P338" s="1"/>
      <c r="Q338" s="1"/>
      <c r="R338" s="1"/>
      <c r="S338" s="1"/>
      <c r="T338" s="1"/>
      <c r="U338" s="1"/>
      <c r="V338" s="1"/>
      <c r="W338" s="1"/>
      <c r="X338" s="1"/>
      <c r="Y338" s="1"/>
      <c r="Z338" s="1"/>
    </row>
    <row r="339" spans="1:26" ht="12.75" customHeight="1">
      <c r="A339" s="58"/>
      <c r="B339" s="58" t="s">
        <v>1591</v>
      </c>
      <c r="C339" s="84"/>
      <c r="D339" s="85"/>
      <c r="E339" s="86"/>
      <c r="F339" s="86"/>
      <c r="G339" s="1"/>
      <c r="H339" s="1"/>
      <c r="I339" s="1"/>
      <c r="J339" s="1"/>
      <c r="K339" s="1"/>
      <c r="L339" s="1"/>
      <c r="M339" s="1"/>
      <c r="N339" s="1"/>
      <c r="O339" s="1"/>
      <c r="P339" s="1"/>
      <c r="Q339" s="1"/>
      <c r="R339" s="1"/>
      <c r="S339" s="1"/>
      <c r="T339" s="1"/>
      <c r="U339" s="1"/>
      <c r="V339" s="1"/>
      <c r="W339" s="1"/>
      <c r="X339" s="1"/>
      <c r="Y339" s="1"/>
      <c r="Z339" s="1"/>
    </row>
    <row r="340" spans="1:26" ht="12.75" customHeight="1">
      <c r="A340" s="58"/>
      <c r="B340" s="58" t="s">
        <v>1592</v>
      </c>
      <c r="C340" s="84"/>
      <c r="D340" s="85"/>
      <c r="E340" s="86"/>
      <c r="F340" s="86"/>
      <c r="G340" s="1"/>
      <c r="H340" s="1"/>
      <c r="I340" s="1"/>
      <c r="J340" s="1"/>
      <c r="K340" s="1"/>
      <c r="L340" s="1"/>
      <c r="M340" s="1"/>
      <c r="N340" s="1"/>
      <c r="O340" s="1"/>
      <c r="P340" s="1"/>
      <c r="Q340" s="1"/>
      <c r="R340" s="1"/>
      <c r="S340" s="1"/>
      <c r="T340" s="1"/>
      <c r="U340" s="1"/>
      <c r="V340" s="1"/>
      <c r="W340" s="1"/>
      <c r="X340" s="1"/>
      <c r="Y340" s="1"/>
      <c r="Z340" s="1"/>
    </row>
    <row r="341" spans="1:26" ht="12.75" customHeight="1">
      <c r="A341" s="58"/>
      <c r="B341" s="58" t="s">
        <v>1593</v>
      </c>
      <c r="C341" s="84"/>
      <c r="D341" s="85"/>
      <c r="E341" s="86"/>
      <c r="F341" s="86"/>
      <c r="G341" s="1"/>
      <c r="H341" s="1"/>
      <c r="I341" s="1"/>
      <c r="J341" s="1"/>
      <c r="K341" s="1"/>
      <c r="L341" s="1"/>
      <c r="M341" s="1"/>
      <c r="N341" s="1"/>
      <c r="O341" s="1"/>
      <c r="P341" s="1"/>
      <c r="Q341" s="1"/>
      <c r="R341" s="1"/>
      <c r="S341" s="1"/>
      <c r="T341" s="1"/>
      <c r="U341" s="1"/>
      <c r="V341" s="1"/>
      <c r="W341" s="1"/>
      <c r="X341" s="1"/>
      <c r="Y341" s="1"/>
      <c r="Z341" s="1"/>
    </row>
    <row r="342" spans="1:26" ht="12.75" customHeight="1">
      <c r="A342" s="58"/>
      <c r="B342" s="58"/>
      <c r="C342" s="84"/>
      <c r="D342" s="85"/>
      <c r="E342" s="86"/>
      <c r="F342" s="86"/>
      <c r="G342" s="1"/>
      <c r="H342" s="1"/>
      <c r="I342" s="1"/>
      <c r="J342" s="1"/>
      <c r="K342" s="1"/>
      <c r="L342" s="1"/>
      <c r="M342" s="1"/>
      <c r="N342" s="1"/>
      <c r="O342" s="1"/>
      <c r="P342" s="1"/>
      <c r="Q342" s="1"/>
      <c r="R342" s="1"/>
      <c r="S342" s="1"/>
      <c r="T342" s="1"/>
      <c r="U342" s="1"/>
      <c r="V342" s="1"/>
      <c r="W342" s="1"/>
      <c r="X342" s="1"/>
      <c r="Y342" s="1"/>
      <c r="Z342" s="1"/>
    </row>
    <row r="343" spans="1:26" ht="12.75" customHeight="1">
      <c r="A343" s="58"/>
      <c r="B343" s="58"/>
      <c r="C343" s="84"/>
      <c r="D343" s="85"/>
      <c r="E343" s="86"/>
      <c r="F343" s="86"/>
      <c r="G343" s="1"/>
      <c r="H343" s="1"/>
      <c r="I343" s="1"/>
      <c r="J343" s="1"/>
      <c r="K343" s="1"/>
      <c r="L343" s="1"/>
      <c r="M343" s="1"/>
      <c r="N343" s="1"/>
      <c r="O343" s="1"/>
      <c r="P343" s="1"/>
      <c r="Q343" s="1"/>
      <c r="R343" s="1"/>
      <c r="S343" s="1"/>
      <c r="T343" s="1"/>
      <c r="U343" s="1"/>
      <c r="V343" s="1"/>
      <c r="W343" s="1"/>
      <c r="X343" s="1"/>
      <c r="Y343" s="1"/>
      <c r="Z343" s="1"/>
    </row>
    <row r="344" spans="1:26" ht="12.75" customHeight="1">
      <c r="A344" s="59" t="s">
        <v>1594</v>
      </c>
      <c r="B344" s="59" t="s">
        <v>1595</v>
      </c>
      <c r="C344" s="84"/>
      <c r="D344" s="85"/>
      <c r="E344" s="86"/>
      <c r="F344" s="86"/>
      <c r="G344" s="1"/>
      <c r="H344" s="1"/>
      <c r="I344" s="1"/>
      <c r="J344" s="1"/>
      <c r="K344" s="1"/>
      <c r="L344" s="1"/>
      <c r="M344" s="1"/>
      <c r="N344" s="1"/>
      <c r="O344" s="1"/>
      <c r="P344" s="1"/>
      <c r="Q344" s="1"/>
      <c r="R344" s="1"/>
      <c r="S344" s="1"/>
      <c r="T344" s="1"/>
      <c r="U344" s="1"/>
      <c r="V344" s="1"/>
      <c r="W344" s="1"/>
      <c r="X344" s="1"/>
      <c r="Y344" s="1"/>
      <c r="Z344" s="1"/>
    </row>
    <row r="345" spans="1:26" ht="12.75" customHeight="1">
      <c r="A345" s="58"/>
      <c r="B345" s="58" t="s">
        <v>1596</v>
      </c>
      <c r="C345" s="84"/>
      <c r="D345" s="85"/>
      <c r="E345" s="86"/>
      <c r="F345" s="86"/>
      <c r="G345" s="1"/>
      <c r="H345" s="1"/>
      <c r="I345" s="1"/>
      <c r="J345" s="1"/>
      <c r="K345" s="1"/>
      <c r="L345" s="1"/>
      <c r="M345" s="1"/>
      <c r="N345" s="1"/>
      <c r="O345" s="1"/>
      <c r="P345" s="1"/>
      <c r="Q345" s="1"/>
      <c r="R345" s="1"/>
      <c r="S345" s="1"/>
      <c r="T345" s="1"/>
      <c r="U345" s="1"/>
      <c r="V345" s="1"/>
      <c r="W345" s="1"/>
      <c r="X345" s="1"/>
      <c r="Y345" s="1"/>
      <c r="Z345" s="1"/>
    </row>
    <row r="346" spans="1:26" ht="12.75" customHeight="1">
      <c r="A346" s="58"/>
      <c r="B346" s="58" t="s">
        <v>1444</v>
      </c>
      <c r="C346" s="84"/>
      <c r="D346" s="85"/>
      <c r="E346" s="86"/>
      <c r="F346" s="86"/>
      <c r="G346" s="1"/>
      <c r="H346" s="1"/>
      <c r="I346" s="1"/>
      <c r="J346" s="1"/>
      <c r="K346" s="1"/>
      <c r="L346" s="1"/>
      <c r="M346" s="1"/>
      <c r="N346" s="1"/>
      <c r="O346" s="1"/>
      <c r="P346" s="1"/>
      <c r="Q346" s="1"/>
      <c r="R346" s="1"/>
      <c r="S346" s="1"/>
      <c r="T346" s="1"/>
      <c r="U346" s="1"/>
      <c r="V346" s="1"/>
      <c r="W346" s="1"/>
      <c r="X346" s="1"/>
      <c r="Y346" s="1"/>
      <c r="Z346" s="1"/>
    </row>
    <row r="347" spans="1:26" ht="12.75" customHeight="1">
      <c r="A347" s="58"/>
      <c r="B347" s="58" t="s">
        <v>1597</v>
      </c>
      <c r="C347" s="84"/>
      <c r="D347" s="85"/>
      <c r="E347" s="86"/>
      <c r="F347" s="86"/>
      <c r="G347" s="1"/>
      <c r="H347" s="1"/>
      <c r="I347" s="1"/>
      <c r="J347" s="1"/>
      <c r="K347" s="1"/>
      <c r="L347" s="1"/>
      <c r="M347" s="1"/>
      <c r="N347" s="1"/>
      <c r="O347" s="1"/>
      <c r="P347" s="1"/>
      <c r="Q347" s="1"/>
      <c r="R347" s="1"/>
      <c r="S347" s="1"/>
      <c r="T347" s="1"/>
      <c r="U347" s="1"/>
      <c r="V347" s="1"/>
      <c r="W347" s="1"/>
      <c r="X347" s="1"/>
      <c r="Y347" s="1"/>
      <c r="Z347" s="1"/>
    </row>
    <row r="348" spans="1:26" ht="12.75" customHeight="1">
      <c r="A348" s="58"/>
      <c r="B348" s="58" t="s">
        <v>1598</v>
      </c>
      <c r="C348" s="84"/>
      <c r="D348" s="85"/>
      <c r="E348" s="86"/>
      <c r="F348" s="86"/>
      <c r="G348" s="1"/>
      <c r="H348" s="1"/>
      <c r="I348" s="1"/>
      <c r="J348" s="1"/>
      <c r="K348" s="1"/>
      <c r="L348" s="1"/>
      <c r="M348" s="1"/>
      <c r="N348" s="1"/>
      <c r="O348" s="1"/>
      <c r="P348" s="1"/>
      <c r="Q348" s="1"/>
      <c r="R348" s="1"/>
      <c r="S348" s="1"/>
      <c r="T348" s="1"/>
      <c r="U348" s="1"/>
      <c r="V348" s="1"/>
      <c r="W348" s="1"/>
      <c r="X348" s="1"/>
      <c r="Y348" s="1"/>
      <c r="Z348" s="1"/>
    </row>
    <row r="349" spans="1:26" ht="12.75" customHeight="1">
      <c r="A349" s="58"/>
      <c r="B349" s="58" t="s">
        <v>1599</v>
      </c>
      <c r="C349" s="84"/>
      <c r="D349" s="85"/>
      <c r="E349" s="86"/>
      <c r="F349" s="86"/>
      <c r="G349" s="1"/>
      <c r="H349" s="1"/>
      <c r="I349" s="1"/>
      <c r="J349" s="1"/>
      <c r="K349" s="1"/>
      <c r="L349" s="1"/>
      <c r="M349" s="1"/>
      <c r="N349" s="1"/>
      <c r="O349" s="1"/>
      <c r="P349" s="1"/>
      <c r="Q349" s="1"/>
      <c r="R349" s="1"/>
      <c r="S349" s="1"/>
      <c r="T349" s="1"/>
      <c r="U349" s="1"/>
      <c r="V349" s="1"/>
      <c r="W349" s="1"/>
      <c r="X349" s="1"/>
      <c r="Y349" s="1"/>
      <c r="Z349" s="1"/>
    </row>
    <row r="350" spans="1:26" ht="12.75" customHeight="1">
      <c r="A350" s="58"/>
      <c r="B350" s="58" t="s">
        <v>1600</v>
      </c>
      <c r="C350" s="84"/>
      <c r="D350" s="85"/>
      <c r="E350" s="86"/>
      <c r="F350" s="86"/>
      <c r="G350" s="1"/>
      <c r="H350" s="1"/>
      <c r="I350" s="1"/>
      <c r="J350" s="1"/>
      <c r="K350" s="1"/>
      <c r="L350" s="1"/>
      <c r="M350" s="1"/>
      <c r="N350" s="1"/>
      <c r="O350" s="1"/>
      <c r="P350" s="1"/>
      <c r="Q350" s="1"/>
      <c r="R350" s="1"/>
      <c r="S350" s="1"/>
      <c r="T350" s="1"/>
      <c r="U350" s="1"/>
      <c r="V350" s="1"/>
      <c r="W350" s="1"/>
      <c r="X350" s="1"/>
      <c r="Y350" s="1"/>
      <c r="Z350" s="1"/>
    </row>
    <row r="351" spans="1:26" ht="12.75" customHeight="1">
      <c r="A351" s="58"/>
      <c r="B351" s="58" t="s">
        <v>1601</v>
      </c>
      <c r="C351" s="84"/>
      <c r="D351" s="85"/>
      <c r="E351" s="86"/>
      <c r="F351" s="86"/>
      <c r="G351" s="1"/>
      <c r="H351" s="1"/>
      <c r="I351" s="1"/>
      <c r="J351" s="1"/>
      <c r="K351" s="1"/>
      <c r="L351" s="1"/>
      <c r="M351" s="1"/>
      <c r="N351" s="1"/>
      <c r="O351" s="1"/>
      <c r="P351" s="1"/>
      <c r="Q351" s="1"/>
      <c r="R351" s="1"/>
      <c r="S351" s="1"/>
      <c r="T351" s="1"/>
      <c r="U351" s="1"/>
      <c r="V351" s="1"/>
      <c r="W351" s="1"/>
      <c r="X351" s="1"/>
      <c r="Y351" s="1"/>
      <c r="Z351" s="1"/>
    </row>
    <row r="352" spans="1:26" ht="12.75" customHeight="1">
      <c r="A352" s="58"/>
      <c r="B352" s="58" t="s">
        <v>1602</v>
      </c>
      <c r="C352" s="84" t="s">
        <v>733</v>
      </c>
      <c r="D352" s="85">
        <v>143</v>
      </c>
      <c r="E352" s="86"/>
      <c r="F352" s="86">
        <f>D352*E352</f>
        <v>0</v>
      </c>
      <c r="G352" s="1"/>
      <c r="H352" s="1"/>
      <c r="I352" s="1"/>
      <c r="J352" s="1"/>
      <c r="K352" s="1"/>
      <c r="L352" s="1"/>
      <c r="M352" s="1"/>
      <c r="N352" s="1"/>
      <c r="O352" s="1"/>
      <c r="P352" s="1"/>
      <c r="Q352" s="1"/>
      <c r="R352" s="1"/>
      <c r="S352" s="1"/>
      <c r="T352" s="1"/>
      <c r="U352" s="1"/>
      <c r="V352" s="1"/>
      <c r="W352" s="1"/>
      <c r="X352" s="1"/>
      <c r="Y352" s="1"/>
      <c r="Z352" s="1"/>
    </row>
    <row r="353" spans="1:26" ht="12.75" customHeight="1">
      <c r="A353" s="58"/>
      <c r="B353" s="58"/>
      <c r="C353" s="84"/>
      <c r="D353" s="85"/>
      <c r="E353" s="86"/>
      <c r="F353" s="86"/>
      <c r="G353" s="1"/>
      <c r="H353" s="1"/>
      <c r="I353" s="1"/>
      <c r="J353" s="1"/>
      <c r="K353" s="1"/>
      <c r="L353" s="1"/>
      <c r="M353" s="1"/>
      <c r="N353" s="1"/>
      <c r="O353" s="1"/>
      <c r="P353" s="1"/>
      <c r="Q353" s="1"/>
      <c r="R353" s="1"/>
      <c r="S353" s="1"/>
      <c r="T353" s="1"/>
      <c r="U353" s="1"/>
      <c r="V353" s="1"/>
      <c r="W353" s="1"/>
      <c r="X353" s="1"/>
      <c r="Y353" s="1"/>
      <c r="Z353" s="1"/>
    </row>
    <row r="354" spans="1:26" ht="12.75" customHeight="1">
      <c r="A354" s="58"/>
      <c r="B354" s="58"/>
      <c r="C354" s="84"/>
      <c r="D354" s="85"/>
      <c r="E354" s="86"/>
      <c r="F354" s="86"/>
      <c r="G354" s="1"/>
      <c r="H354" s="1"/>
      <c r="I354" s="1"/>
      <c r="J354" s="1"/>
      <c r="K354" s="1"/>
      <c r="L354" s="1"/>
      <c r="M354" s="1"/>
      <c r="N354" s="1"/>
      <c r="O354" s="1"/>
      <c r="P354" s="1"/>
      <c r="Q354" s="1"/>
      <c r="R354" s="1"/>
      <c r="S354" s="1"/>
      <c r="T354" s="1"/>
      <c r="U354" s="1"/>
      <c r="V354" s="1"/>
      <c r="W354" s="1"/>
      <c r="X354" s="1"/>
      <c r="Y354" s="1"/>
      <c r="Z354" s="1"/>
    </row>
    <row r="355" spans="1:26" ht="12.75" customHeight="1">
      <c r="A355" s="59" t="s">
        <v>1603</v>
      </c>
      <c r="B355" s="59" t="s">
        <v>1604</v>
      </c>
      <c r="C355" s="84"/>
      <c r="D355" s="85"/>
      <c r="E355" s="86"/>
      <c r="F355" s="86"/>
      <c r="G355" s="1"/>
      <c r="H355" s="1"/>
      <c r="I355" s="1"/>
      <c r="J355" s="1"/>
      <c r="K355" s="1"/>
      <c r="L355" s="1"/>
      <c r="M355" s="1"/>
      <c r="N355" s="1"/>
      <c r="O355" s="1"/>
      <c r="P355" s="1"/>
      <c r="Q355" s="1"/>
      <c r="R355" s="1"/>
      <c r="S355" s="1"/>
      <c r="T355" s="1"/>
      <c r="U355" s="1"/>
      <c r="V355" s="1"/>
      <c r="W355" s="1"/>
      <c r="X355" s="1"/>
      <c r="Y355" s="1"/>
      <c r="Z355" s="1"/>
    </row>
    <row r="356" spans="1:26" ht="12.75" customHeight="1">
      <c r="A356" s="58"/>
      <c r="B356" s="58" t="s">
        <v>1605</v>
      </c>
      <c r="C356" s="84"/>
      <c r="D356" s="85"/>
      <c r="E356" s="86"/>
      <c r="F356" s="86"/>
      <c r="G356" s="1"/>
      <c r="H356" s="1"/>
      <c r="I356" s="1"/>
      <c r="J356" s="1"/>
      <c r="K356" s="1"/>
      <c r="L356" s="1"/>
      <c r="M356" s="1"/>
      <c r="N356" s="1"/>
      <c r="O356" s="1"/>
      <c r="P356" s="1"/>
      <c r="Q356" s="1"/>
      <c r="R356" s="1"/>
      <c r="S356" s="1"/>
      <c r="T356" s="1"/>
      <c r="U356" s="1"/>
      <c r="V356" s="1"/>
      <c r="W356" s="1"/>
      <c r="X356" s="1"/>
      <c r="Y356" s="1"/>
      <c r="Z356" s="1"/>
    </row>
    <row r="357" spans="1:26" ht="12.75" customHeight="1">
      <c r="A357" s="58"/>
      <c r="B357" s="58" t="s">
        <v>1444</v>
      </c>
      <c r="C357" s="84"/>
      <c r="D357" s="85"/>
      <c r="E357" s="86"/>
      <c r="F357" s="86"/>
      <c r="G357" s="1"/>
      <c r="H357" s="1"/>
      <c r="I357" s="1"/>
      <c r="J357" s="1"/>
      <c r="K357" s="1"/>
      <c r="L357" s="1"/>
      <c r="M357" s="1"/>
      <c r="N357" s="1"/>
      <c r="O357" s="1"/>
      <c r="P357" s="1"/>
      <c r="Q357" s="1"/>
      <c r="R357" s="1"/>
      <c r="S357" s="1"/>
      <c r="T357" s="1"/>
      <c r="U357" s="1"/>
      <c r="V357" s="1"/>
      <c r="W357" s="1"/>
      <c r="X357" s="1"/>
      <c r="Y357" s="1"/>
      <c r="Z357" s="1"/>
    </row>
    <row r="358" spans="1:26" ht="12.75" customHeight="1">
      <c r="A358" s="58"/>
      <c r="B358" s="58" t="s">
        <v>1597</v>
      </c>
      <c r="C358" s="84"/>
      <c r="D358" s="85"/>
      <c r="E358" s="86"/>
      <c r="F358" s="86"/>
      <c r="G358" s="1"/>
      <c r="H358" s="1"/>
      <c r="I358" s="1"/>
      <c r="J358" s="1"/>
      <c r="K358" s="1"/>
      <c r="L358" s="1"/>
      <c r="M358" s="1"/>
      <c r="N358" s="1"/>
      <c r="O358" s="1"/>
      <c r="P358" s="1"/>
      <c r="Q358" s="1"/>
      <c r="R358" s="1"/>
      <c r="S358" s="1"/>
      <c r="T358" s="1"/>
      <c r="U358" s="1"/>
      <c r="V358" s="1"/>
      <c r="W358" s="1"/>
      <c r="X358" s="1"/>
      <c r="Y358" s="1"/>
      <c r="Z358" s="1"/>
    </row>
    <row r="359" spans="1:26" ht="12.75" customHeight="1">
      <c r="A359" s="58"/>
      <c r="B359" s="58" t="s">
        <v>1606</v>
      </c>
      <c r="C359" s="84"/>
      <c r="D359" s="85"/>
      <c r="E359" s="86"/>
      <c r="F359" s="86"/>
      <c r="G359" s="1"/>
      <c r="H359" s="1"/>
      <c r="I359" s="1"/>
      <c r="J359" s="1"/>
      <c r="K359" s="1"/>
      <c r="L359" s="1"/>
      <c r="M359" s="1"/>
      <c r="N359" s="1"/>
      <c r="O359" s="1"/>
      <c r="P359" s="1"/>
      <c r="Q359" s="1"/>
      <c r="R359" s="1"/>
      <c r="S359" s="1"/>
      <c r="T359" s="1"/>
      <c r="U359" s="1"/>
      <c r="V359" s="1"/>
      <c r="W359" s="1"/>
      <c r="X359" s="1"/>
      <c r="Y359" s="1"/>
      <c r="Z359" s="1"/>
    </row>
    <row r="360" spans="1:26" ht="12.75" customHeight="1">
      <c r="A360" s="58"/>
      <c r="B360" s="58" t="s">
        <v>1607</v>
      </c>
      <c r="C360" s="84"/>
      <c r="D360" s="85"/>
      <c r="E360" s="86"/>
      <c r="F360" s="86"/>
      <c r="G360" s="1"/>
      <c r="H360" s="1"/>
      <c r="I360" s="1"/>
      <c r="J360" s="1"/>
      <c r="K360" s="1"/>
      <c r="L360" s="1"/>
      <c r="M360" s="1"/>
      <c r="N360" s="1"/>
      <c r="O360" s="1"/>
      <c r="P360" s="1"/>
      <c r="Q360" s="1"/>
      <c r="R360" s="1"/>
      <c r="S360" s="1"/>
      <c r="T360" s="1"/>
      <c r="U360" s="1"/>
      <c r="V360" s="1"/>
      <c r="W360" s="1"/>
      <c r="X360" s="1"/>
      <c r="Y360" s="1"/>
      <c r="Z360" s="1"/>
    </row>
    <row r="361" spans="1:26" ht="12.75" customHeight="1">
      <c r="A361" s="58"/>
      <c r="B361" s="58" t="s">
        <v>1608</v>
      </c>
      <c r="C361" s="84"/>
      <c r="D361" s="85"/>
      <c r="E361" s="86"/>
      <c r="F361" s="86"/>
      <c r="G361" s="1"/>
      <c r="H361" s="1"/>
      <c r="I361" s="1"/>
      <c r="J361" s="1"/>
      <c r="K361" s="1"/>
      <c r="L361" s="1"/>
      <c r="M361" s="1"/>
      <c r="N361" s="1"/>
      <c r="O361" s="1"/>
      <c r="P361" s="1"/>
      <c r="Q361" s="1"/>
      <c r="R361" s="1"/>
      <c r="S361" s="1"/>
      <c r="T361" s="1"/>
      <c r="U361" s="1"/>
      <c r="V361" s="1"/>
      <c r="W361" s="1"/>
      <c r="X361" s="1"/>
      <c r="Y361" s="1"/>
      <c r="Z361" s="1"/>
    </row>
    <row r="362" spans="1:26" ht="12.75" customHeight="1">
      <c r="A362" s="58"/>
      <c r="B362" s="58" t="s">
        <v>1609</v>
      </c>
      <c r="C362" s="84"/>
      <c r="D362" s="85"/>
      <c r="E362" s="86"/>
      <c r="F362" s="86"/>
      <c r="G362" s="1"/>
      <c r="H362" s="1"/>
      <c r="I362" s="1"/>
      <c r="J362" s="1"/>
      <c r="K362" s="1"/>
      <c r="L362" s="1"/>
      <c r="M362" s="1"/>
      <c r="N362" s="1"/>
      <c r="O362" s="1"/>
      <c r="P362" s="1"/>
      <c r="Q362" s="1"/>
      <c r="R362" s="1"/>
      <c r="S362" s="1"/>
      <c r="T362" s="1"/>
      <c r="U362" s="1"/>
      <c r="V362" s="1"/>
      <c r="W362" s="1"/>
      <c r="X362" s="1"/>
      <c r="Y362" s="1"/>
      <c r="Z362" s="1"/>
    </row>
    <row r="363" spans="1:26" ht="12.75" customHeight="1">
      <c r="A363" s="58"/>
      <c r="B363" s="58" t="s">
        <v>1601</v>
      </c>
      <c r="C363" s="84"/>
      <c r="D363" s="85"/>
      <c r="E363" s="86"/>
      <c r="F363" s="86"/>
      <c r="G363" s="1"/>
      <c r="H363" s="1"/>
      <c r="I363" s="1"/>
      <c r="J363" s="1"/>
      <c r="K363" s="1"/>
      <c r="L363" s="1"/>
      <c r="M363" s="1"/>
      <c r="N363" s="1"/>
      <c r="O363" s="1"/>
      <c r="P363" s="1"/>
      <c r="Q363" s="1"/>
      <c r="R363" s="1"/>
      <c r="S363" s="1"/>
      <c r="T363" s="1"/>
      <c r="U363" s="1"/>
      <c r="V363" s="1"/>
      <c r="W363" s="1"/>
      <c r="X363" s="1"/>
      <c r="Y363" s="1"/>
      <c r="Z363" s="1"/>
    </row>
    <row r="364" spans="1:26" ht="12.75" customHeight="1">
      <c r="A364" s="58"/>
      <c r="B364" s="58" t="s">
        <v>1610</v>
      </c>
      <c r="C364" s="84" t="s">
        <v>733</v>
      </c>
      <c r="D364" s="85">
        <v>143</v>
      </c>
      <c r="E364" s="86"/>
      <c r="F364" s="86">
        <f>D364*E364</f>
        <v>0</v>
      </c>
      <c r="G364" s="1"/>
      <c r="H364" s="1"/>
      <c r="I364" s="1"/>
      <c r="J364" s="1"/>
      <c r="K364" s="1"/>
      <c r="L364" s="1"/>
      <c r="M364" s="1"/>
      <c r="N364" s="1"/>
      <c r="O364" s="1"/>
      <c r="P364" s="1"/>
      <c r="Q364" s="1"/>
      <c r="R364" s="1"/>
      <c r="S364" s="1"/>
      <c r="T364" s="1"/>
      <c r="U364" s="1"/>
      <c r="V364" s="1"/>
      <c r="W364" s="1"/>
      <c r="X364" s="1"/>
      <c r="Y364" s="1"/>
      <c r="Z364" s="1"/>
    </row>
    <row r="365" spans="1:26" ht="12.75" customHeight="1">
      <c r="A365" s="58"/>
      <c r="B365" s="58"/>
      <c r="C365" s="84"/>
      <c r="D365" s="85"/>
      <c r="E365" s="86"/>
      <c r="F365" s="86"/>
      <c r="G365" s="1"/>
      <c r="H365" s="1"/>
      <c r="I365" s="1"/>
      <c r="J365" s="1"/>
      <c r="K365" s="1"/>
      <c r="L365" s="1"/>
      <c r="M365" s="1"/>
      <c r="N365" s="1"/>
      <c r="O365" s="1"/>
      <c r="P365" s="1"/>
      <c r="Q365" s="1"/>
      <c r="R365" s="1"/>
      <c r="S365" s="1"/>
      <c r="T365" s="1"/>
      <c r="U365" s="1"/>
      <c r="V365" s="1"/>
      <c r="W365" s="1"/>
      <c r="X365" s="1"/>
      <c r="Y365" s="1"/>
      <c r="Z365" s="1"/>
    </row>
    <row r="366" spans="1:26" ht="12.75" customHeight="1">
      <c r="A366" s="58"/>
      <c r="B366" s="58"/>
      <c r="C366" s="84"/>
      <c r="D366" s="85"/>
      <c r="E366" s="86"/>
      <c r="F366" s="86"/>
      <c r="G366" s="1"/>
      <c r="H366" s="1"/>
      <c r="I366" s="1"/>
      <c r="J366" s="1"/>
      <c r="K366" s="1"/>
      <c r="L366" s="1"/>
      <c r="M366" s="1"/>
      <c r="N366" s="1"/>
      <c r="O366" s="1"/>
      <c r="P366" s="1"/>
      <c r="Q366" s="1"/>
      <c r="R366" s="1"/>
      <c r="S366" s="1"/>
      <c r="T366" s="1"/>
      <c r="U366" s="1"/>
      <c r="V366" s="1"/>
      <c r="W366" s="1"/>
      <c r="X366" s="1"/>
      <c r="Y366" s="1"/>
      <c r="Z366" s="1"/>
    </row>
    <row r="367" spans="1:26" ht="12.75" customHeight="1">
      <c r="A367" s="81" t="s">
        <v>1586</v>
      </c>
      <c r="B367" s="81" t="s">
        <v>1611</v>
      </c>
      <c r="C367" s="81"/>
      <c r="D367" s="81"/>
      <c r="E367" s="81"/>
      <c r="F367" s="82">
        <f>SUM(F335:F366)</f>
        <v>0</v>
      </c>
      <c r="G367" s="1"/>
      <c r="H367" s="1"/>
      <c r="I367" s="1"/>
      <c r="J367" s="1"/>
      <c r="K367" s="1"/>
      <c r="L367" s="1"/>
      <c r="M367" s="1"/>
      <c r="N367" s="1"/>
      <c r="O367" s="1"/>
      <c r="P367" s="1"/>
      <c r="Q367" s="1"/>
      <c r="R367" s="1"/>
      <c r="S367" s="1"/>
      <c r="T367" s="1"/>
      <c r="U367" s="1"/>
      <c r="V367" s="1"/>
      <c r="W367" s="1"/>
      <c r="X367" s="1"/>
      <c r="Y367" s="1"/>
      <c r="Z367" s="1"/>
    </row>
    <row r="368" spans="1:26" ht="12.75" customHeight="1">
      <c r="A368" s="117"/>
      <c r="B368" s="77"/>
      <c r="C368" s="78"/>
      <c r="D368" s="79"/>
      <c r="E368" s="80"/>
      <c r="F368" s="79"/>
      <c r="G368" s="5"/>
      <c r="H368" s="5"/>
      <c r="I368" s="5"/>
      <c r="J368" s="5"/>
      <c r="K368" s="5"/>
      <c r="L368" s="5"/>
      <c r="M368" s="5"/>
      <c r="N368" s="5"/>
      <c r="O368" s="5"/>
      <c r="P368" s="5"/>
      <c r="Q368" s="5"/>
      <c r="R368" s="5"/>
      <c r="S368" s="5"/>
      <c r="T368" s="5"/>
      <c r="U368" s="5"/>
      <c r="V368" s="5"/>
      <c r="W368" s="5"/>
      <c r="X368" s="5"/>
      <c r="Y368" s="5"/>
      <c r="Z368" s="5"/>
    </row>
    <row r="369" spans="1:26" ht="12.75" customHeight="1">
      <c r="A369" s="117"/>
      <c r="B369" s="77"/>
      <c r="C369" s="78"/>
      <c r="D369" s="79"/>
      <c r="E369" s="80"/>
      <c r="F369" s="79"/>
      <c r="G369" s="5"/>
      <c r="H369" s="5"/>
      <c r="I369" s="5"/>
      <c r="J369" s="5"/>
      <c r="K369" s="5"/>
      <c r="L369" s="5"/>
      <c r="M369" s="5"/>
      <c r="N369" s="5"/>
      <c r="O369" s="5"/>
      <c r="P369" s="5"/>
      <c r="Q369" s="5"/>
      <c r="R369" s="5"/>
      <c r="S369" s="5"/>
      <c r="T369" s="5"/>
      <c r="U369" s="5"/>
      <c r="V369" s="5"/>
      <c r="W369" s="5"/>
      <c r="X369" s="5"/>
      <c r="Y369" s="5"/>
      <c r="Z369" s="5"/>
    </row>
    <row r="370" spans="1:26" ht="12.75" customHeight="1">
      <c r="A370" s="81" t="s">
        <v>1612</v>
      </c>
      <c r="B370" s="81" t="s">
        <v>1613</v>
      </c>
      <c r="C370" s="81"/>
      <c r="D370" s="81"/>
      <c r="E370" s="81"/>
      <c r="F370" s="82"/>
      <c r="G370" s="1"/>
      <c r="H370" s="1"/>
      <c r="I370" s="1"/>
      <c r="J370" s="1"/>
      <c r="K370" s="1"/>
      <c r="L370" s="1"/>
      <c r="M370" s="1"/>
      <c r="N370" s="1"/>
      <c r="O370" s="1"/>
      <c r="P370" s="1"/>
      <c r="Q370" s="1"/>
      <c r="R370" s="1"/>
      <c r="S370" s="1"/>
      <c r="T370" s="1"/>
      <c r="U370" s="1"/>
      <c r="V370" s="1"/>
      <c r="W370" s="1"/>
      <c r="X370" s="1"/>
      <c r="Y370" s="1"/>
      <c r="Z370" s="1"/>
    </row>
    <row r="371" spans="1:26" ht="12.75" customHeight="1">
      <c r="A371" s="58"/>
      <c r="B371" s="58"/>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58"/>
      <c r="B372" s="58"/>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61" t="s">
        <v>1614</v>
      </c>
      <c r="B373" s="59" t="s">
        <v>1615</v>
      </c>
      <c r="C373" s="84"/>
      <c r="D373" s="85"/>
      <c r="E373" s="86"/>
      <c r="F373" s="86"/>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58" t="s">
        <v>1616</v>
      </c>
      <c r="C374" s="90"/>
      <c r="D374" s="7"/>
      <c r="E374" s="86"/>
      <c r="F374" s="86"/>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58" t="s">
        <v>1617</v>
      </c>
      <c r="C375" s="90" t="s">
        <v>733</v>
      </c>
      <c r="D375" s="7">
        <v>86</v>
      </c>
      <c r="E375" s="86"/>
      <c r="F375" s="86">
        <f>D375*E375</f>
        <v>0</v>
      </c>
      <c r="G375" s="1"/>
      <c r="H375" s="1"/>
      <c r="I375" s="1"/>
      <c r="J375" s="1"/>
      <c r="K375" s="1"/>
      <c r="L375" s="1"/>
      <c r="M375" s="1"/>
      <c r="N375" s="1"/>
      <c r="O375" s="1"/>
      <c r="P375" s="1"/>
      <c r="Q375" s="1"/>
      <c r="R375" s="1"/>
      <c r="S375" s="1"/>
      <c r="T375" s="1"/>
      <c r="U375" s="1"/>
      <c r="V375" s="1"/>
      <c r="W375" s="1"/>
      <c r="X375" s="1"/>
      <c r="Y375" s="1"/>
      <c r="Z375" s="1"/>
    </row>
    <row r="376" spans="1:26" ht="12.75" customHeight="1">
      <c r="A376" s="58"/>
      <c r="B376" s="58"/>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58"/>
      <c r="B377" s="58"/>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61" t="s">
        <v>1618</v>
      </c>
      <c r="B378" s="59" t="s">
        <v>1619</v>
      </c>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58" t="s">
        <v>1620</v>
      </c>
      <c r="C379" s="90"/>
      <c r="D379" s="58"/>
      <c r="E379" s="86"/>
      <c r="F379" s="86"/>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58" t="s">
        <v>1621</v>
      </c>
      <c r="C380" s="90"/>
      <c r="D380" s="58"/>
      <c r="E380" s="86"/>
      <c r="F380" s="86"/>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58" t="s">
        <v>1622</v>
      </c>
      <c r="C381" s="90"/>
      <c r="D381" s="58"/>
      <c r="E381" s="86"/>
      <c r="F381" s="86"/>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58" t="s">
        <v>1623</v>
      </c>
      <c r="C382" s="90"/>
      <c r="D382" s="58"/>
      <c r="E382" s="86"/>
      <c r="F382" s="86"/>
      <c r="G382" s="1"/>
      <c r="H382" s="1"/>
      <c r="I382" s="1"/>
      <c r="J382" s="1"/>
      <c r="K382" s="1"/>
      <c r="L382" s="1"/>
      <c r="M382" s="1"/>
      <c r="N382" s="1"/>
      <c r="O382" s="1"/>
      <c r="P382" s="1"/>
      <c r="Q382" s="1"/>
      <c r="R382" s="1"/>
      <c r="S382" s="1"/>
      <c r="T382" s="1"/>
      <c r="U382" s="1"/>
      <c r="V382" s="1"/>
      <c r="W382" s="1"/>
      <c r="X382" s="1"/>
      <c r="Y382" s="1"/>
      <c r="Z382" s="1"/>
    </row>
    <row r="383" spans="1:26" ht="12.75" customHeight="1">
      <c r="A383" s="182"/>
      <c r="B383" s="58" t="s">
        <v>1580</v>
      </c>
      <c r="C383" s="90"/>
      <c r="D383" s="58"/>
      <c r="E383" s="86"/>
      <c r="F383" s="86"/>
      <c r="G383" s="1"/>
      <c r="H383" s="1"/>
      <c r="I383" s="1"/>
      <c r="J383" s="1"/>
      <c r="K383" s="1"/>
      <c r="L383" s="1"/>
      <c r="M383" s="1"/>
      <c r="N383" s="1"/>
      <c r="O383" s="1"/>
      <c r="P383" s="1"/>
      <c r="Q383" s="1"/>
      <c r="R383" s="1"/>
      <c r="S383" s="1"/>
      <c r="T383" s="1"/>
      <c r="U383" s="1"/>
      <c r="V383" s="1"/>
      <c r="W383" s="1"/>
      <c r="X383" s="1"/>
      <c r="Y383" s="1"/>
      <c r="Z383" s="1"/>
    </row>
    <row r="384" spans="1:26" ht="12.75" customHeight="1">
      <c r="A384" s="182"/>
      <c r="B384" s="58" t="s">
        <v>1624</v>
      </c>
      <c r="C384" s="90" t="s">
        <v>733</v>
      </c>
      <c r="D384" s="86">
        <v>86</v>
      </c>
      <c r="E384" s="86"/>
      <c r="F384" s="86">
        <f>D384*E384</f>
        <v>0</v>
      </c>
      <c r="G384" s="1"/>
      <c r="H384" s="1"/>
      <c r="I384" s="1"/>
      <c r="J384" s="1"/>
      <c r="K384" s="1"/>
      <c r="L384" s="1"/>
      <c r="M384" s="1"/>
      <c r="N384" s="1"/>
      <c r="O384" s="1"/>
      <c r="P384" s="1"/>
      <c r="Q384" s="1"/>
      <c r="R384" s="1"/>
      <c r="S384" s="1"/>
      <c r="T384" s="1"/>
      <c r="U384" s="1"/>
      <c r="V384" s="1"/>
      <c r="W384" s="1"/>
      <c r="X384" s="1"/>
      <c r="Y384" s="1"/>
      <c r="Z384" s="1"/>
    </row>
    <row r="385" spans="1:26" ht="12.75" customHeight="1">
      <c r="A385" s="58"/>
      <c r="B385" s="58"/>
      <c r="C385" s="84"/>
      <c r="D385" s="85"/>
      <c r="E385" s="86"/>
      <c r="F385" s="86"/>
      <c r="G385" s="1"/>
      <c r="H385" s="1"/>
      <c r="I385" s="1"/>
      <c r="J385" s="1"/>
      <c r="K385" s="1"/>
      <c r="L385" s="1"/>
      <c r="M385" s="1"/>
      <c r="N385" s="1"/>
      <c r="O385" s="1"/>
      <c r="P385" s="1"/>
      <c r="Q385" s="1"/>
      <c r="R385" s="1"/>
      <c r="S385" s="1"/>
      <c r="T385" s="1"/>
      <c r="U385" s="1"/>
      <c r="V385" s="1"/>
      <c r="W385" s="1"/>
      <c r="X385" s="1"/>
      <c r="Y385" s="1"/>
      <c r="Z385" s="1"/>
    </row>
    <row r="386" spans="1:26" ht="12.75" customHeight="1">
      <c r="A386" s="58"/>
      <c r="B386" s="58"/>
      <c r="C386" s="84"/>
      <c r="D386" s="85"/>
      <c r="E386" s="86"/>
      <c r="F386" s="86"/>
      <c r="G386" s="1"/>
      <c r="H386" s="1"/>
      <c r="I386" s="1"/>
      <c r="J386" s="1"/>
      <c r="K386" s="1"/>
      <c r="L386" s="1"/>
      <c r="M386" s="1"/>
      <c r="N386" s="1"/>
      <c r="O386" s="1"/>
      <c r="P386" s="1"/>
      <c r="Q386" s="1"/>
      <c r="R386" s="1"/>
      <c r="S386" s="1"/>
      <c r="T386" s="1"/>
      <c r="U386" s="1"/>
      <c r="V386" s="1"/>
      <c r="W386" s="1"/>
      <c r="X386" s="1"/>
      <c r="Y386" s="1"/>
      <c r="Z386" s="1"/>
    </row>
    <row r="387" spans="1:26" ht="12.75" customHeight="1">
      <c r="A387" s="81" t="s">
        <v>1612</v>
      </c>
      <c r="B387" s="81" t="s">
        <v>1625</v>
      </c>
      <c r="C387" s="81"/>
      <c r="D387" s="81"/>
      <c r="E387" s="81"/>
      <c r="F387" s="82">
        <f>SUM(F371:F386)</f>
        <v>0</v>
      </c>
      <c r="G387" s="1"/>
      <c r="H387" s="1"/>
      <c r="I387" s="1"/>
      <c r="J387" s="1"/>
      <c r="K387" s="1"/>
      <c r="L387" s="1"/>
      <c r="M387" s="1"/>
      <c r="N387" s="1"/>
      <c r="O387" s="1"/>
      <c r="P387" s="1"/>
      <c r="Q387" s="1"/>
      <c r="R387" s="1"/>
      <c r="S387" s="1"/>
      <c r="T387" s="1"/>
      <c r="U387" s="1"/>
      <c r="V387" s="1"/>
      <c r="W387" s="1"/>
      <c r="X387" s="1"/>
      <c r="Y387" s="1"/>
      <c r="Z387" s="1"/>
    </row>
    <row r="388" spans="1:26" ht="12.75" customHeight="1">
      <c r="A388" s="58"/>
      <c r="B388" s="58"/>
      <c r="C388" s="84"/>
      <c r="D388" s="85"/>
      <c r="E388" s="86"/>
      <c r="F388" s="86"/>
      <c r="G388" s="1"/>
      <c r="H388" s="1"/>
      <c r="I388" s="1"/>
      <c r="J388" s="1"/>
      <c r="K388" s="1"/>
      <c r="L388" s="1"/>
      <c r="M388" s="1"/>
      <c r="N388" s="1"/>
      <c r="O388" s="1"/>
      <c r="P388" s="1"/>
      <c r="Q388" s="1"/>
      <c r="R388" s="1"/>
      <c r="S388" s="1"/>
      <c r="T388" s="1"/>
      <c r="U388" s="1"/>
      <c r="V388" s="1"/>
      <c r="W388" s="1"/>
      <c r="X388" s="1"/>
      <c r="Y388" s="1"/>
      <c r="Z388" s="1"/>
    </row>
    <row r="389" spans="1:26" ht="12.75" customHeight="1">
      <c r="A389" s="58"/>
      <c r="B389" s="58"/>
      <c r="C389" s="84"/>
      <c r="D389" s="85"/>
      <c r="E389" s="86"/>
      <c r="F389" s="86"/>
      <c r="G389" s="1"/>
      <c r="H389" s="1"/>
      <c r="I389" s="1"/>
      <c r="J389" s="1"/>
      <c r="K389" s="1"/>
      <c r="L389" s="1"/>
      <c r="M389" s="1"/>
      <c r="N389" s="1"/>
      <c r="O389" s="1"/>
      <c r="P389" s="1"/>
      <c r="Q389" s="1"/>
      <c r="R389" s="1"/>
      <c r="S389" s="1"/>
      <c r="T389" s="1"/>
      <c r="U389" s="1"/>
      <c r="V389" s="1"/>
      <c r="W389" s="1"/>
      <c r="X389" s="1"/>
      <c r="Y389" s="1"/>
      <c r="Z389" s="1"/>
    </row>
    <row r="390" spans="1:26" ht="12.75" customHeight="1">
      <c r="A390" s="81" t="s">
        <v>1626</v>
      </c>
      <c r="B390" s="81" t="s">
        <v>1627</v>
      </c>
      <c r="C390" s="81"/>
      <c r="D390" s="81"/>
      <c r="E390" s="81"/>
      <c r="F390" s="82"/>
      <c r="G390" s="1"/>
      <c r="H390" s="1"/>
      <c r="I390" s="1"/>
      <c r="J390" s="1"/>
      <c r="K390" s="1"/>
      <c r="L390" s="1"/>
      <c r="M390" s="1"/>
      <c r="N390" s="1"/>
      <c r="O390" s="1"/>
      <c r="P390" s="1"/>
      <c r="Q390" s="1"/>
      <c r="R390" s="1"/>
      <c r="S390" s="1"/>
      <c r="T390" s="1"/>
      <c r="U390" s="1"/>
      <c r="V390" s="1"/>
      <c r="W390" s="1"/>
      <c r="X390" s="1"/>
      <c r="Y390" s="1"/>
      <c r="Z390" s="1"/>
    </row>
    <row r="391" spans="1:26" ht="12.75" customHeight="1">
      <c r="A391" s="58"/>
      <c r="B391" s="58"/>
      <c r="C391" s="84"/>
      <c r="D391" s="85"/>
      <c r="E391" s="86"/>
      <c r="F391" s="86"/>
      <c r="G391" s="1"/>
      <c r="H391" s="1"/>
      <c r="I391" s="1"/>
      <c r="J391" s="1"/>
      <c r="K391" s="1"/>
      <c r="L391" s="1"/>
      <c r="M391" s="1"/>
      <c r="N391" s="1"/>
      <c r="O391" s="1"/>
      <c r="P391" s="1"/>
      <c r="Q391" s="1"/>
      <c r="R391" s="1"/>
      <c r="S391" s="1"/>
      <c r="T391" s="1"/>
      <c r="U391" s="1"/>
      <c r="V391" s="1"/>
      <c r="W391" s="1"/>
      <c r="X391" s="1"/>
      <c r="Y391" s="1"/>
      <c r="Z391" s="1"/>
    </row>
    <row r="392" spans="1:26" ht="12.75" customHeight="1">
      <c r="A392" s="58"/>
      <c r="B392" s="58"/>
      <c r="C392" s="84"/>
      <c r="D392" s="85"/>
      <c r="E392" s="86"/>
      <c r="F392" s="86"/>
      <c r="G392" s="1"/>
      <c r="H392" s="1"/>
      <c r="I392" s="1"/>
      <c r="J392" s="1"/>
      <c r="K392" s="1"/>
      <c r="L392" s="1"/>
      <c r="M392" s="1"/>
      <c r="N392" s="1"/>
      <c r="O392" s="1"/>
      <c r="P392" s="1"/>
      <c r="Q392" s="1"/>
      <c r="R392" s="1"/>
      <c r="S392" s="1"/>
      <c r="T392" s="1"/>
      <c r="U392" s="1"/>
      <c r="V392" s="1"/>
      <c r="W392" s="1"/>
      <c r="X392" s="1"/>
      <c r="Y392" s="1"/>
      <c r="Z392" s="1"/>
    </row>
    <row r="393" spans="1:26" ht="12.75" customHeight="1">
      <c r="A393" s="59" t="s">
        <v>1628</v>
      </c>
      <c r="B393" s="59" t="s">
        <v>1629</v>
      </c>
      <c r="C393" s="84"/>
      <c r="D393" s="85"/>
      <c r="E393" s="86"/>
      <c r="F393" s="86"/>
      <c r="G393" s="1"/>
      <c r="H393" s="1"/>
      <c r="I393" s="1"/>
      <c r="J393" s="1"/>
      <c r="K393" s="1"/>
      <c r="L393" s="1"/>
      <c r="M393" s="1"/>
      <c r="N393" s="1"/>
      <c r="O393" s="1"/>
      <c r="P393" s="1"/>
      <c r="Q393" s="1"/>
      <c r="R393" s="1"/>
      <c r="S393" s="1"/>
      <c r="T393" s="1"/>
      <c r="U393" s="1"/>
      <c r="V393" s="1"/>
      <c r="W393" s="1"/>
      <c r="X393" s="1"/>
      <c r="Y393" s="1"/>
      <c r="Z393" s="1"/>
    </row>
    <row r="394" spans="1:26" ht="12.75" customHeight="1">
      <c r="A394" s="58"/>
      <c r="B394" s="58" t="s">
        <v>1444</v>
      </c>
      <c r="C394" s="84"/>
      <c r="D394" s="85"/>
      <c r="E394" s="86"/>
      <c r="F394" s="86"/>
      <c r="G394" s="1"/>
      <c r="H394" s="1"/>
      <c r="I394" s="1"/>
      <c r="J394" s="1"/>
      <c r="K394" s="1"/>
      <c r="L394" s="1"/>
      <c r="M394" s="1"/>
      <c r="N394" s="1"/>
      <c r="O394" s="1"/>
      <c r="P394" s="1"/>
      <c r="Q394" s="1"/>
      <c r="R394" s="1"/>
      <c r="S394" s="1"/>
      <c r="T394" s="1"/>
      <c r="U394" s="1"/>
      <c r="V394" s="1"/>
      <c r="W394" s="1"/>
      <c r="X394" s="1"/>
      <c r="Y394" s="1"/>
      <c r="Z394" s="1"/>
    </row>
    <row r="395" spans="1:26" ht="12.75" customHeight="1">
      <c r="A395" s="58"/>
      <c r="B395" s="58" t="s">
        <v>1630</v>
      </c>
      <c r="C395" s="84"/>
      <c r="D395" s="85"/>
      <c r="E395" s="86"/>
      <c r="F395" s="86"/>
      <c r="G395" s="1"/>
      <c r="H395" s="1"/>
      <c r="I395" s="1"/>
      <c r="J395" s="1"/>
      <c r="K395" s="1"/>
      <c r="L395" s="1"/>
      <c r="M395" s="1"/>
      <c r="N395" s="1"/>
      <c r="O395" s="1"/>
      <c r="P395" s="1"/>
      <c r="Q395" s="1"/>
      <c r="R395" s="1"/>
      <c r="S395" s="1"/>
      <c r="T395" s="1"/>
      <c r="U395" s="1"/>
      <c r="V395" s="1"/>
      <c r="W395" s="1"/>
      <c r="X395" s="1"/>
      <c r="Y395" s="1"/>
      <c r="Z395" s="1"/>
    </row>
    <row r="396" spans="1:26" ht="12.75" customHeight="1">
      <c r="A396" s="58"/>
      <c r="B396" s="58" t="s">
        <v>1631</v>
      </c>
      <c r="C396" s="84"/>
      <c r="D396" s="85"/>
      <c r="E396" s="86"/>
      <c r="F396" s="86"/>
      <c r="G396" s="1"/>
      <c r="H396" s="1"/>
      <c r="I396" s="1"/>
      <c r="J396" s="1"/>
      <c r="K396" s="1"/>
      <c r="L396" s="1"/>
      <c r="M396" s="1"/>
      <c r="N396" s="1"/>
      <c r="O396" s="1"/>
      <c r="P396" s="1"/>
      <c r="Q396" s="1"/>
      <c r="R396" s="1"/>
      <c r="S396" s="1"/>
      <c r="T396" s="1"/>
      <c r="U396" s="1"/>
      <c r="V396" s="1"/>
      <c r="W396" s="1"/>
      <c r="X396" s="1"/>
      <c r="Y396" s="1"/>
      <c r="Z396" s="1"/>
    </row>
    <row r="397" spans="1:26" ht="12.75" customHeight="1">
      <c r="A397" s="58"/>
      <c r="B397" s="58" t="s">
        <v>1632</v>
      </c>
      <c r="C397" s="84"/>
      <c r="D397" s="85"/>
      <c r="E397" s="86"/>
      <c r="F397" s="86"/>
      <c r="G397" s="1"/>
      <c r="H397" s="1"/>
      <c r="I397" s="1"/>
      <c r="J397" s="1"/>
      <c r="K397" s="1"/>
      <c r="L397" s="1"/>
      <c r="M397" s="1"/>
      <c r="N397" s="1"/>
      <c r="O397" s="1"/>
      <c r="P397" s="1"/>
      <c r="Q397" s="1"/>
      <c r="R397" s="1"/>
      <c r="S397" s="1"/>
      <c r="T397" s="1"/>
      <c r="U397" s="1"/>
      <c r="V397" s="1"/>
      <c r="W397" s="1"/>
      <c r="X397" s="1"/>
      <c r="Y397" s="1"/>
      <c r="Z397" s="1"/>
    </row>
    <row r="398" spans="1:26" ht="12.75" customHeight="1">
      <c r="A398" s="58"/>
      <c r="B398" s="58" t="s">
        <v>1633</v>
      </c>
      <c r="C398" s="84"/>
      <c r="D398" s="85"/>
      <c r="E398" s="86"/>
      <c r="F398" s="86"/>
      <c r="G398" s="1"/>
      <c r="H398" s="1"/>
      <c r="I398" s="1"/>
      <c r="J398" s="1"/>
      <c r="K398" s="1"/>
      <c r="L398" s="1"/>
      <c r="M398" s="1"/>
      <c r="N398" s="1"/>
      <c r="O398" s="1"/>
      <c r="P398" s="1"/>
      <c r="Q398" s="1"/>
      <c r="R398" s="1"/>
      <c r="S398" s="1"/>
      <c r="T398" s="1"/>
      <c r="U398" s="1"/>
      <c r="V398" s="1"/>
      <c r="W398" s="1"/>
      <c r="X398" s="1"/>
      <c r="Y398" s="1"/>
      <c r="Z398" s="1"/>
    </row>
    <row r="399" spans="1:26" ht="12.75" customHeight="1">
      <c r="A399" s="58"/>
      <c r="B399" s="58" t="s">
        <v>1634</v>
      </c>
      <c r="C399" s="84"/>
      <c r="D399" s="85"/>
      <c r="E399" s="86"/>
      <c r="F399" s="86"/>
      <c r="G399" s="1"/>
      <c r="H399" s="1"/>
      <c r="I399" s="1"/>
      <c r="J399" s="1"/>
      <c r="K399" s="1"/>
      <c r="L399" s="1"/>
      <c r="M399" s="1"/>
      <c r="N399" s="1"/>
      <c r="O399" s="1"/>
      <c r="P399" s="1"/>
      <c r="Q399" s="1"/>
      <c r="R399" s="1"/>
      <c r="S399" s="1"/>
      <c r="T399" s="1"/>
      <c r="U399" s="1"/>
      <c r="V399" s="1"/>
      <c r="W399" s="1"/>
      <c r="X399" s="1"/>
      <c r="Y399" s="1"/>
      <c r="Z399" s="1"/>
    </row>
    <row r="400" spans="1:26" ht="12.75" customHeight="1">
      <c r="A400" s="58"/>
      <c r="B400" s="58" t="s">
        <v>1635</v>
      </c>
      <c r="C400" s="84"/>
      <c r="D400" s="85"/>
      <c r="E400" s="86"/>
      <c r="F400" s="86"/>
      <c r="G400" s="1"/>
      <c r="H400" s="1"/>
      <c r="I400" s="1"/>
      <c r="J400" s="1"/>
      <c r="K400" s="1"/>
      <c r="L400" s="1"/>
      <c r="M400" s="1"/>
      <c r="N400" s="1"/>
      <c r="O400" s="1"/>
      <c r="P400" s="1"/>
      <c r="Q400" s="1"/>
      <c r="R400" s="1"/>
      <c r="S400" s="1"/>
      <c r="T400" s="1"/>
      <c r="U400" s="1"/>
      <c r="V400" s="1"/>
      <c r="W400" s="1"/>
      <c r="X400" s="1"/>
      <c r="Y400" s="1"/>
      <c r="Z400" s="1"/>
    </row>
    <row r="401" spans="1:26" ht="12.75" customHeight="1">
      <c r="A401" s="58"/>
      <c r="B401" s="58" t="s">
        <v>1636</v>
      </c>
      <c r="C401" s="84"/>
      <c r="D401" s="85"/>
      <c r="E401" s="86"/>
      <c r="F401" s="86"/>
      <c r="G401" s="1"/>
      <c r="H401" s="1"/>
      <c r="I401" s="1"/>
      <c r="J401" s="1"/>
      <c r="K401" s="1"/>
      <c r="L401" s="1"/>
      <c r="M401" s="1"/>
      <c r="N401" s="1"/>
      <c r="O401" s="1"/>
      <c r="P401" s="1"/>
      <c r="Q401" s="1"/>
      <c r="R401" s="1"/>
      <c r="S401" s="1"/>
      <c r="T401" s="1"/>
      <c r="U401" s="1"/>
      <c r="V401" s="1"/>
      <c r="W401" s="1"/>
      <c r="X401" s="1"/>
      <c r="Y401" s="1"/>
      <c r="Z401" s="1"/>
    </row>
    <row r="402" spans="1:26" ht="12.75" customHeight="1">
      <c r="A402" s="58"/>
      <c r="B402" s="58" t="s">
        <v>1637</v>
      </c>
      <c r="C402" s="84"/>
      <c r="D402" s="85"/>
      <c r="E402" s="86"/>
      <c r="F402" s="86"/>
      <c r="G402" s="1"/>
      <c r="H402" s="1"/>
      <c r="I402" s="1"/>
      <c r="J402" s="1"/>
      <c r="K402" s="1"/>
      <c r="L402" s="1"/>
      <c r="M402" s="1"/>
      <c r="N402" s="1"/>
      <c r="O402" s="1"/>
      <c r="P402" s="1"/>
      <c r="Q402" s="1"/>
      <c r="R402" s="1"/>
      <c r="S402" s="1"/>
      <c r="T402" s="1"/>
      <c r="U402" s="1"/>
      <c r="V402" s="1"/>
      <c r="W402" s="1"/>
      <c r="X402" s="1"/>
      <c r="Y402" s="1"/>
      <c r="Z402" s="1"/>
    </row>
    <row r="403" spans="1:26" ht="12.75" customHeight="1">
      <c r="A403" s="58"/>
      <c r="B403" s="58" t="s">
        <v>1638</v>
      </c>
      <c r="C403" s="84"/>
      <c r="D403" s="85"/>
      <c r="E403" s="86"/>
      <c r="F403" s="86"/>
      <c r="G403" s="1"/>
      <c r="H403" s="1"/>
      <c r="I403" s="1"/>
      <c r="J403" s="1"/>
      <c r="K403" s="1"/>
      <c r="L403" s="1"/>
      <c r="M403" s="1"/>
      <c r="N403" s="1"/>
      <c r="O403" s="1"/>
      <c r="P403" s="1"/>
      <c r="Q403" s="1"/>
      <c r="R403" s="1"/>
      <c r="S403" s="1"/>
      <c r="T403" s="1"/>
      <c r="U403" s="1"/>
      <c r="V403" s="1"/>
      <c r="W403" s="1"/>
      <c r="X403" s="1"/>
      <c r="Y403" s="1"/>
      <c r="Z403" s="1"/>
    </row>
    <row r="404" spans="1:26" ht="12.75" customHeight="1">
      <c r="A404" s="58"/>
      <c r="B404" s="58" t="s">
        <v>1639</v>
      </c>
      <c r="C404" s="84"/>
      <c r="D404" s="85"/>
      <c r="E404" s="86"/>
      <c r="F404" s="86"/>
      <c r="G404" s="1"/>
      <c r="H404" s="1"/>
      <c r="I404" s="1"/>
      <c r="J404" s="1"/>
      <c r="K404" s="1"/>
      <c r="L404" s="1"/>
      <c r="M404" s="1"/>
      <c r="N404" s="1"/>
      <c r="O404" s="1"/>
      <c r="P404" s="1"/>
      <c r="Q404" s="1"/>
      <c r="R404" s="1"/>
      <c r="S404" s="1"/>
      <c r="T404" s="1"/>
      <c r="U404" s="1"/>
      <c r="V404" s="1"/>
      <c r="W404" s="1"/>
      <c r="X404" s="1"/>
      <c r="Y404" s="1"/>
      <c r="Z404" s="1"/>
    </row>
    <row r="405" spans="1:26" ht="12.75" customHeight="1">
      <c r="A405" s="58"/>
      <c r="B405" s="58" t="s">
        <v>1640</v>
      </c>
      <c r="C405" s="84" t="s">
        <v>690</v>
      </c>
      <c r="D405" s="85">
        <v>14</v>
      </c>
      <c r="E405" s="86"/>
      <c r="F405" s="86">
        <f t="shared" ref="F405:F406" si="22">D405*E405</f>
        <v>0</v>
      </c>
      <c r="G405" s="1"/>
      <c r="H405" s="1"/>
      <c r="I405" s="1"/>
      <c r="J405" s="1"/>
      <c r="K405" s="1"/>
      <c r="L405" s="1"/>
      <c r="M405" s="1"/>
      <c r="N405" s="1"/>
      <c r="O405" s="1"/>
      <c r="P405" s="1"/>
      <c r="Q405" s="1"/>
      <c r="R405" s="1"/>
      <c r="S405" s="1"/>
      <c r="T405" s="1"/>
      <c r="U405" s="1"/>
      <c r="V405" s="1"/>
      <c r="W405" s="1"/>
      <c r="X405" s="1"/>
      <c r="Y405" s="1"/>
      <c r="Z405" s="1"/>
    </row>
    <row r="406" spans="1:26" ht="12.75" customHeight="1">
      <c r="A406" s="58"/>
      <c r="B406" s="58" t="s">
        <v>1641</v>
      </c>
      <c r="C406" s="84" t="s">
        <v>690</v>
      </c>
      <c r="D406" s="85">
        <v>20</v>
      </c>
      <c r="E406" s="86"/>
      <c r="F406" s="86">
        <f t="shared" si="22"/>
        <v>0</v>
      </c>
      <c r="G406" s="1"/>
      <c r="H406" s="1"/>
      <c r="I406" s="1"/>
      <c r="J406" s="1"/>
      <c r="K406" s="1"/>
      <c r="L406" s="1"/>
      <c r="M406" s="1"/>
      <c r="N406" s="1"/>
      <c r="O406" s="1"/>
      <c r="P406" s="1"/>
      <c r="Q406" s="1"/>
      <c r="R406" s="1"/>
      <c r="S406" s="1"/>
      <c r="T406" s="1"/>
      <c r="U406" s="1"/>
      <c r="V406" s="1"/>
      <c r="W406" s="1"/>
      <c r="X406" s="1"/>
      <c r="Y406" s="1"/>
      <c r="Z406" s="1"/>
    </row>
    <row r="407" spans="1:26" ht="12.75" customHeight="1">
      <c r="A407" s="58"/>
      <c r="B407" s="58"/>
      <c r="C407" s="84"/>
      <c r="D407" s="85"/>
      <c r="E407" s="86"/>
      <c r="F407" s="86"/>
      <c r="G407" s="1"/>
      <c r="H407" s="1"/>
      <c r="I407" s="1"/>
      <c r="J407" s="1"/>
      <c r="K407" s="1"/>
      <c r="L407" s="1"/>
      <c r="M407" s="1"/>
      <c r="N407" s="1"/>
      <c r="O407" s="1"/>
      <c r="P407" s="1"/>
      <c r="Q407" s="1"/>
      <c r="R407" s="1"/>
      <c r="S407" s="1"/>
      <c r="T407" s="1"/>
      <c r="U407" s="1"/>
      <c r="V407" s="1"/>
      <c r="W407" s="1"/>
      <c r="X407" s="1"/>
      <c r="Y407" s="1"/>
      <c r="Z407" s="1"/>
    </row>
    <row r="408" spans="1:26" ht="12.75" customHeight="1">
      <c r="A408" s="58"/>
      <c r="B408" s="58"/>
      <c r="C408" s="84"/>
      <c r="D408" s="85"/>
      <c r="E408" s="86"/>
      <c r="F408" s="86"/>
      <c r="G408" s="1"/>
      <c r="H408" s="1"/>
      <c r="I408" s="1"/>
      <c r="J408" s="1"/>
      <c r="K408" s="1"/>
      <c r="L408" s="1"/>
      <c r="M408" s="1"/>
      <c r="N408" s="1"/>
      <c r="O408" s="1"/>
      <c r="P408" s="1"/>
      <c r="Q408" s="1"/>
      <c r="R408" s="1"/>
      <c r="S408" s="1"/>
      <c r="T408" s="1"/>
      <c r="U408" s="1"/>
      <c r="V408" s="1"/>
      <c r="W408" s="1"/>
      <c r="X408" s="1"/>
      <c r="Y408" s="1"/>
      <c r="Z408" s="1"/>
    </row>
    <row r="409" spans="1:26" ht="12.75" customHeight="1">
      <c r="A409" s="81" t="s">
        <v>1626</v>
      </c>
      <c r="B409" s="81" t="s">
        <v>1642</v>
      </c>
      <c r="C409" s="81"/>
      <c r="D409" s="81"/>
      <c r="E409" s="81"/>
      <c r="F409" s="82">
        <f>SUM(F391:F408)</f>
        <v>0</v>
      </c>
      <c r="G409" s="1"/>
      <c r="H409" s="1"/>
      <c r="I409" s="1"/>
      <c r="J409" s="1"/>
      <c r="K409" s="1"/>
      <c r="L409" s="1"/>
      <c r="M409" s="1"/>
      <c r="N409" s="1"/>
      <c r="O409" s="1"/>
      <c r="P409" s="1"/>
      <c r="Q409" s="1"/>
      <c r="R409" s="1"/>
      <c r="S409" s="1"/>
      <c r="T409" s="1"/>
      <c r="U409" s="1"/>
      <c r="V409" s="1"/>
      <c r="W409" s="1"/>
      <c r="X409" s="1"/>
      <c r="Y409" s="1"/>
      <c r="Z409" s="1"/>
    </row>
    <row r="410" spans="1:26" ht="12.75" customHeight="1">
      <c r="A410" s="58"/>
      <c r="B410" s="58"/>
      <c r="C410" s="84"/>
      <c r="D410" s="85"/>
      <c r="E410" s="86"/>
      <c r="F410" s="86"/>
      <c r="G410" s="1"/>
      <c r="H410" s="1"/>
      <c r="I410" s="1"/>
      <c r="J410" s="1"/>
      <c r="K410" s="1"/>
      <c r="L410" s="1"/>
      <c r="M410" s="1"/>
      <c r="N410" s="1"/>
      <c r="O410" s="1"/>
      <c r="P410" s="1"/>
      <c r="Q410" s="1"/>
      <c r="R410" s="1"/>
      <c r="S410" s="1"/>
      <c r="T410" s="1"/>
      <c r="U410" s="1"/>
      <c r="V410" s="1"/>
      <c r="W410" s="1"/>
      <c r="X410" s="1"/>
      <c r="Y410" s="1"/>
      <c r="Z410" s="1"/>
    </row>
    <row r="411" spans="1:26" ht="12.75" customHeight="1">
      <c r="A411" s="58"/>
      <c r="B411" s="58"/>
      <c r="C411" s="84"/>
      <c r="D411" s="85"/>
      <c r="E411" s="86"/>
      <c r="F411" s="86"/>
      <c r="G411" s="1"/>
      <c r="H411" s="1"/>
      <c r="I411" s="1"/>
      <c r="J411" s="1"/>
      <c r="K411" s="1"/>
      <c r="L411" s="1"/>
      <c r="M411" s="1"/>
      <c r="N411" s="1"/>
      <c r="O411" s="1"/>
      <c r="P411" s="1"/>
      <c r="Q411" s="1"/>
      <c r="R411" s="1"/>
      <c r="S411" s="1"/>
      <c r="T411" s="1"/>
      <c r="U411" s="1"/>
      <c r="V411" s="1"/>
      <c r="W411" s="1"/>
      <c r="X411" s="1"/>
      <c r="Y411" s="1"/>
      <c r="Z411" s="1"/>
    </row>
    <row r="412" spans="1:26" ht="12.75" customHeight="1">
      <c r="A412" s="81" t="s">
        <v>1643</v>
      </c>
      <c r="B412" s="81" t="s">
        <v>1644</v>
      </c>
      <c r="C412" s="81"/>
      <c r="D412" s="81"/>
      <c r="E412" s="81"/>
      <c r="F412" s="81"/>
      <c r="G412" s="1"/>
      <c r="H412" s="1"/>
      <c r="I412" s="1"/>
      <c r="J412" s="1"/>
      <c r="K412" s="1"/>
      <c r="L412" s="1"/>
      <c r="M412" s="1"/>
      <c r="N412" s="1"/>
      <c r="O412" s="1"/>
      <c r="P412" s="1"/>
      <c r="Q412" s="1"/>
      <c r="R412" s="1"/>
      <c r="S412" s="1"/>
      <c r="T412" s="1"/>
      <c r="U412" s="1"/>
      <c r="V412" s="1"/>
      <c r="W412" s="1"/>
      <c r="X412" s="1"/>
      <c r="Y412" s="1"/>
      <c r="Z412" s="1"/>
    </row>
    <row r="413" spans="1:26" ht="12.75" customHeight="1">
      <c r="A413" s="58"/>
      <c r="B413" s="58"/>
      <c r="C413" s="84"/>
      <c r="D413" s="85"/>
      <c r="E413" s="86"/>
      <c r="F413" s="86"/>
      <c r="G413" s="1"/>
      <c r="H413" s="1"/>
      <c r="I413" s="1"/>
      <c r="J413" s="1"/>
      <c r="K413" s="1"/>
      <c r="L413" s="1"/>
      <c r="M413" s="1"/>
      <c r="N413" s="1"/>
      <c r="O413" s="1"/>
      <c r="P413" s="1"/>
      <c r="Q413" s="1"/>
      <c r="R413" s="1"/>
      <c r="S413" s="1"/>
      <c r="T413" s="1"/>
      <c r="U413" s="1"/>
      <c r="V413" s="1"/>
      <c r="W413" s="1"/>
      <c r="X413" s="1"/>
      <c r="Y413" s="1"/>
      <c r="Z413" s="1"/>
    </row>
    <row r="414" spans="1:26" ht="12.75" customHeight="1">
      <c r="A414" s="58"/>
      <c r="B414" s="58"/>
      <c r="C414" s="84"/>
      <c r="D414" s="85"/>
      <c r="E414" s="86"/>
      <c r="F414" s="86"/>
      <c r="G414" s="1"/>
      <c r="H414" s="1"/>
      <c r="I414" s="1"/>
      <c r="J414" s="1"/>
      <c r="K414" s="1"/>
      <c r="L414" s="1"/>
      <c r="M414" s="1"/>
      <c r="N414" s="1"/>
      <c r="O414" s="1"/>
      <c r="P414" s="1"/>
      <c r="Q414" s="1"/>
      <c r="R414" s="1"/>
      <c r="S414" s="1"/>
      <c r="T414" s="1"/>
      <c r="U414" s="1"/>
      <c r="V414" s="1"/>
      <c r="W414" s="1"/>
      <c r="X414" s="1"/>
      <c r="Y414" s="1"/>
      <c r="Z414" s="1"/>
    </row>
    <row r="415" spans="1:26" ht="12.75" customHeight="1">
      <c r="A415" s="61" t="s">
        <v>1645</v>
      </c>
      <c r="B415" s="59" t="s">
        <v>1646</v>
      </c>
      <c r="C415" s="84"/>
      <c r="D415" s="85"/>
      <c r="E415" s="86"/>
      <c r="F415" s="86"/>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58" t="s">
        <v>1647</v>
      </c>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58" t="s">
        <v>1648</v>
      </c>
      <c r="C417" s="84" t="s">
        <v>677</v>
      </c>
      <c r="D417" s="85">
        <v>1.7</v>
      </c>
      <c r="E417" s="86"/>
      <c r="F417" s="86">
        <f>D417*E417</f>
        <v>0</v>
      </c>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58"/>
      <c r="C418" s="84"/>
      <c r="D418" s="85"/>
      <c r="E418" s="86"/>
      <c r="F418" s="86"/>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58"/>
      <c r="C419" s="84"/>
      <c r="D419" s="85"/>
      <c r="E419" s="86"/>
      <c r="F419" s="86"/>
      <c r="G419" s="1"/>
      <c r="H419" s="1"/>
      <c r="I419" s="1"/>
      <c r="J419" s="1"/>
      <c r="K419" s="1"/>
      <c r="L419" s="1"/>
      <c r="M419" s="1"/>
      <c r="N419" s="1"/>
      <c r="O419" s="1"/>
      <c r="P419" s="1"/>
      <c r="Q419" s="1"/>
      <c r="R419" s="1"/>
      <c r="S419" s="1"/>
      <c r="T419" s="1"/>
      <c r="U419" s="1"/>
      <c r="V419" s="1"/>
      <c r="W419" s="1"/>
      <c r="X419" s="1"/>
      <c r="Y419" s="1"/>
      <c r="Z419" s="1"/>
    </row>
    <row r="420" spans="1:26" ht="12.75" customHeight="1">
      <c r="A420" s="61" t="s">
        <v>1649</v>
      </c>
      <c r="B420" s="59" t="s">
        <v>692</v>
      </c>
      <c r="C420" s="84"/>
      <c r="D420" s="85"/>
      <c r="E420" s="86"/>
      <c r="F420" s="86"/>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58" t="s">
        <v>1650</v>
      </c>
      <c r="C421" s="84"/>
      <c r="D421" s="85"/>
      <c r="E421" s="86"/>
      <c r="F421" s="86"/>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58" t="s">
        <v>694</v>
      </c>
      <c r="C422" s="84" t="s">
        <v>677</v>
      </c>
      <c r="D422" s="85">
        <v>5.8</v>
      </c>
      <c r="E422" s="86"/>
      <c r="F422" s="86">
        <f>D422*E422</f>
        <v>0</v>
      </c>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58"/>
      <c r="C423" s="84"/>
      <c r="D423" s="85"/>
      <c r="E423" s="86"/>
      <c r="F423" s="86"/>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58"/>
      <c r="C424" s="84"/>
      <c r="D424" s="85"/>
      <c r="E424" s="86"/>
      <c r="F424" s="86"/>
      <c r="G424" s="1"/>
      <c r="H424" s="1"/>
      <c r="I424" s="1"/>
      <c r="J424" s="1"/>
      <c r="K424" s="1"/>
      <c r="L424" s="1"/>
      <c r="M424" s="1"/>
      <c r="N424" s="1"/>
      <c r="O424" s="1"/>
      <c r="P424" s="1"/>
      <c r="Q424" s="1"/>
      <c r="R424" s="1"/>
      <c r="S424" s="1"/>
      <c r="T424" s="1"/>
      <c r="U424" s="1"/>
      <c r="V424" s="1"/>
      <c r="W424" s="1"/>
      <c r="X424" s="1"/>
      <c r="Y424" s="1"/>
      <c r="Z424" s="1"/>
    </row>
    <row r="425" spans="1:26" ht="12.75" customHeight="1">
      <c r="A425" s="59" t="s">
        <v>1651</v>
      </c>
      <c r="B425" s="59" t="s">
        <v>1532</v>
      </c>
      <c r="C425" s="84"/>
      <c r="D425" s="85"/>
      <c r="E425" s="86"/>
      <c r="F425" s="86"/>
      <c r="G425" s="1"/>
      <c r="H425" s="1"/>
      <c r="I425" s="1"/>
      <c r="J425" s="1"/>
      <c r="K425" s="1"/>
      <c r="L425" s="1"/>
      <c r="M425" s="1"/>
      <c r="N425" s="1"/>
      <c r="O425" s="1"/>
      <c r="P425" s="1"/>
      <c r="Q425" s="1"/>
      <c r="R425" s="1"/>
      <c r="S425" s="1"/>
      <c r="T425" s="1"/>
      <c r="U425" s="1"/>
      <c r="V425" s="1"/>
      <c r="W425" s="1"/>
      <c r="X425" s="1"/>
      <c r="Y425" s="1"/>
      <c r="Z425" s="1"/>
    </row>
    <row r="426" spans="1:26" ht="12.75" customHeight="1">
      <c r="A426" s="58"/>
      <c r="B426" s="58" t="s">
        <v>1652</v>
      </c>
      <c r="C426" s="84"/>
      <c r="D426" s="85"/>
      <c r="E426" s="86"/>
      <c r="F426" s="86"/>
      <c r="G426" s="1"/>
      <c r="H426" s="1"/>
      <c r="I426" s="1"/>
      <c r="J426" s="1"/>
      <c r="K426" s="1"/>
      <c r="L426" s="1"/>
      <c r="M426" s="1"/>
      <c r="N426" s="1"/>
      <c r="O426" s="1"/>
      <c r="P426" s="1"/>
      <c r="Q426" s="1"/>
      <c r="R426" s="1"/>
      <c r="S426" s="1"/>
      <c r="T426" s="1"/>
      <c r="U426" s="1"/>
      <c r="V426" s="1"/>
      <c r="W426" s="1"/>
      <c r="X426" s="1"/>
      <c r="Y426" s="1"/>
      <c r="Z426" s="1"/>
    </row>
    <row r="427" spans="1:26" ht="12.75" customHeight="1">
      <c r="A427" s="58"/>
      <c r="B427" s="58" t="s">
        <v>1653</v>
      </c>
      <c r="C427" s="84"/>
      <c r="D427" s="85"/>
      <c r="E427" s="86"/>
      <c r="F427" s="86"/>
      <c r="G427" s="1"/>
      <c r="H427" s="1"/>
      <c r="I427" s="1"/>
      <c r="J427" s="1"/>
      <c r="K427" s="1"/>
      <c r="L427" s="1"/>
      <c r="M427" s="1"/>
      <c r="N427" s="1"/>
      <c r="O427" s="1"/>
      <c r="P427" s="1"/>
      <c r="Q427" s="1"/>
      <c r="R427" s="1"/>
      <c r="S427" s="1"/>
      <c r="T427" s="1"/>
      <c r="U427" s="1"/>
      <c r="V427" s="1"/>
      <c r="W427" s="1"/>
      <c r="X427" s="1"/>
      <c r="Y427" s="1"/>
      <c r="Z427" s="1"/>
    </row>
    <row r="428" spans="1:26" ht="12.75" customHeight="1">
      <c r="A428" s="58"/>
      <c r="B428" s="58" t="s">
        <v>1534</v>
      </c>
      <c r="C428" s="84"/>
      <c r="D428" s="85"/>
      <c r="E428" s="86"/>
      <c r="F428" s="86"/>
      <c r="G428" s="1"/>
      <c r="H428" s="1"/>
      <c r="I428" s="1"/>
      <c r="J428" s="1"/>
      <c r="K428" s="1"/>
      <c r="L428" s="1"/>
      <c r="M428" s="1"/>
      <c r="N428" s="1"/>
      <c r="O428" s="1"/>
      <c r="P428" s="1"/>
      <c r="Q428" s="1"/>
      <c r="R428" s="1"/>
      <c r="S428" s="1"/>
      <c r="T428" s="1"/>
      <c r="U428" s="1"/>
      <c r="V428" s="1"/>
      <c r="W428" s="1"/>
      <c r="X428" s="1"/>
      <c r="Y428" s="1"/>
      <c r="Z428" s="1"/>
    </row>
    <row r="429" spans="1:26" ht="12.75" customHeight="1">
      <c r="A429" s="58"/>
      <c r="B429" s="58" t="s">
        <v>793</v>
      </c>
      <c r="C429" s="84" t="s">
        <v>677</v>
      </c>
      <c r="D429" s="85">
        <v>1.4</v>
      </c>
      <c r="E429" s="86"/>
      <c r="F429" s="86">
        <f>D429*E429</f>
        <v>0</v>
      </c>
      <c r="G429" s="1"/>
      <c r="H429" s="1"/>
      <c r="I429" s="1"/>
      <c r="J429" s="1"/>
      <c r="K429" s="1"/>
      <c r="L429" s="1"/>
      <c r="M429" s="1"/>
      <c r="N429" s="1"/>
      <c r="O429" s="1"/>
      <c r="P429" s="1"/>
      <c r="Q429" s="1"/>
      <c r="R429" s="1"/>
      <c r="S429" s="1"/>
      <c r="T429" s="1"/>
      <c r="U429" s="1"/>
      <c r="V429" s="1"/>
      <c r="W429" s="1"/>
      <c r="X429" s="1"/>
      <c r="Y429" s="1"/>
      <c r="Z429" s="1"/>
    </row>
    <row r="430" spans="1:26" ht="12.75" customHeight="1">
      <c r="A430" s="58"/>
      <c r="B430" s="58"/>
      <c r="C430" s="184"/>
      <c r="D430" s="85"/>
      <c r="E430" s="86"/>
      <c r="F430" s="86"/>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58"/>
      <c r="C431" s="184"/>
      <c r="D431" s="85"/>
      <c r="E431" s="86"/>
      <c r="F431" s="86"/>
      <c r="G431" s="1"/>
      <c r="H431" s="1"/>
      <c r="I431" s="1"/>
      <c r="J431" s="1"/>
      <c r="K431" s="1"/>
      <c r="L431" s="1"/>
      <c r="M431" s="1"/>
      <c r="N431" s="1"/>
      <c r="O431" s="1"/>
      <c r="P431" s="1"/>
      <c r="Q431" s="1"/>
      <c r="R431" s="1"/>
      <c r="S431" s="1"/>
      <c r="T431" s="1"/>
      <c r="U431" s="1"/>
      <c r="V431" s="1"/>
      <c r="W431" s="1"/>
      <c r="X431" s="1"/>
      <c r="Y431" s="1"/>
      <c r="Z431" s="1"/>
    </row>
    <row r="432" spans="1:26" ht="12.75" customHeight="1">
      <c r="A432" s="59" t="s">
        <v>1654</v>
      </c>
      <c r="B432" s="59" t="s">
        <v>1655</v>
      </c>
      <c r="C432" s="184"/>
      <c r="D432" s="85"/>
      <c r="E432" s="86"/>
      <c r="F432" s="86"/>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58" t="s">
        <v>1656</v>
      </c>
      <c r="C433" s="184"/>
      <c r="D433" s="85"/>
      <c r="E433" s="86"/>
      <c r="F433" s="86"/>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58" t="s">
        <v>1657</v>
      </c>
      <c r="C434" s="184" t="s">
        <v>677</v>
      </c>
      <c r="D434" s="85">
        <v>1.5</v>
      </c>
      <c r="E434" s="86"/>
      <c r="F434" s="86">
        <f t="shared" ref="F434:F436" si="23">D434*E434</f>
        <v>0</v>
      </c>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58" t="s">
        <v>1658</v>
      </c>
      <c r="C435" s="184" t="s">
        <v>733</v>
      </c>
      <c r="D435" s="85">
        <v>7</v>
      </c>
      <c r="E435" s="86"/>
      <c r="F435" s="86">
        <f t="shared" si="23"/>
        <v>0</v>
      </c>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58" t="s">
        <v>1659</v>
      </c>
      <c r="C436" s="184" t="s">
        <v>736</v>
      </c>
      <c r="D436" s="85">
        <v>150</v>
      </c>
      <c r="E436" s="86"/>
      <c r="F436" s="86">
        <f t="shared" si="23"/>
        <v>0</v>
      </c>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58"/>
      <c r="C437" s="84"/>
      <c r="D437" s="85"/>
      <c r="E437" s="86"/>
      <c r="F437" s="86"/>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58"/>
      <c r="C438" s="84"/>
      <c r="D438" s="85"/>
      <c r="E438" s="86"/>
      <c r="F438" s="86"/>
      <c r="G438" s="1"/>
      <c r="H438" s="1"/>
      <c r="I438" s="1"/>
      <c r="J438" s="1"/>
      <c r="K438" s="1"/>
      <c r="L438" s="1"/>
      <c r="M438" s="1"/>
      <c r="N438" s="1"/>
      <c r="O438" s="1"/>
      <c r="P438" s="1"/>
      <c r="Q438" s="1"/>
      <c r="R438" s="1"/>
      <c r="S438" s="1"/>
      <c r="T438" s="1"/>
      <c r="U438" s="1"/>
      <c r="V438" s="1"/>
      <c r="W438" s="1"/>
      <c r="X438" s="1"/>
      <c r="Y438" s="1"/>
      <c r="Z438" s="1"/>
    </row>
    <row r="439" spans="1:26" ht="12.75" customHeight="1">
      <c r="A439" s="61" t="s">
        <v>1660</v>
      </c>
      <c r="B439" s="59" t="s">
        <v>696</v>
      </c>
      <c r="C439" s="84"/>
      <c r="D439" s="85"/>
      <c r="E439" s="86"/>
      <c r="F439" s="86"/>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58" t="s">
        <v>1661</v>
      </c>
      <c r="C440" s="84" t="s">
        <v>677</v>
      </c>
      <c r="D440" s="85">
        <v>0.3</v>
      </c>
      <c r="E440" s="86"/>
      <c r="F440" s="86">
        <f>D440*E440</f>
        <v>0</v>
      </c>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58"/>
      <c r="C441" s="84"/>
      <c r="D441" s="85"/>
      <c r="E441" s="86"/>
      <c r="F441" s="86"/>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58"/>
      <c r="C442" s="84"/>
      <c r="D442" s="85"/>
      <c r="E442" s="86"/>
      <c r="F442" s="86"/>
      <c r="G442" s="1"/>
      <c r="H442" s="1"/>
      <c r="I442" s="1"/>
      <c r="J442" s="1"/>
      <c r="K442" s="1"/>
      <c r="L442" s="1"/>
      <c r="M442" s="1"/>
      <c r="N442" s="1"/>
      <c r="O442" s="1"/>
      <c r="P442" s="1"/>
      <c r="Q442" s="1"/>
      <c r="R442" s="1"/>
      <c r="S442" s="1"/>
      <c r="T442" s="1"/>
      <c r="U442" s="1"/>
      <c r="V442" s="1"/>
      <c r="W442" s="1"/>
      <c r="X442" s="1"/>
      <c r="Y442" s="1"/>
      <c r="Z442" s="1"/>
    </row>
    <row r="443" spans="1:26" ht="12.75" customHeight="1">
      <c r="A443" s="61" t="s">
        <v>1662</v>
      </c>
      <c r="B443" s="59" t="s">
        <v>1663</v>
      </c>
      <c r="C443" s="84"/>
      <c r="D443" s="85"/>
      <c r="E443" s="86"/>
      <c r="F443" s="86"/>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58" t="s">
        <v>1664</v>
      </c>
      <c r="C444" s="84" t="s">
        <v>677</v>
      </c>
      <c r="D444" s="85">
        <v>1.4</v>
      </c>
      <c r="E444" s="86"/>
      <c r="F444" s="86">
        <f>D444*E444</f>
        <v>0</v>
      </c>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58"/>
      <c r="C445" s="184"/>
      <c r="D445" s="85"/>
      <c r="E445" s="86"/>
      <c r="F445" s="86"/>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58"/>
      <c r="C446" s="184"/>
      <c r="D446" s="85"/>
      <c r="E446" s="86"/>
      <c r="F446" s="86"/>
      <c r="G446" s="1"/>
      <c r="H446" s="1"/>
      <c r="I446" s="1"/>
      <c r="J446" s="1"/>
      <c r="K446" s="1"/>
      <c r="L446" s="1"/>
      <c r="M446" s="1"/>
      <c r="N446" s="1"/>
      <c r="O446" s="1"/>
      <c r="P446" s="1"/>
      <c r="Q446" s="1"/>
      <c r="R446" s="1"/>
      <c r="S446" s="1"/>
      <c r="T446" s="1"/>
      <c r="U446" s="1"/>
      <c r="V446" s="1"/>
      <c r="W446" s="1"/>
      <c r="X446" s="1"/>
      <c r="Y446" s="1"/>
      <c r="Z446" s="1"/>
    </row>
    <row r="447" spans="1:26" ht="12.75" customHeight="1">
      <c r="A447" s="59" t="s">
        <v>1665</v>
      </c>
      <c r="B447" s="59" t="s">
        <v>1666</v>
      </c>
      <c r="C447" s="84"/>
      <c r="D447" s="85"/>
      <c r="E447" s="86"/>
      <c r="F447" s="86"/>
      <c r="G447" s="1"/>
      <c r="H447" s="1"/>
      <c r="I447" s="1"/>
      <c r="J447" s="1"/>
      <c r="K447" s="1"/>
      <c r="L447" s="1"/>
      <c r="M447" s="1"/>
      <c r="N447" s="1"/>
      <c r="O447" s="1"/>
      <c r="P447" s="1"/>
      <c r="Q447" s="1"/>
      <c r="R447" s="1"/>
      <c r="S447" s="1"/>
      <c r="T447" s="1"/>
      <c r="U447" s="1"/>
      <c r="V447" s="1"/>
      <c r="W447" s="1"/>
      <c r="X447" s="1"/>
      <c r="Y447" s="1"/>
      <c r="Z447" s="1"/>
    </row>
    <row r="448" spans="1:26" ht="12.75" customHeight="1">
      <c r="A448" s="58"/>
      <c r="B448" s="58" t="s">
        <v>1667</v>
      </c>
      <c r="C448" s="184"/>
      <c r="D448" s="85"/>
      <c r="E448" s="86"/>
      <c r="F448" s="86"/>
      <c r="G448" s="1"/>
      <c r="H448" s="1"/>
      <c r="I448" s="1"/>
      <c r="J448" s="1"/>
      <c r="K448" s="1"/>
      <c r="L448" s="1"/>
      <c r="M448" s="1"/>
      <c r="N448" s="1"/>
      <c r="O448" s="1"/>
      <c r="P448" s="1"/>
      <c r="Q448" s="1"/>
      <c r="R448" s="1"/>
      <c r="S448" s="1"/>
      <c r="T448" s="1"/>
      <c r="U448" s="1"/>
      <c r="V448" s="1"/>
      <c r="W448" s="1"/>
      <c r="X448" s="1"/>
      <c r="Y448" s="1"/>
      <c r="Z448" s="1"/>
    </row>
    <row r="449" spans="1:26" ht="12.75" customHeight="1">
      <c r="A449" s="58"/>
      <c r="B449" s="58" t="s">
        <v>1668</v>
      </c>
      <c r="C449" s="184" t="s">
        <v>677</v>
      </c>
      <c r="D449" s="85">
        <v>2.6</v>
      </c>
      <c r="E449" s="86"/>
      <c r="F449" s="86">
        <f t="shared" ref="F449:F451" si="24">D449*E449</f>
        <v>0</v>
      </c>
      <c r="G449" s="1"/>
      <c r="H449" s="1"/>
      <c r="I449" s="1"/>
      <c r="J449" s="1"/>
      <c r="K449" s="1"/>
      <c r="L449" s="1"/>
      <c r="M449" s="1"/>
      <c r="N449" s="1"/>
      <c r="O449" s="1"/>
      <c r="P449" s="1"/>
      <c r="Q449" s="1"/>
      <c r="R449" s="1"/>
      <c r="S449" s="1"/>
      <c r="T449" s="1"/>
      <c r="U449" s="1"/>
      <c r="V449" s="1"/>
      <c r="W449" s="1"/>
      <c r="X449" s="1"/>
      <c r="Y449" s="1"/>
      <c r="Z449" s="1"/>
    </row>
    <row r="450" spans="1:26" ht="12.75" customHeight="1">
      <c r="A450" s="58"/>
      <c r="B450" s="58" t="s">
        <v>1669</v>
      </c>
      <c r="C450" s="184" t="s">
        <v>733</v>
      </c>
      <c r="D450" s="85">
        <v>27</v>
      </c>
      <c r="E450" s="86"/>
      <c r="F450" s="86">
        <f t="shared" si="24"/>
        <v>0</v>
      </c>
      <c r="G450" s="1"/>
      <c r="H450" s="1"/>
      <c r="I450" s="1"/>
      <c r="J450" s="1"/>
      <c r="K450" s="1"/>
      <c r="L450" s="1"/>
      <c r="M450" s="1"/>
      <c r="N450" s="1"/>
      <c r="O450" s="1"/>
      <c r="P450" s="1"/>
      <c r="Q450" s="1"/>
      <c r="R450" s="1"/>
      <c r="S450" s="1"/>
      <c r="T450" s="1"/>
      <c r="U450" s="1"/>
      <c r="V450" s="1"/>
      <c r="W450" s="1"/>
      <c r="X450" s="1"/>
      <c r="Y450" s="1"/>
      <c r="Z450" s="1"/>
    </row>
    <row r="451" spans="1:26" ht="12.75" customHeight="1">
      <c r="A451" s="58"/>
      <c r="B451" s="58" t="s">
        <v>1670</v>
      </c>
      <c r="C451" s="184" t="s">
        <v>736</v>
      </c>
      <c r="D451" s="85">
        <v>260</v>
      </c>
      <c r="E451" s="86"/>
      <c r="F451" s="86">
        <f t="shared" si="24"/>
        <v>0</v>
      </c>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58"/>
      <c r="C452" s="184"/>
      <c r="D452" s="85"/>
      <c r="E452" s="86"/>
      <c r="F452" s="86"/>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58"/>
      <c r="C453" s="184"/>
      <c r="D453" s="85"/>
      <c r="E453" s="86"/>
      <c r="F453" s="86"/>
      <c r="G453" s="1"/>
      <c r="H453" s="1"/>
      <c r="I453" s="1"/>
      <c r="J453" s="1"/>
      <c r="K453" s="1"/>
      <c r="L453" s="1"/>
      <c r="M453" s="1"/>
      <c r="N453" s="1"/>
      <c r="O453" s="1"/>
      <c r="P453" s="1"/>
      <c r="Q453" s="1"/>
      <c r="R453" s="1"/>
      <c r="S453" s="1"/>
      <c r="T453" s="1"/>
      <c r="U453" s="1"/>
      <c r="V453" s="1"/>
      <c r="W453" s="1"/>
      <c r="X453" s="1"/>
      <c r="Y453" s="1"/>
      <c r="Z453" s="1"/>
    </row>
    <row r="454" spans="1:26" ht="12.75" customHeight="1">
      <c r="A454" s="59" t="s">
        <v>1671</v>
      </c>
      <c r="B454" s="59" t="s">
        <v>1672</v>
      </c>
      <c r="C454" s="184"/>
      <c r="D454" s="85"/>
      <c r="E454" s="86"/>
      <c r="F454" s="86"/>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58" t="s">
        <v>1673</v>
      </c>
      <c r="C455" s="184"/>
      <c r="D455" s="85"/>
      <c r="E455" s="86"/>
      <c r="F455" s="86"/>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58" t="s">
        <v>1674</v>
      </c>
      <c r="C456" s="184" t="s">
        <v>677</v>
      </c>
      <c r="D456" s="85">
        <v>1.8</v>
      </c>
      <c r="E456" s="86"/>
      <c r="F456" s="86">
        <f t="shared" ref="F456:F461" si="25">D456*E456</f>
        <v>0</v>
      </c>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58" t="s">
        <v>1675</v>
      </c>
      <c r="C457" s="184" t="s">
        <v>733</v>
      </c>
      <c r="D457" s="85">
        <v>3.5</v>
      </c>
      <c r="E457" s="86"/>
      <c r="F457" s="86">
        <f t="shared" si="25"/>
        <v>0</v>
      </c>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58" t="s">
        <v>1676</v>
      </c>
      <c r="C458" s="184" t="s">
        <v>736</v>
      </c>
      <c r="D458" s="85">
        <v>170</v>
      </c>
      <c r="E458" s="86"/>
      <c r="F458" s="86">
        <f t="shared" si="25"/>
        <v>0</v>
      </c>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58" t="s">
        <v>1677</v>
      </c>
      <c r="C459" s="184" t="s">
        <v>677</v>
      </c>
      <c r="D459" s="85">
        <v>1</v>
      </c>
      <c r="E459" s="86"/>
      <c r="F459" s="86">
        <f t="shared" si="25"/>
        <v>0</v>
      </c>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58" t="s">
        <v>1678</v>
      </c>
      <c r="C460" s="184" t="s">
        <v>733</v>
      </c>
      <c r="D460" s="85">
        <v>2.5</v>
      </c>
      <c r="E460" s="86"/>
      <c r="F460" s="86">
        <f t="shared" si="25"/>
        <v>0</v>
      </c>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58" t="s">
        <v>1679</v>
      </c>
      <c r="C461" s="184" t="s">
        <v>736</v>
      </c>
      <c r="D461" s="85">
        <v>100</v>
      </c>
      <c r="E461" s="86"/>
      <c r="F461" s="86">
        <f t="shared" si="25"/>
        <v>0</v>
      </c>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58"/>
      <c r="C462" s="184"/>
      <c r="D462" s="85"/>
      <c r="E462" s="86"/>
      <c r="F462" s="86"/>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58"/>
      <c r="C463" s="184"/>
      <c r="D463" s="85"/>
      <c r="E463" s="86"/>
      <c r="F463" s="86"/>
      <c r="G463" s="1"/>
      <c r="H463" s="1"/>
      <c r="I463" s="1"/>
      <c r="J463" s="1"/>
      <c r="K463" s="1"/>
      <c r="L463" s="1"/>
      <c r="M463" s="1"/>
      <c r="N463" s="1"/>
      <c r="O463" s="1"/>
      <c r="P463" s="1"/>
      <c r="Q463" s="1"/>
      <c r="R463" s="1"/>
      <c r="S463" s="1"/>
      <c r="T463" s="1"/>
      <c r="U463" s="1"/>
      <c r="V463" s="1"/>
      <c r="W463" s="1"/>
      <c r="X463" s="1"/>
      <c r="Y463" s="1"/>
      <c r="Z463" s="1"/>
    </row>
    <row r="464" spans="1:26" ht="12.75" customHeight="1">
      <c r="A464" s="61" t="s">
        <v>1680</v>
      </c>
      <c r="B464" s="59" t="s">
        <v>1681</v>
      </c>
      <c r="C464" s="141"/>
      <c r="D464" s="85"/>
      <c r="E464" s="86"/>
      <c r="F464" s="86"/>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58" t="s">
        <v>886</v>
      </c>
      <c r="C465" s="84"/>
      <c r="D465" s="85"/>
      <c r="E465" s="86"/>
      <c r="F465" s="86"/>
      <c r="G465" s="1"/>
      <c r="H465" s="1"/>
      <c r="I465" s="1"/>
      <c r="J465" s="1"/>
      <c r="K465" s="1"/>
      <c r="L465" s="1"/>
      <c r="M465" s="1"/>
      <c r="N465" s="1"/>
      <c r="O465" s="1"/>
      <c r="P465" s="1"/>
      <c r="Q465" s="1"/>
      <c r="R465" s="1"/>
      <c r="S465" s="1"/>
      <c r="T465" s="1"/>
      <c r="U465" s="1"/>
      <c r="V465" s="1"/>
      <c r="W465" s="1"/>
      <c r="X465" s="1"/>
      <c r="Y465" s="1"/>
      <c r="Z465" s="1"/>
    </row>
    <row r="466" spans="1:26" ht="12.75" customHeight="1">
      <c r="A466" s="116"/>
      <c r="B466" s="58" t="s">
        <v>887</v>
      </c>
      <c r="C466" s="84" t="s">
        <v>733</v>
      </c>
      <c r="D466" s="85">
        <v>7</v>
      </c>
      <c r="E466" s="86"/>
      <c r="F466" s="86">
        <f t="shared" ref="F466:F467" si="26">D466*E466</f>
        <v>0</v>
      </c>
      <c r="G466" s="1"/>
      <c r="H466" s="1"/>
      <c r="I466" s="1"/>
      <c r="J466" s="1"/>
      <c r="K466" s="1"/>
      <c r="L466" s="1"/>
      <c r="M466" s="1"/>
      <c r="N466" s="1"/>
      <c r="O466" s="1"/>
      <c r="P466" s="1"/>
      <c r="Q466" s="1"/>
      <c r="R466" s="1"/>
      <c r="S466" s="1"/>
      <c r="T466" s="1"/>
      <c r="U466" s="1"/>
      <c r="V466" s="1"/>
      <c r="W466" s="1"/>
      <c r="X466" s="1"/>
      <c r="Y466" s="1"/>
      <c r="Z466" s="1"/>
    </row>
    <row r="467" spans="1:26" ht="12.75" customHeight="1">
      <c r="A467" s="116"/>
      <c r="B467" s="58" t="s">
        <v>1682</v>
      </c>
      <c r="C467" s="84" t="s">
        <v>733</v>
      </c>
      <c r="D467" s="85">
        <v>3.5</v>
      </c>
      <c r="E467" s="86"/>
      <c r="F467" s="86">
        <f t="shared" si="26"/>
        <v>0</v>
      </c>
      <c r="G467" s="1"/>
      <c r="H467" s="1"/>
      <c r="I467" s="1"/>
      <c r="J467" s="1"/>
      <c r="K467" s="1"/>
      <c r="L467" s="1"/>
      <c r="M467" s="1"/>
      <c r="N467" s="1"/>
      <c r="O467" s="1"/>
      <c r="P467" s="1"/>
      <c r="Q467" s="1"/>
      <c r="R467" s="1"/>
      <c r="S467" s="1"/>
      <c r="T467" s="1"/>
      <c r="U467" s="1"/>
      <c r="V467" s="1"/>
      <c r="W467" s="1"/>
      <c r="X467" s="1"/>
      <c r="Y467" s="1"/>
      <c r="Z467" s="1"/>
    </row>
    <row r="468" spans="1:26" ht="12.75" customHeight="1">
      <c r="A468" s="116"/>
      <c r="B468" s="58"/>
      <c r="C468" s="84"/>
      <c r="D468" s="85"/>
      <c r="E468" s="86"/>
      <c r="F468" s="86"/>
      <c r="G468" s="1"/>
      <c r="H468" s="1"/>
      <c r="I468" s="1"/>
      <c r="J468" s="1"/>
      <c r="K468" s="1"/>
      <c r="L468" s="1"/>
      <c r="M468" s="1"/>
      <c r="N468" s="1"/>
      <c r="O468" s="1"/>
      <c r="P468" s="1"/>
      <c r="Q468" s="1"/>
      <c r="R468" s="1"/>
      <c r="S468" s="1"/>
      <c r="T468" s="1"/>
      <c r="U468" s="1"/>
      <c r="V468" s="1"/>
      <c r="W468" s="1"/>
      <c r="X468" s="1"/>
      <c r="Y468" s="1"/>
      <c r="Z468" s="1"/>
    </row>
    <row r="469" spans="1:26" ht="12.75" customHeight="1">
      <c r="A469" s="116"/>
      <c r="B469" s="58"/>
      <c r="C469" s="84"/>
      <c r="D469" s="85"/>
      <c r="E469" s="86"/>
      <c r="F469" s="86"/>
      <c r="G469" s="1"/>
      <c r="H469" s="1"/>
      <c r="I469" s="1"/>
      <c r="J469" s="1"/>
      <c r="K469" s="1"/>
      <c r="L469" s="1"/>
      <c r="M469" s="1"/>
      <c r="N469" s="1"/>
      <c r="O469" s="1"/>
      <c r="P469" s="1"/>
      <c r="Q469" s="1"/>
      <c r="R469" s="1"/>
      <c r="S469" s="1"/>
      <c r="T469" s="1"/>
      <c r="U469" s="1"/>
      <c r="V469" s="1"/>
      <c r="W469" s="1"/>
      <c r="X469" s="1"/>
      <c r="Y469" s="1"/>
      <c r="Z469" s="1"/>
    </row>
    <row r="470" spans="1:26" ht="12.75" customHeight="1">
      <c r="A470" s="61" t="s">
        <v>1683</v>
      </c>
      <c r="B470" s="59" t="s">
        <v>1684</v>
      </c>
      <c r="C470" s="84"/>
      <c r="D470" s="85"/>
      <c r="E470" s="86"/>
      <c r="F470" s="86"/>
      <c r="G470" s="1"/>
      <c r="H470" s="1"/>
      <c r="I470" s="1"/>
      <c r="J470" s="1"/>
      <c r="K470" s="1"/>
      <c r="L470" s="1"/>
      <c r="M470" s="1"/>
      <c r="N470" s="1"/>
      <c r="O470" s="1"/>
      <c r="P470" s="1"/>
      <c r="Q470" s="1"/>
      <c r="R470" s="1"/>
      <c r="S470" s="1"/>
      <c r="T470" s="1"/>
      <c r="U470" s="1"/>
      <c r="V470" s="1"/>
      <c r="W470" s="1"/>
      <c r="X470" s="1"/>
      <c r="Y470" s="1"/>
      <c r="Z470" s="1"/>
    </row>
    <row r="471" spans="1:26" ht="12.75" customHeight="1">
      <c r="A471" s="116"/>
      <c r="B471" s="58" t="s">
        <v>803</v>
      </c>
      <c r="C471" s="84"/>
      <c r="D471" s="85"/>
      <c r="E471" s="86"/>
      <c r="F471" s="86"/>
      <c r="G471" s="1"/>
      <c r="H471" s="1"/>
      <c r="I471" s="1"/>
      <c r="J471" s="1"/>
      <c r="K471" s="1"/>
      <c r="L471" s="1"/>
      <c r="M471" s="1"/>
      <c r="N471" s="1"/>
      <c r="O471" s="1"/>
      <c r="P471" s="1"/>
      <c r="Q471" s="1"/>
      <c r="R471" s="1"/>
      <c r="S471" s="1"/>
      <c r="T471" s="1"/>
      <c r="U471" s="1"/>
      <c r="V471" s="1"/>
      <c r="W471" s="1"/>
      <c r="X471" s="1"/>
      <c r="Y471" s="1"/>
      <c r="Z471" s="1"/>
    </row>
    <row r="472" spans="1:26" ht="12.75" customHeight="1">
      <c r="A472" s="116"/>
      <c r="B472" s="58" t="s">
        <v>1685</v>
      </c>
      <c r="C472" s="84"/>
      <c r="D472" s="85"/>
      <c r="E472" s="86"/>
      <c r="F472" s="86"/>
      <c r="G472" s="1"/>
      <c r="H472" s="1"/>
      <c r="I472" s="1"/>
      <c r="J472" s="1"/>
      <c r="K472" s="1"/>
      <c r="L472" s="1"/>
      <c r="M472" s="1"/>
      <c r="N472" s="1"/>
      <c r="O472" s="1"/>
      <c r="P472" s="1"/>
      <c r="Q472" s="1"/>
      <c r="R472" s="1"/>
      <c r="S472" s="1"/>
      <c r="T472" s="1"/>
      <c r="U472" s="1"/>
      <c r="V472" s="1"/>
      <c r="W472" s="1"/>
      <c r="X472" s="1"/>
      <c r="Y472" s="1"/>
      <c r="Z472" s="1"/>
    </row>
    <row r="473" spans="1:26" ht="12.75" customHeight="1">
      <c r="A473" s="116"/>
      <c r="B473" s="58" t="s">
        <v>1686</v>
      </c>
      <c r="C473" s="84"/>
      <c r="D473" s="85"/>
      <c r="E473" s="86"/>
      <c r="F473" s="86"/>
      <c r="G473" s="1"/>
      <c r="H473" s="1"/>
      <c r="I473" s="1"/>
      <c r="J473" s="1"/>
      <c r="K473" s="1"/>
      <c r="L473" s="1"/>
      <c r="M473" s="1"/>
      <c r="N473" s="1"/>
      <c r="O473" s="1"/>
      <c r="P473" s="1"/>
      <c r="Q473" s="1"/>
      <c r="R473" s="1"/>
      <c r="S473" s="1"/>
      <c r="T473" s="1"/>
      <c r="U473" s="1"/>
      <c r="V473" s="1"/>
      <c r="W473" s="1"/>
      <c r="X473" s="1"/>
      <c r="Y473" s="1"/>
      <c r="Z473" s="1"/>
    </row>
    <row r="474" spans="1:26" ht="12.75" customHeight="1">
      <c r="A474" s="116"/>
      <c r="B474" s="58" t="s">
        <v>1687</v>
      </c>
      <c r="C474" s="84"/>
      <c r="D474" s="85"/>
      <c r="E474" s="86"/>
      <c r="F474" s="86"/>
      <c r="G474" s="1"/>
      <c r="H474" s="1"/>
      <c r="I474" s="1"/>
      <c r="J474" s="1"/>
      <c r="K474" s="1"/>
      <c r="L474" s="1"/>
      <c r="M474" s="1"/>
      <c r="N474" s="1"/>
      <c r="O474" s="1"/>
      <c r="P474" s="1"/>
      <c r="Q474" s="1"/>
      <c r="R474" s="1"/>
      <c r="S474" s="1"/>
      <c r="T474" s="1"/>
      <c r="U474" s="1"/>
      <c r="V474" s="1"/>
      <c r="W474" s="1"/>
      <c r="X474" s="1"/>
      <c r="Y474" s="1"/>
      <c r="Z474" s="1"/>
    </row>
    <row r="475" spans="1:26" ht="12.75" customHeight="1">
      <c r="A475" s="116"/>
      <c r="B475" s="58" t="s">
        <v>1688</v>
      </c>
      <c r="C475" s="84" t="s">
        <v>733</v>
      </c>
      <c r="D475" s="85">
        <v>4</v>
      </c>
      <c r="E475" s="86"/>
      <c r="F475" s="86">
        <f>D475*E475</f>
        <v>0</v>
      </c>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58"/>
      <c r="C476" s="184"/>
      <c r="D476" s="85"/>
      <c r="E476" s="86"/>
      <c r="F476" s="86"/>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58"/>
      <c r="C477" s="184"/>
      <c r="D477" s="85"/>
      <c r="E477" s="86"/>
      <c r="F477" s="86"/>
      <c r="G477" s="1"/>
      <c r="H477" s="1"/>
      <c r="I477" s="1"/>
      <c r="J477" s="1"/>
      <c r="K477" s="1"/>
      <c r="L477" s="1"/>
      <c r="M477" s="1"/>
      <c r="N477" s="1"/>
      <c r="O477" s="1"/>
      <c r="P477" s="1"/>
      <c r="Q477" s="1"/>
      <c r="R477" s="1"/>
      <c r="S477" s="1"/>
      <c r="T477" s="1"/>
      <c r="U477" s="1"/>
      <c r="V477" s="1"/>
      <c r="W477" s="1"/>
      <c r="X477" s="1"/>
      <c r="Y477" s="1"/>
      <c r="Z477" s="1"/>
    </row>
    <row r="478" spans="1:26" ht="12.75" customHeight="1">
      <c r="A478" s="61" t="s">
        <v>1689</v>
      </c>
      <c r="B478" s="59" t="s">
        <v>1690</v>
      </c>
      <c r="C478" s="184"/>
      <c r="D478" s="85"/>
      <c r="E478" s="86"/>
      <c r="F478" s="86"/>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58" t="s">
        <v>1691</v>
      </c>
      <c r="C479" s="184"/>
      <c r="D479" s="85"/>
      <c r="E479" s="86"/>
      <c r="F479" s="86"/>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58" t="s">
        <v>1692</v>
      </c>
      <c r="C480" s="184"/>
      <c r="D480" s="85"/>
      <c r="E480" s="86"/>
      <c r="F480" s="86"/>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58" t="s">
        <v>988</v>
      </c>
      <c r="C481" s="184"/>
      <c r="D481" s="85"/>
      <c r="E481" s="86"/>
      <c r="F481" s="86"/>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58" t="s">
        <v>1693</v>
      </c>
      <c r="C482" s="184"/>
      <c r="D482" s="85"/>
      <c r="E482" s="86"/>
      <c r="F482" s="86"/>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58" t="s">
        <v>990</v>
      </c>
      <c r="C483" s="184" t="s">
        <v>733</v>
      </c>
      <c r="D483" s="85">
        <v>13</v>
      </c>
      <c r="E483" s="86"/>
      <c r="F483" s="86">
        <f>D483*E483</f>
        <v>0</v>
      </c>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58"/>
      <c r="C484" s="184"/>
      <c r="D484" s="85"/>
      <c r="E484" s="86"/>
      <c r="F484" s="86"/>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58"/>
      <c r="C485" s="184"/>
      <c r="D485" s="85"/>
      <c r="E485" s="86"/>
      <c r="F485" s="86"/>
      <c r="G485" s="1"/>
      <c r="H485" s="1"/>
      <c r="I485" s="1"/>
      <c r="J485" s="1"/>
      <c r="K485" s="1"/>
      <c r="L485" s="1"/>
      <c r="M485" s="1"/>
      <c r="N485" s="1"/>
      <c r="O485" s="1"/>
      <c r="P485" s="1"/>
      <c r="Q485" s="1"/>
      <c r="R485" s="1"/>
      <c r="S485" s="1"/>
      <c r="T485" s="1"/>
      <c r="U485" s="1"/>
      <c r="V485" s="1"/>
      <c r="W485" s="1"/>
      <c r="X485" s="1"/>
      <c r="Y485" s="1"/>
      <c r="Z485" s="1"/>
    </row>
    <row r="486" spans="1:26" ht="12.75" customHeight="1">
      <c r="A486" s="61" t="s">
        <v>1694</v>
      </c>
      <c r="B486" s="61" t="s">
        <v>1695</v>
      </c>
      <c r="C486" s="120"/>
      <c r="D486" s="85"/>
      <c r="E486" s="134"/>
      <c r="F486" s="86"/>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58" t="s">
        <v>1171</v>
      </c>
      <c r="C487" s="120"/>
      <c r="D487" s="110"/>
      <c r="E487" s="86"/>
      <c r="F487" s="86"/>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58" t="s">
        <v>1696</v>
      </c>
      <c r="C488" s="120"/>
      <c r="D488" s="110"/>
      <c r="E488" s="86"/>
      <c r="F488" s="86"/>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58" t="s">
        <v>1164</v>
      </c>
      <c r="C489" s="120"/>
      <c r="D489" s="110"/>
      <c r="E489" s="86"/>
      <c r="F489" s="86"/>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58" t="s">
        <v>1697</v>
      </c>
      <c r="C490" s="120"/>
      <c r="D490" s="110"/>
      <c r="E490" s="86"/>
      <c r="F490" s="86"/>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58" t="s">
        <v>1698</v>
      </c>
      <c r="C491" s="120" t="s">
        <v>690</v>
      </c>
      <c r="D491" s="110">
        <v>5</v>
      </c>
      <c r="E491" s="86"/>
      <c r="F491" s="86">
        <f>D491*E491</f>
        <v>0</v>
      </c>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20"/>
      <c r="D492" s="85"/>
      <c r="E492" s="134"/>
      <c r="F492" s="86"/>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20"/>
      <c r="D493" s="85"/>
      <c r="E493" s="134"/>
      <c r="F493" s="86"/>
      <c r="G493" s="1"/>
      <c r="H493" s="1"/>
      <c r="I493" s="1"/>
      <c r="J493" s="1"/>
      <c r="K493" s="1"/>
      <c r="L493" s="1"/>
      <c r="M493" s="1"/>
      <c r="N493" s="1"/>
      <c r="O493" s="1"/>
      <c r="P493" s="1"/>
      <c r="Q493" s="1"/>
      <c r="R493" s="1"/>
      <c r="S493" s="1"/>
      <c r="T493" s="1"/>
      <c r="U493" s="1"/>
      <c r="V493" s="1"/>
      <c r="W493" s="1"/>
      <c r="X493" s="1"/>
      <c r="Y493" s="1"/>
      <c r="Z493" s="1"/>
    </row>
    <row r="494" spans="1:26" ht="12.75" customHeight="1">
      <c r="A494" s="61" t="s">
        <v>1699</v>
      </c>
      <c r="B494" s="59" t="s">
        <v>1700</v>
      </c>
      <c r="C494" s="184"/>
      <c r="D494" s="85"/>
      <c r="E494" s="86"/>
      <c r="F494" s="86"/>
      <c r="G494" s="1"/>
      <c r="H494" s="1"/>
      <c r="I494" s="1"/>
      <c r="J494" s="1"/>
      <c r="K494" s="1"/>
      <c r="L494" s="1"/>
      <c r="M494" s="1"/>
      <c r="N494" s="1"/>
      <c r="O494" s="1"/>
      <c r="P494" s="1"/>
      <c r="Q494" s="1"/>
      <c r="R494" s="1"/>
      <c r="S494" s="1"/>
      <c r="T494" s="1"/>
      <c r="U494" s="1"/>
      <c r="V494" s="1"/>
      <c r="W494" s="1"/>
      <c r="X494" s="1"/>
      <c r="Y494" s="1"/>
      <c r="Z494" s="1"/>
    </row>
    <row r="495" spans="1:26" ht="12.75" customHeight="1">
      <c r="A495" s="61"/>
      <c r="B495" s="58" t="s">
        <v>1701</v>
      </c>
      <c r="C495" s="184"/>
      <c r="D495" s="85"/>
      <c r="E495" s="86"/>
      <c r="F495" s="86"/>
      <c r="G495" s="1"/>
      <c r="H495" s="1"/>
      <c r="I495" s="1"/>
      <c r="J495" s="1"/>
      <c r="K495" s="1"/>
      <c r="L495" s="1"/>
      <c r="M495" s="1"/>
      <c r="N495" s="1"/>
      <c r="O495" s="1"/>
      <c r="P495" s="1"/>
      <c r="Q495" s="1"/>
      <c r="R495" s="1"/>
      <c r="S495" s="1"/>
      <c r="T495" s="1"/>
      <c r="U495" s="1"/>
      <c r="V495" s="1"/>
      <c r="W495" s="1"/>
      <c r="X495" s="1"/>
      <c r="Y495" s="1"/>
      <c r="Z495" s="1"/>
    </row>
    <row r="496" spans="1:26" ht="12.75" customHeight="1">
      <c r="A496" s="61"/>
      <c r="B496" s="58" t="s">
        <v>1702</v>
      </c>
      <c r="C496" s="184" t="s">
        <v>736</v>
      </c>
      <c r="D496" s="85">
        <v>130</v>
      </c>
      <c r="E496" s="86"/>
      <c r="F496" s="86">
        <f t="shared" ref="F496:F497" si="27">D496*E496</f>
        <v>0</v>
      </c>
      <c r="G496" s="1"/>
      <c r="H496" s="1"/>
      <c r="I496" s="1"/>
      <c r="J496" s="1"/>
      <c r="K496" s="1"/>
      <c r="L496" s="1"/>
      <c r="M496" s="1"/>
      <c r="N496" s="1"/>
      <c r="O496" s="1"/>
      <c r="P496" s="1"/>
      <c r="Q496" s="1"/>
      <c r="R496" s="1"/>
      <c r="S496" s="1"/>
      <c r="T496" s="1"/>
      <c r="U496" s="1"/>
      <c r="V496" s="1"/>
      <c r="W496" s="1"/>
      <c r="X496" s="1"/>
      <c r="Y496" s="1"/>
      <c r="Z496" s="1"/>
    </row>
    <row r="497" spans="1:26" ht="12.75" customHeight="1">
      <c r="A497" s="61"/>
      <c r="B497" s="58" t="s">
        <v>1703</v>
      </c>
      <c r="C497" s="184" t="s">
        <v>733</v>
      </c>
      <c r="D497" s="85">
        <v>4.5</v>
      </c>
      <c r="E497" s="86"/>
      <c r="F497" s="86">
        <f t="shared" si="27"/>
        <v>0</v>
      </c>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20"/>
      <c r="D498" s="85"/>
      <c r="E498" s="134"/>
      <c r="F498" s="86"/>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20"/>
      <c r="D499" s="85"/>
      <c r="E499" s="134"/>
      <c r="F499" s="86"/>
      <c r="G499" s="1"/>
      <c r="H499" s="1"/>
      <c r="I499" s="1"/>
      <c r="J499" s="1"/>
      <c r="K499" s="1"/>
      <c r="L499" s="1"/>
      <c r="M499" s="1"/>
      <c r="N499" s="1"/>
      <c r="O499" s="1"/>
      <c r="P499" s="1"/>
      <c r="Q499" s="1"/>
      <c r="R499" s="1"/>
      <c r="S499" s="1"/>
      <c r="T499" s="1"/>
      <c r="U499" s="1"/>
      <c r="V499" s="1"/>
      <c r="W499" s="1"/>
      <c r="X499" s="1"/>
      <c r="Y499" s="1"/>
      <c r="Z499" s="1"/>
    </row>
    <row r="500" spans="1:26" ht="12.75" customHeight="1">
      <c r="A500" s="59" t="s">
        <v>1704</v>
      </c>
      <c r="B500" s="100" t="s">
        <v>1705</v>
      </c>
      <c r="C500" s="120"/>
      <c r="D500" s="85"/>
      <c r="E500" s="134"/>
      <c r="F500" s="86"/>
      <c r="G500" s="1"/>
      <c r="H500" s="1"/>
      <c r="I500" s="1"/>
      <c r="J500" s="1"/>
      <c r="K500" s="1"/>
      <c r="L500" s="1"/>
      <c r="M500" s="1"/>
      <c r="N500" s="1"/>
      <c r="O500" s="1"/>
      <c r="P500" s="1"/>
      <c r="Q500" s="1"/>
      <c r="R500" s="1"/>
      <c r="S500" s="1"/>
      <c r="T500" s="1"/>
      <c r="U500" s="1"/>
      <c r="V500" s="1"/>
      <c r="W500" s="1"/>
      <c r="X500" s="1"/>
      <c r="Y500" s="1"/>
      <c r="Z500" s="1"/>
    </row>
    <row r="501" spans="1:26" ht="12.75" customHeight="1">
      <c r="A501" s="59"/>
      <c r="B501" s="58" t="s">
        <v>1408</v>
      </c>
      <c r="C501" s="120"/>
      <c r="D501" s="85"/>
      <c r="E501" s="134"/>
      <c r="F501" s="86"/>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58" t="s">
        <v>1409</v>
      </c>
      <c r="C502" s="5"/>
      <c r="D502" s="5"/>
      <c r="E502" s="5"/>
      <c r="F502" s="5"/>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58" t="s">
        <v>1706</v>
      </c>
      <c r="C503" s="5"/>
      <c r="D503" s="5"/>
      <c r="E503" s="5"/>
      <c r="F503" s="5"/>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58" t="s">
        <v>1707</v>
      </c>
      <c r="C504" s="5"/>
      <c r="D504" s="5"/>
      <c r="E504" s="5"/>
      <c r="F504" s="5"/>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58" t="s">
        <v>1708</v>
      </c>
      <c r="C505" s="185" t="s">
        <v>733</v>
      </c>
      <c r="D505" s="85">
        <v>2</v>
      </c>
      <c r="E505" s="86"/>
      <c r="F505" s="86">
        <f t="shared" ref="F505:F508" si="28">D505*E505</f>
        <v>0</v>
      </c>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58" t="s">
        <v>1709</v>
      </c>
      <c r="C506" s="185" t="s">
        <v>733</v>
      </c>
      <c r="D506" s="85">
        <v>4</v>
      </c>
      <c r="E506" s="86"/>
      <c r="F506" s="86">
        <f t="shared" si="28"/>
        <v>0</v>
      </c>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58" t="s">
        <v>1374</v>
      </c>
      <c r="C507" s="185" t="s">
        <v>690</v>
      </c>
      <c r="D507" s="85">
        <v>8</v>
      </c>
      <c r="E507" s="86"/>
      <c r="F507" s="86">
        <f t="shared" si="28"/>
        <v>0</v>
      </c>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58" t="s">
        <v>1710</v>
      </c>
      <c r="C508" s="105" t="s">
        <v>690</v>
      </c>
      <c r="D508" s="85">
        <v>5</v>
      </c>
      <c r="E508" s="86"/>
      <c r="F508" s="86">
        <f t="shared" si="28"/>
        <v>0</v>
      </c>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58"/>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20"/>
      <c r="D510" s="85"/>
      <c r="E510" s="134"/>
      <c r="F510" s="86"/>
      <c r="G510" s="1"/>
      <c r="H510" s="1"/>
      <c r="I510" s="1"/>
      <c r="J510" s="1"/>
      <c r="K510" s="1"/>
      <c r="L510" s="1"/>
      <c r="M510" s="1"/>
      <c r="N510" s="1"/>
      <c r="O510" s="1"/>
      <c r="P510" s="1"/>
      <c r="Q510" s="1"/>
      <c r="R510" s="1"/>
      <c r="S510" s="1"/>
      <c r="T510" s="1"/>
      <c r="U510" s="1"/>
      <c r="V510" s="1"/>
      <c r="W510" s="1"/>
      <c r="X510" s="1"/>
      <c r="Y510" s="1"/>
      <c r="Z510" s="1"/>
    </row>
    <row r="511" spans="1:26" ht="12.75" customHeight="1">
      <c r="A511" s="81" t="s">
        <v>1643</v>
      </c>
      <c r="B511" s="81" t="s">
        <v>1711</v>
      </c>
      <c r="C511" s="81"/>
      <c r="D511" s="81"/>
      <c r="E511" s="81"/>
      <c r="F511" s="169">
        <f>SUM(F413:F510)</f>
        <v>0</v>
      </c>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58"/>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58"/>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81" t="s">
        <v>1712</v>
      </c>
      <c r="B514" s="81" t="s">
        <v>1713</v>
      </c>
      <c r="C514" s="81"/>
      <c r="D514" s="81"/>
      <c r="E514" s="81"/>
      <c r="F514" s="82"/>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58"/>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58"/>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59" t="s">
        <v>1714</v>
      </c>
      <c r="B517" s="59" t="s">
        <v>1715</v>
      </c>
      <c r="C517" s="120"/>
      <c r="D517" s="86"/>
      <c r="E517" s="86"/>
      <c r="F517" s="86"/>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58" t="s">
        <v>1716</v>
      </c>
      <c r="C518" s="84" t="s">
        <v>677</v>
      </c>
      <c r="D518" s="85">
        <v>3.8</v>
      </c>
      <c r="E518" s="86"/>
      <c r="F518" s="86">
        <f>D518*E518</f>
        <v>0</v>
      </c>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58"/>
      <c r="C519" s="84"/>
      <c r="D519" s="85"/>
      <c r="E519" s="86"/>
      <c r="F519" s="86"/>
      <c r="G519" s="1"/>
      <c r="H519" s="1"/>
      <c r="I519" s="1"/>
      <c r="J519" s="1"/>
      <c r="K519" s="1"/>
      <c r="L519" s="1"/>
      <c r="M519" s="1"/>
      <c r="N519" s="1"/>
      <c r="O519" s="1"/>
      <c r="P519" s="1"/>
      <c r="Q519" s="1"/>
      <c r="R519" s="1"/>
      <c r="S519" s="1"/>
      <c r="T519" s="1"/>
      <c r="U519" s="1"/>
      <c r="V519" s="1"/>
      <c r="W519" s="1"/>
      <c r="X519" s="1"/>
      <c r="Y519" s="1"/>
      <c r="Z519" s="1"/>
    </row>
    <row r="520" spans="1:26" ht="12.75" customHeight="1">
      <c r="A520" s="58"/>
      <c r="B520" s="58"/>
      <c r="C520" s="84"/>
      <c r="D520" s="85"/>
      <c r="E520" s="86"/>
      <c r="F520" s="86"/>
      <c r="G520" s="1"/>
      <c r="H520" s="1"/>
      <c r="I520" s="1"/>
      <c r="J520" s="1"/>
      <c r="K520" s="1"/>
      <c r="L520" s="1"/>
      <c r="M520" s="1"/>
      <c r="N520" s="1"/>
      <c r="O520" s="1"/>
      <c r="P520" s="1"/>
      <c r="Q520" s="1"/>
      <c r="R520" s="1"/>
      <c r="S520" s="1"/>
      <c r="T520" s="1"/>
      <c r="U520" s="1"/>
      <c r="V520" s="1"/>
      <c r="W520" s="1"/>
      <c r="X520" s="1"/>
      <c r="Y520" s="1"/>
      <c r="Z520" s="1"/>
    </row>
    <row r="521" spans="1:26" ht="12.75" customHeight="1">
      <c r="A521" s="59" t="s">
        <v>1717</v>
      </c>
      <c r="B521" s="59" t="s">
        <v>1718</v>
      </c>
      <c r="C521" s="84"/>
      <c r="D521" s="85"/>
      <c r="E521" s="86"/>
      <c r="F521" s="86"/>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58" t="s">
        <v>1719</v>
      </c>
      <c r="C522" s="84"/>
      <c r="D522" s="85"/>
      <c r="E522" s="86"/>
      <c r="F522" s="86"/>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58" t="s">
        <v>694</v>
      </c>
      <c r="C523" s="84" t="s">
        <v>677</v>
      </c>
      <c r="D523" s="85">
        <v>3.6</v>
      </c>
      <c r="E523" s="86"/>
      <c r="F523" s="86">
        <f>D523*E523</f>
        <v>0</v>
      </c>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58"/>
      <c r="C524" s="184"/>
      <c r="D524" s="85"/>
      <c r="E524" s="86"/>
      <c r="F524" s="86"/>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58"/>
      <c r="C525" s="184"/>
      <c r="D525" s="85"/>
      <c r="E525" s="86"/>
      <c r="F525" s="86"/>
      <c r="G525" s="1"/>
      <c r="H525" s="1"/>
      <c r="I525" s="1"/>
      <c r="J525" s="1"/>
      <c r="K525" s="1"/>
      <c r="L525" s="1"/>
      <c r="M525" s="1"/>
      <c r="N525" s="1"/>
      <c r="O525" s="1"/>
      <c r="P525" s="1"/>
      <c r="Q525" s="1"/>
      <c r="R525" s="1"/>
      <c r="S525" s="1"/>
      <c r="T525" s="1"/>
      <c r="U525" s="1"/>
      <c r="V525" s="1"/>
      <c r="W525" s="1"/>
      <c r="X525" s="1"/>
      <c r="Y525" s="1"/>
      <c r="Z525" s="1"/>
    </row>
    <row r="526" spans="1:26" ht="12.75" customHeight="1">
      <c r="A526" s="59" t="s">
        <v>1720</v>
      </c>
      <c r="B526" s="59" t="s">
        <v>1721</v>
      </c>
      <c r="C526" s="184"/>
      <c r="D526" s="85"/>
      <c r="E526" s="86"/>
      <c r="F526" s="86"/>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58" t="s">
        <v>1722</v>
      </c>
      <c r="C527" s="184"/>
      <c r="D527" s="85"/>
      <c r="E527" s="86"/>
      <c r="F527" s="86"/>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58" t="s">
        <v>1657</v>
      </c>
      <c r="C528" s="184" t="s">
        <v>677</v>
      </c>
      <c r="D528" s="85">
        <v>2.8</v>
      </c>
      <c r="E528" s="86"/>
      <c r="F528" s="86">
        <f t="shared" ref="F528:F530" si="29">D528*E528</f>
        <v>0</v>
      </c>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58" t="s">
        <v>1658</v>
      </c>
      <c r="C529" s="184" t="s">
        <v>733</v>
      </c>
      <c r="D529" s="85">
        <v>12</v>
      </c>
      <c r="E529" s="86"/>
      <c r="F529" s="86">
        <f t="shared" si="29"/>
        <v>0</v>
      </c>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58" t="s">
        <v>1723</v>
      </c>
      <c r="C530" s="184" t="s">
        <v>736</v>
      </c>
      <c r="D530" s="85">
        <v>280</v>
      </c>
      <c r="E530" s="86"/>
      <c r="F530" s="86">
        <f t="shared" si="29"/>
        <v>0</v>
      </c>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58"/>
      <c r="C531" s="184"/>
      <c r="D531" s="85"/>
      <c r="E531" s="86"/>
      <c r="F531" s="86"/>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58"/>
      <c r="C532" s="184"/>
      <c r="D532" s="85"/>
      <c r="E532" s="86"/>
      <c r="F532" s="86"/>
      <c r="G532" s="1"/>
      <c r="H532" s="1"/>
      <c r="I532" s="1"/>
      <c r="J532" s="1"/>
      <c r="K532" s="1"/>
      <c r="L532" s="1"/>
      <c r="M532" s="1"/>
      <c r="N532" s="1"/>
      <c r="O532" s="1"/>
      <c r="P532" s="1"/>
      <c r="Q532" s="1"/>
      <c r="R532" s="1"/>
      <c r="S532" s="1"/>
      <c r="T532" s="1"/>
      <c r="U532" s="1"/>
      <c r="V532" s="1"/>
      <c r="W532" s="1"/>
      <c r="X532" s="1"/>
      <c r="Y532" s="1"/>
      <c r="Z532" s="1"/>
    </row>
    <row r="533" spans="1:26" ht="12.75" customHeight="1">
      <c r="A533" s="59" t="s">
        <v>1724</v>
      </c>
      <c r="B533" s="59" t="s">
        <v>1725</v>
      </c>
      <c r="C533" s="184"/>
      <c r="D533" s="85"/>
      <c r="E533" s="86"/>
      <c r="F533" s="86"/>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58" t="s">
        <v>1726</v>
      </c>
      <c r="C534" s="184"/>
      <c r="D534" s="85"/>
      <c r="E534" s="86"/>
      <c r="F534" s="86"/>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58" t="s">
        <v>1727</v>
      </c>
      <c r="C535" s="184" t="s">
        <v>677</v>
      </c>
      <c r="D535" s="85">
        <v>1.2</v>
      </c>
      <c r="E535" s="86"/>
      <c r="F535" s="86">
        <f t="shared" ref="F535:F537" si="30">D535*E535</f>
        <v>0</v>
      </c>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58" t="s">
        <v>1728</v>
      </c>
      <c r="C536" s="184" t="s">
        <v>733</v>
      </c>
      <c r="D536" s="85">
        <v>12</v>
      </c>
      <c r="E536" s="86"/>
      <c r="F536" s="86">
        <f t="shared" si="30"/>
        <v>0</v>
      </c>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58" t="s">
        <v>1670</v>
      </c>
      <c r="C537" s="184" t="s">
        <v>736</v>
      </c>
      <c r="D537" s="85">
        <v>120</v>
      </c>
      <c r="E537" s="86"/>
      <c r="F537" s="86">
        <f t="shared" si="30"/>
        <v>0</v>
      </c>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58"/>
      <c r="C538" s="184"/>
      <c r="D538" s="85"/>
      <c r="E538" s="86"/>
      <c r="F538" s="86"/>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58"/>
      <c r="C539" s="184"/>
      <c r="D539" s="85"/>
      <c r="E539" s="86"/>
      <c r="F539" s="86"/>
      <c r="G539" s="1"/>
      <c r="H539" s="1"/>
      <c r="I539" s="1"/>
      <c r="J539" s="1"/>
      <c r="K539" s="1"/>
      <c r="L539" s="1"/>
      <c r="M539" s="1"/>
      <c r="N539" s="1"/>
      <c r="O539" s="1"/>
      <c r="P539" s="1"/>
      <c r="Q539" s="1"/>
      <c r="R539" s="1"/>
      <c r="S539" s="1"/>
      <c r="T539" s="1"/>
      <c r="U539" s="1"/>
      <c r="V539" s="1"/>
      <c r="W539" s="1"/>
      <c r="X539" s="1"/>
      <c r="Y539" s="1"/>
      <c r="Z539" s="1"/>
    </row>
    <row r="540" spans="1:26" ht="12.75" customHeight="1">
      <c r="A540" s="59" t="s">
        <v>1729</v>
      </c>
      <c r="B540" s="59" t="s">
        <v>1730</v>
      </c>
      <c r="C540" s="184"/>
      <c r="D540" s="85"/>
      <c r="E540" s="86"/>
      <c r="F540" s="86"/>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58" t="s">
        <v>1731</v>
      </c>
      <c r="C541" s="184"/>
      <c r="D541" s="85"/>
      <c r="E541" s="86"/>
      <c r="F541" s="86"/>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58" t="s">
        <v>1732</v>
      </c>
      <c r="C542" s="184" t="s">
        <v>677</v>
      </c>
      <c r="D542" s="85">
        <v>1.2</v>
      </c>
      <c r="E542" s="86"/>
      <c r="F542" s="86">
        <f t="shared" ref="F542:F544" si="31">D542*E542</f>
        <v>0</v>
      </c>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58" t="s">
        <v>1733</v>
      </c>
      <c r="C543" s="184" t="s">
        <v>733</v>
      </c>
      <c r="D543" s="85">
        <v>1.8</v>
      </c>
      <c r="E543" s="86"/>
      <c r="F543" s="86">
        <f t="shared" si="31"/>
        <v>0</v>
      </c>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58" t="s">
        <v>1670</v>
      </c>
      <c r="C544" s="184" t="s">
        <v>736</v>
      </c>
      <c r="D544" s="85">
        <v>120</v>
      </c>
      <c r="E544" s="86"/>
      <c r="F544" s="86">
        <f t="shared" si="31"/>
        <v>0</v>
      </c>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58"/>
      <c r="C545" s="184"/>
      <c r="D545" s="85"/>
      <c r="E545" s="86"/>
      <c r="F545" s="86"/>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58"/>
      <c r="C546" s="184"/>
      <c r="D546" s="85"/>
      <c r="E546" s="86"/>
      <c r="F546" s="86"/>
      <c r="G546" s="1"/>
      <c r="H546" s="1"/>
      <c r="I546" s="1"/>
      <c r="J546" s="1"/>
      <c r="K546" s="1"/>
      <c r="L546" s="1"/>
      <c r="M546" s="1"/>
      <c r="N546" s="1"/>
      <c r="O546" s="1"/>
      <c r="P546" s="1"/>
      <c r="Q546" s="1"/>
      <c r="R546" s="1"/>
      <c r="S546" s="1"/>
      <c r="T546" s="1"/>
      <c r="U546" s="1"/>
      <c r="V546" s="1"/>
      <c r="W546" s="1"/>
      <c r="X546" s="1"/>
      <c r="Y546" s="1"/>
      <c r="Z546" s="1"/>
    </row>
    <row r="547" spans="1:26" ht="12.75" customHeight="1">
      <c r="A547" s="59" t="s">
        <v>1734</v>
      </c>
      <c r="B547" s="59" t="s">
        <v>1735</v>
      </c>
      <c r="C547" s="184"/>
      <c r="D547" s="85"/>
      <c r="E547" s="86"/>
      <c r="F547" s="86"/>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58" t="s">
        <v>1736</v>
      </c>
      <c r="C548" s="184" t="s">
        <v>733</v>
      </c>
      <c r="D548" s="85">
        <v>4.5</v>
      </c>
      <c r="E548" s="86"/>
      <c r="F548" s="86">
        <f>D548*E548</f>
        <v>0</v>
      </c>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58"/>
      <c r="C549" s="184"/>
      <c r="D549" s="85"/>
      <c r="E549" s="86"/>
      <c r="F549" s="86"/>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58"/>
      <c r="C550" s="184"/>
      <c r="D550" s="85"/>
      <c r="E550" s="86"/>
      <c r="F550" s="86"/>
      <c r="G550" s="1"/>
      <c r="H550" s="1"/>
      <c r="I550" s="1"/>
      <c r="J550" s="1"/>
      <c r="K550" s="1"/>
      <c r="L550" s="1"/>
      <c r="M550" s="1"/>
      <c r="N550" s="1"/>
      <c r="O550" s="1"/>
      <c r="P550" s="1"/>
      <c r="Q550" s="1"/>
      <c r="R550" s="1"/>
      <c r="S550" s="1"/>
      <c r="T550" s="1"/>
      <c r="U550" s="1"/>
      <c r="V550" s="1"/>
      <c r="W550" s="1"/>
      <c r="X550" s="1"/>
      <c r="Y550" s="1"/>
      <c r="Z550" s="1"/>
    </row>
    <row r="551" spans="1:26" ht="12.75" customHeight="1">
      <c r="A551" s="59" t="s">
        <v>1737</v>
      </c>
      <c r="B551" s="59" t="s">
        <v>1738</v>
      </c>
      <c r="C551" s="184"/>
      <c r="D551" s="85"/>
      <c r="E551" s="86"/>
      <c r="F551" s="86"/>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58" t="s">
        <v>1739</v>
      </c>
      <c r="C552" s="184" t="s">
        <v>733</v>
      </c>
      <c r="D552" s="85">
        <v>12</v>
      </c>
      <c r="E552" s="86"/>
      <c r="F552" s="86">
        <f>D552*E552</f>
        <v>0</v>
      </c>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58" t="s">
        <v>1740</v>
      </c>
      <c r="C553" s="184"/>
      <c r="D553" s="85"/>
      <c r="E553" s="86"/>
      <c r="F553" s="86"/>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58"/>
      <c r="C554" s="184"/>
      <c r="D554" s="85"/>
      <c r="E554" s="86"/>
      <c r="F554" s="86"/>
      <c r="G554" s="1"/>
      <c r="H554" s="1"/>
      <c r="I554" s="1"/>
      <c r="J554" s="1"/>
      <c r="K554" s="1"/>
      <c r="L554" s="1"/>
      <c r="M554" s="1"/>
      <c r="N554" s="1"/>
      <c r="O554" s="1"/>
      <c r="P554" s="1"/>
      <c r="Q554" s="1"/>
      <c r="R554" s="1"/>
      <c r="S554" s="1"/>
      <c r="T554" s="1"/>
      <c r="U554" s="1"/>
      <c r="V554" s="1"/>
      <c r="W554" s="1"/>
      <c r="X554" s="1"/>
      <c r="Y554" s="1"/>
      <c r="Z554" s="1"/>
    </row>
    <row r="555" spans="1:26" ht="12.75" customHeight="1">
      <c r="A555" s="59" t="s">
        <v>1741</v>
      </c>
      <c r="B555" s="59" t="s">
        <v>1742</v>
      </c>
      <c r="C555" s="184"/>
      <c r="D555" s="85"/>
      <c r="E555" s="86"/>
      <c r="F555" s="86"/>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58" t="s">
        <v>1576</v>
      </c>
      <c r="C556" s="184" t="s">
        <v>733</v>
      </c>
      <c r="D556" s="85">
        <v>12</v>
      </c>
      <c r="E556" s="86"/>
      <c r="F556" s="86">
        <f>D556*E556</f>
        <v>0</v>
      </c>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58"/>
      <c r="C557" s="184"/>
      <c r="D557" s="85"/>
      <c r="E557" s="86"/>
      <c r="F557" s="86"/>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58"/>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59" t="s">
        <v>1743</v>
      </c>
      <c r="B559" s="59" t="s">
        <v>1744</v>
      </c>
      <c r="C559" s="184"/>
      <c r="D559" s="85"/>
      <c r="E559" s="86"/>
      <c r="F559" s="86"/>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58" t="s">
        <v>1745</v>
      </c>
      <c r="C560" s="184" t="s">
        <v>733</v>
      </c>
      <c r="D560" s="85">
        <v>8</v>
      </c>
      <c r="E560" s="86"/>
      <c r="F560" s="86">
        <f>D560*E560</f>
        <v>0</v>
      </c>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58"/>
      <c r="C561" s="184"/>
      <c r="D561" s="85"/>
      <c r="E561" s="86"/>
      <c r="F561" s="86"/>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58"/>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59" t="s">
        <v>1746</v>
      </c>
      <c r="B563" s="59" t="s">
        <v>1663</v>
      </c>
      <c r="C563" s="184"/>
      <c r="D563" s="85"/>
      <c r="E563" s="86"/>
      <c r="F563" s="86"/>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58" t="s">
        <v>1747</v>
      </c>
      <c r="C564" s="184" t="s">
        <v>677</v>
      </c>
      <c r="D564" s="85">
        <v>3.8</v>
      </c>
      <c r="E564" s="86"/>
      <c r="F564" s="86">
        <f>D564*E564</f>
        <v>0</v>
      </c>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58"/>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58"/>
      <c r="C566" s="84"/>
      <c r="D566" s="85"/>
      <c r="E566" s="86"/>
      <c r="F566" s="86"/>
      <c r="G566" s="1"/>
      <c r="H566" s="1"/>
      <c r="I566" s="1"/>
      <c r="J566" s="1"/>
      <c r="K566" s="1"/>
      <c r="L566" s="1"/>
      <c r="M566" s="1"/>
      <c r="N566" s="1"/>
      <c r="O566" s="1"/>
      <c r="P566" s="1"/>
      <c r="Q566" s="1"/>
      <c r="R566" s="1"/>
      <c r="S566" s="1"/>
      <c r="T566" s="1"/>
      <c r="U566" s="1"/>
      <c r="V566" s="1"/>
      <c r="W566" s="1"/>
      <c r="X566" s="1"/>
      <c r="Y566" s="1"/>
      <c r="Z566" s="1"/>
    </row>
    <row r="567" spans="1:26" ht="12.75" customHeight="1">
      <c r="A567" s="61" t="s">
        <v>1748</v>
      </c>
      <c r="B567" s="59" t="s">
        <v>1749</v>
      </c>
      <c r="C567" s="84"/>
      <c r="D567" s="85"/>
      <c r="E567" s="86"/>
      <c r="F567" s="86"/>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58" t="s">
        <v>1750</v>
      </c>
      <c r="C568" s="84"/>
      <c r="D568" s="85"/>
      <c r="E568" s="86"/>
      <c r="F568" s="86"/>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58" t="s">
        <v>1751</v>
      </c>
      <c r="C569" s="84" t="s">
        <v>736</v>
      </c>
      <c r="D569" s="85">
        <v>210</v>
      </c>
      <c r="E569" s="86"/>
      <c r="F569" s="86">
        <f>D569*E569</f>
        <v>0</v>
      </c>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58"/>
      <c r="C570" s="84"/>
      <c r="D570" s="85"/>
      <c r="E570" s="86"/>
      <c r="F570" s="86"/>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58"/>
      <c r="C571" s="84"/>
      <c r="D571" s="85"/>
      <c r="E571" s="86"/>
      <c r="F571" s="86"/>
      <c r="G571" s="1"/>
      <c r="H571" s="1"/>
      <c r="I571" s="1"/>
      <c r="J571" s="1"/>
      <c r="K571" s="1"/>
      <c r="L571" s="1"/>
      <c r="M571" s="1"/>
      <c r="N571" s="1"/>
      <c r="O571" s="1"/>
      <c r="P571" s="1"/>
      <c r="Q571" s="1"/>
      <c r="R571" s="1"/>
      <c r="S571" s="1"/>
      <c r="T571" s="1"/>
      <c r="U571" s="1"/>
      <c r="V571" s="1"/>
      <c r="W571" s="1"/>
      <c r="X571" s="1"/>
      <c r="Y571" s="1"/>
      <c r="Z571" s="1"/>
    </row>
    <row r="572" spans="1:26" ht="12.75" customHeight="1">
      <c r="A572" s="61" t="s">
        <v>1752</v>
      </c>
      <c r="B572" s="59" t="s">
        <v>1753</v>
      </c>
      <c r="C572" s="84"/>
      <c r="D572" s="85"/>
      <c r="E572" s="86"/>
      <c r="F572" s="86"/>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58" t="s">
        <v>1754</v>
      </c>
      <c r="C573" s="84" t="s">
        <v>733</v>
      </c>
      <c r="D573" s="85">
        <v>7.5</v>
      </c>
      <c r="E573" s="86"/>
      <c r="F573" s="86">
        <f>D573*E573</f>
        <v>0</v>
      </c>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58"/>
      <c r="C574" s="120"/>
      <c r="D574" s="86"/>
      <c r="E574" s="86"/>
      <c r="F574" s="86"/>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58"/>
      <c r="C575" s="84"/>
      <c r="D575" s="85"/>
      <c r="E575" s="86"/>
      <c r="F575" s="86"/>
      <c r="G575" s="1"/>
      <c r="H575" s="1"/>
      <c r="I575" s="1"/>
      <c r="J575" s="1"/>
      <c r="K575" s="1"/>
      <c r="L575" s="1"/>
      <c r="M575" s="1"/>
      <c r="N575" s="1"/>
      <c r="O575" s="1"/>
      <c r="P575" s="1"/>
      <c r="Q575" s="1"/>
      <c r="R575" s="1"/>
      <c r="S575" s="1"/>
      <c r="T575" s="1"/>
      <c r="U575" s="1"/>
      <c r="V575" s="1"/>
      <c r="W575" s="1"/>
      <c r="X575" s="1"/>
      <c r="Y575" s="1"/>
      <c r="Z575" s="1"/>
    </row>
    <row r="576" spans="1:26" ht="12.75" customHeight="1">
      <c r="A576" s="61" t="s">
        <v>1755</v>
      </c>
      <c r="B576" s="59" t="s">
        <v>1756</v>
      </c>
      <c r="C576" s="84"/>
      <c r="D576" s="85"/>
      <c r="E576" s="86"/>
      <c r="F576" s="86"/>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58" t="s">
        <v>1757</v>
      </c>
      <c r="C577" s="84" t="s">
        <v>690</v>
      </c>
      <c r="D577" s="85">
        <v>3.2</v>
      </c>
      <c r="E577" s="86"/>
      <c r="F577" s="86">
        <f>D577*E577</f>
        <v>0</v>
      </c>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58"/>
      <c r="C578" s="84"/>
      <c r="D578" s="85"/>
      <c r="E578" s="86"/>
      <c r="F578" s="86"/>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58"/>
      <c r="C579" s="84"/>
      <c r="D579" s="85"/>
      <c r="E579" s="86"/>
      <c r="F579" s="86"/>
      <c r="G579" s="1"/>
      <c r="H579" s="1"/>
      <c r="I579" s="1"/>
      <c r="J579" s="1"/>
      <c r="K579" s="1"/>
      <c r="L579" s="1"/>
      <c r="M579" s="1"/>
      <c r="N579" s="1"/>
      <c r="O579" s="1"/>
      <c r="P579" s="1"/>
      <c r="Q579" s="1"/>
      <c r="R579" s="1"/>
      <c r="S579" s="1"/>
      <c r="T579" s="1"/>
      <c r="U579" s="1"/>
      <c r="V579" s="1"/>
      <c r="W579" s="1"/>
      <c r="X579" s="1"/>
      <c r="Y579" s="1"/>
      <c r="Z579" s="1"/>
    </row>
    <row r="580" spans="1:26" ht="12.75" customHeight="1">
      <c r="A580" s="61" t="s">
        <v>1758</v>
      </c>
      <c r="B580" s="59" t="s">
        <v>1759</v>
      </c>
      <c r="C580" s="90"/>
      <c r="D580" s="85"/>
      <c r="E580" s="86"/>
      <c r="F580" s="86"/>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58" t="s">
        <v>1760</v>
      </c>
      <c r="C581" s="90"/>
      <c r="D581" s="85"/>
      <c r="E581" s="86"/>
      <c r="F581" s="86"/>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58" t="s">
        <v>1761</v>
      </c>
      <c r="C582" s="90"/>
      <c r="D582" s="85"/>
      <c r="E582" s="86"/>
      <c r="F582" s="86"/>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58" t="s">
        <v>1762</v>
      </c>
      <c r="C583" s="90"/>
      <c r="D583" s="85"/>
      <c r="E583" s="86"/>
      <c r="F583" s="86"/>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58" t="s">
        <v>1763</v>
      </c>
      <c r="C584" s="90" t="s">
        <v>841</v>
      </c>
      <c r="D584" s="85">
        <v>2</v>
      </c>
      <c r="E584" s="86"/>
      <c r="F584" s="86">
        <f>D584*E584</f>
        <v>0</v>
      </c>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58"/>
      <c r="C585" s="90"/>
      <c r="D585" s="85"/>
      <c r="E585" s="86"/>
      <c r="F585" s="86"/>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58"/>
      <c r="C586" s="90"/>
      <c r="D586" s="85"/>
      <c r="E586" s="86"/>
      <c r="F586" s="86"/>
      <c r="G586" s="1"/>
      <c r="H586" s="1"/>
      <c r="I586" s="1"/>
      <c r="J586" s="1"/>
      <c r="K586" s="1"/>
      <c r="L586" s="1"/>
      <c r="M586" s="1"/>
      <c r="N586" s="1"/>
      <c r="O586" s="1"/>
      <c r="P586" s="1"/>
      <c r="Q586" s="1"/>
      <c r="R586" s="1"/>
      <c r="S586" s="1"/>
      <c r="T586" s="1"/>
      <c r="U586" s="1"/>
      <c r="V586" s="1"/>
      <c r="W586" s="1"/>
      <c r="X586" s="1"/>
      <c r="Y586" s="1"/>
      <c r="Z586" s="1"/>
    </row>
    <row r="587" spans="1:26" ht="12.75" customHeight="1">
      <c r="A587" s="61" t="s">
        <v>1764</v>
      </c>
      <c r="B587" s="59" t="s">
        <v>1765</v>
      </c>
      <c r="C587" s="90"/>
      <c r="D587" s="85"/>
      <c r="E587" s="86"/>
      <c r="F587" s="86"/>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58" t="s">
        <v>1766</v>
      </c>
      <c r="C588" s="90" t="s">
        <v>682</v>
      </c>
      <c r="D588" s="85">
        <v>1</v>
      </c>
      <c r="E588" s="86"/>
      <c r="F588" s="86">
        <f>D588*E588</f>
        <v>0</v>
      </c>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58"/>
      <c r="C589" s="84"/>
      <c r="D589" s="110"/>
      <c r="E589" s="86"/>
      <c r="F589" s="86"/>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58"/>
      <c r="C590" s="90"/>
      <c r="D590" s="85"/>
      <c r="E590" s="86"/>
      <c r="F590" s="86"/>
      <c r="G590" s="1"/>
      <c r="H590" s="1"/>
      <c r="I590" s="1"/>
      <c r="J590" s="1"/>
      <c r="K590" s="1"/>
      <c r="L590" s="1"/>
      <c r="M590" s="1"/>
      <c r="N590" s="1"/>
      <c r="O590" s="1"/>
      <c r="P590" s="1"/>
      <c r="Q590" s="1"/>
      <c r="R590" s="1"/>
      <c r="S590" s="1"/>
      <c r="T590" s="1"/>
      <c r="U590" s="1"/>
      <c r="V590" s="1"/>
      <c r="W590" s="1"/>
      <c r="X590" s="1"/>
      <c r="Y590" s="1"/>
      <c r="Z590" s="1"/>
    </row>
    <row r="591" spans="1:26" ht="12.75" customHeight="1">
      <c r="A591" s="61" t="s">
        <v>1767</v>
      </c>
      <c r="B591" s="59" t="s">
        <v>1768</v>
      </c>
      <c r="C591" s="84"/>
      <c r="D591" s="85"/>
      <c r="E591" s="86"/>
      <c r="F591" s="86"/>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58" t="s">
        <v>1769</v>
      </c>
      <c r="C592" s="84"/>
      <c r="D592" s="85"/>
      <c r="E592" s="86"/>
      <c r="F592" s="86"/>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58" t="s">
        <v>1770</v>
      </c>
      <c r="C593" s="84" t="s">
        <v>733</v>
      </c>
      <c r="D593" s="85">
        <v>15</v>
      </c>
      <c r="E593" s="86"/>
      <c r="F593" s="86">
        <f t="shared" ref="F593:F594" si="32">D593*E593</f>
        <v>0</v>
      </c>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58" t="s">
        <v>1771</v>
      </c>
      <c r="C594" s="84" t="s">
        <v>733</v>
      </c>
      <c r="D594" s="85">
        <v>15</v>
      </c>
      <c r="E594" s="86"/>
      <c r="F594" s="86">
        <f t="shared" si="32"/>
        <v>0</v>
      </c>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58"/>
      <c r="C595" s="84"/>
      <c r="D595" s="85"/>
      <c r="E595" s="86"/>
      <c r="F595" s="86"/>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58"/>
      <c r="C596" s="84"/>
      <c r="D596" s="85"/>
      <c r="E596" s="86"/>
      <c r="F596" s="86"/>
      <c r="G596" s="1"/>
      <c r="H596" s="1"/>
      <c r="I596" s="1"/>
      <c r="J596" s="1"/>
      <c r="K596" s="1"/>
      <c r="L596" s="1"/>
      <c r="M596" s="1"/>
      <c r="N596" s="1"/>
      <c r="O596" s="1"/>
      <c r="P596" s="1"/>
      <c r="Q596" s="1"/>
      <c r="R596" s="1"/>
      <c r="S596" s="1"/>
      <c r="T596" s="1"/>
      <c r="U596" s="1"/>
      <c r="V596" s="1"/>
      <c r="W596" s="1"/>
      <c r="X596" s="1"/>
      <c r="Y596" s="1"/>
      <c r="Z596" s="1"/>
    </row>
    <row r="597" spans="1:26" ht="12.75" customHeight="1">
      <c r="A597" s="59" t="s">
        <v>1772</v>
      </c>
      <c r="B597" s="59" t="s">
        <v>1583</v>
      </c>
      <c r="C597" s="184"/>
      <c r="D597" s="85"/>
      <c r="E597" s="86"/>
      <c r="F597" s="86"/>
      <c r="G597" s="1"/>
      <c r="H597" s="1"/>
      <c r="I597" s="1"/>
      <c r="J597" s="1"/>
      <c r="K597" s="1"/>
      <c r="L597" s="1"/>
      <c r="M597" s="1"/>
      <c r="N597" s="1"/>
      <c r="O597" s="1"/>
      <c r="P597" s="1"/>
      <c r="Q597" s="1"/>
      <c r="R597" s="1"/>
      <c r="S597" s="1"/>
      <c r="T597" s="1"/>
      <c r="U597" s="1"/>
      <c r="V597" s="1"/>
      <c r="W597" s="1"/>
      <c r="X597" s="1"/>
      <c r="Y597" s="1"/>
      <c r="Z597" s="1"/>
    </row>
    <row r="598" spans="1:26" ht="12.75" customHeight="1">
      <c r="A598" s="59"/>
      <c r="B598" s="58" t="s">
        <v>1773</v>
      </c>
      <c r="C598" s="184"/>
      <c r="D598" s="85"/>
      <c r="E598" s="86"/>
      <c r="F598" s="86"/>
      <c r="G598" s="1"/>
      <c r="H598" s="1"/>
      <c r="I598" s="1"/>
      <c r="J598" s="1"/>
      <c r="K598" s="1"/>
      <c r="L598" s="1"/>
      <c r="M598" s="1"/>
      <c r="N598" s="1"/>
      <c r="O598" s="1"/>
      <c r="P598" s="1"/>
      <c r="Q598" s="1"/>
      <c r="R598" s="1"/>
      <c r="S598" s="1"/>
      <c r="T598" s="1"/>
      <c r="U598" s="1"/>
      <c r="V598" s="1"/>
      <c r="W598" s="1"/>
      <c r="X598" s="1"/>
      <c r="Y598" s="1"/>
      <c r="Z598" s="1"/>
    </row>
    <row r="599" spans="1:26" ht="12.75" customHeight="1">
      <c r="A599" s="59"/>
      <c r="B599" s="58" t="s">
        <v>1774</v>
      </c>
      <c r="C599" s="184"/>
      <c r="D599" s="85"/>
      <c r="E599" s="86"/>
      <c r="F599" s="86"/>
      <c r="G599" s="1"/>
      <c r="H599" s="1"/>
      <c r="I599" s="1"/>
      <c r="J599" s="1"/>
      <c r="K599" s="1"/>
      <c r="L599" s="1"/>
      <c r="M599" s="1"/>
      <c r="N599" s="1"/>
      <c r="O599" s="1"/>
      <c r="P599" s="1"/>
      <c r="Q599" s="1"/>
      <c r="R599" s="1"/>
      <c r="S599" s="1"/>
      <c r="T599" s="1"/>
      <c r="U599" s="1"/>
      <c r="V599" s="1"/>
      <c r="W599" s="1"/>
      <c r="X599" s="1"/>
      <c r="Y599" s="1"/>
      <c r="Z599" s="1"/>
    </row>
    <row r="600" spans="1:26" ht="12.75" customHeight="1">
      <c r="A600" s="59"/>
      <c r="B600" s="58" t="s">
        <v>1775</v>
      </c>
      <c r="C600" s="184"/>
      <c r="D600" s="85"/>
      <c r="E600" s="86"/>
      <c r="F600" s="86"/>
      <c r="G600" s="1"/>
      <c r="H600" s="1"/>
      <c r="I600" s="1"/>
      <c r="J600" s="1"/>
      <c r="K600" s="1"/>
      <c r="L600" s="1"/>
      <c r="M600" s="1"/>
      <c r="N600" s="1"/>
      <c r="O600" s="1"/>
      <c r="P600" s="1"/>
      <c r="Q600" s="1"/>
      <c r="R600" s="1"/>
      <c r="S600" s="1"/>
      <c r="T600" s="1"/>
      <c r="U600" s="1"/>
      <c r="V600" s="1"/>
      <c r="W600" s="1"/>
      <c r="X600" s="1"/>
      <c r="Y600" s="1"/>
      <c r="Z600" s="1"/>
    </row>
    <row r="601" spans="1:26" ht="12.75" customHeight="1">
      <c r="A601" s="59"/>
      <c r="B601" s="58" t="s">
        <v>1776</v>
      </c>
      <c r="C601" s="184"/>
      <c r="D601" s="85"/>
      <c r="E601" s="86"/>
      <c r="F601" s="86"/>
      <c r="G601" s="1"/>
      <c r="H601" s="1"/>
      <c r="I601" s="1"/>
      <c r="J601" s="1"/>
      <c r="K601" s="1"/>
      <c r="L601" s="1"/>
      <c r="M601" s="1"/>
      <c r="N601" s="1"/>
      <c r="O601" s="1"/>
      <c r="P601" s="1"/>
      <c r="Q601" s="1"/>
      <c r="R601" s="1"/>
      <c r="S601" s="1"/>
      <c r="T601" s="1"/>
      <c r="U601" s="1"/>
      <c r="V601" s="1"/>
      <c r="W601" s="1"/>
      <c r="X601" s="1"/>
      <c r="Y601" s="1"/>
      <c r="Z601" s="1"/>
    </row>
    <row r="602" spans="1:26" ht="12.75" customHeight="1">
      <c r="A602" s="59"/>
      <c r="B602" s="58" t="s">
        <v>1777</v>
      </c>
      <c r="C602" s="184"/>
      <c r="D602" s="85"/>
      <c r="E602" s="86"/>
      <c r="F602" s="86"/>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58" t="s">
        <v>1778</v>
      </c>
      <c r="C603" s="184" t="s">
        <v>690</v>
      </c>
      <c r="D603" s="85">
        <v>7</v>
      </c>
      <c r="E603" s="86"/>
      <c r="F603" s="86">
        <f t="shared" ref="F603:F604" si="33">D603*E603</f>
        <v>0</v>
      </c>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58" t="s">
        <v>1779</v>
      </c>
      <c r="C604" s="184" t="s">
        <v>682</v>
      </c>
      <c r="D604" s="85">
        <v>1</v>
      </c>
      <c r="E604" s="86"/>
      <c r="F604" s="86">
        <f t="shared" si="33"/>
        <v>0</v>
      </c>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58"/>
      <c r="C605" s="84"/>
      <c r="D605" s="85"/>
      <c r="E605" s="86"/>
      <c r="F605" s="86"/>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58"/>
      <c r="C606" s="84"/>
      <c r="D606" s="85"/>
      <c r="E606" s="86"/>
      <c r="F606" s="86"/>
      <c r="G606" s="1"/>
      <c r="H606" s="1"/>
      <c r="I606" s="1"/>
      <c r="J606" s="1"/>
      <c r="K606" s="1"/>
      <c r="L606" s="1"/>
      <c r="M606" s="1"/>
      <c r="N606" s="1"/>
      <c r="O606" s="1"/>
      <c r="P606" s="1"/>
      <c r="Q606" s="1"/>
      <c r="R606" s="1"/>
      <c r="S606" s="1"/>
      <c r="T606" s="1"/>
      <c r="U606" s="1"/>
      <c r="V606" s="1"/>
      <c r="W606" s="1"/>
      <c r="X606" s="1"/>
      <c r="Y606" s="1"/>
      <c r="Z606" s="1"/>
    </row>
    <row r="607" spans="1:26" ht="12.75" customHeight="1">
      <c r="A607" s="81" t="s">
        <v>1712</v>
      </c>
      <c r="B607" s="81" t="s">
        <v>1780</v>
      </c>
      <c r="C607" s="81"/>
      <c r="D607" s="81"/>
      <c r="E607" s="81"/>
      <c r="F607" s="82">
        <f>SUM(F515:F606)</f>
        <v>0</v>
      </c>
      <c r="G607" s="1"/>
      <c r="H607" s="1"/>
      <c r="I607" s="1"/>
      <c r="J607" s="1"/>
      <c r="K607" s="1"/>
      <c r="L607" s="1"/>
      <c r="M607" s="1"/>
      <c r="N607" s="1"/>
      <c r="O607" s="1"/>
      <c r="P607" s="1"/>
      <c r="Q607" s="1"/>
      <c r="R607" s="1"/>
      <c r="S607" s="1"/>
      <c r="T607" s="1"/>
      <c r="U607" s="1"/>
      <c r="V607" s="1"/>
      <c r="W607" s="1"/>
      <c r="X607" s="1"/>
      <c r="Y607" s="1"/>
      <c r="Z607" s="1"/>
    </row>
    <row r="608" spans="1:26" ht="12.75" customHeight="1">
      <c r="A608" s="117"/>
      <c r="B608" s="77"/>
      <c r="C608" s="78"/>
      <c r="D608" s="79"/>
      <c r="E608" s="80"/>
      <c r="F608" s="79"/>
      <c r="G608" s="5"/>
      <c r="H608" s="5"/>
      <c r="I608" s="5"/>
      <c r="J608" s="5"/>
      <c r="K608" s="5"/>
      <c r="L608" s="5"/>
      <c r="M608" s="5"/>
      <c r="N608" s="5"/>
      <c r="O608" s="5"/>
      <c r="P608" s="5"/>
      <c r="Q608" s="5"/>
      <c r="R608" s="5"/>
      <c r="S608" s="5"/>
      <c r="T608" s="5"/>
      <c r="U608" s="5"/>
      <c r="V608" s="5"/>
      <c r="W608" s="5"/>
      <c r="X608" s="5"/>
      <c r="Y608" s="5"/>
      <c r="Z608" s="5"/>
    </row>
    <row r="609" spans="1:26" ht="12.75" customHeight="1">
      <c r="A609" s="117"/>
      <c r="B609" s="77"/>
      <c r="C609" s="78"/>
      <c r="D609" s="79"/>
      <c r="E609" s="80"/>
      <c r="F609" s="79"/>
      <c r="G609" s="5"/>
      <c r="H609" s="5"/>
      <c r="I609" s="5"/>
      <c r="J609" s="5"/>
      <c r="K609" s="5"/>
      <c r="L609" s="5"/>
      <c r="M609" s="5"/>
      <c r="N609" s="5"/>
      <c r="O609" s="5"/>
      <c r="P609" s="5"/>
      <c r="Q609" s="5"/>
      <c r="R609" s="5"/>
      <c r="S609" s="5"/>
      <c r="T609" s="5"/>
      <c r="U609" s="5"/>
      <c r="V609" s="5"/>
      <c r="W609" s="5"/>
      <c r="X609" s="5"/>
      <c r="Y609" s="5"/>
      <c r="Z609" s="5"/>
    </row>
    <row r="610" spans="1:26" ht="12.75" customHeight="1">
      <c r="A610" s="81" t="s">
        <v>1781</v>
      </c>
      <c r="B610" s="81" t="s">
        <v>1782</v>
      </c>
      <c r="C610" s="81"/>
      <c r="D610" s="81"/>
      <c r="E610" s="81"/>
      <c r="F610" s="82"/>
      <c r="G610" s="1"/>
      <c r="H610" s="1"/>
      <c r="I610" s="1"/>
      <c r="J610" s="1"/>
      <c r="K610" s="1"/>
      <c r="L610" s="1"/>
      <c r="M610" s="1"/>
      <c r="N610" s="1"/>
      <c r="O610" s="1"/>
      <c r="P610" s="1"/>
      <c r="Q610" s="1"/>
      <c r="R610" s="1"/>
      <c r="S610" s="1"/>
      <c r="T610" s="1"/>
      <c r="U610" s="1"/>
      <c r="V610" s="1"/>
      <c r="W610" s="1"/>
      <c r="X610" s="1"/>
      <c r="Y610" s="1"/>
      <c r="Z610" s="1"/>
    </row>
    <row r="611" spans="1:26" ht="12.75" customHeight="1">
      <c r="A611" s="58"/>
      <c r="B611" s="58"/>
      <c r="C611" s="84"/>
      <c r="D611" s="85"/>
      <c r="E611" s="86"/>
      <c r="F611" s="86"/>
      <c r="G611" s="1"/>
      <c r="H611" s="1"/>
      <c r="I611" s="1"/>
      <c r="J611" s="1"/>
      <c r="K611" s="1"/>
      <c r="L611" s="1"/>
      <c r="M611" s="1"/>
      <c r="N611" s="1"/>
      <c r="O611" s="1"/>
      <c r="P611" s="1"/>
      <c r="Q611" s="1"/>
      <c r="R611" s="1"/>
      <c r="S611" s="1"/>
      <c r="T611" s="1"/>
      <c r="U611" s="1"/>
      <c r="V611" s="1"/>
      <c r="W611" s="1"/>
      <c r="X611" s="1"/>
      <c r="Y611" s="1"/>
      <c r="Z611" s="1"/>
    </row>
    <row r="612" spans="1:26" ht="12.75" customHeight="1">
      <c r="A612" s="58"/>
      <c r="B612" s="58"/>
      <c r="C612" s="84"/>
      <c r="D612" s="85"/>
      <c r="E612" s="86"/>
      <c r="F612" s="86"/>
      <c r="G612" s="1"/>
      <c r="H612" s="1"/>
      <c r="I612" s="1"/>
      <c r="J612" s="1"/>
      <c r="K612" s="1"/>
      <c r="L612" s="1"/>
      <c r="M612" s="1"/>
      <c r="N612" s="1"/>
      <c r="O612" s="1"/>
      <c r="P612" s="1"/>
      <c r="Q612" s="1"/>
      <c r="R612" s="1"/>
      <c r="S612" s="1"/>
      <c r="T612" s="1"/>
      <c r="U612" s="1"/>
      <c r="V612" s="1"/>
      <c r="W612" s="1"/>
      <c r="X612" s="1"/>
      <c r="Y612" s="1"/>
      <c r="Z612" s="1"/>
    </row>
    <row r="613" spans="1:26" ht="12.75" customHeight="1">
      <c r="A613" s="59" t="s">
        <v>1783</v>
      </c>
      <c r="B613" s="59" t="s">
        <v>1784</v>
      </c>
      <c r="C613" s="84"/>
      <c r="D613" s="85"/>
      <c r="E613" s="86"/>
      <c r="F613" s="86"/>
      <c r="G613" s="1"/>
      <c r="H613" s="1"/>
      <c r="I613" s="1"/>
      <c r="J613" s="1"/>
      <c r="K613" s="1"/>
      <c r="L613" s="1"/>
      <c r="M613" s="1"/>
      <c r="N613" s="1"/>
      <c r="O613" s="1"/>
      <c r="P613" s="1"/>
      <c r="Q613" s="1"/>
      <c r="R613" s="1"/>
      <c r="S613" s="1"/>
      <c r="T613" s="1"/>
      <c r="U613" s="1"/>
      <c r="V613" s="1"/>
      <c r="W613" s="1"/>
      <c r="X613" s="1"/>
      <c r="Y613" s="1"/>
      <c r="Z613" s="1"/>
    </row>
    <row r="614" spans="1:26" ht="12.75" customHeight="1">
      <c r="A614" s="58"/>
      <c r="B614" s="58" t="s">
        <v>1785</v>
      </c>
      <c r="C614" s="84"/>
      <c r="D614" s="85"/>
      <c r="E614" s="86"/>
      <c r="F614" s="86"/>
      <c r="G614" s="1"/>
      <c r="H614" s="1"/>
      <c r="I614" s="1"/>
      <c r="J614" s="1"/>
      <c r="K614" s="1"/>
      <c r="L614" s="1"/>
      <c r="M614" s="1"/>
      <c r="N614" s="1"/>
      <c r="O614" s="1"/>
      <c r="P614" s="1"/>
      <c r="Q614" s="1"/>
      <c r="R614" s="1"/>
      <c r="S614" s="1"/>
      <c r="T614" s="1"/>
      <c r="U614" s="1"/>
      <c r="V614" s="1"/>
      <c r="W614" s="1"/>
      <c r="X614" s="1"/>
      <c r="Y614" s="1"/>
      <c r="Z614" s="1"/>
    </row>
    <row r="615" spans="1:26" ht="12.75" customHeight="1">
      <c r="A615" s="58"/>
      <c r="B615" s="58" t="s">
        <v>1786</v>
      </c>
      <c r="C615" s="84"/>
      <c r="D615" s="85"/>
      <c r="E615" s="86"/>
      <c r="F615" s="86"/>
      <c r="G615" s="1"/>
      <c r="H615" s="1"/>
      <c r="I615" s="1"/>
      <c r="J615" s="1"/>
      <c r="K615" s="1"/>
      <c r="L615" s="1"/>
      <c r="M615" s="1"/>
      <c r="N615" s="1"/>
      <c r="O615" s="1"/>
      <c r="P615" s="1"/>
      <c r="Q615" s="1"/>
      <c r="R615" s="1"/>
      <c r="S615" s="1"/>
      <c r="T615" s="1"/>
      <c r="U615" s="1"/>
      <c r="V615" s="1"/>
      <c r="W615" s="1"/>
      <c r="X615" s="1"/>
      <c r="Y615" s="1"/>
      <c r="Z615" s="1"/>
    </row>
    <row r="616" spans="1:26" ht="12.75" customHeight="1">
      <c r="A616" s="58"/>
      <c r="B616" s="58" t="s">
        <v>1787</v>
      </c>
      <c r="C616" s="84"/>
      <c r="D616" s="85"/>
      <c r="E616" s="86"/>
      <c r="F616" s="86"/>
      <c r="G616" s="1"/>
      <c r="H616" s="1"/>
      <c r="I616" s="1"/>
      <c r="J616" s="1"/>
      <c r="K616" s="1"/>
      <c r="L616" s="1"/>
      <c r="M616" s="1"/>
      <c r="N616" s="1"/>
      <c r="O616" s="1"/>
      <c r="P616" s="1"/>
      <c r="Q616" s="1"/>
      <c r="R616" s="1"/>
      <c r="S616" s="1"/>
      <c r="T616" s="1"/>
      <c r="U616" s="1"/>
      <c r="V616" s="1"/>
      <c r="W616" s="1"/>
      <c r="X616" s="1"/>
      <c r="Y616" s="1"/>
      <c r="Z616" s="1"/>
    </row>
    <row r="617" spans="1:26" ht="12.75" customHeight="1">
      <c r="A617" s="58"/>
      <c r="B617" s="58" t="s">
        <v>1788</v>
      </c>
      <c r="C617" s="84"/>
      <c r="D617" s="85"/>
      <c r="E617" s="86"/>
      <c r="F617" s="86"/>
      <c r="G617" s="1"/>
      <c r="H617" s="1"/>
      <c r="I617" s="1"/>
      <c r="J617" s="1"/>
      <c r="K617" s="1"/>
      <c r="L617" s="1"/>
      <c r="M617" s="1"/>
      <c r="N617" s="1"/>
      <c r="O617" s="1"/>
      <c r="P617" s="1"/>
      <c r="Q617" s="1"/>
      <c r="R617" s="1"/>
      <c r="S617" s="1"/>
      <c r="T617" s="1"/>
      <c r="U617" s="1"/>
      <c r="V617" s="1"/>
      <c r="W617" s="1"/>
      <c r="X617" s="1"/>
      <c r="Y617" s="1"/>
      <c r="Z617" s="1"/>
    </row>
    <row r="618" spans="1:26" ht="12.75" customHeight="1">
      <c r="A618" s="58"/>
      <c r="B618" s="58" t="s">
        <v>1789</v>
      </c>
      <c r="C618" s="84" t="s">
        <v>690</v>
      </c>
      <c r="D618" s="85">
        <v>6</v>
      </c>
      <c r="E618" s="86"/>
      <c r="F618" s="86">
        <f t="shared" ref="F618:F621" si="34">D618*E618</f>
        <v>0</v>
      </c>
      <c r="G618" s="1"/>
      <c r="H618" s="1"/>
      <c r="I618" s="1"/>
      <c r="J618" s="1"/>
      <c r="K618" s="1"/>
      <c r="L618" s="1"/>
      <c r="M618" s="1"/>
      <c r="N618" s="1"/>
      <c r="O618" s="1"/>
      <c r="P618" s="1"/>
      <c r="Q618" s="1"/>
      <c r="R618" s="1"/>
      <c r="S618" s="1"/>
      <c r="T618" s="1"/>
      <c r="U618" s="1"/>
      <c r="V618" s="1"/>
      <c r="W618" s="1"/>
      <c r="X618" s="1"/>
      <c r="Y618" s="1"/>
      <c r="Z618" s="1"/>
    </row>
    <row r="619" spans="1:26" ht="12.75" customHeight="1">
      <c r="A619" s="58"/>
      <c r="B619" s="58" t="s">
        <v>1790</v>
      </c>
      <c r="C619" s="84" t="s">
        <v>682</v>
      </c>
      <c r="D619" s="85">
        <v>2</v>
      </c>
      <c r="E619" s="86"/>
      <c r="F619" s="86">
        <f t="shared" si="34"/>
        <v>0</v>
      </c>
      <c r="G619" s="1"/>
      <c r="H619" s="1"/>
      <c r="I619" s="1"/>
      <c r="J619" s="1"/>
      <c r="K619" s="1"/>
      <c r="L619" s="1"/>
      <c r="M619" s="1"/>
      <c r="N619" s="1"/>
      <c r="O619" s="1"/>
      <c r="P619" s="1"/>
      <c r="Q619" s="1"/>
      <c r="R619" s="1"/>
      <c r="S619" s="1"/>
      <c r="T619" s="1"/>
      <c r="U619" s="1"/>
      <c r="V619" s="1"/>
      <c r="W619" s="1"/>
      <c r="X619" s="1"/>
      <c r="Y619" s="1"/>
      <c r="Z619" s="1"/>
    </row>
    <row r="620" spans="1:26" ht="12.75" customHeight="1">
      <c r="A620" s="58"/>
      <c r="B620" s="58" t="s">
        <v>1791</v>
      </c>
      <c r="C620" s="120" t="s">
        <v>682</v>
      </c>
      <c r="D620" s="85">
        <v>4</v>
      </c>
      <c r="E620" s="86"/>
      <c r="F620" s="86">
        <f t="shared" si="34"/>
        <v>0</v>
      </c>
      <c r="G620" s="1"/>
      <c r="H620" s="1"/>
      <c r="I620" s="1"/>
      <c r="J620" s="1"/>
      <c r="K620" s="1"/>
      <c r="L620" s="1"/>
      <c r="M620" s="1"/>
      <c r="N620" s="1"/>
      <c r="O620" s="1"/>
      <c r="P620" s="1"/>
      <c r="Q620" s="1"/>
      <c r="R620" s="1"/>
      <c r="S620" s="1"/>
      <c r="T620" s="1"/>
      <c r="U620" s="1"/>
      <c r="V620" s="1"/>
      <c r="W620" s="1"/>
      <c r="X620" s="1"/>
      <c r="Y620" s="1"/>
      <c r="Z620" s="1"/>
    </row>
    <row r="621" spans="1:26" ht="12.75" customHeight="1">
      <c r="A621" s="58"/>
      <c r="B621" s="58" t="s">
        <v>1792</v>
      </c>
      <c r="C621" s="84" t="s">
        <v>682</v>
      </c>
      <c r="D621" s="85">
        <v>4</v>
      </c>
      <c r="E621" s="86"/>
      <c r="F621" s="86">
        <f t="shared" si="34"/>
        <v>0</v>
      </c>
      <c r="G621" s="1"/>
      <c r="H621" s="1"/>
      <c r="I621" s="1"/>
      <c r="J621" s="1"/>
      <c r="K621" s="1"/>
      <c r="L621" s="1"/>
      <c r="M621" s="1"/>
      <c r="N621" s="1"/>
      <c r="O621" s="1"/>
      <c r="P621" s="1"/>
      <c r="Q621" s="1"/>
      <c r="R621" s="1"/>
      <c r="S621" s="1"/>
      <c r="T621" s="1"/>
      <c r="U621" s="1"/>
      <c r="V621" s="1"/>
      <c r="W621" s="1"/>
      <c r="X621" s="1"/>
      <c r="Y621" s="1"/>
      <c r="Z621" s="1"/>
    </row>
    <row r="622" spans="1:26" ht="12.75" customHeight="1">
      <c r="A622" s="58"/>
      <c r="B622" s="58"/>
      <c r="C622" s="84"/>
      <c r="D622" s="85"/>
      <c r="E622" s="86"/>
      <c r="F622" s="86"/>
      <c r="G622" s="1"/>
      <c r="H622" s="1"/>
      <c r="I622" s="1"/>
      <c r="J622" s="1"/>
      <c r="K622" s="1"/>
      <c r="L622" s="1"/>
      <c r="M622" s="1"/>
      <c r="N622" s="1"/>
      <c r="O622" s="1"/>
      <c r="P622" s="1"/>
      <c r="Q622" s="1"/>
      <c r="R622" s="1"/>
      <c r="S622" s="1"/>
      <c r="T622" s="1"/>
      <c r="U622" s="1"/>
      <c r="V622" s="1"/>
      <c r="W622" s="1"/>
      <c r="X622" s="1"/>
      <c r="Y622" s="1"/>
      <c r="Z622" s="1"/>
    </row>
    <row r="623" spans="1:26" ht="12.75" customHeight="1">
      <c r="A623" s="58"/>
      <c r="B623" s="58"/>
      <c r="C623" s="84"/>
      <c r="D623" s="85"/>
      <c r="E623" s="86"/>
      <c r="F623" s="86"/>
      <c r="G623" s="1"/>
      <c r="H623" s="1"/>
      <c r="I623" s="1"/>
      <c r="J623" s="1"/>
      <c r="K623" s="1"/>
      <c r="L623" s="1"/>
      <c r="M623" s="1"/>
      <c r="N623" s="1"/>
      <c r="O623" s="1"/>
      <c r="P623" s="1"/>
      <c r="Q623" s="1"/>
      <c r="R623" s="1"/>
      <c r="S623" s="1"/>
      <c r="T623" s="1"/>
      <c r="U623" s="1"/>
      <c r="V623" s="1"/>
      <c r="W623" s="1"/>
      <c r="X623" s="1"/>
      <c r="Y623" s="1"/>
      <c r="Z623" s="1"/>
    </row>
    <row r="624" spans="1:26" ht="12.75" customHeight="1">
      <c r="A624" s="59" t="s">
        <v>1793</v>
      </c>
      <c r="B624" s="59" t="s">
        <v>1794</v>
      </c>
      <c r="C624" s="84"/>
      <c r="D624" s="85"/>
      <c r="E624" s="86"/>
      <c r="F624" s="86"/>
      <c r="G624" s="1"/>
      <c r="H624" s="1"/>
      <c r="I624" s="1"/>
      <c r="J624" s="1"/>
      <c r="K624" s="1"/>
      <c r="L624" s="1"/>
      <c r="M624" s="1"/>
      <c r="N624" s="1"/>
      <c r="O624" s="1"/>
      <c r="P624" s="1"/>
      <c r="Q624" s="1"/>
      <c r="R624" s="1"/>
      <c r="S624" s="1"/>
      <c r="T624" s="1"/>
      <c r="U624" s="1"/>
      <c r="V624" s="1"/>
      <c r="W624" s="1"/>
      <c r="X624" s="1"/>
      <c r="Y624" s="1"/>
      <c r="Z624" s="1"/>
    </row>
    <row r="625" spans="1:26" ht="12.75" customHeight="1">
      <c r="A625" s="58"/>
      <c r="B625" s="58" t="s">
        <v>1795</v>
      </c>
      <c r="C625" s="84"/>
      <c r="D625" s="85"/>
      <c r="E625" s="86"/>
      <c r="F625" s="86"/>
      <c r="G625" s="1"/>
      <c r="H625" s="1"/>
      <c r="I625" s="1"/>
      <c r="J625" s="1"/>
      <c r="K625" s="1"/>
      <c r="L625" s="1"/>
      <c r="M625" s="1"/>
      <c r="N625" s="1"/>
      <c r="O625" s="1"/>
      <c r="P625" s="1"/>
      <c r="Q625" s="1"/>
      <c r="R625" s="1"/>
      <c r="S625" s="1"/>
      <c r="T625" s="1"/>
      <c r="U625" s="1"/>
      <c r="V625" s="1"/>
      <c r="W625" s="1"/>
      <c r="X625" s="1"/>
      <c r="Y625" s="1"/>
      <c r="Z625" s="1"/>
    </row>
    <row r="626" spans="1:26" ht="12.75" customHeight="1">
      <c r="A626" s="58"/>
      <c r="B626" s="58" t="s">
        <v>1796</v>
      </c>
      <c r="C626" s="84"/>
      <c r="D626" s="85"/>
      <c r="E626" s="86"/>
      <c r="F626" s="86"/>
      <c r="G626" s="1"/>
      <c r="H626" s="1"/>
      <c r="I626" s="1"/>
      <c r="J626" s="1"/>
      <c r="K626" s="1"/>
      <c r="L626" s="1"/>
      <c r="M626" s="1"/>
      <c r="N626" s="1"/>
      <c r="O626" s="1"/>
      <c r="P626" s="1"/>
      <c r="Q626" s="1"/>
      <c r="R626" s="1"/>
      <c r="S626" s="1"/>
      <c r="T626" s="1"/>
      <c r="U626" s="1"/>
      <c r="V626" s="1"/>
      <c r="W626" s="1"/>
      <c r="X626" s="1"/>
      <c r="Y626" s="1"/>
      <c r="Z626" s="1"/>
    </row>
    <row r="627" spans="1:26" ht="12.75" customHeight="1">
      <c r="A627" s="58"/>
      <c r="B627" s="58" t="s">
        <v>1797</v>
      </c>
      <c r="C627" s="84"/>
      <c r="D627" s="85"/>
      <c r="E627" s="86"/>
      <c r="F627" s="86"/>
      <c r="G627" s="1"/>
      <c r="H627" s="1"/>
      <c r="I627" s="1"/>
      <c r="J627" s="1"/>
      <c r="K627" s="1"/>
      <c r="L627" s="1"/>
      <c r="M627" s="1"/>
      <c r="N627" s="1"/>
      <c r="O627" s="1"/>
      <c r="P627" s="1"/>
      <c r="Q627" s="1"/>
      <c r="R627" s="1"/>
      <c r="S627" s="1"/>
      <c r="T627" s="1"/>
      <c r="U627" s="1"/>
      <c r="V627" s="1"/>
      <c r="W627" s="1"/>
      <c r="X627" s="1"/>
      <c r="Y627" s="1"/>
      <c r="Z627" s="1"/>
    </row>
    <row r="628" spans="1:26" ht="12.75" customHeight="1">
      <c r="A628" s="58"/>
      <c r="B628" s="58" t="s">
        <v>1798</v>
      </c>
      <c r="C628" s="84"/>
      <c r="D628" s="85"/>
      <c r="E628" s="86"/>
      <c r="F628" s="86"/>
      <c r="G628" s="1"/>
      <c r="H628" s="1"/>
      <c r="I628" s="1"/>
      <c r="J628" s="1"/>
      <c r="K628" s="1"/>
      <c r="L628" s="1"/>
      <c r="M628" s="1"/>
      <c r="N628" s="1"/>
      <c r="O628" s="1"/>
      <c r="P628" s="1"/>
      <c r="Q628" s="1"/>
      <c r="R628" s="1"/>
      <c r="S628" s="1"/>
      <c r="T628" s="1"/>
      <c r="U628" s="1"/>
      <c r="V628" s="1"/>
      <c r="W628" s="1"/>
      <c r="X628" s="1"/>
      <c r="Y628" s="1"/>
      <c r="Z628" s="1"/>
    </row>
    <row r="629" spans="1:26" ht="12.75" customHeight="1">
      <c r="A629" s="58"/>
      <c r="B629" s="58" t="s">
        <v>1799</v>
      </c>
      <c r="C629" s="84"/>
      <c r="D629" s="85"/>
      <c r="E629" s="86"/>
      <c r="F629" s="86"/>
      <c r="G629" s="1"/>
      <c r="H629" s="1"/>
      <c r="I629" s="1"/>
      <c r="J629" s="1"/>
      <c r="K629" s="1"/>
      <c r="L629" s="1"/>
      <c r="M629" s="1"/>
      <c r="N629" s="1"/>
      <c r="O629" s="1"/>
      <c r="P629" s="1"/>
      <c r="Q629" s="1"/>
      <c r="R629" s="1"/>
      <c r="S629" s="1"/>
      <c r="T629" s="1"/>
      <c r="U629" s="1"/>
      <c r="V629" s="1"/>
      <c r="W629" s="1"/>
      <c r="X629" s="1"/>
      <c r="Y629" s="1"/>
      <c r="Z629" s="1"/>
    </row>
    <row r="630" spans="1:26" ht="12.75" customHeight="1">
      <c r="A630" s="58"/>
      <c r="B630" s="58" t="s">
        <v>1800</v>
      </c>
      <c r="C630" s="84"/>
      <c r="D630" s="85"/>
      <c r="E630" s="86"/>
      <c r="F630" s="86"/>
      <c r="G630" s="1"/>
      <c r="H630" s="1"/>
      <c r="I630" s="1"/>
      <c r="J630" s="1"/>
      <c r="K630" s="1"/>
      <c r="L630" s="1"/>
      <c r="M630" s="1"/>
      <c r="N630" s="1"/>
      <c r="O630" s="1"/>
      <c r="P630" s="1"/>
      <c r="Q630" s="1"/>
      <c r="R630" s="1"/>
      <c r="S630" s="1"/>
      <c r="T630" s="1"/>
      <c r="U630" s="1"/>
      <c r="V630" s="1"/>
      <c r="W630" s="1"/>
      <c r="X630" s="1"/>
      <c r="Y630" s="1"/>
      <c r="Z630" s="1"/>
    </row>
    <row r="631" spans="1:26" ht="12.75" customHeight="1">
      <c r="A631" s="58"/>
      <c r="B631" s="58" t="s">
        <v>1801</v>
      </c>
      <c r="C631" s="84"/>
      <c r="D631" s="85"/>
      <c r="E631" s="86"/>
      <c r="F631" s="86"/>
      <c r="G631" s="1"/>
      <c r="H631" s="1"/>
      <c r="I631" s="1"/>
      <c r="J631" s="1"/>
      <c r="K631" s="1"/>
      <c r="L631" s="1"/>
      <c r="M631" s="1"/>
      <c r="N631" s="1"/>
      <c r="O631" s="1"/>
      <c r="P631" s="1"/>
      <c r="Q631" s="1"/>
      <c r="R631" s="1"/>
      <c r="S631" s="1"/>
      <c r="T631" s="1"/>
      <c r="U631" s="1"/>
      <c r="V631" s="1"/>
      <c r="W631" s="1"/>
      <c r="X631" s="1"/>
      <c r="Y631" s="1"/>
      <c r="Z631" s="1"/>
    </row>
    <row r="632" spans="1:26" ht="12.75" customHeight="1">
      <c r="A632" s="58"/>
      <c r="B632" s="58" t="s">
        <v>1802</v>
      </c>
      <c r="C632" s="84" t="s">
        <v>682</v>
      </c>
      <c r="D632" s="85">
        <v>3</v>
      </c>
      <c r="E632" s="86"/>
      <c r="F632" s="86">
        <f>D632*E632</f>
        <v>0</v>
      </c>
      <c r="G632" s="1"/>
      <c r="H632" s="1"/>
      <c r="I632" s="1"/>
      <c r="J632" s="1"/>
      <c r="K632" s="1"/>
      <c r="L632" s="1"/>
      <c r="M632" s="1"/>
      <c r="N632" s="1"/>
      <c r="O632" s="1"/>
      <c r="P632" s="1"/>
      <c r="Q632" s="1"/>
      <c r="R632" s="1"/>
      <c r="S632" s="1"/>
      <c r="T632" s="1"/>
      <c r="U632" s="1"/>
      <c r="V632" s="1"/>
      <c r="W632" s="1"/>
      <c r="X632" s="1"/>
      <c r="Y632" s="1"/>
      <c r="Z632" s="1"/>
    </row>
    <row r="633" spans="1:26" ht="12.75" customHeight="1">
      <c r="A633" s="58"/>
      <c r="B633" s="58"/>
      <c r="C633" s="84"/>
      <c r="D633" s="85"/>
      <c r="E633" s="86"/>
      <c r="F633" s="86"/>
      <c r="G633" s="1"/>
      <c r="H633" s="1"/>
      <c r="I633" s="1"/>
      <c r="J633" s="1"/>
      <c r="K633" s="1"/>
      <c r="L633" s="1"/>
      <c r="M633" s="1"/>
      <c r="N633" s="1"/>
      <c r="O633" s="1"/>
      <c r="P633" s="1"/>
      <c r="Q633" s="1"/>
      <c r="R633" s="1"/>
      <c r="S633" s="1"/>
      <c r="T633" s="1"/>
      <c r="U633" s="1"/>
      <c r="V633" s="1"/>
      <c r="W633" s="1"/>
      <c r="X633" s="1"/>
      <c r="Y633" s="1"/>
      <c r="Z633" s="1"/>
    </row>
    <row r="634" spans="1:26" ht="12.75" customHeight="1">
      <c r="A634" s="58"/>
      <c r="B634" s="58"/>
      <c r="C634" s="84"/>
      <c r="D634" s="85"/>
      <c r="E634" s="86"/>
      <c r="F634" s="86"/>
      <c r="G634" s="1"/>
      <c r="H634" s="1"/>
      <c r="I634" s="1"/>
      <c r="J634" s="1"/>
      <c r="K634" s="1"/>
      <c r="L634" s="1"/>
      <c r="M634" s="1"/>
      <c r="N634" s="1"/>
      <c r="O634" s="1"/>
      <c r="P634" s="1"/>
      <c r="Q634" s="1"/>
      <c r="R634" s="1"/>
      <c r="S634" s="1"/>
      <c r="T634" s="1"/>
      <c r="U634" s="1"/>
      <c r="V634" s="1"/>
      <c r="W634" s="1"/>
      <c r="X634" s="1"/>
      <c r="Y634" s="1"/>
      <c r="Z634" s="1"/>
    </row>
    <row r="635" spans="1:26" ht="12.75" customHeight="1">
      <c r="A635" s="81" t="s">
        <v>1781</v>
      </c>
      <c r="B635" s="81" t="s">
        <v>1803</v>
      </c>
      <c r="C635" s="81"/>
      <c r="D635" s="81"/>
      <c r="E635" s="81"/>
      <c r="F635" s="82">
        <f>SUM(F611:F634)</f>
        <v>0</v>
      </c>
      <c r="G635" s="1"/>
      <c r="H635" s="1"/>
      <c r="I635" s="1"/>
      <c r="J635" s="1"/>
      <c r="K635" s="1"/>
      <c r="L635" s="1"/>
      <c r="M635" s="1"/>
      <c r="N635" s="1"/>
      <c r="O635" s="1"/>
      <c r="P635" s="1"/>
      <c r="Q635" s="1"/>
      <c r="R635" s="1"/>
      <c r="S635" s="1"/>
      <c r="T635" s="1"/>
      <c r="U635" s="1"/>
      <c r="V635" s="1"/>
      <c r="W635" s="1"/>
      <c r="X635" s="1"/>
      <c r="Y635" s="1"/>
      <c r="Z635" s="1"/>
    </row>
    <row r="636" spans="1:26" ht="12.75" customHeight="1">
      <c r="A636" s="117"/>
      <c r="B636" s="77"/>
      <c r="C636" s="78"/>
      <c r="D636" s="79"/>
      <c r="E636" s="80"/>
      <c r="F636" s="79"/>
      <c r="G636" s="5"/>
      <c r="H636" s="5"/>
      <c r="I636" s="5"/>
      <c r="J636" s="5"/>
      <c r="K636" s="5"/>
      <c r="L636" s="5"/>
      <c r="M636" s="5"/>
      <c r="N636" s="5"/>
      <c r="O636" s="5"/>
      <c r="P636" s="5"/>
      <c r="Q636" s="5"/>
      <c r="R636" s="5"/>
      <c r="S636" s="5"/>
      <c r="T636" s="5"/>
      <c r="U636" s="5"/>
      <c r="V636" s="5"/>
      <c r="W636" s="5"/>
      <c r="X636" s="5"/>
      <c r="Y636" s="5"/>
      <c r="Z636" s="5"/>
    </row>
    <row r="637" spans="1:26" ht="12.75" customHeight="1">
      <c r="A637" s="117"/>
      <c r="B637" s="77"/>
      <c r="C637" s="78"/>
      <c r="D637" s="79"/>
      <c r="E637" s="80"/>
      <c r="F637" s="79"/>
      <c r="G637" s="5"/>
      <c r="H637" s="5"/>
      <c r="I637" s="5"/>
      <c r="J637" s="5"/>
      <c r="K637" s="5"/>
      <c r="L637" s="5"/>
      <c r="M637" s="5"/>
      <c r="N637" s="5"/>
      <c r="O637" s="5"/>
      <c r="P637" s="5"/>
      <c r="Q637" s="5"/>
      <c r="R637" s="5"/>
      <c r="S637" s="5"/>
      <c r="T637" s="5"/>
      <c r="U637" s="5"/>
      <c r="V637" s="5"/>
      <c r="W637" s="5"/>
      <c r="X637" s="5"/>
      <c r="Y637" s="5"/>
      <c r="Z637" s="5"/>
    </row>
    <row r="638" spans="1:26" ht="12.75" customHeight="1">
      <c r="A638" s="81" t="s">
        <v>1804</v>
      </c>
      <c r="B638" s="81" t="s">
        <v>1805</v>
      </c>
      <c r="C638" s="81"/>
      <c r="D638" s="81"/>
      <c r="E638" s="81"/>
      <c r="F638" s="82"/>
      <c r="G638" s="1"/>
      <c r="H638" s="1"/>
      <c r="I638" s="1"/>
      <c r="J638" s="1"/>
      <c r="K638" s="1"/>
      <c r="L638" s="1"/>
      <c r="M638" s="1"/>
      <c r="N638" s="1"/>
      <c r="O638" s="1"/>
      <c r="P638" s="1"/>
      <c r="Q638" s="1"/>
      <c r="R638" s="1"/>
      <c r="S638" s="1"/>
      <c r="T638" s="1"/>
      <c r="U638" s="1"/>
      <c r="V638" s="1"/>
      <c r="W638" s="1"/>
      <c r="X638" s="1"/>
      <c r="Y638" s="1"/>
      <c r="Z638" s="1"/>
    </row>
    <row r="639" spans="1:26" ht="12.75" customHeight="1">
      <c r="A639" s="58"/>
      <c r="B639" s="58"/>
      <c r="C639" s="84"/>
      <c r="D639" s="85"/>
      <c r="E639" s="86"/>
      <c r="F639" s="86"/>
      <c r="G639" s="1"/>
      <c r="H639" s="1"/>
      <c r="I639" s="1"/>
      <c r="J639" s="1"/>
      <c r="K639" s="1"/>
      <c r="L639" s="1"/>
      <c r="M639" s="1"/>
      <c r="N639" s="1"/>
      <c r="O639" s="1"/>
      <c r="P639" s="1"/>
      <c r="Q639" s="1"/>
      <c r="R639" s="1"/>
      <c r="S639" s="1"/>
      <c r="T639" s="1"/>
      <c r="U639" s="1"/>
      <c r="V639" s="1"/>
      <c r="W639" s="1"/>
      <c r="X639" s="1"/>
      <c r="Y639" s="1"/>
      <c r="Z639" s="1"/>
    </row>
    <row r="640" spans="1:26" ht="12.75" customHeight="1">
      <c r="A640" s="58"/>
      <c r="B640" s="58" t="s">
        <v>1806</v>
      </c>
      <c r="C640" s="84"/>
      <c r="D640" s="85"/>
      <c r="E640" s="86"/>
      <c r="F640" s="86"/>
      <c r="G640" s="1"/>
      <c r="H640" s="1"/>
      <c r="I640" s="1"/>
      <c r="J640" s="1"/>
      <c r="K640" s="1"/>
      <c r="L640" s="1"/>
      <c r="M640" s="1"/>
      <c r="N640" s="1"/>
      <c r="O640" s="1"/>
      <c r="P640" s="1"/>
      <c r="Q640" s="1"/>
      <c r="R640" s="1"/>
      <c r="S640" s="1"/>
      <c r="T640" s="1"/>
      <c r="U640" s="1"/>
      <c r="V640" s="1"/>
      <c r="W640" s="1"/>
      <c r="X640" s="1"/>
      <c r="Y640" s="1"/>
      <c r="Z640" s="1"/>
    </row>
    <row r="641" spans="1:26" ht="12.75" customHeight="1">
      <c r="A641" s="58"/>
      <c r="B641" s="58"/>
      <c r="C641" s="84"/>
      <c r="D641" s="85"/>
      <c r="E641" s="86"/>
      <c r="F641" s="86"/>
      <c r="G641" s="1"/>
      <c r="H641" s="1"/>
      <c r="I641" s="1"/>
      <c r="J641" s="1"/>
      <c r="K641" s="1"/>
      <c r="L641" s="1"/>
      <c r="M641" s="1"/>
      <c r="N641" s="1"/>
      <c r="O641" s="1"/>
      <c r="P641" s="1"/>
      <c r="Q641" s="1"/>
      <c r="R641" s="1"/>
      <c r="S641" s="1"/>
      <c r="T641" s="1"/>
      <c r="U641" s="1"/>
      <c r="V641" s="1"/>
      <c r="W641" s="1"/>
      <c r="X641" s="1"/>
      <c r="Y641" s="1"/>
      <c r="Z641" s="1"/>
    </row>
    <row r="642" spans="1:26" ht="12.75" customHeight="1">
      <c r="A642" s="59" t="s">
        <v>1807</v>
      </c>
      <c r="B642" s="59" t="s">
        <v>1808</v>
      </c>
      <c r="C642" s="84"/>
      <c r="D642" s="85"/>
      <c r="E642" s="86"/>
      <c r="F642" s="86"/>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58" t="s">
        <v>1809</v>
      </c>
      <c r="C643" s="84" t="s">
        <v>733</v>
      </c>
      <c r="D643" s="85">
        <v>245</v>
      </c>
      <c r="E643" s="86"/>
      <c r="F643" s="86">
        <f>D643*E643</f>
        <v>0</v>
      </c>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58"/>
      <c r="C644" s="84"/>
      <c r="D644" s="85"/>
      <c r="E644" s="86"/>
      <c r="F644" s="86"/>
      <c r="G644" s="1"/>
      <c r="H644" s="1"/>
      <c r="I644" s="1"/>
      <c r="J644" s="1"/>
      <c r="K644" s="1"/>
      <c r="L644" s="1"/>
      <c r="M644" s="1"/>
      <c r="N644" s="1"/>
      <c r="O644" s="1"/>
      <c r="P644" s="1"/>
      <c r="Q644" s="1"/>
      <c r="R644" s="1"/>
      <c r="S644" s="1"/>
      <c r="T644" s="1"/>
      <c r="U644" s="1"/>
      <c r="V644" s="1"/>
      <c r="W644" s="1"/>
      <c r="X644" s="1"/>
      <c r="Y644" s="1"/>
      <c r="Z644" s="1"/>
    </row>
    <row r="645" spans="1:26" ht="12.75" customHeight="1">
      <c r="A645" s="58"/>
      <c r="B645" s="58"/>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59" t="s">
        <v>1810</v>
      </c>
      <c r="B646" s="59" t="s">
        <v>1811</v>
      </c>
      <c r="C646" s="84"/>
      <c r="D646" s="85"/>
      <c r="E646" s="86"/>
      <c r="F646" s="86"/>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58" t="s">
        <v>1812</v>
      </c>
      <c r="C647" s="84" t="s">
        <v>733</v>
      </c>
      <c r="D647" s="85">
        <v>245</v>
      </c>
      <c r="E647" s="86"/>
      <c r="F647" s="86">
        <f>D647*E647</f>
        <v>0</v>
      </c>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58"/>
      <c r="C648" s="84"/>
      <c r="D648" s="85"/>
      <c r="E648" s="86"/>
      <c r="F648" s="86"/>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58"/>
      <c r="C649" s="84"/>
      <c r="D649" s="85"/>
      <c r="E649" s="86"/>
      <c r="F649" s="86"/>
      <c r="G649" s="1"/>
      <c r="H649" s="1"/>
      <c r="I649" s="1"/>
      <c r="J649" s="1"/>
      <c r="K649" s="1"/>
      <c r="L649" s="1"/>
      <c r="M649" s="1"/>
      <c r="N649" s="1"/>
      <c r="O649" s="1"/>
      <c r="P649" s="1"/>
      <c r="Q649" s="1"/>
      <c r="R649" s="1"/>
      <c r="S649" s="1"/>
      <c r="T649" s="1"/>
      <c r="U649" s="1"/>
      <c r="V649" s="1"/>
      <c r="W649" s="1"/>
      <c r="X649" s="1"/>
      <c r="Y649" s="1"/>
      <c r="Z649" s="1"/>
    </row>
    <row r="650" spans="1:26" ht="12.75" customHeight="1">
      <c r="A650" s="61" t="s">
        <v>1813</v>
      </c>
      <c r="B650" s="59" t="s">
        <v>1814</v>
      </c>
      <c r="C650" s="84"/>
      <c r="D650" s="85"/>
      <c r="E650" s="86"/>
      <c r="F650" s="86"/>
      <c r="G650" s="1"/>
      <c r="H650" s="1"/>
      <c r="I650" s="1"/>
      <c r="J650" s="1"/>
      <c r="K650" s="1"/>
      <c r="L650" s="1"/>
      <c r="M650" s="1"/>
      <c r="N650" s="1"/>
      <c r="O650" s="1"/>
      <c r="P650" s="1"/>
      <c r="Q650" s="1"/>
      <c r="R650" s="1"/>
      <c r="S650" s="1"/>
      <c r="T650" s="1"/>
      <c r="U650" s="1"/>
      <c r="V650" s="1"/>
      <c r="W650" s="1"/>
      <c r="X650" s="1"/>
      <c r="Y650" s="1"/>
      <c r="Z650" s="1"/>
    </row>
    <row r="651" spans="1:26" ht="12.75" customHeight="1">
      <c r="A651" s="92"/>
      <c r="B651" s="58" t="s">
        <v>1815</v>
      </c>
      <c r="C651" s="84"/>
      <c r="D651" s="85"/>
      <c r="E651" s="86"/>
      <c r="F651" s="86"/>
      <c r="G651" s="1"/>
      <c r="H651" s="1"/>
      <c r="I651" s="1"/>
      <c r="J651" s="1"/>
      <c r="K651" s="1"/>
      <c r="L651" s="1"/>
      <c r="M651" s="1"/>
      <c r="N651" s="1"/>
      <c r="O651" s="1"/>
      <c r="P651" s="1"/>
      <c r="Q651" s="1"/>
      <c r="R651" s="1"/>
      <c r="S651" s="1"/>
      <c r="T651" s="1"/>
      <c r="U651" s="1"/>
      <c r="V651" s="1"/>
      <c r="W651" s="1"/>
      <c r="X651" s="1"/>
      <c r="Y651" s="1"/>
      <c r="Z651" s="1"/>
    </row>
    <row r="652" spans="1:26" ht="12.75" customHeight="1">
      <c r="A652" s="92"/>
      <c r="B652" s="58" t="s">
        <v>1816</v>
      </c>
      <c r="C652" s="84" t="s">
        <v>736</v>
      </c>
      <c r="D652" s="85">
        <v>25</v>
      </c>
      <c r="E652" s="86"/>
      <c r="F652" s="86">
        <f>D652*E652</f>
        <v>0</v>
      </c>
      <c r="G652" s="1"/>
      <c r="H652" s="1"/>
      <c r="I652" s="1"/>
      <c r="J652" s="1"/>
      <c r="K652" s="1"/>
      <c r="L652" s="1"/>
      <c r="M652" s="1"/>
      <c r="N652" s="1"/>
      <c r="O652" s="1"/>
      <c r="P652" s="1"/>
      <c r="Q652" s="1"/>
      <c r="R652" s="1"/>
      <c r="S652" s="1"/>
      <c r="T652" s="1"/>
      <c r="U652" s="1"/>
      <c r="V652" s="1"/>
      <c r="W652" s="1"/>
      <c r="X652" s="1"/>
      <c r="Y652" s="1"/>
      <c r="Z652" s="1"/>
    </row>
    <row r="653" spans="1:26" ht="12.75" customHeight="1">
      <c r="A653" s="92"/>
      <c r="B653" s="58"/>
      <c r="C653" s="84"/>
      <c r="D653" s="85"/>
      <c r="E653" s="86"/>
      <c r="F653" s="86"/>
      <c r="G653" s="1"/>
      <c r="H653" s="1"/>
      <c r="I653" s="1"/>
      <c r="J653" s="1"/>
      <c r="K653" s="1"/>
      <c r="L653" s="1"/>
      <c r="M653" s="1"/>
      <c r="N653" s="1"/>
      <c r="O653" s="1"/>
      <c r="P653" s="1"/>
      <c r="Q653" s="1"/>
      <c r="R653" s="1"/>
      <c r="S653" s="1"/>
      <c r="T653" s="1"/>
      <c r="U653" s="1"/>
      <c r="V653" s="1"/>
      <c r="W653" s="1"/>
      <c r="X653" s="1"/>
      <c r="Y653" s="1"/>
      <c r="Z653" s="1"/>
    </row>
    <row r="654" spans="1:26" ht="12.75" customHeight="1">
      <c r="A654" s="92"/>
      <c r="B654" s="186"/>
      <c r="C654" s="187"/>
      <c r="D654" s="188"/>
      <c r="E654" s="189"/>
      <c r="F654" s="189"/>
      <c r="G654" s="1"/>
      <c r="H654" s="1"/>
      <c r="I654" s="1"/>
      <c r="J654" s="1"/>
      <c r="K654" s="1"/>
      <c r="L654" s="1"/>
      <c r="M654" s="1"/>
      <c r="N654" s="1"/>
      <c r="O654" s="1"/>
      <c r="P654" s="1"/>
      <c r="Q654" s="1"/>
      <c r="R654" s="1"/>
      <c r="S654" s="1"/>
      <c r="T654" s="1"/>
      <c r="U654" s="1"/>
      <c r="V654" s="1"/>
      <c r="W654" s="1"/>
      <c r="X654" s="1"/>
      <c r="Y654" s="1"/>
      <c r="Z654" s="1"/>
    </row>
    <row r="655" spans="1:26" ht="12.75" customHeight="1">
      <c r="A655" s="190" t="s">
        <v>1817</v>
      </c>
      <c r="B655" s="59" t="s">
        <v>1818</v>
      </c>
      <c r="C655" s="84"/>
      <c r="D655" s="85"/>
      <c r="E655" s="86"/>
      <c r="F655" s="86"/>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58" t="s">
        <v>1819</v>
      </c>
      <c r="C656" s="84"/>
      <c r="D656" s="85"/>
      <c r="E656" s="86"/>
      <c r="F656" s="86"/>
      <c r="G656" s="1"/>
      <c r="H656" s="1"/>
      <c r="I656" s="1"/>
      <c r="J656" s="1"/>
      <c r="K656" s="1"/>
      <c r="L656" s="1"/>
      <c r="M656" s="1"/>
      <c r="N656" s="1"/>
      <c r="O656" s="1"/>
      <c r="P656" s="1"/>
      <c r="Q656" s="1"/>
      <c r="R656" s="1"/>
      <c r="S656" s="1"/>
      <c r="T656" s="1"/>
      <c r="U656" s="1"/>
      <c r="V656" s="1"/>
      <c r="W656" s="1"/>
      <c r="X656" s="1"/>
      <c r="Y656" s="1"/>
      <c r="Z656" s="1"/>
    </row>
    <row r="657" spans="1:26" ht="12.75" customHeight="1">
      <c r="A657" s="191"/>
      <c r="B657" s="58" t="s">
        <v>1820</v>
      </c>
      <c r="C657" s="84" t="s">
        <v>682</v>
      </c>
      <c r="D657" s="85">
        <v>5</v>
      </c>
      <c r="E657" s="86"/>
      <c r="F657" s="86">
        <f t="shared" ref="F657:F658" si="35">D657*E657</f>
        <v>0</v>
      </c>
      <c r="G657" s="1"/>
      <c r="H657" s="1"/>
      <c r="I657" s="1"/>
      <c r="J657" s="1"/>
      <c r="K657" s="1"/>
      <c r="L657" s="1"/>
      <c r="M657" s="1"/>
      <c r="N657" s="1"/>
      <c r="O657" s="1"/>
      <c r="P657" s="1"/>
      <c r="Q657" s="1"/>
      <c r="R657" s="1"/>
      <c r="S657" s="1"/>
      <c r="T657" s="1"/>
      <c r="U657" s="1"/>
      <c r="V657" s="1"/>
      <c r="W657" s="1"/>
      <c r="X657" s="1"/>
      <c r="Y657" s="1"/>
      <c r="Z657" s="1"/>
    </row>
    <row r="658" spans="1:26" ht="12.75" customHeight="1">
      <c r="A658" s="191"/>
      <c r="B658" s="58" t="s">
        <v>1821</v>
      </c>
      <c r="C658" s="84" t="s">
        <v>682</v>
      </c>
      <c r="D658" s="85">
        <v>5</v>
      </c>
      <c r="E658" s="86"/>
      <c r="F658" s="86">
        <f t="shared" si="35"/>
        <v>0</v>
      </c>
      <c r="G658" s="1"/>
      <c r="H658" s="1"/>
      <c r="I658" s="1"/>
      <c r="J658" s="1"/>
      <c r="K658" s="1"/>
      <c r="L658" s="1"/>
      <c r="M658" s="1"/>
      <c r="N658" s="1"/>
      <c r="O658" s="1"/>
      <c r="P658" s="1"/>
      <c r="Q658" s="1"/>
      <c r="R658" s="1"/>
      <c r="S658" s="1"/>
      <c r="T658" s="1"/>
      <c r="U658" s="1"/>
      <c r="V658" s="1"/>
      <c r="W658" s="1"/>
      <c r="X658" s="1"/>
      <c r="Y658" s="1"/>
      <c r="Z658" s="1"/>
    </row>
    <row r="659" spans="1:26" ht="12.75" customHeight="1">
      <c r="A659" s="191"/>
      <c r="B659" s="58"/>
      <c r="C659" s="84"/>
      <c r="D659" s="85"/>
      <c r="E659" s="86"/>
      <c r="F659" s="86"/>
      <c r="G659" s="1"/>
      <c r="H659" s="1"/>
      <c r="I659" s="1"/>
      <c r="J659" s="1"/>
      <c r="K659" s="1"/>
      <c r="L659" s="1"/>
      <c r="M659" s="1"/>
      <c r="N659" s="1"/>
      <c r="O659" s="1"/>
      <c r="P659" s="1"/>
      <c r="Q659" s="1"/>
      <c r="R659" s="1"/>
      <c r="S659" s="1"/>
      <c r="T659" s="1"/>
      <c r="U659" s="1"/>
      <c r="V659" s="1"/>
      <c r="W659" s="1"/>
      <c r="X659" s="1"/>
      <c r="Y659" s="1"/>
      <c r="Z659" s="1"/>
    </row>
    <row r="660" spans="1:26" ht="12.75" customHeight="1">
      <c r="A660" s="191"/>
      <c r="B660" s="58"/>
      <c r="C660" s="84"/>
      <c r="D660" s="85"/>
      <c r="E660" s="86"/>
      <c r="F660" s="86"/>
      <c r="G660" s="1"/>
      <c r="H660" s="1"/>
      <c r="I660" s="1"/>
      <c r="J660" s="1"/>
      <c r="K660" s="1"/>
      <c r="L660" s="1"/>
      <c r="M660" s="1"/>
      <c r="N660" s="1"/>
      <c r="O660" s="1"/>
      <c r="P660" s="1"/>
      <c r="Q660" s="1"/>
      <c r="R660" s="1"/>
      <c r="S660" s="1"/>
      <c r="T660" s="1"/>
      <c r="U660" s="1"/>
      <c r="V660" s="1"/>
      <c r="W660" s="1"/>
      <c r="X660" s="1"/>
      <c r="Y660" s="1"/>
      <c r="Z660" s="1"/>
    </row>
    <row r="661" spans="1:26" ht="12.75" customHeight="1">
      <c r="A661" s="190" t="s">
        <v>1822</v>
      </c>
      <c r="B661" s="59" t="s">
        <v>1823</v>
      </c>
      <c r="C661" s="84"/>
      <c r="D661" s="85"/>
      <c r="E661" s="86"/>
      <c r="F661" s="86"/>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58" t="s">
        <v>1824</v>
      </c>
      <c r="C662" s="84" t="s">
        <v>682</v>
      </c>
      <c r="D662" s="85">
        <v>30</v>
      </c>
      <c r="E662" s="86"/>
      <c r="F662" s="86">
        <f>D662*E662</f>
        <v>0</v>
      </c>
      <c r="G662" s="1"/>
      <c r="H662" s="1"/>
      <c r="I662" s="1"/>
      <c r="J662" s="1"/>
      <c r="K662" s="1"/>
      <c r="L662" s="1"/>
      <c r="M662" s="1"/>
      <c r="N662" s="1"/>
      <c r="O662" s="1"/>
      <c r="P662" s="1"/>
      <c r="Q662" s="1"/>
      <c r="R662" s="1"/>
      <c r="S662" s="1"/>
      <c r="T662" s="1"/>
      <c r="U662" s="1"/>
      <c r="V662" s="1"/>
      <c r="W662" s="1"/>
      <c r="X662" s="1"/>
      <c r="Y662" s="1"/>
      <c r="Z662" s="1"/>
    </row>
    <row r="663" spans="1:26" ht="12.75" customHeight="1">
      <c r="A663" s="191"/>
      <c r="B663" s="58" t="s">
        <v>1740</v>
      </c>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91"/>
      <c r="B664" s="58"/>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90" t="s">
        <v>1825</v>
      </c>
      <c r="B665" s="59" t="s">
        <v>1826</v>
      </c>
      <c r="C665" s="84"/>
      <c r="D665" s="85"/>
      <c r="E665" s="86"/>
      <c r="F665" s="86"/>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58" t="s">
        <v>1827</v>
      </c>
      <c r="C666" s="84" t="s">
        <v>682</v>
      </c>
      <c r="D666" s="85">
        <v>10</v>
      </c>
      <c r="E666" s="86"/>
      <c r="F666" s="86">
        <f>D666*E666</f>
        <v>0</v>
      </c>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58"/>
      <c r="C667" s="84"/>
      <c r="D667" s="85"/>
      <c r="E667" s="86"/>
      <c r="F667" s="86"/>
      <c r="G667" s="1"/>
      <c r="H667" s="1"/>
      <c r="I667" s="1"/>
      <c r="J667" s="1"/>
      <c r="K667" s="1"/>
      <c r="L667" s="1"/>
      <c r="M667" s="1"/>
      <c r="N667" s="1"/>
      <c r="O667" s="1"/>
      <c r="P667" s="1"/>
      <c r="Q667" s="1"/>
      <c r="R667" s="1"/>
      <c r="S667" s="1"/>
      <c r="T667" s="1"/>
      <c r="U667" s="1"/>
      <c r="V667" s="1"/>
      <c r="W667" s="1"/>
      <c r="X667" s="1"/>
      <c r="Y667" s="1"/>
      <c r="Z667" s="1"/>
    </row>
    <row r="668" spans="1:26" ht="12.75" customHeight="1">
      <c r="A668" s="191"/>
      <c r="B668" s="58" t="s">
        <v>1740</v>
      </c>
      <c r="C668" s="84"/>
      <c r="D668" s="85"/>
      <c r="E668" s="86"/>
      <c r="F668" s="86"/>
      <c r="G668" s="1"/>
      <c r="H668" s="1"/>
      <c r="I668" s="1"/>
      <c r="J668" s="1"/>
      <c r="K668" s="1"/>
      <c r="L668" s="1"/>
      <c r="M668" s="1"/>
      <c r="N668" s="1"/>
      <c r="O668" s="1"/>
      <c r="P668" s="1"/>
      <c r="Q668" s="1"/>
      <c r="R668" s="1"/>
      <c r="S668" s="1"/>
      <c r="T668" s="1"/>
      <c r="U668" s="1"/>
      <c r="V668" s="1"/>
      <c r="W668" s="1"/>
      <c r="X668" s="1"/>
      <c r="Y668" s="1"/>
      <c r="Z668" s="1"/>
    </row>
    <row r="669" spans="1:26" ht="12.75" customHeight="1">
      <c r="A669" s="190" t="s">
        <v>1828</v>
      </c>
      <c r="B669" s="59" t="s">
        <v>1829</v>
      </c>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91"/>
      <c r="B670" s="58" t="s">
        <v>1830</v>
      </c>
      <c r="C670" s="84"/>
      <c r="D670" s="85"/>
      <c r="E670" s="86"/>
      <c r="F670" s="86"/>
      <c r="G670" s="1"/>
      <c r="H670" s="1"/>
      <c r="I670" s="1"/>
      <c r="J670" s="1"/>
      <c r="K670" s="1"/>
      <c r="L670" s="1"/>
      <c r="M670" s="1"/>
      <c r="N670" s="1"/>
      <c r="O670" s="1"/>
      <c r="P670" s="1"/>
      <c r="Q670" s="1"/>
      <c r="R670" s="1"/>
      <c r="S670" s="1"/>
      <c r="T670" s="1"/>
      <c r="U670" s="1"/>
      <c r="V670" s="1"/>
      <c r="W670" s="1"/>
      <c r="X670" s="1"/>
      <c r="Y670" s="1"/>
      <c r="Z670" s="1"/>
    </row>
    <row r="671" spans="1:26" ht="12.75" customHeight="1">
      <c r="A671" s="191"/>
      <c r="B671" s="58" t="s">
        <v>1831</v>
      </c>
      <c r="C671" s="84"/>
      <c r="D671" s="85"/>
      <c r="E671" s="86"/>
      <c r="F671" s="86"/>
      <c r="G671" s="1"/>
      <c r="H671" s="1"/>
      <c r="I671" s="1"/>
      <c r="J671" s="1"/>
      <c r="K671" s="1"/>
      <c r="L671" s="1"/>
      <c r="M671" s="1"/>
      <c r="N671" s="1"/>
      <c r="O671" s="1"/>
      <c r="P671" s="1"/>
      <c r="Q671" s="1"/>
      <c r="R671" s="1"/>
      <c r="S671" s="1"/>
      <c r="T671" s="1"/>
      <c r="U671" s="1"/>
      <c r="V671" s="1"/>
      <c r="W671" s="1"/>
      <c r="X671" s="1"/>
      <c r="Y671" s="1"/>
      <c r="Z671" s="1"/>
    </row>
    <row r="672" spans="1:26" ht="12.75" customHeight="1">
      <c r="A672" s="191"/>
      <c r="B672" s="58" t="s">
        <v>1832</v>
      </c>
      <c r="C672" s="84" t="s">
        <v>682</v>
      </c>
      <c r="D672" s="85">
        <v>10</v>
      </c>
      <c r="E672" s="86"/>
      <c r="F672" s="86">
        <f t="shared" ref="F672:F673" si="36">D672*E672</f>
        <v>0</v>
      </c>
      <c r="G672" s="1"/>
      <c r="H672" s="1"/>
      <c r="I672" s="1"/>
      <c r="J672" s="1"/>
      <c r="K672" s="1"/>
      <c r="L672" s="1"/>
      <c r="M672" s="1"/>
      <c r="N672" s="1"/>
      <c r="O672" s="1"/>
      <c r="P672" s="1"/>
      <c r="Q672" s="1"/>
      <c r="R672" s="1"/>
      <c r="S672" s="1"/>
      <c r="T672" s="1"/>
      <c r="U672" s="1"/>
      <c r="V672" s="1"/>
      <c r="W672" s="1"/>
      <c r="X672" s="1"/>
      <c r="Y672" s="1"/>
      <c r="Z672" s="1"/>
    </row>
    <row r="673" spans="1:26" ht="12.75" customHeight="1">
      <c r="A673" s="191"/>
      <c r="B673" s="58" t="s">
        <v>1833</v>
      </c>
      <c r="C673" s="84" t="s">
        <v>682</v>
      </c>
      <c r="D673" s="85">
        <v>10</v>
      </c>
      <c r="E673" s="86"/>
      <c r="F673" s="86">
        <f t="shared" si="36"/>
        <v>0</v>
      </c>
      <c r="G673" s="1"/>
      <c r="H673" s="1"/>
      <c r="I673" s="1"/>
      <c r="J673" s="1"/>
      <c r="K673" s="1"/>
      <c r="L673" s="1"/>
      <c r="M673" s="1"/>
      <c r="N673" s="1"/>
      <c r="O673" s="1"/>
      <c r="P673" s="1"/>
      <c r="Q673" s="1"/>
      <c r="R673" s="1"/>
      <c r="S673" s="1"/>
      <c r="T673" s="1"/>
      <c r="U673" s="1"/>
      <c r="V673" s="1"/>
      <c r="W673" s="1"/>
      <c r="X673" s="1"/>
      <c r="Y673" s="1"/>
      <c r="Z673" s="1"/>
    </row>
    <row r="674" spans="1:26" ht="12.75" customHeight="1">
      <c r="A674" s="191"/>
      <c r="B674" s="58" t="s">
        <v>1834</v>
      </c>
      <c r="C674" s="84"/>
      <c r="D674" s="85"/>
      <c r="E674" s="86"/>
      <c r="F674" s="86"/>
      <c r="G674" s="1"/>
      <c r="H674" s="1"/>
      <c r="I674" s="1"/>
      <c r="J674" s="1"/>
      <c r="K674" s="1"/>
      <c r="L674" s="1"/>
      <c r="M674" s="1"/>
      <c r="N674" s="1"/>
      <c r="O674" s="1"/>
      <c r="P674" s="1"/>
      <c r="Q674" s="1"/>
      <c r="R674" s="1"/>
      <c r="S674" s="1"/>
      <c r="T674" s="1"/>
      <c r="U674" s="1"/>
      <c r="V674" s="1"/>
      <c r="W674" s="1"/>
      <c r="X674" s="1"/>
      <c r="Y674" s="1"/>
      <c r="Z674" s="1"/>
    </row>
    <row r="675" spans="1:26" ht="12.75" customHeight="1">
      <c r="A675" s="191"/>
      <c r="B675" s="58" t="s">
        <v>1835</v>
      </c>
      <c r="C675" s="84" t="s">
        <v>682</v>
      </c>
      <c r="D675" s="85">
        <v>10</v>
      </c>
      <c r="E675" s="86"/>
      <c r="F675" s="86">
        <f>D675*E675</f>
        <v>0</v>
      </c>
      <c r="G675" s="1"/>
      <c r="H675" s="1"/>
      <c r="I675" s="1"/>
      <c r="J675" s="1"/>
      <c r="K675" s="1"/>
      <c r="L675" s="1"/>
      <c r="M675" s="1"/>
      <c r="N675" s="1"/>
      <c r="O675" s="1"/>
      <c r="P675" s="1"/>
      <c r="Q675" s="1"/>
      <c r="R675" s="1"/>
      <c r="S675" s="1"/>
      <c r="T675" s="1"/>
      <c r="U675" s="1"/>
      <c r="V675" s="1"/>
      <c r="W675" s="1"/>
      <c r="X675" s="1"/>
      <c r="Y675" s="1"/>
      <c r="Z675" s="1"/>
    </row>
    <row r="676" spans="1:26" ht="12.75" customHeight="1">
      <c r="A676" s="191"/>
      <c r="B676" s="58"/>
      <c r="C676" s="84"/>
      <c r="D676" s="85"/>
      <c r="E676" s="86"/>
      <c r="F676" s="86"/>
      <c r="G676" s="1"/>
      <c r="H676" s="1"/>
      <c r="I676" s="1"/>
      <c r="J676" s="1"/>
      <c r="K676" s="1"/>
      <c r="L676" s="1"/>
      <c r="M676" s="1"/>
      <c r="N676" s="1"/>
      <c r="O676" s="1"/>
      <c r="P676" s="1"/>
      <c r="Q676" s="1"/>
      <c r="R676" s="1"/>
      <c r="S676" s="1"/>
      <c r="T676" s="1"/>
      <c r="U676" s="1"/>
      <c r="V676" s="1"/>
      <c r="W676" s="1"/>
      <c r="X676" s="1"/>
      <c r="Y676" s="1"/>
      <c r="Z676" s="1"/>
    </row>
    <row r="677" spans="1:26" ht="12.75" customHeight="1">
      <c r="A677" s="191"/>
      <c r="B677" s="58"/>
      <c r="C677" s="84"/>
      <c r="D677" s="85"/>
      <c r="E677" s="86"/>
      <c r="F677" s="86"/>
      <c r="G677" s="1"/>
      <c r="H677" s="1"/>
      <c r="I677" s="1"/>
      <c r="J677" s="1"/>
      <c r="K677" s="1"/>
      <c r="L677" s="1"/>
      <c r="M677" s="1"/>
      <c r="N677" s="1"/>
      <c r="O677" s="1"/>
      <c r="P677" s="1"/>
      <c r="Q677" s="1"/>
      <c r="R677" s="1"/>
      <c r="S677" s="1"/>
      <c r="T677" s="1"/>
      <c r="U677" s="1"/>
      <c r="V677" s="1"/>
      <c r="W677" s="1"/>
      <c r="X677" s="1"/>
      <c r="Y677" s="1"/>
      <c r="Z677" s="1"/>
    </row>
    <row r="678" spans="1:26" ht="12.75" customHeight="1">
      <c r="A678" s="190" t="s">
        <v>1836</v>
      </c>
      <c r="B678" s="59" t="s">
        <v>1837</v>
      </c>
      <c r="C678" s="84"/>
      <c r="D678" s="85"/>
      <c r="E678" s="86"/>
      <c r="F678" s="86"/>
      <c r="G678" s="1"/>
      <c r="H678" s="1"/>
      <c r="I678" s="1"/>
      <c r="J678" s="1"/>
      <c r="K678" s="1"/>
      <c r="L678" s="1"/>
      <c r="M678" s="1"/>
      <c r="N678" s="1"/>
      <c r="O678" s="1"/>
      <c r="P678" s="1"/>
      <c r="Q678" s="1"/>
      <c r="R678" s="1"/>
      <c r="S678" s="1"/>
      <c r="T678" s="1"/>
      <c r="U678" s="1"/>
      <c r="V678" s="1"/>
      <c r="W678" s="1"/>
      <c r="X678" s="1"/>
      <c r="Y678" s="1"/>
      <c r="Z678" s="1"/>
    </row>
    <row r="679" spans="1:26" ht="12.75" customHeight="1">
      <c r="A679" s="191"/>
      <c r="B679" s="58" t="s">
        <v>1838</v>
      </c>
      <c r="C679" s="84" t="s">
        <v>682</v>
      </c>
      <c r="D679" s="85">
        <v>30</v>
      </c>
      <c r="E679" s="86"/>
      <c r="F679" s="86">
        <f>D679*E679</f>
        <v>0</v>
      </c>
      <c r="G679" s="1"/>
      <c r="H679" s="1"/>
      <c r="I679" s="1"/>
      <c r="J679" s="1"/>
      <c r="K679" s="1"/>
      <c r="L679" s="1"/>
      <c r="M679" s="1"/>
      <c r="N679" s="1"/>
      <c r="O679" s="1"/>
      <c r="P679" s="1"/>
      <c r="Q679" s="1"/>
      <c r="R679" s="1"/>
      <c r="S679" s="1"/>
      <c r="T679" s="1"/>
      <c r="U679" s="1"/>
      <c r="V679" s="1"/>
      <c r="W679" s="1"/>
      <c r="X679" s="1"/>
      <c r="Y679" s="1"/>
      <c r="Z679" s="1"/>
    </row>
    <row r="680" spans="1:26" ht="12.75" customHeight="1">
      <c r="A680" s="58"/>
      <c r="B680" s="58"/>
      <c r="C680" s="84"/>
      <c r="D680" s="85"/>
      <c r="E680" s="86"/>
      <c r="F680" s="86"/>
      <c r="G680" s="1"/>
      <c r="H680" s="1"/>
      <c r="I680" s="1"/>
      <c r="J680" s="1"/>
      <c r="K680" s="1"/>
      <c r="L680" s="1"/>
      <c r="M680" s="1"/>
      <c r="N680" s="1"/>
      <c r="O680" s="1"/>
      <c r="P680" s="1"/>
      <c r="Q680" s="1"/>
      <c r="R680" s="1"/>
      <c r="S680" s="1"/>
      <c r="T680" s="1"/>
      <c r="U680" s="1"/>
      <c r="V680" s="1"/>
      <c r="W680" s="1"/>
      <c r="X680" s="1"/>
      <c r="Y680" s="1"/>
      <c r="Z680" s="1"/>
    </row>
    <row r="681" spans="1:26" ht="12.75" customHeight="1">
      <c r="A681" s="58"/>
      <c r="B681" s="58"/>
      <c r="C681" s="84"/>
      <c r="D681" s="85"/>
      <c r="E681" s="86"/>
      <c r="F681" s="86"/>
      <c r="G681" s="1"/>
      <c r="H681" s="1"/>
      <c r="I681" s="1"/>
      <c r="J681" s="1"/>
      <c r="K681" s="1"/>
      <c r="L681" s="1"/>
      <c r="M681" s="1"/>
      <c r="N681" s="1"/>
      <c r="O681" s="1"/>
      <c r="P681" s="1"/>
      <c r="Q681" s="1"/>
      <c r="R681" s="1"/>
      <c r="S681" s="1"/>
      <c r="T681" s="1"/>
      <c r="U681" s="1"/>
      <c r="V681" s="1"/>
      <c r="W681" s="1"/>
      <c r="X681" s="1"/>
      <c r="Y681" s="1"/>
      <c r="Z681" s="1"/>
    </row>
    <row r="682" spans="1:26" ht="12.75" customHeight="1">
      <c r="A682" s="81" t="s">
        <v>1804</v>
      </c>
      <c r="B682" s="81" t="s">
        <v>1839</v>
      </c>
      <c r="C682" s="81"/>
      <c r="D682" s="81"/>
      <c r="E682" s="81"/>
      <c r="F682" s="82">
        <f>SUM(F639:F681)</f>
        <v>0</v>
      </c>
      <c r="G682" s="1"/>
      <c r="H682" s="1"/>
      <c r="I682" s="1"/>
      <c r="J682" s="1"/>
      <c r="K682" s="1"/>
      <c r="L682" s="1"/>
      <c r="M682" s="1"/>
      <c r="N682" s="1"/>
      <c r="O682" s="1"/>
      <c r="P682" s="1"/>
      <c r="Q682" s="1"/>
      <c r="R682" s="1"/>
      <c r="S682" s="1"/>
      <c r="T682" s="1"/>
      <c r="U682" s="1"/>
      <c r="V682" s="1"/>
      <c r="W682" s="1"/>
      <c r="X682" s="1"/>
      <c r="Y682" s="1"/>
      <c r="Z682" s="1"/>
    </row>
    <row r="683" spans="1:26" ht="12.75" customHeight="1">
      <c r="A683" s="117"/>
      <c r="B683" s="77"/>
      <c r="C683" s="78"/>
      <c r="D683" s="79"/>
      <c r="E683" s="80"/>
      <c r="F683" s="79"/>
      <c r="G683" s="5"/>
      <c r="H683" s="5"/>
      <c r="I683" s="5"/>
      <c r="J683" s="5"/>
      <c r="K683" s="5"/>
      <c r="L683" s="5"/>
      <c r="M683" s="5"/>
      <c r="N683" s="5"/>
      <c r="O683" s="5"/>
      <c r="P683" s="5"/>
      <c r="Q683" s="5"/>
      <c r="R683" s="5"/>
      <c r="S683" s="5"/>
      <c r="T683" s="5"/>
      <c r="U683" s="5"/>
      <c r="V683" s="5"/>
      <c r="W683" s="5"/>
      <c r="X683" s="5"/>
      <c r="Y683" s="5"/>
      <c r="Z683" s="5"/>
    </row>
    <row r="684" spans="1:26" ht="12.75" customHeight="1">
      <c r="A684" s="117"/>
      <c r="B684" s="77"/>
      <c r="C684" s="78"/>
      <c r="D684" s="79"/>
      <c r="E684" s="80"/>
      <c r="F684" s="79"/>
      <c r="G684" s="5"/>
      <c r="H684" s="5"/>
      <c r="I684" s="5"/>
      <c r="J684" s="5"/>
      <c r="K684" s="5"/>
      <c r="L684" s="5"/>
      <c r="M684" s="5"/>
      <c r="N684" s="5"/>
      <c r="O684" s="5"/>
      <c r="P684" s="5"/>
      <c r="Q684" s="5"/>
      <c r="R684" s="5"/>
      <c r="S684" s="5"/>
      <c r="T684" s="5"/>
      <c r="U684" s="5"/>
      <c r="V684" s="5"/>
      <c r="W684" s="5"/>
      <c r="X684" s="5"/>
      <c r="Y684" s="5"/>
      <c r="Z684" s="5"/>
    </row>
    <row r="685" spans="1:26" ht="12.75" customHeight="1">
      <c r="A685" s="81" t="s">
        <v>1840</v>
      </c>
      <c r="B685" s="81" t="s">
        <v>1841</v>
      </c>
      <c r="C685" s="81"/>
      <c r="D685" s="81"/>
      <c r="E685" s="81"/>
      <c r="F685" s="82"/>
      <c r="G685" s="1"/>
      <c r="H685" s="1"/>
      <c r="I685" s="1"/>
      <c r="J685" s="1"/>
      <c r="K685" s="1"/>
      <c r="L685" s="1"/>
      <c r="M685" s="1"/>
      <c r="N685" s="1"/>
      <c r="O685" s="1"/>
      <c r="P685" s="1"/>
      <c r="Q685" s="1"/>
      <c r="R685" s="1"/>
      <c r="S685" s="1"/>
      <c r="T685" s="1"/>
      <c r="U685" s="1"/>
      <c r="V685" s="1"/>
      <c r="W685" s="1"/>
      <c r="X685" s="1"/>
      <c r="Y685" s="1"/>
      <c r="Z685" s="1"/>
    </row>
    <row r="686" spans="1:26" ht="12.75" customHeight="1">
      <c r="A686" s="58"/>
      <c r="B686" s="58"/>
      <c r="C686" s="84"/>
      <c r="D686" s="85"/>
      <c r="E686" s="86"/>
      <c r="F686" s="86"/>
      <c r="G686" s="1"/>
      <c r="H686" s="1"/>
      <c r="I686" s="1"/>
      <c r="J686" s="1"/>
      <c r="K686" s="1"/>
      <c r="L686" s="1"/>
      <c r="M686" s="1"/>
      <c r="N686" s="1"/>
      <c r="O686" s="1"/>
      <c r="P686" s="1"/>
      <c r="Q686" s="1"/>
      <c r="R686" s="1"/>
      <c r="S686" s="1"/>
      <c r="T686" s="1"/>
      <c r="U686" s="1"/>
      <c r="V686" s="1"/>
      <c r="W686" s="1"/>
      <c r="X686" s="1"/>
      <c r="Y686" s="1"/>
      <c r="Z686" s="1"/>
    </row>
    <row r="687" spans="1:26" ht="12.75" customHeight="1">
      <c r="A687" s="58"/>
      <c r="B687" s="58"/>
      <c r="C687" s="84"/>
      <c r="D687" s="85"/>
      <c r="E687" s="86"/>
      <c r="F687" s="86"/>
      <c r="G687" s="1"/>
      <c r="H687" s="1"/>
      <c r="I687" s="1"/>
      <c r="J687" s="1"/>
      <c r="K687" s="1"/>
      <c r="L687" s="1"/>
      <c r="M687" s="1"/>
      <c r="N687" s="1"/>
      <c r="O687" s="1"/>
      <c r="P687" s="1"/>
      <c r="Q687" s="1"/>
      <c r="R687" s="1"/>
      <c r="S687" s="1"/>
      <c r="T687" s="1"/>
      <c r="U687" s="1"/>
      <c r="V687" s="1"/>
      <c r="W687" s="1"/>
      <c r="X687" s="1"/>
      <c r="Y687" s="1"/>
      <c r="Z687" s="1"/>
    </row>
    <row r="688" spans="1:26" ht="12.75" customHeight="1">
      <c r="A688" s="190" t="s">
        <v>1842</v>
      </c>
      <c r="B688" s="59" t="s">
        <v>1843</v>
      </c>
      <c r="C688" s="84"/>
      <c r="D688" s="85"/>
      <c r="E688" s="86"/>
      <c r="F688" s="86"/>
      <c r="G688" s="1"/>
      <c r="H688" s="1"/>
      <c r="I688" s="1"/>
      <c r="J688" s="1"/>
      <c r="K688" s="1"/>
      <c r="L688" s="1"/>
      <c r="M688" s="1"/>
      <c r="N688" s="1"/>
      <c r="O688" s="1"/>
      <c r="P688" s="1"/>
      <c r="Q688" s="1"/>
      <c r="R688" s="1"/>
      <c r="S688" s="1"/>
      <c r="T688" s="1"/>
      <c r="U688" s="1"/>
      <c r="V688" s="1"/>
      <c r="W688" s="1"/>
      <c r="X688" s="1"/>
      <c r="Y688" s="1"/>
      <c r="Z688" s="1"/>
    </row>
    <row r="689" spans="1:26" ht="12.75" customHeight="1">
      <c r="A689" s="191"/>
      <c r="B689" s="58" t="s">
        <v>1844</v>
      </c>
      <c r="C689" s="84" t="s">
        <v>682</v>
      </c>
      <c r="D689" s="85">
        <v>1</v>
      </c>
      <c r="E689" s="86"/>
      <c r="F689" s="86">
        <f>D689*E689</f>
        <v>0</v>
      </c>
      <c r="G689" s="1"/>
      <c r="H689" s="1"/>
      <c r="I689" s="1"/>
      <c r="J689" s="1"/>
      <c r="K689" s="1"/>
      <c r="L689" s="1"/>
      <c r="M689" s="1"/>
      <c r="N689" s="1"/>
      <c r="O689" s="1"/>
      <c r="P689" s="1"/>
      <c r="Q689" s="1"/>
      <c r="R689" s="1"/>
      <c r="S689" s="1"/>
      <c r="T689" s="1"/>
      <c r="U689" s="1"/>
      <c r="V689" s="1"/>
      <c r="W689" s="1"/>
      <c r="X689" s="1"/>
      <c r="Y689" s="1"/>
      <c r="Z689" s="1"/>
    </row>
    <row r="690" spans="1:26" ht="12.75" customHeight="1">
      <c r="A690" s="191"/>
      <c r="B690" s="58"/>
      <c r="C690" s="84"/>
      <c r="D690" s="85"/>
      <c r="E690" s="86"/>
      <c r="F690" s="86"/>
      <c r="G690" s="1"/>
      <c r="H690" s="1"/>
      <c r="I690" s="1"/>
      <c r="J690" s="1"/>
      <c r="K690" s="1"/>
      <c r="L690" s="1"/>
      <c r="M690" s="1"/>
      <c r="N690" s="1"/>
      <c r="O690" s="1"/>
      <c r="P690" s="1"/>
      <c r="Q690" s="1"/>
      <c r="R690" s="1"/>
      <c r="S690" s="1"/>
      <c r="T690" s="1"/>
      <c r="U690" s="1"/>
      <c r="V690" s="1"/>
      <c r="W690" s="1"/>
      <c r="X690" s="1"/>
      <c r="Y690" s="1"/>
      <c r="Z690" s="1"/>
    </row>
    <row r="691" spans="1:26" ht="12.75" customHeight="1">
      <c r="A691" s="191"/>
      <c r="B691" s="58"/>
      <c r="C691" s="84"/>
      <c r="D691" s="85"/>
      <c r="E691" s="86"/>
      <c r="F691" s="86"/>
      <c r="G691" s="1"/>
      <c r="H691" s="1"/>
      <c r="I691" s="1"/>
      <c r="J691" s="1"/>
      <c r="K691" s="1"/>
      <c r="L691" s="1"/>
      <c r="M691" s="1"/>
      <c r="N691" s="1"/>
      <c r="O691" s="1"/>
      <c r="P691" s="1"/>
      <c r="Q691" s="1"/>
      <c r="R691" s="1"/>
      <c r="S691" s="1"/>
      <c r="T691" s="1"/>
      <c r="U691" s="1"/>
      <c r="V691" s="1"/>
      <c r="W691" s="1"/>
      <c r="X691" s="1"/>
      <c r="Y691" s="1"/>
      <c r="Z691" s="1"/>
    </row>
    <row r="692" spans="1:26" ht="12.75" customHeight="1">
      <c r="A692" s="190" t="s">
        <v>1845</v>
      </c>
      <c r="B692" s="59" t="s">
        <v>1846</v>
      </c>
      <c r="C692" s="84"/>
      <c r="D692" s="85"/>
      <c r="E692" s="86"/>
      <c r="F692" s="86"/>
      <c r="G692" s="1"/>
      <c r="H692" s="1"/>
      <c r="I692" s="1"/>
      <c r="J692" s="1"/>
      <c r="K692" s="1"/>
      <c r="L692" s="1"/>
      <c r="M692" s="1"/>
      <c r="N692" s="1"/>
      <c r="O692" s="1"/>
      <c r="P692" s="1"/>
      <c r="Q692" s="1"/>
      <c r="R692" s="1"/>
      <c r="S692" s="1"/>
      <c r="T692" s="1"/>
      <c r="U692" s="1"/>
      <c r="V692" s="1"/>
      <c r="W692" s="1"/>
      <c r="X692" s="1"/>
      <c r="Y692" s="1"/>
      <c r="Z692" s="1"/>
    </row>
    <row r="693" spans="1:26" ht="12.75" customHeight="1">
      <c r="A693" s="191"/>
      <c r="B693" s="58" t="s">
        <v>1847</v>
      </c>
      <c r="C693" s="84" t="s">
        <v>682</v>
      </c>
      <c r="D693" s="85">
        <v>1</v>
      </c>
      <c r="E693" s="86"/>
      <c r="F693" s="86">
        <f>D693*E693</f>
        <v>0</v>
      </c>
      <c r="G693" s="1"/>
      <c r="H693" s="1"/>
      <c r="I693" s="1"/>
      <c r="J693" s="1"/>
      <c r="K693" s="1"/>
      <c r="L693" s="1"/>
      <c r="M693" s="1"/>
      <c r="N693" s="1"/>
      <c r="O693" s="1"/>
      <c r="P693" s="1"/>
      <c r="Q693" s="1"/>
      <c r="R693" s="1"/>
      <c r="S693" s="1"/>
      <c r="T693" s="1"/>
      <c r="U693" s="1"/>
      <c r="V693" s="1"/>
      <c r="W693" s="1"/>
      <c r="X693" s="1"/>
      <c r="Y693" s="1"/>
      <c r="Z693" s="1"/>
    </row>
    <row r="694" spans="1:26" ht="12.75" customHeight="1">
      <c r="A694" s="191"/>
      <c r="B694" s="58"/>
      <c r="C694" s="84"/>
      <c r="D694" s="85"/>
      <c r="E694" s="86"/>
      <c r="F694" s="86"/>
      <c r="G694" s="1"/>
      <c r="H694" s="1"/>
      <c r="I694" s="1"/>
      <c r="J694" s="1"/>
      <c r="K694" s="1"/>
      <c r="L694" s="1"/>
      <c r="M694" s="1"/>
      <c r="N694" s="1"/>
      <c r="O694" s="1"/>
      <c r="P694" s="1"/>
      <c r="Q694" s="1"/>
      <c r="R694" s="1"/>
      <c r="S694" s="1"/>
      <c r="T694" s="1"/>
      <c r="U694" s="1"/>
      <c r="V694" s="1"/>
      <c r="W694" s="1"/>
      <c r="X694" s="1"/>
      <c r="Y694" s="1"/>
      <c r="Z694" s="1"/>
    </row>
    <row r="695" spans="1:26" ht="12.75" customHeight="1">
      <c r="A695" s="191"/>
      <c r="B695" s="58"/>
      <c r="C695" s="84"/>
      <c r="D695" s="85"/>
      <c r="E695" s="86"/>
      <c r="F695" s="86"/>
      <c r="G695" s="1"/>
      <c r="H695" s="1"/>
      <c r="I695" s="1"/>
      <c r="J695" s="1"/>
      <c r="K695" s="1"/>
      <c r="L695" s="1"/>
      <c r="M695" s="1"/>
      <c r="N695" s="1"/>
      <c r="O695" s="1"/>
      <c r="P695" s="1"/>
      <c r="Q695" s="1"/>
      <c r="R695" s="1"/>
      <c r="S695" s="1"/>
      <c r="T695" s="1"/>
      <c r="U695" s="1"/>
      <c r="V695" s="1"/>
      <c r="W695" s="1"/>
      <c r="X695" s="1"/>
      <c r="Y695" s="1"/>
      <c r="Z695" s="1"/>
    </row>
    <row r="696" spans="1:26" ht="12.75" customHeight="1">
      <c r="A696" s="190" t="s">
        <v>1848</v>
      </c>
      <c r="B696" s="59" t="s">
        <v>1849</v>
      </c>
      <c r="C696" s="84"/>
      <c r="D696" s="85"/>
      <c r="E696" s="86"/>
      <c r="F696" s="86"/>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58" t="s">
        <v>1850</v>
      </c>
      <c r="C697" s="84" t="s">
        <v>682</v>
      </c>
      <c r="D697" s="85">
        <v>1</v>
      </c>
      <c r="E697" s="86"/>
      <c r="F697" s="86">
        <f>D697*E697</f>
        <v>0</v>
      </c>
      <c r="G697" s="1"/>
      <c r="H697" s="1"/>
      <c r="I697" s="1"/>
      <c r="J697" s="1"/>
      <c r="K697" s="1"/>
      <c r="L697" s="1"/>
      <c r="M697" s="1"/>
      <c r="N697" s="1"/>
      <c r="O697" s="1"/>
      <c r="P697" s="1"/>
      <c r="Q697" s="1"/>
      <c r="R697" s="1"/>
      <c r="S697" s="1"/>
      <c r="T697" s="1"/>
      <c r="U697" s="1"/>
      <c r="V697" s="1"/>
      <c r="W697" s="1"/>
      <c r="X697" s="1"/>
      <c r="Y697" s="1"/>
      <c r="Z697" s="1"/>
    </row>
    <row r="698" spans="1:26" ht="12.75" customHeight="1">
      <c r="A698" s="191"/>
      <c r="B698" s="58"/>
      <c r="C698" s="84"/>
      <c r="D698" s="85"/>
      <c r="E698" s="86"/>
      <c r="F698" s="86"/>
      <c r="G698" s="1"/>
      <c r="H698" s="1"/>
      <c r="I698" s="1"/>
      <c r="J698" s="1"/>
      <c r="K698" s="1"/>
      <c r="L698" s="1"/>
      <c r="M698" s="1"/>
      <c r="N698" s="1"/>
      <c r="O698" s="1"/>
      <c r="P698" s="1"/>
      <c r="Q698" s="1"/>
      <c r="R698" s="1"/>
      <c r="S698" s="1"/>
      <c r="T698" s="1"/>
      <c r="U698" s="1"/>
      <c r="V698" s="1"/>
      <c r="W698" s="1"/>
      <c r="X698" s="1"/>
      <c r="Y698" s="1"/>
      <c r="Z698" s="1"/>
    </row>
    <row r="699" spans="1:26" ht="12.75" customHeight="1">
      <c r="A699" s="191"/>
      <c r="B699" s="58"/>
      <c r="C699" s="84"/>
      <c r="D699" s="85"/>
      <c r="E699" s="86"/>
      <c r="F699" s="86"/>
      <c r="G699" s="1"/>
      <c r="H699" s="1"/>
      <c r="I699" s="1"/>
      <c r="J699" s="1"/>
      <c r="K699" s="1"/>
      <c r="L699" s="1"/>
      <c r="M699" s="1"/>
      <c r="N699" s="1"/>
      <c r="O699" s="1"/>
      <c r="P699" s="1"/>
      <c r="Q699" s="1"/>
      <c r="R699" s="1"/>
      <c r="S699" s="1"/>
      <c r="T699" s="1"/>
      <c r="U699" s="1"/>
      <c r="V699" s="1"/>
      <c r="W699" s="1"/>
      <c r="X699" s="1"/>
      <c r="Y699" s="1"/>
      <c r="Z699" s="1"/>
    </row>
    <row r="700" spans="1:26" ht="12.75" customHeight="1">
      <c r="A700" s="81" t="s">
        <v>1840</v>
      </c>
      <c r="B700" s="81" t="s">
        <v>1851</v>
      </c>
      <c r="C700" s="81"/>
      <c r="D700" s="81"/>
      <c r="E700" s="81"/>
      <c r="F700" s="82">
        <f>SUM(F686:F699)</f>
        <v>0</v>
      </c>
      <c r="G700" s="1"/>
      <c r="H700" s="1"/>
      <c r="I700" s="1"/>
      <c r="J700" s="1"/>
      <c r="K700" s="1"/>
      <c r="L700" s="1"/>
      <c r="M700" s="1"/>
      <c r="N700" s="1"/>
      <c r="O700" s="1"/>
      <c r="P700" s="1"/>
      <c r="Q700" s="1"/>
      <c r="R700" s="1"/>
      <c r="S700" s="1"/>
      <c r="T700" s="1"/>
      <c r="U700" s="1"/>
      <c r="V700" s="1"/>
      <c r="W700" s="1"/>
      <c r="X700" s="1"/>
      <c r="Y700" s="1"/>
      <c r="Z700" s="1"/>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81" t="s">
        <v>1852</v>
      </c>
      <c r="B703" s="81" t="s">
        <v>1853</v>
      </c>
      <c r="C703" s="81"/>
      <c r="D703" s="81"/>
      <c r="E703" s="81"/>
      <c r="F703" s="82"/>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61" t="s">
        <v>1854</v>
      </c>
      <c r="B706" s="59" t="s">
        <v>1855</v>
      </c>
      <c r="C706" s="84"/>
      <c r="D706" s="86"/>
      <c r="E706" s="86"/>
      <c r="F706" s="86"/>
      <c r="G706" s="5"/>
      <c r="H706" s="5"/>
      <c r="I706" s="5"/>
      <c r="J706" s="5"/>
      <c r="K706" s="5"/>
      <c r="L706" s="5"/>
      <c r="M706" s="5"/>
      <c r="N706" s="5"/>
      <c r="O706" s="5"/>
      <c r="P706" s="5"/>
      <c r="Q706" s="5"/>
      <c r="R706" s="5"/>
      <c r="S706" s="5"/>
      <c r="T706" s="5"/>
      <c r="U706" s="5"/>
      <c r="V706" s="5"/>
      <c r="W706" s="5"/>
      <c r="X706" s="5"/>
      <c r="Y706" s="5"/>
      <c r="Z706" s="5"/>
    </row>
    <row r="707" spans="1:26" ht="12.75" customHeight="1">
      <c r="A707" s="1"/>
      <c r="B707" s="58" t="s">
        <v>1856</v>
      </c>
      <c r="C707" s="84"/>
      <c r="D707" s="85"/>
      <c r="E707" s="86"/>
      <c r="F707" s="86"/>
      <c r="G707" s="5"/>
      <c r="H707" s="5"/>
      <c r="I707" s="5"/>
      <c r="J707" s="5"/>
      <c r="K707" s="5"/>
      <c r="L707" s="5"/>
      <c r="M707" s="5"/>
      <c r="N707" s="5"/>
      <c r="O707" s="5"/>
      <c r="P707" s="5"/>
      <c r="Q707" s="5"/>
      <c r="R707" s="5"/>
      <c r="S707" s="5"/>
      <c r="T707" s="5"/>
      <c r="U707" s="5"/>
      <c r="V707" s="5"/>
      <c r="W707" s="5"/>
      <c r="X707" s="5"/>
      <c r="Y707" s="5"/>
      <c r="Z707" s="5"/>
    </row>
    <row r="708" spans="1:26" ht="12.75" customHeight="1">
      <c r="A708" s="1"/>
      <c r="B708" s="58" t="s">
        <v>1857</v>
      </c>
      <c r="C708" s="84" t="s">
        <v>677</v>
      </c>
      <c r="D708" s="85">
        <v>2</v>
      </c>
      <c r="E708" s="86"/>
      <c r="F708" s="86">
        <f t="shared" ref="F708:F711" si="37">D708*E708</f>
        <v>0</v>
      </c>
      <c r="G708" s="5"/>
      <c r="H708" s="5"/>
      <c r="I708" s="5"/>
      <c r="J708" s="5"/>
      <c r="K708" s="5"/>
      <c r="L708" s="5"/>
      <c r="M708" s="5"/>
      <c r="N708" s="5"/>
      <c r="O708" s="5"/>
      <c r="P708" s="5"/>
      <c r="Q708" s="5"/>
      <c r="R708" s="5"/>
      <c r="S708" s="5"/>
      <c r="T708" s="5"/>
      <c r="U708" s="5"/>
      <c r="V708" s="5"/>
      <c r="W708" s="5"/>
      <c r="X708" s="5"/>
      <c r="Y708" s="5"/>
      <c r="Z708" s="5"/>
    </row>
    <row r="709" spans="1:26" ht="12.75" customHeight="1">
      <c r="A709" s="1"/>
      <c r="B709" s="58" t="s">
        <v>1858</v>
      </c>
      <c r="C709" s="84" t="s">
        <v>677</v>
      </c>
      <c r="D709" s="85">
        <v>2</v>
      </c>
      <c r="E709" s="86"/>
      <c r="F709" s="86">
        <f t="shared" si="37"/>
        <v>0</v>
      </c>
      <c r="G709" s="5"/>
      <c r="H709" s="5"/>
      <c r="I709" s="5"/>
      <c r="J709" s="5"/>
      <c r="K709" s="5"/>
      <c r="L709" s="5"/>
      <c r="M709" s="5"/>
      <c r="N709" s="5"/>
      <c r="O709" s="5"/>
      <c r="P709" s="5"/>
      <c r="Q709" s="5"/>
      <c r="R709" s="5"/>
      <c r="S709" s="5"/>
      <c r="T709" s="5"/>
      <c r="U709" s="5"/>
      <c r="V709" s="5"/>
      <c r="W709" s="5"/>
      <c r="X709" s="5"/>
      <c r="Y709" s="5"/>
      <c r="Z709" s="5"/>
    </row>
    <row r="710" spans="1:26" ht="12.75" customHeight="1">
      <c r="A710" s="1"/>
      <c r="B710" s="58" t="s">
        <v>1733</v>
      </c>
      <c r="C710" s="84" t="s">
        <v>733</v>
      </c>
      <c r="D710" s="85">
        <v>18</v>
      </c>
      <c r="E710" s="86"/>
      <c r="F710" s="86">
        <f t="shared" si="37"/>
        <v>0</v>
      </c>
      <c r="G710" s="5"/>
      <c r="H710" s="5"/>
      <c r="I710" s="5"/>
      <c r="J710" s="5"/>
      <c r="K710" s="5"/>
      <c r="L710" s="5"/>
      <c r="M710" s="5"/>
      <c r="N710" s="5"/>
      <c r="O710" s="5"/>
      <c r="P710" s="5"/>
      <c r="Q710" s="5"/>
      <c r="R710" s="5"/>
      <c r="S710" s="5"/>
      <c r="T710" s="5"/>
      <c r="U710" s="5"/>
      <c r="V710" s="5"/>
      <c r="W710" s="5"/>
      <c r="X710" s="5"/>
      <c r="Y710" s="5"/>
      <c r="Z710" s="5"/>
    </row>
    <row r="711" spans="1:26" ht="12.75" customHeight="1">
      <c r="A711" s="1"/>
      <c r="B711" s="58" t="s">
        <v>1670</v>
      </c>
      <c r="C711" s="84" t="s">
        <v>736</v>
      </c>
      <c r="D711" s="85">
        <v>200</v>
      </c>
      <c r="E711" s="86"/>
      <c r="F711" s="86">
        <f t="shared" si="37"/>
        <v>0</v>
      </c>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61" t="s">
        <v>1859</v>
      </c>
      <c r="B714" s="59" t="s">
        <v>1860</v>
      </c>
      <c r="C714" s="1"/>
      <c r="D714" s="1"/>
      <c r="E714" s="1"/>
      <c r="F714" s="1"/>
      <c r="G714" s="5"/>
      <c r="H714" s="5"/>
      <c r="I714" s="5"/>
      <c r="J714" s="5"/>
      <c r="K714" s="5"/>
      <c r="L714" s="5"/>
      <c r="M714" s="5"/>
      <c r="N714" s="5"/>
      <c r="O714" s="5"/>
      <c r="P714" s="5"/>
      <c r="Q714" s="5"/>
      <c r="R714" s="5"/>
      <c r="S714" s="5"/>
      <c r="T714" s="5"/>
      <c r="U714" s="5"/>
      <c r="V714" s="5"/>
      <c r="W714" s="5"/>
      <c r="X714" s="5"/>
      <c r="Y714" s="5"/>
      <c r="Z714" s="5"/>
    </row>
    <row r="715" spans="1:26" ht="12.75" customHeight="1">
      <c r="A715" s="1"/>
      <c r="B715" s="58" t="s">
        <v>1861</v>
      </c>
      <c r="C715" s="1"/>
      <c r="D715" s="1"/>
      <c r="E715" s="1"/>
      <c r="F715" s="1"/>
      <c r="G715" s="5"/>
      <c r="H715" s="5"/>
      <c r="I715" s="5"/>
      <c r="J715" s="5"/>
      <c r="K715" s="5"/>
      <c r="L715" s="5"/>
      <c r="M715" s="5"/>
      <c r="N715" s="5"/>
      <c r="O715" s="5"/>
      <c r="P715" s="5"/>
      <c r="Q715" s="5"/>
      <c r="R715" s="5"/>
      <c r="S715" s="5"/>
      <c r="T715" s="5"/>
      <c r="U715" s="5"/>
      <c r="V715" s="5"/>
      <c r="W715" s="5"/>
      <c r="X715" s="5"/>
      <c r="Y715" s="5"/>
      <c r="Z715" s="5"/>
    </row>
    <row r="716" spans="1:26" ht="12.75" customHeight="1">
      <c r="A716" s="1"/>
      <c r="B716" s="58" t="s">
        <v>1862</v>
      </c>
      <c r="C716" s="120" t="s">
        <v>690</v>
      </c>
      <c r="D716" s="85">
        <v>34</v>
      </c>
      <c r="E716" s="86"/>
      <c r="F716" s="86">
        <f>D716*E716</f>
        <v>0</v>
      </c>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81" t="s">
        <v>1852</v>
      </c>
      <c r="B719" s="81" t="s">
        <v>1863</v>
      </c>
      <c r="C719" s="81"/>
      <c r="D719" s="81"/>
      <c r="E719" s="81"/>
      <c r="F719" s="82">
        <f>SUM(F704:F718)</f>
        <v>0</v>
      </c>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155" t="s">
        <v>1425</v>
      </c>
      <c r="B722" s="156" t="s">
        <v>1426</v>
      </c>
      <c r="C722" s="155"/>
      <c r="D722" s="155"/>
      <c r="E722" s="155"/>
      <c r="F722" s="157"/>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1"/>
      <c r="B725" s="148" t="s">
        <v>1230</v>
      </c>
      <c r="C725" s="120"/>
      <c r="D725" s="86"/>
      <c r="E725" s="86"/>
      <c r="F725" s="86"/>
      <c r="G725" s="5"/>
      <c r="H725" s="5"/>
      <c r="I725" s="5"/>
      <c r="J725" s="5"/>
      <c r="K725" s="5"/>
      <c r="L725" s="5"/>
      <c r="M725" s="5"/>
      <c r="N725" s="5"/>
      <c r="O725" s="5"/>
      <c r="P725" s="5"/>
      <c r="Q725" s="5"/>
      <c r="R725" s="5"/>
      <c r="S725" s="5"/>
      <c r="T725" s="5"/>
      <c r="U725" s="5"/>
      <c r="V725" s="5"/>
      <c r="W725" s="5"/>
      <c r="X725" s="5"/>
      <c r="Y725" s="5"/>
      <c r="Z725" s="5"/>
    </row>
    <row r="726" spans="1:26" ht="12.75" customHeight="1">
      <c r="A726" s="1"/>
      <c r="B726" s="148"/>
      <c r="C726" s="120"/>
      <c r="D726" s="86"/>
      <c r="E726" s="86"/>
      <c r="F726" s="86"/>
      <c r="G726" s="5"/>
      <c r="H726" s="5"/>
      <c r="I726" s="5"/>
      <c r="J726" s="5"/>
      <c r="K726" s="5"/>
      <c r="L726" s="5"/>
      <c r="M726" s="5"/>
      <c r="N726" s="5"/>
      <c r="O726" s="5"/>
      <c r="P726" s="5"/>
      <c r="Q726" s="5"/>
      <c r="R726" s="5"/>
      <c r="S726" s="5"/>
      <c r="T726" s="5"/>
      <c r="U726" s="5"/>
      <c r="V726" s="5"/>
      <c r="W726" s="5"/>
      <c r="X726" s="5"/>
      <c r="Y726" s="5"/>
      <c r="Z726" s="5"/>
    </row>
    <row r="727" spans="1:26" ht="12.75" customHeight="1">
      <c r="A727" s="158" t="str">
        <f t="shared" ref="A727:B727" si="38">A25</f>
        <v>B.1.</v>
      </c>
      <c r="B727" s="148" t="str">
        <f t="shared" si="38"/>
        <v>PRIPREMNI RADOVI UKUPNO</v>
      </c>
      <c r="C727" s="154"/>
      <c r="D727" s="154"/>
      <c r="E727" s="154"/>
      <c r="F727" s="51">
        <f>F25</f>
        <v>0</v>
      </c>
      <c r="G727" s="5"/>
      <c r="H727" s="5"/>
      <c r="I727" s="5"/>
      <c r="J727" s="5"/>
      <c r="K727" s="5"/>
      <c r="L727" s="5"/>
      <c r="M727" s="5"/>
      <c r="N727" s="5"/>
      <c r="O727" s="5"/>
      <c r="P727" s="5"/>
      <c r="Q727" s="5"/>
      <c r="R727" s="5"/>
      <c r="S727" s="5"/>
      <c r="T727" s="5"/>
      <c r="U727" s="5"/>
      <c r="V727" s="5"/>
      <c r="W727" s="5"/>
      <c r="X727" s="5"/>
      <c r="Y727" s="5"/>
      <c r="Z727" s="5"/>
    </row>
    <row r="728" spans="1:26" ht="12.75" customHeight="1">
      <c r="A728" s="1"/>
      <c r="B728" s="148"/>
      <c r="C728" s="120"/>
      <c r="D728" s="86"/>
      <c r="E728" s="86"/>
      <c r="F728" s="86"/>
      <c r="G728" s="5"/>
      <c r="H728" s="5"/>
      <c r="I728" s="5"/>
      <c r="J728" s="5"/>
      <c r="K728" s="5"/>
      <c r="L728" s="5"/>
      <c r="M728" s="5"/>
      <c r="N728" s="5"/>
      <c r="O728" s="5"/>
      <c r="P728" s="5"/>
      <c r="Q728" s="5"/>
      <c r="R728" s="5"/>
      <c r="S728" s="5"/>
      <c r="T728" s="5"/>
      <c r="U728" s="5"/>
      <c r="V728" s="5"/>
      <c r="W728" s="5"/>
      <c r="X728" s="5"/>
      <c r="Y728" s="5"/>
      <c r="Z728" s="5"/>
    </row>
    <row r="729" spans="1:26" ht="12.75" customHeight="1">
      <c r="A729" s="158" t="str">
        <f t="shared" ref="A729:B729" si="39">A64</f>
        <v>B.2.</v>
      </c>
      <c r="B729" s="148" t="str">
        <f t="shared" si="39"/>
        <v>ZEMLJANI RADOVI - ISKOPI</v>
      </c>
      <c r="C729" s="154"/>
      <c r="D729" s="154"/>
      <c r="E729" s="154"/>
      <c r="F729" s="51">
        <f>F64</f>
        <v>0</v>
      </c>
      <c r="G729" s="5"/>
      <c r="H729" s="5"/>
      <c r="I729" s="5"/>
      <c r="J729" s="5"/>
      <c r="K729" s="5"/>
      <c r="L729" s="5"/>
      <c r="M729" s="5"/>
      <c r="N729" s="5"/>
      <c r="O729" s="5"/>
      <c r="P729" s="5"/>
      <c r="Q729" s="5"/>
      <c r="R729" s="5"/>
      <c r="S729" s="5"/>
      <c r="T729" s="5"/>
      <c r="U729" s="5"/>
      <c r="V729" s="5"/>
      <c r="W729" s="5"/>
      <c r="X729" s="5"/>
      <c r="Y729" s="5"/>
      <c r="Z729" s="5"/>
    </row>
    <row r="730" spans="1:26" ht="12.75" customHeight="1">
      <c r="A730" s="1"/>
      <c r="B730" s="148"/>
      <c r="C730" s="120"/>
      <c r="D730" s="86"/>
      <c r="E730" s="86"/>
      <c r="F730" s="86"/>
      <c r="G730" s="5"/>
      <c r="H730" s="5"/>
      <c r="I730" s="5"/>
      <c r="J730" s="5"/>
      <c r="K730" s="5"/>
      <c r="L730" s="5"/>
      <c r="M730" s="5"/>
      <c r="N730" s="5"/>
      <c r="O730" s="5"/>
      <c r="P730" s="5"/>
      <c r="Q730" s="5"/>
      <c r="R730" s="5"/>
      <c r="S730" s="5"/>
      <c r="T730" s="5"/>
      <c r="U730" s="5"/>
      <c r="V730" s="5"/>
      <c r="W730" s="5"/>
      <c r="X730" s="5"/>
      <c r="Y730" s="5"/>
      <c r="Z730" s="5"/>
    </row>
    <row r="731" spans="1:26" ht="12.75" customHeight="1">
      <c r="A731" s="158" t="str">
        <f t="shared" ref="A731:B731" si="40">A107</f>
        <v>B.3.</v>
      </c>
      <c r="B731" s="148" t="str">
        <f t="shared" si="40"/>
        <v>ZEMLJANI RADOVI - NASIPI UKUPNO</v>
      </c>
      <c r="C731" s="159"/>
      <c r="D731" s="159"/>
      <c r="E731" s="159"/>
      <c r="F731" s="51">
        <f>F107</f>
        <v>0</v>
      </c>
      <c r="G731" s="5"/>
      <c r="H731" s="5"/>
      <c r="I731" s="5"/>
      <c r="J731" s="5"/>
      <c r="K731" s="5"/>
      <c r="L731" s="5"/>
      <c r="M731" s="5"/>
      <c r="N731" s="5"/>
      <c r="O731" s="5"/>
      <c r="P731" s="5"/>
      <c r="Q731" s="5"/>
      <c r="R731" s="5"/>
      <c r="S731" s="5"/>
      <c r="T731" s="5"/>
      <c r="U731" s="5"/>
      <c r="V731" s="5"/>
      <c r="W731" s="5"/>
      <c r="X731" s="5"/>
      <c r="Y731" s="5"/>
      <c r="Z731" s="5"/>
    </row>
    <row r="732" spans="1:26" ht="12.75" customHeight="1">
      <c r="A732" s="158"/>
      <c r="B732" s="148"/>
      <c r="C732" s="159"/>
      <c r="D732" s="159"/>
      <c r="E732" s="159"/>
      <c r="F732" s="51"/>
      <c r="G732" s="5"/>
      <c r="H732" s="5"/>
      <c r="I732" s="5"/>
      <c r="J732" s="5"/>
      <c r="K732" s="5"/>
      <c r="L732" s="5"/>
      <c r="M732" s="5"/>
      <c r="N732" s="5"/>
      <c r="O732" s="5"/>
      <c r="P732" s="5"/>
      <c r="Q732" s="5"/>
      <c r="R732" s="5"/>
      <c r="S732" s="5"/>
      <c r="T732" s="5"/>
      <c r="U732" s="5"/>
      <c r="V732" s="5"/>
      <c r="W732" s="5"/>
      <c r="X732" s="5"/>
      <c r="Y732" s="5"/>
      <c r="Z732" s="5"/>
    </row>
    <row r="733" spans="1:26" ht="12.75" customHeight="1">
      <c r="A733" s="158" t="str">
        <f t="shared" ref="A733:B733" si="41">A331</f>
        <v>B.4.</v>
      </c>
      <c r="B733" s="148" t="str">
        <f t="shared" si="41"/>
        <v>POTPORNI ZID UKUPNO</v>
      </c>
      <c r="C733" s="159"/>
      <c r="D733" s="159"/>
      <c r="E733" s="159"/>
      <c r="F733" s="51">
        <f>F331</f>
        <v>0</v>
      </c>
      <c r="G733" s="5"/>
      <c r="H733" s="5"/>
      <c r="I733" s="5"/>
      <c r="J733" s="5"/>
      <c r="K733" s="5"/>
      <c r="L733" s="5"/>
      <c r="M733" s="5"/>
      <c r="N733" s="5"/>
      <c r="O733" s="5"/>
      <c r="P733" s="5"/>
      <c r="Q733" s="5"/>
      <c r="R733" s="5"/>
      <c r="S733" s="5"/>
      <c r="T733" s="5"/>
      <c r="U733" s="5"/>
      <c r="V733" s="5"/>
      <c r="W733" s="5"/>
      <c r="X733" s="5"/>
      <c r="Y733" s="5"/>
      <c r="Z733" s="5"/>
    </row>
    <row r="734" spans="1:26" ht="12.75" customHeight="1">
      <c r="A734" s="1"/>
      <c r="B734" s="148"/>
      <c r="C734" s="120"/>
      <c r="D734" s="86"/>
      <c r="E734" s="86"/>
      <c r="F734" s="86"/>
      <c r="G734" s="5"/>
      <c r="H734" s="5"/>
      <c r="I734" s="5"/>
      <c r="J734" s="5"/>
      <c r="K734" s="5"/>
      <c r="L734" s="5"/>
      <c r="M734" s="5"/>
      <c r="N734" s="5"/>
      <c r="O734" s="5"/>
      <c r="P734" s="5"/>
      <c r="Q734" s="5"/>
      <c r="R734" s="5"/>
      <c r="S734" s="5"/>
      <c r="T734" s="5"/>
      <c r="U734" s="5"/>
      <c r="V734" s="5"/>
      <c r="W734" s="5"/>
      <c r="X734" s="5"/>
      <c r="Y734" s="5"/>
      <c r="Z734" s="5"/>
    </row>
    <row r="735" spans="1:26" ht="12.75" customHeight="1">
      <c r="A735" s="158" t="str">
        <f t="shared" ref="A735:B735" si="42">A367</f>
        <v>B.5.</v>
      </c>
      <c r="B735" s="148" t="str">
        <f t="shared" si="42"/>
        <v>ASFALTNI KOLNIK UKUPNO</v>
      </c>
      <c r="C735" s="159"/>
      <c r="D735" s="159"/>
      <c r="E735" s="159"/>
      <c r="F735" s="51">
        <f>F367</f>
        <v>0</v>
      </c>
      <c r="G735" s="5"/>
      <c r="H735" s="5"/>
      <c r="I735" s="5"/>
      <c r="J735" s="5"/>
      <c r="K735" s="5"/>
      <c r="L735" s="5"/>
      <c r="M735" s="5"/>
      <c r="N735" s="5"/>
      <c r="O735" s="5"/>
      <c r="P735" s="5"/>
      <c r="Q735" s="5"/>
      <c r="R735" s="5"/>
      <c r="S735" s="5"/>
      <c r="T735" s="5"/>
      <c r="U735" s="5"/>
      <c r="V735" s="5"/>
      <c r="W735" s="5"/>
      <c r="X735" s="5"/>
      <c r="Y735" s="5"/>
      <c r="Z735" s="5"/>
    </row>
    <row r="736" spans="1:26" ht="12.75" customHeight="1">
      <c r="A736" s="158"/>
      <c r="B736" s="158"/>
      <c r="C736" s="120"/>
      <c r="D736" s="86"/>
      <c r="E736" s="86"/>
      <c r="F736" s="51"/>
      <c r="G736" s="5"/>
      <c r="H736" s="5"/>
      <c r="I736" s="5"/>
      <c r="J736" s="5"/>
      <c r="K736" s="5"/>
      <c r="L736" s="5"/>
      <c r="M736" s="5"/>
      <c r="N736" s="5"/>
      <c r="O736" s="5"/>
      <c r="P736" s="5"/>
      <c r="Q736" s="5"/>
      <c r="R736" s="5"/>
      <c r="S736" s="5"/>
      <c r="T736" s="5"/>
      <c r="U736" s="5"/>
      <c r="V736" s="5"/>
      <c r="W736" s="5"/>
      <c r="X736" s="5"/>
      <c r="Y736" s="5"/>
      <c r="Z736" s="5"/>
    </row>
    <row r="737" spans="1:26" ht="12.75" customHeight="1">
      <c r="A737" s="158" t="str">
        <f t="shared" ref="A737:B737" si="43">A387</f>
        <v>B.6.</v>
      </c>
      <c r="B737" s="148" t="str">
        <f t="shared" si="43"/>
        <v>BETONSKI PLOČNIK UKUPNO</v>
      </c>
      <c r="C737" s="159"/>
      <c r="D737" s="159"/>
      <c r="E737" s="159"/>
      <c r="F737" s="51">
        <f>F387</f>
        <v>0</v>
      </c>
      <c r="G737" s="5"/>
      <c r="H737" s="5"/>
      <c r="I737" s="5"/>
      <c r="J737" s="5"/>
      <c r="K737" s="5"/>
      <c r="L737" s="5"/>
      <c r="M737" s="5"/>
      <c r="N737" s="5"/>
      <c r="O737" s="5"/>
      <c r="P737" s="5"/>
      <c r="Q737" s="5"/>
      <c r="R737" s="5"/>
      <c r="S737" s="5"/>
      <c r="T737" s="5"/>
      <c r="U737" s="5"/>
      <c r="V737" s="5"/>
      <c r="W737" s="5"/>
      <c r="X737" s="5"/>
      <c r="Y737" s="5"/>
      <c r="Z737" s="5"/>
    </row>
    <row r="738" spans="1:26" ht="12.75" customHeight="1">
      <c r="A738" s="158"/>
      <c r="B738" s="158"/>
      <c r="C738" s="158"/>
      <c r="D738" s="158"/>
      <c r="E738" s="158"/>
      <c r="F738" s="51"/>
      <c r="G738" s="5"/>
      <c r="H738" s="5"/>
      <c r="I738" s="5"/>
      <c r="J738" s="5"/>
      <c r="K738" s="5"/>
      <c r="L738" s="5"/>
      <c r="M738" s="5"/>
      <c r="N738" s="5"/>
      <c r="O738" s="5"/>
      <c r="P738" s="5"/>
      <c r="Q738" s="5"/>
      <c r="R738" s="5"/>
      <c r="S738" s="5"/>
      <c r="T738" s="5"/>
      <c r="U738" s="5"/>
      <c r="V738" s="5"/>
      <c r="W738" s="5"/>
      <c r="X738" s="5"/>
      <c r="Y738" s="5"/>
      <c r="Z738" s="5"/>
    </row>
    <row r="739" spans="1:26" ht="12.75" customHeight="1">
      <c r="A739" s="158" t="str">
        <f t="shared" ref="A739:B739" si="44">A409</f>
        <v>B.7.</v>
      </c>
      <c r="B739" s="148" t="str">
        <f t="shared" si="44"/>
        <v>RUBNJACI UKUPNO</v>
      </c>
      <c r="C739" s="159"/>
      <c r="D739" s="159"/>
      <c r="E739" s="159"/>
      <c r="F739" s="51">
        <f>F409</f>
        <v>0</v>
      </c>
      <c r="G739" s="5"/>
      <c r="H739" s="5"/>
      <c r="I739" s="5"/>
      <c r="J739" s="5"/>
      <c r="K739" s="5"/>
      <c r="L739" s="5"/>
      <c r="M739" s="5"/>
      <c r="N739" s="5"/>
      <c r="O739" s="5"/>
      <c r="P739" s="5"/>
      <c r="Q739" s="5"/>
      <c r="R739" s="5"/>
      <c r="S739" s="5"/>
      <c r="T739" s="5"/>
      <c r="U739" s="5"/>
      <c r="V739" s="5"/>
      <c r="W739" s="5"/>
      <c r="X739" s="5"/>
      <c r="Y739" s="5"/>
      <c r="Z739" s="5"/>
    </row>
    <row r="740" spans="1:26" ht="12.75" customHeight="1">
      <c r="A740" s="158"/>
      <c r="B740" s="158"/>
      <c r="C740" s="158"/>
      <c r="D740" s="158"/>
      <c r="E740" s="158"/>
      <c r="F740" s="51"/>
      <c r="G740" s="5"/>
      <c r="H740" s="5"/>
      <c r="I740" s="5"/>
      <c r="J740" s="5"/>
      <c r="K740" s="5"/>
      <c r="L740" s="5"/>
      <c r="M740" s="5"/>
      <c r="N740" s="5"/>
      <c r="O740" s="5"/>
      <c r="P740" s="5"/>
      <c r="Q740" s="5"/>
      <c r="R740" s="5"/>
      <c r="S740" s="5"/>
      <c r="T740" s="5"/>
      <c r="U740" s="5"/>
      <c r="V740" s="5"/>
      <c r="W740" s="5"/>
      <c r="X740" s="5"/>
      <c r="Y740" s="5"/>
      <c r="Z740" s="5"/>
    </row>
    <row r="741" spans="1:26" ht="12.75" customHeight="1">
      <c r="A741" s="158" t="str">
        <f t="shared" ref="A741:B741" si="45">A511</f>
        <v>B.8.</v>
      </c>
      <c r="B741" s="158" t="str">
        <f t="shared" si="45"/>
        <v>STEPENICE ZA ULAZ U ZGRADU UKUPNO</v>
      </c>
      <c r="C741" s="159"/>
      <c r="D741" s="159"/>
      <c r="E741" s="159"/>
      <c r="F741" s="51">
        <f>F511</f>
        <v>0</v>
      </c>
      <c r="G741" s="5"/>
      <c r="H741" s="5"/>
      <c r="I741" s="5"/>
      <c r="J741" s="5"/>
      <c r="K741" s="5"/>
      <c r="L741" s="5"/>
      <c r="M741" s="5"/>
      <c r="N741" s="5"/>
      <c r="O741" s="5"/>
      <c r="P741" s="5"/>
      <c r="Q741" s="5"/>
      <c r="R741" s="5"/>
      <c r="S741" s="5"/>
      <c r="T741" s="5"/>
      <c r="U741" s="5"/>
      <c r="V741" s="5"/>
      <c r="W741" s="5"/>
      <c r="X741" s="5"/>
      <c r="Y741" s="5"/>
      <c r="Z741" s="5"/>
    </row>
    <row r="742" spans="1:26" ht="12.75" customHeight="1">
      <c r="A742" s="158"/>
      <c r="B742" s="158"/>
      <c r="C742" s="158"/>
      <c r="D742" s="158"/>
      <c r="E742" s="158"/>
      <c r="F742" s="51"/>
      <c r="G742" s="5"/>
      <c r="H742" s="5"/>
      <c r="I742" s="5"/>
      <c r="J742" s="5"/>
      <c r="K742" s="5"/>
      <c r="L742" s="5"/>
      <c r="M742" s="5"/>
      <c r="N742" s="5"/>
      <c r="O742" s="5"/>
      <c r="P742" s="5"/>
      <c r="Q742" s="5"/>
      <c r="R742" s="5"/>
      <c r="S742" s="5"/>
      <c r="T742" s="5"/>
      <c r="U742" s="5"/>
      <c r="V742" s="5"/>
      <c r="W742" s="5"/>
      <c r="X742" s="5"/>
      <c r="Y742" s="5"/>
      <c r="Z742" s="5"/>
    </row>
    <row r="743" spans="1:26" ht="12.75" customHeight="1">
      <c r="A743" s="158" t="str">
        <f t="shared" ref="A743:B743" si="46">A607</f>
        <v>B.9.</v>
      </c>
      <c r="B743" s="158" t="str">
        <f t="shared" si="46"/>
        <v>NADSTREŠNICA ZA OTPAD UKUPNO</v>
      </c>
      <c r="C743" s="158"/>
      <c r="D743" s="158"/>
      <c r="E743" s="158"/>
      <c r="F743" s="51">
        <f>F607</f>
        <v>0</v>
      </c>
      <c r="G743" s="5"/>
      <c r="H743" s="5"/>
      <c r="I743" s="5"/>
      <c r="J743" s="5"/>
      <c r="K743" s="5"/>
      <c r="L743" s="5"/>
      <c r="M743" s="5"/>
      <c r="N743" s="5"/>
      <c r="O743" s="5"/>
      <c r="P743" s="5"/>
      <c r="Q743" s="5"/>
      <c r="R743" s="5"/>
      <c r="S743" s="5"/>
      <c r="T743" s="5"/>
      <c r="U743" s="5"/>
      <c r="V743" s="5"/>
      <c r="W743" s="5"/>
      <c r="X743" s="5"/>
      <c r="Y743" s="5"/>
      <c r="Z743" s="5"/>
    </row>
    <row r="744" spans="1:26" ht="12.75" customHeight="1">
      <c r="A744" s="158"/>
      <c r="B744" s="158"/>
      <c r="C744" s="158"/>
      <c r="D744" s="158"/>
      <c r="E744" s="158"/>
      <c r="F744" s="51"/>
      <c r="G744" s="5"/>
      <c r="H744" s="5"/>
      <c r="I744" s="5"/>
      <c r="J744" s="5"/>
      <c r="K744" s="5"/>
      <c r="L744" s="5"/>
      <c r="M744" s="5"/>
      <c r="N744" s="5"/>
      <c r="O744" s="5"/>
      <c r="P744" s="5"/>
      <c r="Q744" s="5"/>
      <c r="R744" s="5"/>
      <c r="S744" s="5"/>
      <c r="T744" s="5"/>
      <c r="U744" s="5"/>
      <c r="V744" s="5"/>
      <c r="W744" s="5"/>
      <c r="X744" s="5"/>
      <c r="Y744" s="5"/>
      <c r="Z744" s="5"/>
    </row>
    <row r="745" spans="1:26" ht="12.75" customHeight="1">
      <c r="A745" s="158" t="str">
        <f t="shared" ref="A745:B745" si="47">A635</f>
        <v>B.10.</v>
      </c>
      <c r="B745" s="158" t="str">
        <f t="shared" si="47"/>
        <v>HORIZONTALNA I VERTIKALNA SIGNALIZACIJA UKUPNO</v>
      </c>
      <c r="C745" s="159"/>
      <c r="D745" s="159"/>
      <c r="E745" s="159"/>
      <c r="F745" s="51">
        <f>F635</f>
        <v>0</v>
      </c>
      <c r="G745" s="5"/>
      <c r="H745" s="5"/>
      <c r="I745" s="5"/>
      <c r="J745" s="5"/>
      <c r="K745" s="5"/>
      <c r="L745" s="5"/>
      <c r="M745" s="5"/>
      <c r="N745" s="5"/>
      <c r="O745" s="5"/>
      <c r="P745" s="5"/>
      <c r="Q745" s="5"/>
      <c r="R745" s="5"/>
      <c r="S745" s="5"/>
      <c r="T745" s="5"/>
      <c r="U745" s="5"/>
      <c r="V745" s="5"/>
      <c r="W745" s="5"/>
      <c r="X745" s="5"/>
      <c r="Y745" s="5"/>
      <c r="Z745" s="5"/>
    </row>
    <row r="746" spans="1:26" ht="12.75" customHeight="1">
      <c r="A746" s="158"/>
      <c r="B746" s="158"/>
      <c r="C746" s="159"/>
      <c r="D746" s="159"/>
      <c r="E746" s="159"/>
      <c r="F746" s="51"/>
      <c r="G746" s="5"/>
      <c r="H746" s="5"/>
      <c r="I746" s="5"/>
      <c r="J746" s="5"/>
      <c r="K746" s="5"/>
      <c r="L746" s="5"/>
      <c r="M746" s="5"/>
      <c r="N746" s="5"/>
      <c r="O746" s="5"/>
      <c r="P746" s="5"/>
      <c r="Q746" s="5"/>
      <c r="R746" s="5"/>
      <c r="S746" s="5"/>
      <c r="T746" s="5"/>
      <c r="U746" s="5"/>
      <c r="V746" s="5"/>
      <c r="W746" s="5"/>
      <c r="X746" s="5"/>
      <c r="Y746" s="5"/>
      <c r="Z746" s="5"/>
    </row>
    <row r="747" spans="1:26" ht="12.75" customHeight="1">
      <c r="A747" s="158" t="str">
        <f t="shared" ref="A747:B747" si="48">A682</f>
        <v>B.11.</v>
      </c>
      <c r="B747" s="158" t="str">
        <f t="shared" si="48"/>
        <v>HORTIKULTURA UKUPNO</v>
      </c>
      <c r="C747" s="159"/>
      <c r="D747" s="159"/>
      <c r="E747" s="159"/>
      <c r="F747" s="51">
        <f>F682</f>
        <v>0</v>
      </c>
      <c r="G747" s="5"/>
      <c r="H747" s="5"/>
      <c r="I747" s="5"/>
      <c r="J747" s="5"/>
      <c r="K747" s="5"/>
      <c r="L747" s="5"/>
      <c r="M747" s="5"/>
      <c r="N747" s="5"/>
      <c r="O747" s="5"/>
      <c r="P747" s="5"/>
      <c r="Q747" s="5"/>
      <c r="R747" s="5"/>
      <c r="S747" s="5"/>
      <c r="T747" s="5"/>
      <c r="U747" s="5"/>
      <c r="V747" s="5"/>
      <c r="W747" s="5"/>
      <c r="X747" s="5"/>
      <c r="Y747" s="5"/>
      <c r="Z747" s="5"/>
    </row>
    <row r="748" spans="1:26" ht="12.75" customHeight="1">
      <c r="A748" s="158"/>
      <c r="B748" s="158"/>
      <c r="C748" s="159"/>
      <c r="D748" s="159"/>
      <c r="E748" s="159"/>
      <c r="F748" s="51"/>
      <c r="G748" s="5"/>
      <c r="H748" s="5"/>
      <c r="I748" s="5"/>
      <c r="J748" s="5"/>
      <c r="K748" s="5"/>
      <c r="L748" s="5"/>
      <c r="M748" s="5"/>
      <c r="N748" s="5"/>
      <c r="O748" s="5"/>
      <c r="P748" s="5"/>
      <c r="Q748" s="5"/>
      <c r="R748" s="5"/>
      <c r="S748" s="5"/>
      <c r="T748" s="5"/>
      <c r="U748" s="5"/>
      <c r="V748" s="5"/>
      <c r="W748" s="5"/>
      <c r="X748" s="5"/>
      <c r="Y748" s="5"/>
      <c r="Z748" s="5"/>
    </row>
    <row r="749" spans="1:26" ht="12.75" customHeight="1">
      <c r="A749" s="158" t="str">
        <f t="shared" ref="A749:B749" si="49">A700</f>
        <v>B.12.</v>
      </c>
      <c r="B749" s="158" t="str">
        <f t="shared" si="49"/>
        <v>SNIMAK IZVEDENOG STANJA I ELABORATI ISKOLČENJA UKUPNO</v>
      </c>
      <c r="C749" s="159"/>
      <c r="D749" s="159"/>
      <c r="E749" s="159"/>
      <c r="F749" s="51">
        <f>F700</f>
        <v>0</v>
      </c>
      <c r="G749" s="5"/>
      <c r="H749" s="5"/>
      <c r="I749" s="5"/>
      <c r="J749" s="5"/>
      <c r="K749" s="5"/>
      <c r="L749" s="5"/>
      <c r="M749" s="5"/>
      <c r="N749" s="5"/>
      <c r="O749" s="5"/>
      <c r="P749" s="5"/>
      <c r="Q749" s="5"/>
      <c r="R749" s="5"/>
      <c r="S749" s="5"/>
      <c r="T749" s="5"/>
      <c r="U749" s="5"/>
      <c r="V749" s="5"/>
      <c r="W749" s="5"/>
      <c r="X749" s="5"/>
      <c r="Y749" s="5"/>
      <c r="Z749" s="5"/>
    </row>
    <row r="750" spans="1:26" ht="12.75" customHeight="1">
      <c r="A750" s="158"/>
      <c r="B750" s="158"/>
      <c r="C750" s="159"/>
      <c r="D750" s="159"/>
      <c r="E750" s="159"/>
      <c r="F750" s="51"/>
      <c r="G750" s="5"/>
      <c r="H750" s="5"/>
      <c r="I750" s="5"/>
      <c r="J750" s="5"/>
      <c r="K750" s="5"/>
      <c r="L750" s="5"/>
      <c r="M750" s="5"/>
      <c r="N750" s="5"/>
      <c r="O750" s="5"/>
      <c r="P750" s="5"/>
      <c r="Q750" s="5"/>
      <c r="R750" s="5"/>
      <c r="S750" s="5"/>
      <c r="T750" s="5"/>
      <c r="U750" s="5"/>
      <c r="V750" s="5"/>
      <c r="W750" s="5"/>
      <c r="X750" s="5"/>
      <c r="Y750" s="5"/>
      <c r="Z750" s="5"/>
    </row>
    <row r="751" spans="1:26" ht="12.75" customHeight="1">
      <c r="A751" s="158" t="str">
        <f t="shared" ref="A751:B751" si="50">A719</f>
        <v>B.13.</v>
      </c>
      <c r="B751" s="158" t="str">
        <f t="shared" si="50"/>
        <v>OGRADA NA RUBU ČESTICE UKUPNO</v>
      </c>
      <c r="C751" s="158"/>
      <c r="D751" s="158"/>
      <c r="E751" s="158"/>
      <c r="F751" s="51">
        <f>F719</f>
        <v>0</v>
      </c>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155" t="s">
        <v>1425</v>
      </c>
      <c r="B754" s="156" t="s">
        <v>1864</v>
      </c>
      <c r="C754" s="155"/>
      <c r="D754" s="155"/>
      <c r="E754" s="155"/>
      <c r="F754" s="157">
        <f>SUM(F723:F753)</f>
        <v>0</v>
      </c>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98425196850393704" right="0.39370078740157483" top="0.78740157480314965" bottom="0.78740157480314965" header="0" footer="0"/>
  <pageSetup paperSize="9" fitToHeight="0" orientation="portrait"/>
  <headerFooter>
    <oddHeader>&amp;R</oddHeader>
    <oddFooter>&amp;CB.   str.&amp;P/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4.5" defaultRowHeight="15" customHeight="1"/>
  <cols>
    <col min="1" max="1" width="7.5" customWidth="1"/>
    <col min="2" max="2" width="57.5" customWidth="1"/>
    <col min="3" max="3" width="7.1640625" customWidth="1"/>
    <col min="4" max="4" width="10.5" customWidth="1"/>
    <col min="5" max="5" width="15.6640625" customWidth="1"/>
    <col min="6" max="6" width="21.1640625" customWidth="1"/>
    <col min="7" max="26" width="10.1640625" customWidth="1"/>
  </cols>
  <sheetData>
    <row r="1" spans="1:26" ht="16.5" customHeight="1">
      <c r="A1" s="192"/>
      <c r="B1" s="192"/>
      <c r="C1" s="192"/>
      <c r="D1" s="193"/>
      <c r="E1" s="193"/>
      <c r="F1" s="193"/>
      <c r="G1" s="194"/>
      <c r="H1" s="194"/>
      <c r="I1" s="104"/>
      <c r="J1" s="104"/>
      <c r="K1" s="104"/>
      <c r="L1" s="104"/>
      <c r="M1" s="104"/>
      <c r="N1" s="104"/>
      <c r="O1" s="104"/>
      <c r="P1" s="104"/>
      <c r="Q1" s="104"/>
      <c r="R1" s="104"/>
      <c r="S1" s="104"/>
      <c r="T1" s="104"/>
      <c r="U1" s="104"/>
      <c r="V1" s="104"/>
      <c r="W1" s="104"/>
      <c r="X1" s="104"/>
      <c r="Y1" s="104"/>
      <c r="Z1" s="104"/>
    </row>
    <row r="2" spans="1:26" ht="18.75" customHeight="1">
      <c r="A2" s="195"/>
      <c r="B2" s="195"/>
      <c r="C2" s="195"/>
      <c r="D2" s="592" t="s">
        <v>1865</v>
      </c>
      <c r="E2" s="593"/>
      <c r="F2" s="593"/>
      <c r="G2" s="194"/>
      <c r="H2" s="194"/>
      <c r="I2" s="104"/>
      <c r="J2" s="104"/>
      <c r="K2" s="104"/>
      <c r="L2" s="104"/>
      <c r="M2" s="104"/>
      <c r="N2" s="104"/>
      <c r="O2" s="104"/>
      <c r="P2" s="104"/>
      <c r="Q2" s="104"/>
      <c r="R2" s="104"/>
      <c r="S2" s="104"/>
      <c r="T2" s="104"/>
      <c r="U2" s="104"/>
      <c r="V2" s="104"/>
      <c r="W2" s="104"/>
      <c r="X2" s="104"/>
      <c r="Y2" s="104"/>
      <c r="Z2" s="104"/>
    </row>
    <row r="3" spans="1:26" ht="18.75" customHeight="1">
      <c r="A3" s="195"/>
      <c r="B3" s="195"/>
      <c r="C3" s="195"/>
      <c r="D3" s="196"/>
      <c r="E3" s="592" t="s">
        <v>1866</v>
      </c>
      <c r="F3" s="593"/>
      <c r="G3" s="194"/>
      <c r="H3" s="194"/>
      <c r="I3" s="104"/>
      <c r="J3" s="104"/>
      <c r="K3" s="104"/>
      <c r="L3" s="104"/>
      <c r="M3" s="104"/>
      <c r="N3" s="104"/>
      <c r="O3" s="104"/>
      <c r="P3" s="104"/>
      <c r="Q3" s="104"/>
      <c r="R3" s="104"/>
      <c r="S3" s="104"/>
      <c r="T3" s="104"/>
      <c r="U3" s="104"/>
      <c r="V3" s="104"/>
      <c r="W3" s="104"/>
      <c r="X3" s="104"/>
      <c r="Y3" s="104"/>
      <c r="Z3" s="104"/>
    </row>
    <row r="4" spans="1:26" ht="12.75" customHeight="1">
      <c r="A4" s="197"/>
      <c r="B4" s="197"/>
      <c r="C4" s="197"/>
      <c r="D4" s="196"/>
      <c r="E4" s="592" t="s">
        <v>1867</v>
      </c>
      <c r="F4" s="593"/>
      <c r="G4" s="194"/>
      <c r="H4" s="194"/>
      <c r="I4" s="104"/>
      <c r="J4" s="104"/>
      <c r="K4" s="104"/>
      <c r="L4" s="104"/>
      <c r="M4" s="104"/>
      <c r="N4" s="104"/>
      <c r="O4" s="104"/>
      <c r="P4" s="104"/>
      <c r="Q4" s="104"/>
      <c r="R4" s="104"/>
      <c r="S4" s="104"/>
      <c r="T4" s="104"/>
      <c r="U4" s="104"/>
      <c r="V4" s="104"/>
      <c r="W4" s="104"/>
      <c r="X4" s="104"/>
      <c r="Y4" s="104"/>
      <c r="Z4" s="104"/>
    </row>
    <row r="5" spans="1:26" ht="12.75" customHeight="1">
      <c r="A5" s="594"/>
      <c r="B5" s="595"/>
      <c r="C5" s="595"/>
      <c r="D5" s="198"/>
      <c r="E5" s="198"/>
      <c r="F5" s="198"/>
      <c r="G5" s="194"/>
      <c r="H5" s="194"/>
      <c r="I5" s="104"/>
      <c r="J5" s="104"/>
      <c r="K5" s="104"/>
      <c r="L5" s="104"/>
      <c r="M5" s="104"/>
      <c r="N5" s="104"/>
      <c r="O5" s="104"/>
      <c r="P5" s="104"/>
      <c r="Q5" s="104"/>
      <c r="R5" s="104"/>
      <c r="S5" s="104"/>
      <c r="T5" s="104"/>
      <c r="U5" s="104"/>
      <c r="V5" s="104"/>
      <c r="W5" s="104"/>
      <c r="X5" s="104"/>
      <c r="Y5" s="104"/>
      <c r="Z5" s="104"/>
    </row>
    <row r="6" spans="1:26" ht="12.75" customHeight="1">
      <c r="A6" s="199"/>
      <c r="B6" s="200"/>
      <c r="C6" s="200"/>
      <c r="D6" s="200"/>
      <c r="E6" s="200"/>
      <c r="F6" s="201"/>
      <c r="G6" s="202"/>
      <c r="H6" s="203"/>
      <c r="I6" s="104"/>
      <c r="J6" s="104"/>
      <c r="K6" s="104"/>
      <c r="L6" s="104"/>
      <c r="M6" s="104"/>
      <c r="N6" s="104"/>
      <c r="O6" s="104"/>
      <c r="P6" s="104"/>
      <c r="Q6" s="104"/>
      <c r="R6" s="104"/>
      <c r="S6" s="104"/>
      <c r="T6" s="104"/>
      <c r="U6" s="104"/>
      <c r="V6" s="104"/>
      <c r="W6" s="104"/>
      <c r="X6" s="104"/>
      <c r="Y6" s="104"/>
      <c r="Z6" s="104"/>
    </row>
    <row r="7" spans="1:26" ht="12.75" customHeight="1">
      <c r="A7" s="204"/>
      <c r="B7" s="205" t="s">
        <v>1868</v>
      </c>
      <c r="C7" s="206"/>
      <c r="D7" s="206"/>
      <c r="E7" s="206"/>
      <c r="F7" s="207"/>
      <c r="G7" s="208"/>
      <c r="H7" s="209"/>
      <c r="I7" s="104"/>
      <c r="J7" s="104"/>
      <c r="K7" s="104"/>
      <c r="L7" s="104"/>
      <c r="M7" s="104"/>
      <c r="N7" s="104"/>
      <c r="O7" s="104"/>
      <c r="P7" s="104"/>
      <c r="Q7" s="104"/>
      <c r="R7" s="104"/>
      <c r="S7" s="104"/>
      <c r="T7" s="104"/>
      <c r="U7" s="104"/>
      <c r="V7" s="104"/>
      <c r="W7" s="104"/>
      <c r="X7" s="104"/>
      <c r="Y7" s="104"/>
      <c r="Z7" s="104"/>
    </row>
    <row r="8" spans="1:26" ht="15" customHeight="1">
      <c r="A8" s="204"/>
      <c r="B8" s="596" t="s">
        <v>1869</v>
      </c>
      <c r="C8" s="593"/>
      <c r="D8" s="593"/>
      <c r="E8" s="593"/>
      <c r="F8" s="593"/>
      <c r="G8" s="211"/>
      <c r="H8" s="211"/>
      <c r="I8" s="104"/>
      <c r="J8" s="104"/>
      <c r="K8" s="104"/>
      <c r="L8" s="104"/>
      <c r="M8" s="104"/>
      <c r="N8" s="104"/>
      <c r="O8" s="104"/>
      <c r="P8" s="104"/>
      <c r="Q8" s="104"/>
      <c r="R8" s="104"/>
      <c r="S8" s="104"/>
      <c r="T8" s="104"/>
      <c r="U8" s="104"/>
      <c r="V8" s="104"/>
      <c r="W8" s="104"/>
      <c r="X8" s="104"/>
      <c r="Y8" s="104"/>
      <c r="Z8" s="104"/>
    </row>
    <row r="9" spans="1:26" ht="15" customHeight="1">
      <c r="A9" s="204"/>
      <c r="B9" s="596" t="s">
        <v>1870</v>
      </c>
      <c r="C9" s="593"/>
      <c r="D9" s="593"/>
      <c r="E9" s="593"/>
      <c r="F9" s="593"/>
      <c r="G9" s="211"/>
      <c r="H9" s="211"/>
      <c r="I9" s="104"/>
      <c r="J9" s="104"/>
      <c r="K9" s="104"/>
      <c r="L9" s="104"/>
      <c r="M9" s="104"/>
      <c r="N9" s="104"/>
      <c r="O9" s="104"/>
      <c r="P9" s="104"/>
      <c r="Q9" s="104"/>
      <c r="R9" s="104"/>
      <c r="S9" s="104"/>
      <c r="T9" s="104"/>
      <c r="U9" s="104"/>
      <c r="V9" s="104"/>
      <c r="W9" s="104"/>
      <c r="X9" s="104"/>
      <c r="Y9" s="104"/>
      <c r="Z9" s="104"/>
    </row>
    <row r="10" spans="1:26" ht="15" customHeight="1">
      <c r="A10" s="204"/>
      <c r="B10" s="596"/>
      <c r="C10" s="593"/>
      <c r="D10" s="593"/>
      <c r="E10" s="593"/>
      <c r="F10" s="593"/>
      <c r="G10" s="211"/>
      <c r="H10" s="211"/>
      <c r="I10" s="104"/>
      <c r="J10" s="104"/>
      <c r="K10" s="104"/>
      <c r="L10" s="104"/>
      <c r="M10" s="104"/>
      <c r="N10" s="104"/>
      <c r="O10" s="104"/>
      <c r="P10" s="104"/>
      <c r="Q10" s="104"/>
      <c r="R10" s="104"/>
      <c r="S10" s="104"/>
      <c r="T10" s="104"/>
      <c r="U10" s="104"/>
      <c r="V10" s="104"/>
      <c r="W10" s="104"/>
      <c r="X10" s="104"/>
      <c r="Y10" s="104"/>
      <c r="Z10" s="104"/>
    </row>
    <row r="11" spans="1:26" ht="12.75" customHeight="1">
      <c r="A11" s="204"/>
      <c r="B11" s="206"/>
      <c r="C11" s="211"/>
      <c r="D11" s="211"/>
      <c r="E11" s="211"/>
      <c r="F11" s="211"/>
      <c r="G11" s="211"/>
      <c r="H11" s="211"/>
      <c r="I11" s="104"/>
      <c r="J11" s="104"/>
      <c r="K11" s="104"/>
      <c r="L11" s="104"/>
      <c r="M11" s="104"/>
      <c r="N11" s="104"/>
      <c r="O11" s="104"/>
      <c r="P11" s="104"/>
      <c r="Q11" s="104"/>
      <c r="R11" s="104"/>
      <c r="S11" s="104"/>
      <c r="T11" s="104"/>
      <c r="U11" s="104"/>
      <c r="V11" s="104"/>
      <c r="W11" s="104"/>
      <c r="X11" s="104"/>
      <c r="Y11" s="104"/>
      <c r="Z11" s="104"/>
    </row>
    <row r="12" spans="1:26" ht="12.75" customHeight="1">
      <c r="A12" s="204"/>
      <c r="B12" s="205" t="s">
        <v>1871</v>
      </c>
      <c r="C12" s="206"/>
      <c r="D12" s="206"/>
      <c r="E12" s="206"/>
      <c r="F12" s="207"/>
      <c r="G12" s="208"/>
      <c r="H12" s="209"/>
      <c r="I12" s="104"/>
      <c r="J12" s="104"/>
      <c r="K12" s="104"/>
      <c r="L12" s="104"/>
      <c r="M12" s="104"/>
      <c r="N12" s="104"/>
      <c r="O12" s="104"/>
      <c r="P12" s="104"/>
      <c r="Q12" s="104"/>
      <c r="R12" s="104"/>
      <c r="S12" s="104"/>
      <c r="T12" s="104"/>
      <c r="U12" s="104"/>
      <c r="V12" s="104"/>
      <c r="W12" s="104"/>
      <c r="X12" s="104"/>
      <c r="Y12" s="104"/>
      <c r="Z12" s="104"/>
    </row>
    <row r="13" spans="1:26" ht="15" customHeight="1">
      <c r="A13" s="204"/>
      <c r="B13" s="596" t="s">
        <v>1872</v>
      </c>
      <c r="C13" s="593"/>
      <c r="D13" s="593"/>
      <c r="E13" s="593"/>
      <c r="F13" s="593"/>
      <c r="G13" s="211"/>
      <c r="H13" s="211"/>
      <c r="I13" s="104"/>
      <c r="J13" s="104"/>
      <c r="K13" s="104"/>
      <c r="L13" s="104"/>
      <c r="M13" s="104"/>
      <c r="N13" s="104"/>
      <c r="O13" s="104"/>
      <c r="P13" s="104"/>
      <c r="Q13" s="104"/>
      <c r="R13" s="104"/>
      <c r="S13" s="104"/>
      <c r="T13" s="104"/>
      <c r="U13" s="104"/>
      <c r="V13" s="104"/>
      <c r="W13" s="104"/>
      <c r="X13" s="104"/>
      <c r="Y13" s="104"/>
      <c r="Z13" s="104"/>
    </row>
    <row r="14" spans="1:26" ht="15" customHeight="1">
      <c r="A14" s="204"/>
      <c r="B14" s="210"/>
      <c r="C14" s="211"/>
      <c r="D14" s="211"/>
      <c r="E14" s="211"/>
      <c r="F14" s="211"/>
      <c r="G14" s="211"/>
      <c r="H14" s="211"/>
      <c r="I14" s="104"/>
      <c r="J14" s="104"/>
      <c r="K14" s="104"/>
      <c r="L14" s="104"/>
      <c r="M14" s="104"/>
      <c r="N14" s="104"/>
      <c r="O14" s="104"/>
      <c r="P14" s="104"/>
      <c r="Q14" s="104"/>
      <c r="R14" s="104"/>
      <c r="S14" s="104"/>
      <c r="T14" s="104"/>
      <c r="U14" s="104"/>
      <c r="V14" s="104"/>
      <c r="W14" s="104"/>
      <c r="X14" s="104"/>
      <c r="Y14" s="104"/>
      <c r="Z14" s="104"/>
    </row>
    <row r="15" spans="1:26" ht="12.75" customHeight="1">
      <c r="A15" s="212"/>
      <c r="B15" s="205" t="s">
        <v>1873</v>
      </c>
      <c r="C15" s="212"/>
      <c r="D15" s="212"/>
      <c r="E15" s="212"/>
      <c r="F15" s="212"/>
      <c r="G15" s="212"/>
      <c r="H15" s="213"/>
      <c r="I15" s="104"/>
      <c r="J15" s="104"/>
      <c r="K15" s="104"/>
      <c r="L15" s="104"/>
      <c r="M15" s="104"/>
      <c r="N15" s="104"/>
      <c r="O15" s="104"/>
      <c r="P15" s="104"/>
      <c r="Q15" s="104"/>
      <c r="R15" s="104"/>
      <c r="S15" s="104"/>
      <c r="T15" s="104"/>
      <c r="U15" s="104"/>
      <c r="V15" s="104"/>
      <c r="W15" s="104"/>
      <c r="X15" s="104"/>
      <c r="Y15" s="104"/>
      <c r="Z15" s="104"/>
    </row>
    <row r="16" spans="1:26" ht="15.75" customHeight="1">
      <c r="A16" s="214"/>
      <c r="B16" s="596" t="s">
        <v>1874</v>
      </c>
      <c r="C16" s="593"/>
      <c r="D16" s="593"/>
      <c r="E16" s="593"/>
      <c r="F16" s="593"/>
      <c r="G16" s="215"/>
      <c r="H16" s="104"/>
      <c r="I16" s="104"/>
      <c r="J16" s="104"/>
      <c r="K16" s="104"/>
      <c r="L16" s="104"/>
      <c r="M16" s="104"/>
      <c r="N16" s="104"/>
      <c r="O16" s="104"/>
      <c r="P16" s="104"/>
      <c r="Q16" s="104"/>
      <c r="R16" s="104"/>
      <c r="S16" s="104"/>
      <c r="T16" s="104"/>
      <c r="U16" s="104"/>
      <c r="V16" s="104"/>
      <c r="W16" s="104"/>
      <c r="X16" s="104"/>
      <c r="Y16" s="104"/>
      <c r="Z16" s="104"/>
    </row>
    <row r="17" spans="1:26" ht="12.75" customHeight="1">
      <c r="A17" s="199"/>
      <c r="B17" s="596" t="s">
        <v>1875</v>
      </c>
      <c r="C17" s="593"/>
      <c r="D17" s="593"/>
      <c r="E17" s="593"/>
      <c r="F17" s="593"/>
      <c r="G17" s="202"/>
      <c r="H17" s="203"/>
      <c r="I17" s="104"/>
      <c r="J17" s="104"/>
      <c r="K17" s="104"/>
      <c r="L17" s="104"/>
      <c r="M17" s="104"/>
      <c r="N17" s="104"/>
      <c r="O17" s="104"/>
      <c r="P17" s="104"/>
      <c r="Q17" s="104"/>
      <c r="R17" s="104"/>
      <c r="S17" s="104"/>
      <c r="T17" s="104"/>
      <c r="U17" s="104"/>
      <c r="V17" s="104"/>
      <c r="W17" s="104"/>
      <c r="X17" s="104"/>
      <c r="Y17" s="104"/>
      <c r="Z17" s="104"/>
    </row>
    <row r="18" spans="1:26" ht="12.75" customHeight="1">
      <c r="A18" s="199"/>
      <c r="B18" s="200"/>
      <c r="C18" s="200"/>
      <c r="D18" s="200"/>
      <c r="E18" s="200"/>
      <c r="F18" s="201"/>
      <c r="G18" s="202"/>
      <c r="H18" s="203"/>
      <c r="I18" s="104"/>
      <c r="J18" s="104"/>
      <c r="K18" s="104"/>
      <c r="L18" s="104"/>
      <c r="M18" s="104"/>
      <c r="N18" s="104"/>
      <c r="O18" s="104"/>
      <c r="P18" s="104"/>
      <c r="Q18" s="104"/>
      <c r="R18" s="104"/>
      <c r="S18" s="104"/>
      <c r="T18" s="104"/>
      <c r="U18" s="104"/>
      <c r="V18" s="104"/>
      <c r="W18" s="104"/>
      <c r="X18" s="104"/>
      <c r="Y18" s="104"/>
      <c r="Z18" s="104"/>
    </row>
    <row r="19" spans="1:26" ht="12.75" customHeight="1">
      <c r="A19" s="212"/>
      <c r="B19" s="212"/>
      <c r="C19" s="212"/>
      <c r="D19" s="212"/>
      <c r="E19" s="212"/>
      <c r="F19" s="212"/>
      <c r="G19" s="212"/>
      <c r="H19" s="213"/>
      <c r="I19" s="104"/>
      <c r="J19" s="104"/>
      <c r="K19" s="104"/>
      <c r="L19" s="104"/>
      <c r="M19" s="104"/>
      <c r="N19" s="104"/>
      <c r="O19" s="104"/>
      <c r="P19" s="104"/>
      <c r="Q19" s="104"/>
      <c r="R19" s="104"/>
      <c r="S19" s="104"/>
      <c r="T19" s="104"/>
      <c r="U19" s="104"/>
      <c r="V19" s="104"/>
      <c r="W19" s="104"/>
      <c r="X19" s="104"/>
      <c r="Y19" s="104"/>
      <c r="Z19" s="104"/>
    </row>
    <row r="20" spans="1:26" ht="12.75" customHeight="1">
      <c r="A20" s="602" t="s">
        <v>1876</v>
      </c>
      <c r="B20" s="593"/>
      <c r="C20" s="593"/>
      <c r="D20" s="593"/>
      <c r="E20" s="593"/>
      <c r="F20" s="593"/>
      <c r="G20" s="212"/>
      <c r="H20" s="212"/>
      <c r="I20" s="104"/>
      <c r="J20" s="104"/>
      <c r="K20" s="104"/>
      <c r="L20" s="104"/>
      <c r="M20" s="104"/>
      <c r="N20" s="104"/>
      <c r="O20" s="104"/>
      <c r="P20" s="104"/>
      <c r="Q20" s="104"/>
      <c r="R20" s="104"/>
      <c r="S20" s="104"/>
      <c r="T20" s="104"/>
      <c r="U20" s="104"/>
      <c r="V20" s="104"/>
      <c r="W20" s="104"/>
      <c r="X20" s="104"/>
      <c r="Y20" s="104"/>
      <c r="Z20" s="104"/>
    </row>
    <row r="21" spans="1:26" ht="12.75" customHeight="1">
      <c r="A21" s="602" t="s">
        <v>1877</v>
      </c>
      <c r="B21" s="593"/>
      <c r="C21" s="593"/>
      <c r="D21" s="593"/>
      <c r="E21" s="593"/>
      <c r="F21" s="593"/>
      <c r="G21" s="212"/>
      <c r="H21" s="212"/>
      <c r="I21" s="104"/>
      <c r="J21" s="104"/>
      <c r="K21" s="104"/>
      <c r="L21" s="104"/>
      <c r="M21" s="104"/>
      <c r="N21" s="104"/>
      <c r="O21" s="104"/>
      <c r="P21" s="104"/>
      <c r="Q21" s="104"/>
      <c r="R21" s="104"/>
      <c r="S21" s="104"/>
      <c r="T21" s="104"/>
      <c r="U21" s="104"/>
      <c r="V21" s="104"/>
      <c r="W21" s="104"/>
      <c r="X21" s="104"/>
      <c r="Y21" s="104"/>
      <c r="Z21" s="104"/>
    </row>
    <row r="22" spans="1:26" ht="12.75" customHeight="1">
      <c r="A22" s="216"/>
      <c r="B22" s="205"/>
      <c r="C22" s="205"/>
      <c r="D22" s="205"/>
      <c r="E22" s="205"/>
      <c r="F22" s="217"/>
      <c r="G22" s="218"/>
      <c r="H22" s="219"/>
      <c r="I22" s="104"/>
      <c r="J22" s="104"/>
      <c r="K22" s="104"/>
      <c r="L22" s="104"/>
      <c r="M22" s="104"/>
      <c r="N22" s="104"/>
      <c r="O22" s="104"/>
      <c r="P22" s="104"/>
      <c r="Q22" s="104"/>
      <c r="R22" s="104"/>
      <c r="S22" s="104"/>
      <c r="T22" s="104"/>
      <c r="U22" s="104"/>
      <c r="V22" s="104"/>
      <c r="W22" s="104"/>
      <c r="X22" s="104"/>
      <c r="Y22" s="104"/>
      <c r="Z22" s="104"/>
    </row>
    <row r="23" spans="1:26" ht="12.75" customHeight="1">
      <c r="A23" s="220" t="s">
        <v>1878</v>
      </c>
      <c r="B23" s="221" t="s">
        <v>1428</v>
      </c>
      <c r="C23" s="221"/>
      <c r="D23" s="221"/>
      <c r="E23" s="221"/>
      <c r="F23" s="222">
        <f>F86</f>
        <v>0</v>
      </c>
      <c r="G23" s="215"/>
      <c r="H23" s="104"/>
      <c r="I23" s="104"/>
      <c r="J23" s="104"/>
      <c r="K23" s="104"/>
      <c r="L23" s="104"/>
      <c r="M23" s="104"/>
      <c r="N23" s="104"/>
      <c r="O23" s="104"/>
      <c r="P23" s="104"/>
      <c r="Q23" s="104"/>
      <c r="R23" s="104"/>
      <c r="S23" s="104"/>
      <c r="T23" s="104"/>
      <c r="U23" s="104"/>
      <c r="V23" s="104"/>
      <c r="W23" s="104"/>
      <c r="X23" s="104"/>
      <c r="Y23" s="104"/>
      <c r="Z23" s="104"/>
    </row>
    <row r="24" spans="1:26" ht="12.75" customHeight="1">
      <c r="A24" s="223"/>
      <c r="B24" s="214"/>
      <c r="C24" s="214"/>
      <c r="D24" s="214"/>
      <c r="E24" s="214"/>
      <c r="F24" s="224"/>
      <c r="G24" s="215"/>
      <c r="H24" s="104"/>
      <c r="I24" s="104"/>
      <c r="J24" s="104"/>
      <c r="K24" s="104"/>
      <c r="L24" s="104"/>
      <c r="M24" s="104"/>
      <c r="N24" s="104"/>
      <c r="O24" s="104"/>
      <c r="P24" s="104"/>
      <c r="Q24" s="104"/>
      <c r="R24" s="104"/>
      <c r="S24" s="104"/>
      <c r="T24" s="104"/>
      <c r="U24" s="104"/>
      <c r="V24" s="104"/>
      <c r="W24" s="104"/>
      <c r="X24" s="104"/>
      <c r="Y24" s="104"/>
      <c r="Z24" s="104"/>
    </row>
    <row r="25" spans="1:26" ht="12.75" customHeight="1">
      <c r="A25" s="221" t="s">
        <v>1879</v>
      </c>
      <c r="B25" s="221" t="s">
        <v>1880</v>
      </c>
      <c r="C25" s="221"/>
      <c r="D25" s="221"/>
      <c r="E25" s="221"/>
      <c r="F25" s="222">
        <f>F132</f>
        <v>0</v>
      </c>
      <c r="G25" s="215"/>
      <c r="H25" s="104"/>
      <c r="I25" s="104"/>
      <c r="J25" s="104"/>
      <c r="K25" s="104"/>
      <c r="L25" s="104"/>
      <c r="M25" s="104"/>
      <c r="N25" s="104"/>
      <c r="O25" s="104"/>
      <c r="P25" s="104"/>
      <c r="Q25" s="104"/>
      <c r="R25" s="104"/>
      <c r="S25" s="104"/>
      <c r="T25" s="104"/>
      <c r="U25" s="104"/>
      <c r="V25" s="104"/>
      <c r="W25" s="104"/>
      <c r="X25" s="104"/>
      <c r="Y25" s="104"/>
      <c r="Z25" s="104"/>
    </row>
    <row r="26" spans="1:26" ht="12.75" customHeight="1">
      <c r="A26" s="225"/>
      <c r="B26" s="214"/>
      <c r="C26" s="214"/>
      <c r="D26" s="214"/>
      <c r="E26" s="214"/>
      <c r="F26" s="224"/>
      <c r="G26" s="215"/>
      <c r="H26" s="104"/>
      <c r="I26" s="104"/>
      <c r="J26" s="104"/>
      <c r="K26" s="104"/>
      <c r="L26" s="104"/>
      <c r="M26" s="104"/>
      <c r="N26" s="104"/>
      <c r="O26" s="104"/>
      <c r="P26" s="104"/>
      <c r="Q26" s="104"/>
      <c r="R26" s="104"/>
      <c r="S26" s="104"/>
      <c r="T26" s="104"/>
      <c r="U26" s="104"/>
      <c r="V26" s="104"/>
      <c r="W26" s="104"/>
      <c r="X26" s="104"/>
      <c r="Y26" s="104"/>
      <c r="Z26" s="104"/>
    </row>
    <row r="27" spans="1:26" ht="12.75" customHeight="1">
      <c r="A27" s="221" t="s">
        <v>1881</v>
      </c>
      <c r="B27" s="221" t="s">
        <v>1882</v>
      </c>
      <c r="C27" s="221"/>
      <c r="D27" s="221"/>
      <c r="E27" s="221"/>
      <c r="F27" s="222">
        <f>F170</f>
        <v>0</v>
      </c>
      <c r="G27" s="215"/>
      <c r="H27" s="104"/>
      <c r="I27" s="104"/>
      <c r="J27" s="104"/>
      <c r="K27" s="104"/>
      <c r="L27" s="104"/>
      <c r="M27" s="104"/>
      <c r="N27" s="104"/>
      <c r="O27" s="104"/>
      <c r="P27" s="104"/>
      <c r="Q27" s="104"/>
      <c r="R27" s="104"/>
      <c r="S27" s="104"/>
      <c r="T27" s="104"/>
      <c r="U27" s="104"/>
      <c r="V27" s="104"/>
      <c r="W27" s="104"/>
      <c r="X27" s="104"/>
      <c r="Y27" s="104"/>
      <c r="Z27" s="104"/>
    </row>
    <row r="28" spans="1:26" ht="12.75" customHeight="1">
      <c r="A28" s="225"/>
      <c r="B28" s="214"/>
      <c r="C28" s="214"/>
      <c r="D28" s="214"/>
      <c r="E28" s="214"/>
      <c r="F28" s="224"/>
      <c r="G28" s="215"/>
      <c r="H28" s="104"/>
      <c r="I28" s="104"/>
      <c r="J28" s="104"/>
      <c r="K28" s="104"/>
      <c r="L28" s="104"/>
      <c r="M28" s="104"/>
      <c r="N28" s="104"/>
      <c r="O28" s="104"/>
      <c r="P28" s="104"/>
      <c r="Q28" s="104"/>
      <c r="R28" s="104"/>
      <c r="S28" s="104"/>
      <c r="T28" s="104"/>
      <c r="U28" s="104"/>
      <c r="V28" s="104"/>
      <c r="W28" s="104"/>
      <c r="X28" s="104"/>
      <c r="Y28" s="104"/>
      <c r="Z28" s="104"/>
    </row>
    <row r="29" spans="1:26" ht="12.75" customHeight="1">
      <c r="A29" s="221" t="s">
        <v>1883</v>
      </c>
      <c r="B29" s="221" t="s">
        <v>1884</v>
      </c>
      <c r="C29" s="221"/>
      <c r="D29" s="221"/>
      <c r="E29" s="221"/>
      <c r="F29" s="222">
        <f>F240</f>
        <v>0</v>
      </c>
      <c r="G29" s="215"/>
      <c r="H29" s="104"/>
      <c r="I29" s="104"/>
      <c r="J29" s="104"/>
      <c r="K29" s="104"/>
      <c r="L29" s="104"/>
      <c r="M29" s="104"/>
      <c r="N29" s="104"/>
      <c r="O29" s="104"/>
      <c r="P29" s="104"/>
      <c r="Q29" s="104"/>
      <c r="R29" s="104"/>
      <c r="S29" s="104"/>
      <c r="T29" s="104"/>
      <c r="U29" s="104"/>
      <c r="V29" s="104"/>
      <c r="W29" s="104"/>
      <c r="X29" s="104"/>
      <c r="Y29" s="104"/>
      <c r="Z29" s="104"/>
    </row>
    <row r="30" spans="1:26" ht="12.75" customHeight="1">
      <c r="A30" s="225"/>
      <c r="B30" s="214"/>
      <c r="C30" s="214"/>
      <c r="D30" s="214"/>
      <c r="E30" s="214"/>
      <c r="F30" s="224"/>
      <c r="G30" s="215"/>
      <c r="H30" s="104"/>
      <c r="I30" s="104"/>
      <c r="J30" s="104"/>
      <c r="K30" s="104"/>
      <c r="L30" s="104"/>
      <c r="M30" s="104"/>
      <c r="N30" s="104"/>
      <c r="O30" s="104"/>
      <c r="P30" s="104"/>
      <c r="Q30" s="104"/>
      <c r="R30" s="104"/>
      <c r="S30" s="104"/>
      <c r="T30" s="104"/>
      <c r="U30" s="104"/>
      <c r="V30" s="104"/>
      <c r="W30" s="104"/>
      <c r="X30" s="104"/>
      <c r="Y30" s="104"/>
      <c r="Z30" s="104"/>
    </row>
    <row r="31" spans="1:26" ht="12.75" customHeight="1">
      <c r="A31" s="221" t="s">
        <v>1885</v>
      </c>
      <c r="B31" s="221" t="s">
        <v>1886</v>
      </c>
      <c r="C31" s="221"/>
      <c r="D31" s="221"/>
      <c r="E31" s="221"/>
      <c r="F31" s="222">
        <f>F312</f>
        <v>0</v>
      </c>
      <c r="G31" s="215"/>
      <c r="H31" s="104"/>
      <c r="I31" s="104"/>
      <c r="J31" s="104"/>
      <c r="K31" s="104"/>
      <c r="L31" s="104"/>
      <c r="M31" s="104"/>
      <c r="N31" s="104"/>
      <c r="O31" s="104"/>
      <c r="P31" s="104"/>
      <c r="Q31" s="104"/>
      <c r="R31" s="104"/>
      <c r="S31" s="104"/>
      <c r="T31" s="104"/>
      <c r="U31" s="104"/>
      <c r="V31" s="104"/>
      <c r="W31" s="104"/>
      <c r="X31" s="104"/>
      <c r="Y31" s="104"/>
      <c r="Z31" s="104"/>
    </row>
    <row r="32" spans="1:26" ht="12.75" customHeight="1">
      <c r="A32" s="225"/>
      <c r="B32" s="214"/>
      <c r="C32" s="214"/>
      <c r="D32" s="214"/>
      <c r="E32" s="214"/>
      <c r="F32" s="226"/>
      <c r="G32" s="227"/>
      <c r="H32" s="215"/>
      <c r="I32" s="104"/>
      <c r="J32" s="104"/>
      <c r="K32" s="104"/>
      <c r="L32" s="104"/>
      <c r="M32" s="104"/>
      <c r="N32" s="104"/>
      <c r="O32" s="104"/>
      <c r="P32" s="104"/>
      <c r="Q32" s="104"/>
      <c r="R32" s="104"/>
      <c r="S32" s="104"/>
      <c r="T32" s="104"/>
      <c r="U32" s="104"/>
      <c r="V32" s="104"/>
      <c r="W32" s="104"/>
      <c r="X32" s="104"/>
      <c r="Y32" s="104"/>
      <c r="Z32" s="104"/>
    </row>
    <row r="33" spans="1:26" ht="12.75" customHeight="1">
      <c r="A33" s="220" t="s">
        <v>1887</v>
      </c>
      <c r="B33" s="221" t="s">
        <v>1888</v>
      </c>
      <c r="C33" s="221"/>
      <c r="D33" s="221"/>
      <c r="E33" s="221"/>
      <c r="F33" s="222">
        <f>F432</f>
        <v>0</v>
      </c>
      <c r="G33" s="215"/>
      <c r="H33" s="104"/>
      <c r="I33" s="104"/>
      <c r="J33" s="104"/>
      <c r="K33" s="104"/>
      <c r="L33" s="104"/>
      <c r="M33" s="104"/>
      <c r="N33" s="104"/>
      <c r="O33" s="104"/>
      <c r="P33" s="104"/>
      <c r="Q33" s="104"/>
      <c r="R33" s="104"/>
      <c r="S33" s="104"/>
      <c r="T33" s="104"/>
      <c r="U33" s="104"/>
      <c r="V33" s="104"/>
      <c r="W33" s="104"/>
      <c r="X33" s="104"/>
      <c r="Y33" s="104"/>
      <c r="Z33" s="104"/>
    </row>
    <row r="34" spans="1:26" ht="12.75" customHeight="1">
      <c r="A34" s="223"/>
      <c r="B34" s="214"/>
      <c r="C34" s="214"/>
      <c r="D34" s="214"/>
      <c r="E34" s="214"/>
      <c r="F34" s="224"/>
      <c r="G34" s="215"/>
      <c r="H34" s="104"/>
      <c r="I34" s="104"/>
      <c r="J34" s="104"/>
      <c r="K34" s="104"/>
      <c r="L34" s="104"/>
      <c r="M34" s="104"/>
      <c r="N34" s="104"/>
      <c r="O34" s="104"/>
      <c r="P34" s="104"/>
      <c r="Q34" s="104"/>
      <c r="R34" s="104"/>
      <c r="S34" s="104"/>
      <c r="T34" s="104"/>
      <c r="U34" s="104"/>
      <c r="V34" s="104"/>
      <c r="W34" s="104"/>
      <c r="X34" s="104"/>
      <c r="Y34" s="104"/>
      <c r="Z34" s="104"/>
    </row>
    <row r="35" spans="1:26" ht="12.75" customHeight="1">
      <c r="A35" s="220" t="s">
        <v>1889</v>
      </c>
      <c r="B35" s="221" t="s">
        <v>1890</v>
      </c>
      <c r="C35" s="221"/>
      <c r="D35" s="221"/>
      <c r="E35" s="221"/>
      <c r="F35" s="222">
        <f>F485</f>
        <v>0</v>
      </c>
      <c r="G35" s="215"/>
      <c r="H35" s="104"/>
      <c r="I35" s="104"/>
      <c r="J35" s="104"/>
      <c r="K35" s="104"/>
      <c r="L35" s="104"/>
      <c r="M35" s="104"/>
      <c r="N35" s="104"/>
      <c r="O35" s="104"/>
      <c r="P35" s="104"/>
      <c r="Q35" s="104"/>
      <c r="R35" s="104"/>
      <c r="S35" s="104"/>
      <c r="T35" s="104"/>
      <c r="U35" s="104"/>
      <c r="V35" s="104"/>
      <c r="W35" s="104"/>
      <c r="X35" s="104"/>
      <c r="Y35" s="104"/>
      <c r="Z35" s="104"/>
    </row>
    <row r="36" spans="1:26" ht="12.75" customHeight="1">
      <c r="A36" s="223"/>
      <c r="B36" s="214"/>
      <c r="C36" s="214"/>
      <c r="D36" s="214"/>
      <c r="E36" s="214"/>
      <c r="F36" s="224"/>
      <c r="G36" s="215"/>
      <c r="H36" s="104"/>
      <c r="I36" s="104"/>
      <c r="J36" s="104"/>
      <c r="K36" s="104"/>
      <c r="L36" s="104"/>
      <c r="M36" s="104"/>
      <c r="N36" s="104"/>
      <c r="O36" s="104"/>
      <c r="P36" s="104"/>
      <c r="Q36" s="104"/>
      <c r="R36" s="104"/>
      <c r="S36" s="104"/>
      <c r="T36" s="104"/>
      <c r="U36" s="104"/>
      <c r="V36" s="104"/>
      <c r="W36" s="104"/>
      <c r="X36" s="104"/>
      <c r="Y36" s="104"/>
      <c r="Z36" s="104"/>
    </row>
    <row r="37" spans="1:26" ht="12.75" customHeight="1">
      <c r="A37" s="221" t="s">
        <v>1891</v>
      </c>
      <c r="B37" s="221" t="s">
        <v>1325</v>
      </c>
      <c r="C37" s="221"/>
      <c r="D37" s="221"/>
      <c r="E37" s="221"/>
      <c r="F37" s="222">
        <f>F530</f>
        <v>0</v>
      </c>
      <c r="G37" s="215"/>
      <c r="H37" s="104"/>
      <c r="I37" s="104"/>
      <c r="J37" s="104"/>
      <c r="K37" s="104"/>
      <c r="L37" s="104"/>
      <c r="M37" s="104"/>
      <c r="N37" s="104"/>
      <c r="O37" s="104"/>
      <c r="P37" s="104"/>
      <c r="Q37" s="104"/>
      <c r="R37" s="104"/>
      <c r="S37" s="104"/>
      <c r="T37" s="104"/>
      <c r="U37" s="104"/>
      <c r="V37" s="104"/>
      <c r="W37" s="104"/>
      <c r="X37" s="104"/>
      <c r="Y37" s="104"/>
      <c r="Z37" s="104"/>
    </row>
    <row r="38" spans="1:26" ht="12.75" customHeight="1">
      <c r="A38" s="225"/>
      <c r="B38" s="214"/>
      <c r="C38" s="214"/>
      <c r="D38" s="214"/>
      <c r="E38" s="214"/>
      <c r="F38" s="224"/>
      <c r="G38" s="215"/>
      <c r="H38" s="104"/>
      <c r="I38" s="104"/>
      <c r="J38" s="104"/>
      <c r="K38" s="104"/>
      <c r="L38" s="104"/>
      <c r="M38" s="104"/>
      <c r="N38" s="104"/>
      <c r="O38" s="104"/>
      <c r="P38" s="104"/>
      <c r="Q38" s="104"/>
      <c r="R38" s="104"/>
      <c r="S38" s="104"/>
      <c r="T38" s="104"/>
      <c r="U38" s="104"/>
      <c r="V38" s="104"/>
      <c r="W38" s="104"/>
      <c r="X38" s="104"/>
      <c r="Y38" s="104"/>
      <c r="Z38" s="104"/>
    </row>
    <row r="39" spans="1:26" ht="12.75" customHeight="1">
      <c r="A39" s="221" t="s">
        <v>1892</v>
      </c>
      <c r="B39" s="221" t="s">
        <v>1893</v>
      </c>
      <c r="C39" s="221"/>
      <c r="D39" s="221"/>
      <c r="E39" s="221"/>
      <c r="F39" s="222">
        <f>F538</f>
        <v>0</v>
      </c>
      <c r="G39" s="215"/>
      <c r="H39" s="104"/>
      <c r="I39" s="104"/>
      <c r="J39" s="104"/>
      <c r="K39" s="104"/>
      <c r="L39" s="104"/>
      <c r="M39" s="104"/>
      <c r="N39" s="104"/>
      <c r="O39" s="104"/>
      <c r="P39" s="104"/>
      <c r="Q39" s="104"/>
      <c r="R39" s="104"/>
      <c r="S39" s="104"/>
      <c r="T39" s="104"/>
      <c r="U39" s="104"/>
      <c r="V39" s="104"/>
      <c r="W39" s="104"/>
      <c r="X39" s="104"/>
      <c r="Y39" s="104"/>
      <c r="Z39" s="104"/>
    </row>
    <row r="40" spans="1:26" ht="12.75" customHeight="1">
      <c r="A40" s="225"/>
      <c r="B40" s="214"/>
      <c r="C40" s="214"/>
      <c r="D40" s="214"/>
      <c r="E40" s="214"/>
      <c r="F40" s="224"/>
      <c r="G40" s="215"/>
      <c r="H40" s="104"/>
      <c r="I40" s="104"/>
      <c r="J40" s="104"/>
      <c r="K40" s="104"/>
      <c r="L40" s="104"/>
      <c r="M40" s="104"/>
      <c r="N40" s="104"/>
      <c r="O40" s="104"/>
      <c r="P40" s="104"/>
      <c r="Q40" s="104"/>
      <c r="R40" s="104"/>
      <c r="S40" s="104"/>
      <c r="T40" s="104"/>
      <c r="U40" s="104"/>
      <c r="V40" s="104"/>
      <c r="W40" s="104"/>
      <c r="X40" s="104"/>
      <c r="Y40" s="104"/>
      <c r="Z40" s="104"/>
    </row>
    <row r="41" spans="1:26" ht="12.75" customHeight="1">
      <c r="A41" s="225"/>
      <c r="B41" s="214"/>
      <c r="C41" s="214"/>
      <c r="D41" s="214"/>
      <c r="E41" s="214"/>
      <c r="F41" s="226"/>
      <c r="G41" s="227"/>
      <c r="H41" s="215"/>
      <c r="I41" s="104"/>
      <c r="J41" s="104"/>
      <c r="K41" s="104"/>
      <c r="L41" s="104"/>
      <c r="M41" s="104"/>
      <c r="N41" s="104"/>
      <c r="O41" s="104"/>
      <c r="P41" s="104"/>
      <c r="Q41" s="104"/>
      <c r="R41" s="104"/>
      <c r="S41" s="104"/>
      <c r="T41" s="104"/>
      <c r="U41" s="104"/>
      <c r="V41" s="104"/>
      <c r="W41" s="104"/>
      <c r="X41" s="104"/>
      <c r="Y41" s="104"/>
      <c r="Z41" s="104"/>
    </row>
    <row r="42" spans="1:26" ht="12.75" customHeight="1">
      <c r="A42" s="225"/>
      <c r="B42" s="214"/>
      <c r="C42" s="214"/>
      <c r="D42" s="214"/>
      <c r="E42" s="214"/>
      <c r="F42" s="226"/>
      <c r="G42" s="227"/>
      <c r="H42" s="215"/>
      <c r="I42" s="104"/>
      <c r="J42" s="104"/>
      <c r="K42" s="104"/>
      <c r="L42" s="104"/>
      <c r="M42" s="104"/>
      <c r="N42" s="104"/>
      <c r="O42" s="104"/>
      <c r="P42" s="104"/>
      <c r="Q42" s="104"/>
      <c r="R42" s="104"/>
      <c r="S42" s="104"/>
      <c r="T42" s="104"/>
      <c r="U42" s="104"/>
      <c r="V42" s="104"/>
      <c r="W42" s="104"/>
      <c r="X42" s="104"/>
      <c r="Y42" s="104"/>
      <c r="Z42" s="104"/>
    </row>
    <row r="43" spans="1:26" ht="12.75" customHeight="1">
      <c r="A43" s="214"/>
      <c r="B43" s="214"/>
      <c r="C43" s="214"/>
      <c r="D43" s="214"/>
      <c r="E43" s="214"/>
      <c r="F43" s="226"/>
      <c r="G43" s="218"/>
      <c r="H43" s="215"/>
      <c r="I43" s="104"/>
      <c r="J43" s="104"/>
      <c r="K43" s="104"/>
      <c r="L43" s="104"/>
      <c r="M43" s="104"/>
      <c r="N43" s="104"/>
      <c r="O43" s="104"/>
      <c r="P43" s="104"/>
      <c r="Q43" s="104"/>
      <c r="R43" s="104"/>
      <c r="S43" s="104"/>
      <c r="T43" s="104"/>
      <c r="U43" s="104"/>
      <c r="V43" s="104"/>
      <c r="W43" s="104"/>
      <c r="X43" s="104"/>
      <c r="Y43" s="104"/>
      <c r="Z43" s="104"/>
    </row>
    <row r="44" spans="1:26" ht="12.75" customHeight="1">
      <c r="A44" s="228"/>
      <c r="B44" s="229" t="s">
        <v>1894</v>
      </c>
      <c r="C44" s="230"/>
      <c r="D44" s="231"/>
      <c r="E44" s="230"/>
      <c r="F44" s="232">
        <f>SUM(F23:F41)</f>
        <v>0</v>
      </c>
      <c r="G44" s="233"/>
      <c r="H44" s="215"/>
      <c r="I44" s="104"/>
      <c r="J44" s="104"/>
      <c r="K44" s="104"/>
      <c r="L44" s="104"/>
      <c r="M44" s="104"/>
      <c r="N44" s="104"/>
      <c r="O44" s="104"/>
      <c r="P44" s="104"/>
      <c r="Q44" s="104"/>
      <c r="R44" s="104"/>
      <c r="S44" s="104"/>
      <c r="T44" s="104"/>
      <c r="U44" s="104"/>
      <c r="V44" s="104"/>
      <c r="W44" s="104"/>
      <c r="X44" s="104"/>
      <c r="Y44" s="104"/>
      <c r="Z44" s="104"/>
    </row>
    <row r="45" spans="1:26" ht="12.75" customHeight="1">
      <c r="A45" s="216"/>
      <c r="B45" s="234"/>
      <c r="C45" s="235"/>
      <c r="D45" s="236"/>
      <c r="E45" s="206"/>
      <c r="F45" s="224"/>
      <c r="G45" s="236"/>
      <c r="H45" s="215"/>
      <c r="I45" s="104"/>
      <c r="J45" s="104"/>
      <c r="K45" s="104"/>
      <c r="L45" s="104"/>
      <c r="M45" s="104"/>
      <c r="N45" s="104"/>
      <c r="O45" s="104"/>
      <c r="P45" s="104"/>
      <c r="Q45" s="104"/>
      <c r="R45" s="104"/>
      <c r="S45" s="104"/>
      <c r="T45" s="104"/>
      <c r="U45" s="104"/>
      <c r="V45" s="104"/>
      <c r="W45" s="104"/>
      <c r="X45" s="104"/>
      <c r="Y45" s="104"/>
      <c r="Z45" s="104"/>
    </row>
    <row r="46" spans="1:26" ht="12.75" customHeight="1">
      <c r="A46" s="228"/>
      <c r="B46" s="229" t="s">
        <v>1895</v>
      </c>
      <c r="C46" s="230"/>
      <c r="D46" s="231"/>
      <c r="E46" s="230"/>
      <c r="F46" s="232">
        <f>F44*0.25</f>
        <v>0</v>
      </c>
      <c r="G46" s="233"/>
      <c r="H46" s="215"/>
      <c r="I46" s="104"/>
      <c r="J46" s="104"/>
      <c r="K46" s="104"/>
      <c r="L46" s="104"/>
      <c r="M46" s="104"/>
      <c r="N46" s="104"/>
      <c r="O46" s="104"/>
      <c r="P46" s="104"/>
      <c r="Q46" s="104"/>
      <c r="R46" s="104"/>
      <c r="S46" s="104"/>
      <c r="T46" s="104"/>
      <c r="U46" s="104"/>
      <c r="V46" s="104"/>
      <c r="W46" s="104"/>
      <c r="X46" s="104"/>
      <c r="Y46" s="104"/>
      <c r="Z46" s="104"/>
    </row>
    <row r="47" spans="1:26" ht="12.75" customHeight="1">
      <c r="A47" s="216"/>
      <c r="B47" s="237"/>
      <c r="C47" s="237"/>
      <c r="D47" s="236"/>
      <c r="E47" s="237"/>
      <c r="F47" s="224"/>
      <c r="G47" s="236"/>
      <c r="H47" s="215"/>
      <c r="I47" s="104"/>
      <c r="J47" s="104"/>
      <c r="K47" s="104"/>
      <c r="L47" s="104"/>
      <c r="M47" s="104"/>
      <c r="N47" s="104"/>
      <c r="O47" s="104"/>
      <c r="P47" s="104"/>
      <c r="Q47" s="104"/>
      <c r="R47" s="104"/>
      <c r="S47" s="104"/>
      <c r="T47" s="104"/>
      <c r="U47" s="104"/>
      <c r="V47" s="104"/>
      <c r="W47" s="104"/>
      <c r="X47" s="104"/>
      <c r="Y47" s="104"/>
      <c r="Z47" s="104"/>
    </row>
    <row r="48" spans="1:26" ht="12.75" customHeight="1">
      <c r="A48" s="228"/>
      <c r="B48" s="229" t="s">
        <v>1896</v>
      </c>
      <c r="C48" s="238"/>
      <c r="D48" s="238"/>
      <c r="E48" s="238"/>
      <c r="F48" s="239">
        <f>SUM(F44:F46)</f>
        <v>0</v>
      </c>
      <c r="G48" s="240"/>
      <c r="H48" s="215"/>
      <c r="I48" s="104"/>
      <c r="J48" s="104"/>
      <c r="K48" s="104"/>
      <c r="L48" s="104"/>
      <c r="M48" s="104"/>
      <c r="N48" s="104"/>
      <c r="O48" s="104"/>
      <c r="P48" s="104"/>
      <c r="Q48" s="104"/>
      <c r="R48" s="104"/>
      <c r="S48" s="104"/>
      <c r="T48" s="104"/>
      <c r="U48" s="104"/>
      <c r="V48" s="104"/>
      <c r="W48" s="104"/>
      <c r="X48" s="104"/>
      <c r="Y48" s="104"/>
      <c r="Z48" s="104"/>
    </row>
    <row r="49" spans="1:26" ht="12.75" customHeight="1">
      <c r="A49" s="216"/>
      <c r="B49" s="205"/>
      <c r="C49" s="205"/>
      <c r="D49" s="205"/>
      <c r="E49" s="205"/>
      <c r="F49" s="217"/>
      <c r="G49" s="218"/>
      <c r="H49" s="219"/>
      <c r="I49" s="104"/>
      <c r="J49" s="104"/>
      <c r="K49" s="104"/>
      <c r="L49" s="104"/>
      <c r="M49" s="104"/>
      <c r="N49" s="104"/>
      <c r="O49" s="104"/>
      <c r="P49" s="104"/>
      <c r="Q49" s="104"/>
      <c r="R49" s="104"/>
      <c r="S49" s="104"/>
      <c r="T49" s="104"/>
      <c r="U49" s="104"/>
      <c r="V49" s="104"/>
      <c r="W49" s="104"/>
      <c r="X49" s="104"/>
      <c r="Y49" s="104"/>
      <c r="Z49" s="104"/>
    </row>
    <row r="50" spans="1:26" ht="12.75" customHeight="1">
      <c r="A50" s="172"/>
      <c r="B50" s="12"/>
      <c r="C50" s="12"/>
      <c r="D50" s="12"/>
      <c r="E50" s="12"/>
      <c r="F50" s="241"/>
      <c r="G50" s="242"/>
      <c r="H50" s="243"/>
      <c r="I50" s="104"/>
      <c r="J50" s="104"/>
      <c r="K50" s="104"/>
      <c r="L50" s="104"/>
      <c r="M50" s="104"/>
      <c r="N50" s="104"/>
      <c r="O50" s="104"/>
      <c r="P50" s="104"/>
      <c r="Q50" s="104"/>
      <c r="R50" s="104"/>
      <c r="S50" s="104"/>
      <c r="T50" s="104"/>
      <c r="U50" s="104"/>
      <c r="V50" s="104"/>
      <c r="W50" s="104"/>
      <c r="X50" s="104"/>
      <c r="Y50" s="104"/>
      <c r="Z50" s="104"/>
    </row>
    <row r="51" spans="1:26" ht="12.75" customHeight="1">
      <c r="A51" s="216"/>
      <c r="B51" s="205"/>
      <c r="C51" s="205"/>
      <c r="D51" s="603"/>
      <c r="E51" s="593"/>
      <c r="F51" s="593"/>
      <c r="G51" s="219"/>
      <c r="H51" s="219"/>
      <c r="I51" s="104"/>
      <c r="J51" s="104"/>
      <c r="K51" s="104"/>
      <c r="L51" s="104"/>
      <c r="M51" s="104"/>
      <c r="N51" s="104"/>
      <c r="O51" s="104"/>
      <c r="P51" s="104"/>
      <c r="Q51" s="104"/>
      <c r="R51" s="104"/>
      <c r="S51" s="104"/>
      <c r="T51" s="104"/>
      <c r="U51" s="104"/>
      <c r="V51" s="104"/>
      <c r="W51" s="104"/>
      <c r="X51" s="104"/>
      <c r="Y51" s="104"/>
      <c r="Z51" s="104"/>
    </row>
    <row r="52" spans="1:26" ht="12.75" customHeight="1">
      <c r="A52" s="172"/>
      <c r="B52" s="205"/>
      <c r="C52" s="205"/>
      <c r="D52" s="603"/>
      <c r="E52" s="593"/>
      <c r="F52" s="593"/>
      <c r="G52" s="242"/>
      <c r="H52" s="243"/>
      <c r="I52" s="104"/>
      <c r="J52" s="104"/>
      <c r="K52" s="104"/>
      <c r="L52" s="104"/>
      <c r="M52" s="104"/>
      <c r="N52" s="104"/>
      <c r="O52" s="104"/>
      <c r="P52" s="104"/>
      <c r="Q52" s="104"/>
      <c r="R52" s="104"/>
      <c r="S52" s="104"/>
      <c r="T52" s="104"/>
      <c r="U52" s="104"/>
      <c r="V52" s="104"/>
      <c r="W52" s="104"/>
      <c r="X52" s="104"/>
      <c r="Y52" s="104"/>
      <c r="Z52" s="104"/>
    </row>
    <row r="53" spans="1:26" ht="12.75" customHeight="1">
      <c r="A53" s="172"/>
      <c r="B53" s="12"/>
      <c r="C53" s="12"/>
      <c r="D53" s="12"/>
      <c r="E53" s="12"/>
      <c r="F53" s="241"/>
      <c r="G53" s="242"/>
      <c r="H53" s="243"/>
      <c r="I53" s="104"/>
      <c r="J53" s="104"/>
      <c r="K53" s="104"/>
      <c r="L53" s="104"/>
      <c r="M53" s="104"/>
      <c r="N53" s="104"/>
      <c r="O53" s="104"/>
      <c r="P53" s="104"/>
      <c r="Q53" s="104"/>
      <c r="R53" s="104"/>
      <c r="S53" s="104"/>
      <c r="T53" s="104"/>
      <c r="U53" s="104"/>
      <c r="V53" s="104"/>
      <c r="W53" s="104"/>
      <c r="X53" s="104"/>
      <c r="Y53" s="104"/>
      <c r="Z53" s="104"/>
    </row>
    <row r="54" spans="1:26" ht="12.75" customHeight="1">
      <c r="A54" s="172"/>
      <c r="B54" s="597"/>
      <c r="C54" s="593"/>
      <c r="D54" s="593"/>
      <c r="E54" s="593"/>
      <c r="F54" s="593"/>
      <c r="G54" s="242"/>
      <c r="H54" s="243"/>
      <c r="I54" s="104"/>
      <c r="J54" s="104"/>
      <c r="K54" s="104"/>
      <c r="L54" s="104"/>
      <c r="M54" s="104"/>
      <c r="N54" s="104"/>
      <c r="O54" s="104"/>
      <c r="P54" s="104"/>
      <c r="Q54" s="104"/>
      <c r="R54" s="104"/>
      <c r="S54" s="104"/>
      <c r="T54" s="104"/>
      <c r="U54" s="104"/>
      <c r="V54" s="104"/>
      <c r="W54" s="104"/>
      <c r="X54" s="104"/>
      <c r="Y54" s="104"/>
      <c r="Z54" s="104"/>
    </row>
    <row r="55" spans="1:26" ht="12.75" customHeight="1">
      <c r="A55" s="172"/>
      <c r="B55" s="12"/>
      <c r="C55" s="12"/>
      <c r="D55" s="12"/>
      <c r="E55" s="12"/>
      <c r="F55" s="241"/>
      <c r="G55" s="242"/>
      <c r="H55" s="243"/>
      <c r="I55" s="104"/>
      <c r="J55" s="104"/>
      <c r="K55" s="104"/>
      <c r="L55" s="104"/>
      <c r="M55" s="104"/>
      <c r="N55" s="104"/>
      <c r="O55" s="104"/>
      <c r="P55" s="104"/>
      <c r="Q55" s="104"/>
      <c r="R55" s="104"/>
      <c r="S55" s="104"/>
      <c r="T55" s="104"/>
      <c r="U55" s="104"/>
      <c r="V55" s="104"/>
      <c r="W55" s="104"/>
      <c r="X55" s="104"/>
      <c r="Y55" s="104"/>
      <c r="Z55" s="104"/>
    </row>
    <row r="56" spans="1:26" ht="12.75" customHeight="1">
      <c r="A56" s="104"/>
      <c r="B56" s="12"/>
      <c r="C56" s="12"/>
      <c r="D56" s="12"/>
      <c r="E56" s="12"/>
      <c r="F56" s="241"/>
      <c r="G56" s="104"/>
      <c r="H56" s="104"/>
      <c r="I56" s="104"/>
      <c r="J56" s="104"/>
      <c r="K56" s="104"/>
      <c r="L56" s="104"/>
      <c r="M56" s="104"/>
      <c r="N56" s="104"/>
      <c r="O56" s="104"/>
      <c r="P56" s="104"/>
      <c r="Q56" s="104"/>
      <c r="R56" s="104"/>
      <c r="S56" s="104"/>
      <c r="T56" s="104"/>
      <c r="U56" s="104"/>
      <c r="V56" s="104"/>
      <c r="W56" s="104"/>
      <c r="X56" s="104"/>
      <c r="Y56" s="104"/>
      <c r="Z56" s="104"/>
    </row>
    <row r="57" spans="1:26" ht="12.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spans="1:26" ht="13.5" customHeight="1">
      <c r="A58" s="244"/>
      <c r="B58" s="245"/>
      <c r="C58" s="246"/>
      <c r="D58" s="247"/>
      <c r="E58" s="248"/>
      <c r="F58" s="249"/>
      <c r="G58" s="250"/>
      <c r="H58" s="12"/>
      <c r="I58" s="12"/>
      <c r="J58" s="12"/>
      <c r="K58" s="12"/>
      <c r="L58" s="12"/>
      <c r="M58" s="12"/>
      <c r="N58" s="12"/>
      <c r="O58" s="12"/>
      <c r="P58" s="12"/>
      <c r="Q58" s="12"/>
      <c r="R58" s="12"/>
      <c r="S58" s="12"/>
      <c r="T58" s="12"/>
      <c r="U58" s="12"/>
      <c r="V58" s="12"/>
      <c r="W58" s="12"/>
      <c r="X58" s="12"/>
      <c r="Y58" s="12"/>
      <c r="Z58" s="12"/>
    </row>
    <row r="59" spans="1:26" ht="13.5" customHeight="1">
      <c r="A59" s="251"/>
      <c r="B59" s="598" t="s">
        <v>1897</v>
      </c>
      <c r="C59" s="593"/>
      <c r="D59" s="593"/>
      <c r="E59" s="593"/>
      <c r="F59" s="253" t="s">
        <v>1898</v>
      </c>
      <c r="G59" s="12"/>
      <c r="H59" s="12"/>
      <c r="I59" s="12"/>
      <c r="J59" s="12"/>
      <c r="K59" s="12"/>
      <c r="L59" s="12"/>
      <c r="M59" s="12"/>
      <c r="N59" s="12"/>
      <c r="O59" s="12"/>
      <c r="P59" s="12"/>
      <c r="Q59" s="12"/>
      <c r="R59" s="12"/>
      <c r="S59" s="12"/>
      <c r="T59" s="12"/>
      <c r="U59" s="12"/>
      <c r="V59" s="12"/>
      <c r="W59" s="12"/>
      <c r="X59" s="12"/>
      <c r="Y59" s="12"/>
      <c r="Z59" s="12"/>
    </row>
    <row r="60" spans="1:26" ht="13.5" customHeight="1">
      <c r="A60" s="599"/>
      <c r="B60" s="595"/>
      <c r="C60" s="254"/>
      <c r="D60" s="255"/>
      <c r="E60" s="256"/>
      <c r="F60" s="257" t="s">
        <v>1899</v>
      </c>
      <c r="G60" s="14"/>
      <c r="H60" s="12"/>
      <c r="I60" s="12"/>
      <c r="J60" s="12"/>
      <c r="K60" s="12"/>
      <c r="L60" s="12"/>
      <c r="M60" s="12"/>
      <c r="N60" s="12"/>
      <c r="O60" s="12"/>
      <c r="P60" s="12"/>
      <c r="Q60" s="12"/>
      <c r="R60" s="12"/>
      <c r="S60" s="12"/>
      <c r="T60" s="12"/>
      <c r="U60" s="12"/>
      <c r="V60" s="12"/>
      <c r="W60" s="12"/>
      <c r="X60" s="12"/>
      <c r="Y60" s="12"/>
      <c r="Z60" s="12"/>
    </row>
    <row r="61" spans="1:26" ht="13.5" customHeight="1">
      <c r="A61" s="258"/>
      <c r="B61" s="258"/>
      <c r="C61" s="259"/>
      <c r="D61" s="260"/>
      <c r="E61" s="261"/>
      <c r="F61" s="261"/>
      <c r="G61" s="14"/>
      <c r="H61" s="12"/>
      <c r="I61" s="12"/>
      <c r="J61" s="12"/>
      <c r="K61" s="12"/>
      <c r="L61" s="12"/>
      <c r="M61" s="12"/>
      <c r="N61" s="12"/>
      <c r="O61" s="12"/>
      <c r="P61" s="12"/>
      <c r="Q61" s="12"/>
      <c r="R61" s="12"/>
      <c r="S61" s="12"/>
      <c r="T61" s="12"/>
      <c r="U61" s="12"/>
      <c r="V61" s="12"/>
      <c r="W61" s="12"/>
      <c r="X61" s="12"/>
      <c r="Y61" s="12"/>
      <c r="Z61" s="12"/>
    </row>
    <row r="62" spans="1:26" ht="12.75" customHeight="1">
      <c r="A62" s="262" t="s">
        <v>1900</v>
      </c>
      <c r="B62" s="263" t="s">
        <v>647</v>
      </c>
      <c r="C62" s="263" t="s">
        <v>1901</v>
      </c>
      <c r="D62" s="263" t="s">
        <v>1902</v>
      </c>
      <c r="E62" s="263" t="s">
        <v>1903</v>
      </c>
      <c r="F62" s="263" t="s">
        <v>1904</v>
      </c>
      <c r="G62" s="83"/>
      <c r="H62" s="83"/>
      <c r="I62" s="83"/>
      <c r="J62" s="83"/>
      <c r="K62" s="83"/>
      <c r="L62" s="83"/>
      <c r="M62" s="83"/>
      <c r="N62" s="83"/>
      <c r="O62" s="83"/>
      <c r="P62" s="83"/>
      <c r="Q62" s="83"/>
      <c r="R62" s="83"/>
      <c r="S62" s="83"/>
      <c r="T62" s="83"/>
      <c r="U62" s="83"/>
      <c r="V62" s="83"/>
      <c r="W62" s="83"/>
      <c r="X62" s="83"/>
      <c r="Y62" s="83"/>
      <c r="Z62" s="83"/>
    </row>
    <row r="63" spans="1:26" ht="12.75" customHeight="1">
      <c r="A63" s="264"/>
      <c r="B63" s="265"/>
      <c r="C63" s="266"/>
      <c r="D63" s="267"/>
      <c r="E63" s="268"/>
      <c r="F63" s="269"/>
      <c r="G63" s="83"/>
      <c r="H63" s="83"/>
      <c r="I63" s="83"/>
      <c r="J63" s="83"/>
      <c r="K63" s="83"/>
      <c r="L63" s="83"/>
      <c r="M63" s="83"/>
      <c r="N63" s="83"/>
      <c r="O63" s="83"/>
      <c r="P63" s="83"/>
      <c r="Q63" s="83"/>
      <c r="R63" s="83"/>
      <c r="S63" s="83"/>
      <c r="T63" s="83"/>
      <c r="U63" s="83"/>
      <c r="V63" s="83"/>
      <c r="W63" s="83"/>
      <c r="X63" s="83"/>
      <c r="Y63" s="83"/>
      <c r="Z63" s="83"/>
    </row>
    <row r="64" spans="1:26" ht="12.75" customHeight="1">
      <c r="A64" s="270"/>
      <c r="B64" s="600" t="s">
        <v>1905</v>
      </c>
      <c r="C64" s="593"/>
      <c r="D64" s="593"/>
      <c r="E64" s="593"/>
      <c r="F64" s="271"/>
      <c r="G64" s="104"/>
      <c r="H64" s="104"/>
      <c r="I64" s="104"/>
      <c r="J64" s="104"/>
      <c r="K64" s="104"/>
      <c r="L64" s="104"/>
      <c r="M64" s="104"/>
      <c r="N64" s="104"/>
      <c r="O64" s="104"/>
      <c r="P64" s="104"/>
      <c r="Q64" s="104"/>
      <c r="R64" s="104"/>
      <c r="S64" s="104"/>
      <c r="T64" s="104"/>
      <c r="U64" s="104"/>
      <c r="V64" s="104"/>
      <c r="W64" s="104"/>
      <c r="X64" s="104"/>
      <c r="Y64" s="104"/>
      <c r="Z64" s="104"/>
    </row>
    <row r="65" spans="1:26" ht="12.75" customHeight="1">
      <c r="A65" s="270"/>
      <c r="B65" s="272"/>
      <c r="C65" s="273"/>
      <c r="D65" s="267"/>
      <c r="E65" s="273"/>
      <c r="F65" s="271"/>
      <c r="G65" s="104"/>
      <c r="H65" s="104"/>
      <c r="I65" s="104"/>
      <c r="J65" s="104"/>
      <c r="K65" s="104"/>
      <c r="L65" s="104"/>
      <c r="M65" s="104"/>
      <c r="N65" s="104"/>
      <c r="O65" s="104"/>
      <c r="P65" s="104"/>
      <c r="Q65" s="104"/>
      <c r="R65" s="104"/>
      <c r="S65" s="104"/>
      <c r="T65" s="104"/>
      <c r="U65" s="104"/>
      <c r="V65" s="104"/>
      <c r="W65" s="104"/>
      <c r="X65" s="104"/>
      <c r="Y65" s="104"/>
      <c r="Z65" s="104"/>
    </row>
    <row r="66" spans="1:26" ht="409.5" customHeight="1">
      <c r="A66" s="601" t="s">
        <v>1906</v>
      </c>
      <c r="B66" s="593"/>
      <c r="C66" s="593"/>
      <c r="D66" s="593"/>
      <c r="E66" s="593"/>
      <c r="F66" s="593"/>
      <c r="G66" s="83"/>
      <c r="H66" s="83"/>
      <c r="I66" s="83"/>
      <c r="J66" s="83"/>
      <c r="K66" s="83"/>
      <c r="L66" s="83"/>
      <c r="M66" s="83"/>
      <c r="N66" s="83"/>
      <c r="O66" s="83"/>
      <c r="P66" s="83"/>
      <c r="Q66" s="83"/>
      <c r="R66" s="83"/>
      <c r="S66" s="83"/>
      <c r="T66" s="83"/>
      <c r="U66" s="83"/>
      <c r="V66" s="83"/>
      <c r="W66" s="83"/>
      <c r="X66" s="83"/>
      <c r="Y66" s="83"/>
      <c r="Z66" s="83"/>
    </row>
    <row r="67" spans="1:26" ht="12.75" customHeight="1">
      <c r="A67" s="275"/>
      <c r="B67" s="275"/>
      <c r="C67" s="275"/>
      <c r="D67" s="275"/>
      <c r="E67" s="275"/>
      <c r="F67" s="275"/>
      <c r="G67" s="83"/>
      <c r="H67" s="83"/>
      <c r="I67" s="83"/>
      <c r="J67" s="83"/>
      <c r="K67" s="83"/>
      <c r="L67" s="83"/>
      <c r="M67" s="83"/>
      <c r="N67" s="83"/>
      <c r="O67" s="83"/>
      <c r="P67" s="83"/>
      <c r="Q67" s="83"/>
      <c r="R67" s="83"/>
      <c r="S67" s="83"/>
      <c r="T67" s="83"/>
      <c r="U67" s="83"/>
      <c r="V67" s="83"/>
      <c r="W67" s="83"/>
      <c r="X67" s="83"/>
      <c r="Y67" s="83"/>
      <c r="Z67" s="83"/>
    </row>
    <row r="68" spans="1:26" ht="12.75" customHeight="1">
      <c r="A68" s="276" t="s">
        <v>1878</v>
      </c>
      <c r="B68" s="277" t="s">
        <v>1428</v>
      </c>
      <c r="C68" s="278"/>
      <c r="D68" s="279"/>
      <c r="E68" s="280"/>
      <c r="F68" s="281"/>
      <c r="G68" s="83"/>
      <c r="H68" s="83"/>
      <c r="I68" s="83"/>
      <c r="J68" s="83"/>
      <c r="K68" s="83"/>
      <c r="L68" s="83"/>
      <c r="M68" s="83"/>
      <c r="N68" s="83"/>
      <c r="O68" s="83"/>
      <c r="P68" s="83"/>
      <c r="Q68" s="83"/>
      <c r="R68" s="83"/>
      <c r="S68" s="83"/>
      <c r="T68" s="83"/>
      <c r="U68" s="83"/>
      <c r="V68" s="83"/>
      <c r="W68" s="83"/>
      <c r="X68" s="83"/>
      <c r="Y68" s="83"/>
      <c r="Z68" s="83"/>
    </row>
    <row r="69" spans="1:26" ht="12.75" customHeight="1">
      <c r="A69" s="282"/>
      <c r="B69" s="274"/>
      <c r="C69" s="106"/>
      <c r="D69" s="283"/>
      <c r="E69" s="284"/>
      <c r="F69" s="285"/>
      <c r="G69" s="83"/>
      <c r="H69" s="83"/>
      <c r="I69" s="83"/>
      <c r="J69" s="83"/>
      <c r="K69" s="83"/>
      <c r="L69" s="83"/>
      <c r="M69" s="83"/>
      <c r="N69" s="83"/>
      <c r="O69" s="83"/>
      <c r="P69" s="83"/>
      <c r="Q69" s="83"/>
      <c r="R69" s="83"/>
      <c r="S69" s="83"/>
      <c r="T69" s="83"/>
      <c r="U69" s="83"/>
      <c r="V69" s="83"/>
      <c r="W69" s="83"/>
      <c r="X69" s="83"/>
      <c r="Y69" s="83"/>
      <c r="Z69" s="83"/>
    </row>
    <row r="70" spans="1:26" ht="12.75" customHeight="1">
      <c r="A70" s="282" t="s">
        <v>1907</v>
      </c>
      <c r="B70" s="274" t="s">
        <v>1908</v>
      </c>
      <c r="C70" s="106"/>
      <c r="D70" s="283"/>
      <c r="E70" s="286"/>
      <c r="F70" s="287"/>
      <c r="G70" s="83"/>
      <c r="H70" s="83"/>
      <c r="I70" s="83"/>
      <c r="J70" s="83"/>
      <c r="K70" s="83"/>
      <c r="L70" s="83"/>
      <c r="M70" s="83"/>
      <c r="N70" s="83"/>
      <c r="O70" s="83"/>
      <c r="P70" s="83"/>
      <c r="Q70" s="83"/>
      <c r="R70" s="83"/>
      <c r="S70" s="83"/>
      <c r="T70" s="83"/>
      <c r="U70" s="83"/>
      <c r="V70" s="83"/>
      <c r="W70" s="83"/>
      <c r="X70" s="83"/>
      <c r="Y70" s="83"/>
      <c r="Z70" s="83"/>
    </row>
    <row r="71" spans="1:26" ht="12.75" customHeight="1">
      <c r="A71" s="282"/>
      <c r="B71" s="274" t="s">
        <v>1909</v>
      </c>
      <c r="C71" s="83"/>
      <c r="D71" s="288"/>
      <c r="E71" s="285"/>
      <c r="F71" s="285"/>
      <c r="G71" s="83"/>
      <c r="H71" s="83"/>
      <c r="I71" s="83"/>
      <c r="J71" s="83"/>
      <c r="K71" s="83"/>
      <c r="L71" s="83"/>
      <c r="M71" s="83"/>
      <c r="N71" s="83"/>
      <c r="O71" s="83"/>
      <c r="P71" s="83"/>
      <c r="Q71" s="83"/>
      <c r="R71" s="83"/>
      <c r="S71" s="83"/>
      <c r="T71" s="83"/>
      <c r="U71" s="83"/>
      <c r="V71" s="83"/>
      <c r="W71" s="83"/>
      <c r="X71" s="83"/>
      <c r="Y71" s="83"/>
      <c r="Z71" s="83"/>
    </row>
    <row r="72" spans="1:26" ht="12.75" customHeight="1">
      <c r="A72" s="282"/>
      <c r="B72" s="289"/>
      <c r="C72" s="106" t="s">
        <v>1910</v>
      </c>
      <c r="D72" s="283">
        <v>1</v>
      </c>
      <c r="E72" s="290"/>
      <c r="F72" s="291">
        <f>$D72*E72</f>
        <v>0</v>
      </c>
      <c r="G72" s="83"/>
      <c r="H72" s="83"/>
      <c r="I72" s="83"/>
      <c r="J72" s="83"/>
      <c r="K72" s="83"/>
      <c r="L72" s="83"/>
      <c r="M72" s="83"/>
      <c r="N72" s="83"/>
      <c r="O72" s="83"/>
      <c r="P72" s="83"/>
      <c r="Q72" s="83"/>
      <c r="R72" s="83"/>
      <c r="S72" s="83"/>
      <c r="T72" s="83"/>
      <c r="U72" s="83"/>
      <c r="V72" s="83"/>
      <c r="W72" s="83"/>
      <c r="X72" s="83"/>
      <c r="Y72" s="83"/>
      <c r="Z72" s="83"/>
    </row>
    <row r="73" spans="1:26" ht="12.75" customHeight="1">
      <c r="A73" s="282"/>
      <c r="B73" s="274"/>
      <c r="C73" s="106"/>
      <c r="D73" s="283"/>
      <c r="E73" s="284"/>
      <c r="F73" s="285"/>
      <c r="G73" s="83"/>
      <c r="H73" s="83"/>
      <c r="I73" s="83"/>
      <c r="J73" s="83"/>
      <c r="K73" s="83"/>
      <c r="L73" s="83"/>
      <c r="M73" s="83"/>
      <c r="N73" s="83"/>
      <c r="O73" s="83"/>
      <c r="P73" s="83"/>
      <c r="Q73" s="83"/>
      <c r="R73" s="83"/>
      <c r="S73" s="83"/>
      <c r="T73" s="83"/>
      <c r="U73" s="83"/>
      <c r="V73" s="83"/>
      <c r="W73" s="83"/>
      <c r="X73" s="83"/>
      <c r="Y73" s="83"/>
      <c r="Z73" s="83"/>
    </row>
    <row r="74" spans="1:26" ht="12.75" customHeight="1">
      <c r="A74" s="282" t="s">
        <v>1911</v>
      </c>
      <c r="B74" s="274" t="s">
        <v>1912</v>
      </c>
      <c r="C74" s="106"/>
      <c r="D74" s="283"/>
      <c r="E74" s="286"/>
      <c r="F74" s="287"/>
      <c r="G74" s="83"/>
      <c r="H74" s="83"/>
      <c r="I74" s="83"/>
      <c r="J74" s="83"/>
      <c r="K74" s="83"/>
      <c r="L74" s="83"/>
      <c r="M74" s="83"/>
      <c r="N74" s="83"/>
      <c r="O74" s="83"/>
      <c r="P74" s="83"/>
      <c r="Q74" s="83"/>
      <c r="R74" s="83"/>
      <c r="S74" s="83"/>
      <c r="T74" s="83"/>
      <c r="U74" s="83"/>
      <c r="V74" s="83"/>
      <c r="W74" s="83"/>
      <c r="X74" s="83"/>
      <c r="Y74" s="83"/>
      <c r="Z74" s="83"/>
    </row>
    <row r="75" spans="1:26" ht="12.75" customHeight="1">
      <c r="A75" s="282"/>
      <c r="B75" s="274" t="s">
        <v>1913</v>
      </c>
      <c r="C75" s="83"/>
      <c r="D75" s="288"/>
      <c r="E75" s="285"/>
      <c r="F75" s="285"/>
      <c r="G75" s="83"/>
      <c r="H75" s="83"/>
      <c r="I75" s="83"/>
      <c r="J75" s="83"/>
      <c r="K75" s="83"/>
      <c r="L75" s="83"/>
      <c r="M75" s="83"/>
      <c r="N75" s="83"/>
      <c r="O75" s="83"/>
      <c r="P75" s="83"/>
      <c r="Q75" s="83"/>
      <c r="R75" s="83"/>
      <c r="S75" s="83"/>
      <c r="T75" s="83"/>
      <c r="U75" s="83"/>
      <c r="V75" s="83"/>
      <c r="W75" s="83"/>
      <c r="X75" s="83"/>
      <c r="Y75" s="83"/>
      <c r="Z75" s="83"/>
    </row>
    <row r="76" spans="1:26" ht="12.75" customHeight="1">
      <c r="A76" s="282"/>
      <c r="B76" s="289"/>
      <c r="C76" s="106" t="s">
        <v>1910</v>
      </c>
      <c r="D76" s="283">
        <v>1</v>
      </c>
      <c r="E76" s="290"/>
      <c r="F76" s="291">
        <f>$D76*E76</f>
        <v>0</v>
      </c>
      <c r="G76" s="83"/>
      <c r="H76" s="83"/>
      <c r="I76" s="83"/>
      <c r="J76" s="83"/>
      <c r="K76" s="83"/>
      <c r="L76" s="83"/>
      <c r="M76" s="83"/>
      <c r="N76" s="83"/>
      <c r="O76" s="83"/>
      <c r="P76" s="83"/>
      <c r="Q76" s="83"/>
      <c r="R76" s="83"/>
      <c r="S76" s="83"/>
      <c r="T76" s="83"/>
      <c r="U76" s="83"/>
      <c r="V76" s="83"/>
      <c r="W76" s="83"/>
      <c r="X76" s="83"/>
      <c r="Y76" s="83"/>
      <c r="Z76" s="83"/>
    </row>
    <row r="77" spans="1:26" ht="12.75" customHeight="1">
      <c r="A77" s="282"/>
      <c r="B77" s="274"/>
      <c r="C77" s="106"/>
      <c r="D77" s="283"/>
      <c r="E77" s="284"/>
      <c r="F77" s="285"/>
      <c r="G77" s="83"/>
      <c r="H77" s="83"/>
      <c r="I77" s="83"/>
      <c r="J77" s="83"/>
      <c r="K77" s="83"/>
      <c r="L77" s="83"/>
      <c r="M77" s="83"/>
      <c r="N77" s="83"/>
      <c r="O77" s="83"/>
      <c r="P77" s="83"/>
      <c r="Q77" s="83"/>
      <c r="R77" s="83"/>
      <c r="S77" s="83"/>
      <c r="T77" s="83"/>
      <c r="U77" s="83"/>
      <c r="V77" s="83"/>
      <c r="W77" s="83"/>
      <c r="X77" s="83"/>
      <c r="Y77" s="83"/>
      <c r="Z77" s="83"/>
    </row>
    <row r="78" spans="1:26" ht="12.75" customHeight="1">
      <c r="A78" s="282" t="s">
        <v>1914</v>
      </c>
      <c r="B78" s="274" t="s">
        <v>1915</v>
      </c>
      <c r="C78" s="106"/>
      <c r="D78" s="283"/>
      <c r="E78" s="286"/>
      <c r="F78" s="287"/>
      <c r="G78" s="83"/>
      <c r="H78" s="83"/>
      <c r="I78" s="83"/>
      <c r="J78" s="83"/>
      <c r="K78" s="83"/>
      <c r="L78" s="83"/>
      <c r="M78" s="83"/>
      <c r="N78" s="83"/>
      <c r="O78" s="83"/>
      <c r="P78" s="83"/>
      <c r="Q78" s="83"/>
      <c r="R78" s="83"/>
      <c r="S78" s="83"/>
      <c r="T78" s="83"/>
      <c r="U78" s="83"/>
      <c r="V78" s="83"/>
      <c r="W78" s="83"/>
      <c r="X78" s="83"/>
      <c r="Y78" s="83"/>
      <c r="Z78" s="83"/>
    </row>
    <row r="79" spans="1:26" ht="12.75" customHeight="1">
      <c r="A79" s="282"/>
      <c r="B79" s="274" t="s">
        <v>1916</v>
      </c>
      <c r="C79" s="83"/>
      <c r="D79" s="288"/>
      <c r="E79" s="285"/>
      <c r="F79" s="285"/>
      <c r="G79" s="83"/>
      <c r="H79" s="83"/>
      <c r="I79" s="83"/>
      <c r="J79" s="83"/>
      <c r="K79" s="83"/>
      <c r="L79" s="83"/>
      <c r="M79" s="83"/>
      <c r="N79" s="83"/>
      <c r="O79" s="83"/>
      <c r="P79" s="83"/>
      <c r="Q79" s="83"/>
      <c r="R79" s="83"/>
      <c r="S79" s="83"/>
      <c r="T79" s="83"/>
      <c r="U79" s="83"/>
      <c r="V79" s="83"/>
      <c r="W79" s="83"/>
      <c r="X79" s="83"/>
      <c r="Y79" s="83"/>
      <c r="Z79" s="83"/>
    </row>
    <row r="80" spans="1:26" ht="12.75" customHeight="1">
      <c r="A80" s="282"/>
      <c r="B80" s="289"/>
      <c r="C80" s="106" t="s">
        <v>1910</v>
      </c>
      <c r="D80" s="283">
        <v>1</v>
      </c>
      <c r="E80" s="290"/>
      <c r="F80" s="291">
        <f>$D80*E80</f>
        <v>0</v>
      </c>
      <c r="G80" s="83"/>
      <c r="H80" s="83"/>
      <c r="I80" s="83"/>
      <c r="J80" s="83"/>
      <c r="K80" s="83"/>
      <c r="L80" s="83"/>
      <c r="M80" s="83"/>
      <c r="N80" s="83"/>
      <c r="O80" s="83"/>
      <c r="P80" s="83"/>
      <c r="Q80" s="83"/>
      <c r="R80" s="83"/>
      <c r="S80" s="83"/>
      <c r="T80" s="83"/>
      <c r="U80" s="83"/>
      <c r="V80" s="83"/>
      <c r="W80" s="83"/>
      <c r="X80" s="83"/>
      <c r="Y80" s="83"/>
      <c r="Z80" s="83"/>
    </row>
    <row r="81" spans="1:26" ht="12.75" customHeight="1">
      <c r="A81" s="282"/>
      <c r="B81" s="274"/>
      <c r="C81" s="106"/>
      <c r="D81" s="283"/>
      <c r="E81" s="284"/>
      <c r="F81" s="285"/>
      <c r="G81" s="83"/>
      <c r="H81" s="83"/>
      <c r="I81" s="83"/>
      <c r="J81" s="83"/>
      <c r="K81" s="83"/>
      <c r="L81" s="83"/>
      <c r="M81" s="83"/>
      <c r="N81" s="83"/>
      <c r="O81" s="83"/>
      <c r="P81" s="83"/>
      <c r="Q81" s="83"/>
      <c r="R81" s="83"/>
      <c r="S81" s="83"/>
      <c r="T81" s="83"/>
      <c r="U81" s="83"/>
      <c r="V81" s="83"/>
      <c r="W81" s="83"/>
      <c r="X81" s="83"/>
      <c r="Y81" s="83"/>
      <c r="Z81" s="83"/>
    </row>
    <row r="82" spans="1:26" ht="12.75" customHeight="1">
      <c r="A82" s="282" t="s">
        <v>1917</v>
      </c>
      <c r="B82" s="274" t="s">
        <v>1918</v>
      </c>
      <c r="C82" s="106"/>
      <c r="D82" s="283"/>
      <c r="E82" s="286"/>
      <c r="F82" s="287"/>
      <c r="G82" s="83"/>
      <c r="H82" s="83"/>
      <c r="I82" s="83"/>
      <c r="J82" s="83"/>
      <c r="K82" s="83"/>
      <c r="L82" s="83"/>
      <c r="M82" s="83"/>
      <c r="N82" s="83"/>
      <c r="O82" s="83"/>
      <c r="P82" s="83"/>
      <c r="Q82" s="83"/>
      <c r="R82" s="83"/>
      <c r="S82" s="83"/>
      <c r="T82" s="83"/>
      <c r="U82" s="83"/>
      <c r="V82" s="83"/>
      <c r="W82" s="83"/>
      <c r="X82" s="83"/>
      <c r="Y82" s="83"/>
      <c r="Z82" s="83"/>
    </row>
    <row r="83" spans="1:26" ht="12.75" customHeight="1">
      <c r="A83" s="282"/>
      <c r="B83" s="274" t="s">
        <v>1919</v>
      </c>
      <c r="C83" s="83"/>
      <c r="D83" s="288"/>
      <c r="E83" s="285"/>
      <c r="F83" s="285"/>
      <c r="G83" s="83"/>
      <c r="H83" s="83"/>
      <c r="I83" s="83"/>
      <c r="J83" s="83"/>
      <c r="K83" s="83"/>
      <c r="L83" s="83"/>
      <c r="M83" s="83"/>
      <c r="N83" s="83"/>
      <c r="O83" s="83"/>
      <c r="P83" s="83"/>
      <c r="Q83" s="83"/>
      <c r="R83" s="83"/>
      <c r="S83" s="83"/>
      <c r="T83" s="83"/>
      <c r="U83" s="83"/>
      <c r="V83" s="83"/>
      <c r="W83" s="83"/>
      <c r="X83" s="83"/>
      <c r="Y83" s="83"/>
      <c r="Z83" s="83"/>
    </row>
    <row r="84" spans="1:26" ht="12.75" customHeight="1">
      <c r="A84" s="282"/>
      <c r="B84" s="289"/>
      <c r="C84" s="106" t="s">
        <v>1910</v>
      </c>
      <c r="D84" s="283">
        <v>1</v>
      </c>
      <c r="E84" s="290"/>
      <c r="F84" s="291">
        <f>$D84*E84</f>
        <v>0</v>
      </c>
      <c r="G84" s="83"/>
      <c r="H84" s="83"/>
      <c r="I84" s="83"/>
      <c r="J84" s="83"/>
      <c r="K84" s="83"/>
      <c r="L84" s="83"/>
      <c r="M84" s="83"/>
      <c r="N84" s="83"/>
      <c r="O84" s="83"/>
      <c r="P84" s="83"/>
      <c r="Q84" s="83"/>
      <c r="R84" s="83"/>
      <c r="S84" s="83"/>
      <c r="T84" s="83"/>
      <c r="U84" s="83"/>
      <c r="V84" s="83"/>
      <c r="W84" s="83"/>
      <c r="X84" s="83"/>
      <c r="Y84" s="83"/>
      <c r="Z84" s="83"/>
    </row>
    <row r="85" spans="1:26" ht="12.75" customHeight="1">
      <c r="A85" s="292"/>
      <c r="B85" s="1"/>
      <c r="C85" s="154"/>
      <c r="D85" s="293"/>
      <c r="E85" s="294"/>
      <c r="F85" s="295"/>
      <c r="G85" s="296"/>
      <c r="H85" s="296"/>
      <c r="I85" s="296"/>
      <c r="J85" s="296"/>
      <c r="K85" s="296"/>
      <c r="L85" s="296"/>
      <c r="M85" s="296"/>
      <c r="N85" s="296"/>
      <c r="O85" s="296"/>
      <c r="P85" s="296"/>
      <c r="Q85" s="296"/>
      <c r="R85" s="296"/>
      <c r="S85" s="296"/>
      <c r="T85" s="296"/>
      <c r="U85" s="296"/>
      <c r="V85" s="296"/>
      <c r="W85" s="296"/>
      <c r="X85" s="296"/>
      <c r="Y85" s="296"/>
      <c r="Z85" s="296"/>
    </row>
    <row r="86" spans="1:26" ht="12.75" customHeight="1">
      <c r="A86" s="297" t="s">
        <v>1878</v>
      </c>
      <c r="B86" s="298" t="s">
        <v>1920</v>
      </c>
      <c r="C86" s="299"/>
      <c r="D86" s="300"/>
      <c r="E86" s="301"/>
      <c r="F86" s="302">
        <f>SUM(F71:F85)</f>
        <v>0</v>
      </c>
      <c r="G86" s="83"/>
      <c r="H86" s="83"/>
      <c r="I86" s="83"/>
      <c r="J86" s="83"/>
      <c r="K86" s="83"/>
      <c r="L86" s="83"/>
      <c r="M86" s="83"/>
      <c r="N86" s="83"/>
      <c r="O86" s="83"/>
      <c r="P86" s="83"/>
      <c r="Q86" s="83"/>
      <c r="R86" s="83"/>
      <c r="S86" s="83"/>
      <c r="T86" s="83"/>
      <c r="U86" s="83"/>
      <c r="V86" s="83"/>
      <c r="W86" s="83"/>
      <c r="X86" s="83"/>
      <c r="Y86" s="83"/>
      <c r="Z86" s="83"/>
    </row>
    <row r="87" spans="1:26" ht="12.75" customHeight="1">
      <c r="A87" s="282"/>
      <c r="B87" s="289"/>
      <c r="C87" s="106"/>
      <c r="D87" s="283"/>
      <c r="E87" s="284"/>
      <c r="F87" s="285"/>
      <c r="G87" s="83"/>
      <c r="H87" s="83"/>
      <c r="I87" s="83"/>
      <c r="J87" s="83"/>
      <c r="K87" s="83"/>
      <c r="L87" s="83"/>
      <c r="M87" s="83"/>
      <c r="N87" s="83"/>
      <c r="O87" s="83"/>
      <c r="P87" s="83"/>
      <c r="Q87" s="83"/>
      <c r="R87" s="83"/>
      <c r="S87" s="83"/>
      <c r="T87" s="83"/>
      <c r="U87" s="83"/>
      <c r="V87" s="83"/>
      <c r="W87" s="83"/>
      <c r="X87" s="83"/>
      <c r="Y87" s="83"/>
      <c r="Z87" s="83"/>
    </row>
    <row r="88" spans="1:26" ht="12.75" customHeight="1">
      <c r="A88" s="106"/>
      <c r="B88" s="243"/>
      <c r="C88" s="106"/>
      <c r="D88" s="283"/>
      <c r="E88" s="284"/>
      <c r="F88" s="285"/>
      <c r="G88" s="83"/>
      <c r="H88" s="83"/>
      <c r="I88" s="83"/>
      <c r="J88" s="83"/>
      <c r="K88" s="83"/>
      <c r="L88" s="83"/>
      <c r="M88" s="83"/>
      <c r="N88" s="83"/>
      <c r="O88" s="83"/>
      <c r="P88" s="83"/>
      <c r="Q88" s="83"/>
      <c r="R88" s="83"/>
      <c r="S88" s="83"/>
      <c r="T88" s="83"/>
      <c r="U88" s="83"/>
      <c r="V88" s="83"/>
      <c r="W88" s="83"/>
      <c r="X88" s="83"/>
      <c r="Y88" s="83"/>
      <c r="Z88" s="83"/>
    </row>
    <row r="89" spans="1:26" ht="12.75" customHeight="1">
      <c r="A89" s="276" t="s">
        <v>1879</v>
      </c>
      <c r="B89" s="277" t="s">
        <v>1880</v>
      </c>
      <c r="C89" s="278"/>
      <c r="D89" s="279"/>
      <c r="E89" s="303"/>
      <c r="F89" s="304"/>
      <c r="G89" s="83"/>
      <c r="H89" s="83"/>
      <c r="I89" s="83"/>
      <c r="J89" s="83"/>
      <c r="K89" s="83"/>
      <c r="L89" s="83"/>
      <c r="M89" s="83"/>
      <c r="N89" s="83"/>
      <c r="O89" s="83"/>
      <c r="P89" s="83"/>
      <c r="Q89" s="83"/>
      <c r="R89" s="83"/>
      <c r="S89" s="83"/>
      <c r="T89" s="83"/>
      <c r="U89" s="83"/>
      <c r="V89" s="83"/>
      <c r="W89" s="83"/>
      <c r="X89" s="83"/>
      <c r="Y89" s="83"/>
      <c r="Z89" s="83"/>
    </row>
    <row r="90" spans="1:26" ht="12.75" customHeight="1">
      <c r="A90" s="282"/>
      <c r="B90" s="289"/>
      <c r="C90" s="106"/>
      <c r="D90" s="283"/>
      <c r="E90" s="284"/>
      <c r="F90" s="285"/>
      <c r="G90" s="83"/>
      <c r="H90" s="83"/>
      <c r="I90" s="83"/>
      <c r="J90" s="83"/>
      <c r="K90" s="83"/>
      <c r="L90" s="83"/>
      <c r="M90" s="83"/>
      <c r="N90" s="83"/>
      <c r="O90" s="83"/>
      <c r="P90" s="83"/>
      <c r="Q90" s="83"/>
      <c r="R90" s="83"/>
      <c r="S90" s="83"/>
      <c r="T90" s="83"/>
      <c r="U90" s="83"/>
      <c r="V90" s="83"/>
      <c r="W90" s="83"/>
      <c r="X90" s="83"/>
      <c r="Y90" s="83"/>
      <c r="Z90" s="83"/>
    </row>
    <row r="91" spans="1:26" ht="12.75" customHeight="1">
      <c r="A91" s="282" t="s">
        <v>1921</v>
      </c>
      <c r="B91" s="274" t="s">
        <v>1922</v>
      </c>
      <c r="C91" s="106"/>
      <c r="D91" s="283"/>
      <c r="E91" s="286"/>
      <c r="F91" s="287"/>
      <c r="G91" s="83"/>
      <c r="H91" s="83"/>
      <c r="I91" s="83"/>
      <c r="J91" s="83"/>
      <c r="K91" s="83"/>
      <c r="L91" s="83"/>
      <c r="M91" s="83"/>
      <c r="N91" s="83"/>
      <c r="O91" s="83"/>
      <c r="P91" s="83"/>
      <c r="Q91" s="83"/>
      <c r="R91" s="83"/>
      <c r="S91" s="83"/>
      <c r="T91" s="83"/>
      <c r="U91" s="83"/>
      <c r="V91" s="83"/>
      <c r="W91" s="83"/>
      <c r="X91" s="83"/>
      <c r="Y91" s="83"/>
      <c r="Z91" s="83"/>
    </row>
    <row r="92" spans="1:26" ht="12.75" customHeight="1">
      <c r="A92" s="282"/>
      <c r="B92" s="289" t="s">
        <v>1923</v>
      </c>
      <c r="C92" s="106"/>
      <c r="D92" s="283"/>
      <c r="E92" s="284"/>
      <c r="F92" s="285"/>
      <c r="G92" s="83"/>
      <c r="H92" s="83"/>
      <c r="I92" s="83"/>
      <c r="J92" s="83"/>
      <c r="K92" s="83"/>
      <c r="L92" s="83"/>
      <c r="M92" s="83"/>
      <c r="N92" s="83"/>
      <c r="O92" s="83"/>
      <c r="P92" s="83"/>
      <c r="Q92" s="83"/>
      <c r="R92" s="83"/>
      <c r="S92" s="83"/>
      <c r="T92" s="83"/>
      <c r="U92" s="83"/>
      <c r="V92" s="83"/>
      <c r="W92" s="83"/>
      <c r="X92" s="83"/>
      <c r="Y92" s="83"/>
      <c r="Z92" s="83"/>
    </row>
    <row r="93" spans="1:26" ht="12.75" customHeight="1">
      <c r="A93" s="282" t="s">
        <v>1924</v>
      </c>
      <c r="B93" s="289" t="s">
        <v>1925</v>
      </c>
      <c r="C93" s="106" t="s">
        <v>677</v>
      </c>
      <c r="D93" s="283">
        <v>20</v>
      </c>
      <c r="E93" s="290"/>
      <c r="F93" s="291">
        <f t="shared" ref="F93:F94" si="0">$D93*E93</f>
        <v>0</v>
      </c>
      <c r="G93" s="83"/>
      <c r="H93" s="83"/>
      <c r="I93" s="83"/>
      <c r="J93" s="83"/>
      <c r="K93" s="83"/>
      <c r="L93" s="83"/>
      <c r="M93" s="83"/>
      <c r="N93" s="83"/>
      <c r="O93" s="83"/>
      <c r="P93" s="83"/>
      <c r="Q93" s="83"/>
      <c r="R93" s="83"/>
      <c r="S93" s="83"/>
      <c r="T93" s="83"/>
      <c r="U93" s="83"/>
      <c r="V93" s="83"/>
      <c r="W93" s="83"/>
      <c r="X93" s="83"/>
      <c r="Y93" s="83"/>
      <c r="Z93" s="83"/>
    </row>
    <row r="94" spans="1:26" ht="12.75" customHeight="1">
      <c r="A94" s="282" t="s">
        <v>1926</v>
      </c>
      <c r="B94" s="289" t="s">
        <v>1927</v>
      </c>
      <c r="C94" s="106" t="s">
        <v>677</v>
      </c>
      <c r="D94" s="283">
        <v>91</v>
      </c>
      <c r="E94" s="290"/>
      <c r="F94" s="291">
        <f t="shared" si="0"/>
        <v>0</v>
      </c>
      <c r="G94" s="83"/>
      <c r="H94" s="83"/>
      <c r="I94" s="83"/>
      <c r="J94" s="83"/>
      <c r="K94" s="83"/>
      <c r="L94" s="83"/>
      <c r="M94" s="83"/>
      <c r="N94" s="83"/>
      <c r="O94" s="83"/>
      <c r="P94" s="83"/>
      <c r="Q94" s="83"/>
      <c r="R94" s="83"/>
      <c r="S94" s="83"/>
      <c r="T94" s="83"/>
      <c r="U94" s="83"/>
      <c r="V94" s="83"/>
      <c r="W94" s="83"/>
      <c r="X94" s="83"/>
      <c r="Y94" s="83"/>
      <c r="Z94" s="83"/>
    </row>
    <row r="95" spans="1:26" ht="12.75" customHeight="1">
      <c r="A95" s="282"/>
      <c r="B95" s="289"/>
      <c r="C95" s="106"/>
      <c r="D95" s="283"/>
      <c r="E95" s="284"/>
      <c r="F95" s="285"/>
      <c r="G95" s="83"/>
      <c r="H95" s="83"/>
      <c r="I95" s="83"/>
      <c r="J95" s="83"/>
      <c r="K95" s="83"/>
      <c r="L95" s="83"/>
      <c r="M95" s="83"/>
      <c r="N95" s="83"/>
      <c r="O95" s="83"/>
      <c r="P95" s="83"/>
      <c r="Q95" s="83"/>
      <c r="R95" s="83"/>
      <c r="S95" s="83"/>
      <c r="T95" s="83"/>
      <c r="U95" s="83"/>
      <c r="V95" s="83"/>
      <c r="W95" s="83"/>
      <c r="X95" s="83"/>
      <c r="Y95" s="83"/>
      <c r="Z95" s="83"/>
    </row>
    <row r="96" spans="1:26" ht="12.75" customHeight="1">
      <c r="A96" s="282" t="s">
        <v>1928</v>
      </c>
      <c r="B96" s="274" t="s">
        <v>1929</v>
      </c>
      <c r="C96" s="106"/>
      <c r="D96" s="283"/>
      <c r="E96" s="286"/>
      <c r="F96" s="287"/>
      <c r="G96" s="83"/>
      <c r="H96" s="83"/>
      <c r="I96" s="83"/>
      <c r="J96" s="83"/>
      <c r="K96" s="83"/>
      <c r="L96" s="83"/>
      <c r="M96" s="83"/>
      <c r="N96" s="83"/>
      <c r="O96" s="83"/>
      <c r="P96" s="83"/>
      <c r="Q96" s="83"/>
      <c r="R96" s="83"/>
      <c r="S96" s="83"/>
      <c r="T96" s="83"/>
      <c r="U96" s="83"/>
      <c r="V96" s="83"/>
      <c r="W96" s="83"/>
      <c r="X96" s="83"/>
      <c r="Y96" s="83"/>
      <c r="Z96" s="83"/>
    </row>
    <row r="97" spans="1:26" ht="12.75" customHeight="1">
      <c r="A97" s="282"/>
      <c r="B97" s="58" t="s">
        <v>1930</v>
      </c>
      <c r="C97" s="106"/>
      <c r="D97" s="283"/>
      <c r="E97" s="284"/>
      <c r="F97" s="285"/>
      <c r="G97" s="83"/>
      <c r="H97" s="83"/>
      <c r="I97" s="83"/>
      <c r="J97" s="83"/>
      <c r="K97" s="83"/>
      <c r="L97" s="83"/>
      <c r="M97" s="83"/>
      <c r="N97" s="83"/>
      <c r="O97" s="83"/>
      <c r="P97" s="83"/>
      <c r="Q97" s="83"/>
      <c r="R97" s="83"/>
      <c r="S97" s="83"/>
      <c r="T97" s="83"/>
      <c r="U97" s="83"/>
      <c r="V97" s="83"/>
      <c r="W97" s="83"/>
      <c r="X97" s="83"/>
      <c r="Y97" s="83"/>
      <c r="Z97" s="83"/>
    </row>
    <row r="98" spans="1:26" ht="12.75" customHeight="1">
      <c r="A98" s="282"/>
      <c r="B98" s="289"/>
      <c r="C98" s="106" t="s">
        <v>677</v>
      </c>
      <c r="D98" s="283">
        <v>64</v>
      </c>
      <c r="E98" s="290"/>
      <c r="F98" s="291">
        <f>$D98*E98</f>
        <v>0</v>
      </c>
      <c r="G98" s="83"/>
      <c r="H98" s="83"/>
      <c r="I98" s="83"/>
      <c r="J98" s="83"/>
      <c r="K98" s="83"/>
      <c r="L98" s="83"/>
      <c r="M98" s="83"/>
      <c r="N98" s="83"/>
      <c r="O98" s="83"/>
      <c r="P98" s="83"/>
      <c r="Q98" s="83"/>
      <c r="R98" s="83"/>
      <c r="S98" s="83"/>
      <c r="T98" s="83"/>
      <c r="U98" s="83"/>
      <c r="V98" s="83"/>
      <c r="W98" s="83"/>
      <c r="X98" s="83"/>
      <c r="Y98" s="83"/>
      <c r="Z98" s="83"/>
    </row>
    <row r="99" spans="1:26" ht="12.75" customHeight="1">
      <c r="A99" s="282"/>
      <c r="B99" s="289"/>
      <c r="C99" s="106"/>
      <c r="D99" s="283"/>
      <c r="E99" s="284"/>
      <c r="F99" s="285"/>
      <c r="G99" s="83"/>
      <c r="H99" s="83"/>
      <c r="I99" s="83"/>
      <c r="J99" s="83"/>
      <c r="K99" s="83"/>
      <c r="L99" s="83"/>
      <c r="M99" s="83"/>
      <c r="N99" s="83"/>
      <c r="O99" s="83"/>
      <c r="P99" s="83"/>
      <c r="Q99" s="83"/>
      <c r="R99" s="83"/>
      <c r="S99" s="83"/>
      <c r="T99" s="83"/>
      <c r="U99" s="83"/>
      <c r="V99" s="83"/>
      <c r="W99" s="83"/>
      <c r="X99" s="83"/>
      <c r="Y99" s="83"/>
      <c r="Z99" s="83"/>
    </row>
    <row r="100" spans="1:26" ht="12.75" customHeight="1">
      <c r="A100" s="282" t="s">
        <v>1931</v>
      </c>
      <c r="B100" s="274" t="s">
        <v>1932</v>
      </c>
      <c r="C100" s="106"/>
      <c r="D100" s="283"/>
      <c r="E100" s="286"/>
      <c r="F100" s="287"/>
      <c r="G100" s="83"/>
      <c r="H100" s="83"/>
      <c r="I100" s="83"/>
      <c r="J100" s="83"/>
      <c r="K100" s="83"/>
      <c r="L100" s="83"/>
      <c r="M100" s="83"/>
      <c r="N100" s="83"/>
      <c r="O100" s="83"/>
      <c r="P100" s="83"/>
      <c r="Q100" s="83"/>
      <c r="R100" s="83"/>
      <c r="S100" s="83"/>
      <c r="T100" s="83"/>
      <c r="U100" s="83"/>
      <c r="V100" s="83"/>
      <c r="W100" s="83"/>
      <c r="X100" s="83"/>
      <c r="Y100" s="83"/>
      <c r="Z100" s="83"/>
    </row>
    <row r="101" spans="1:26" ht="12.75" customHeight="1">
      <c r="A101" s="282"/>
      <c r="B101" s="289" t="s">
        <v>1933</v>
      </c>
      <c r="C101" s="106"/>
      <c r="D101" s="283"/>
      <c r="E101" s="284"/>
      <c r="F101" s="285"/>
      <c r="G101" s="83"/>
      <c r="H101" s="83"/>
      <c r="I101" s="83"/>
      <c r="J101" s="83"/>
      <c r="K101" s="83"/>
      <c r="L101" s="83"/>
      <c r="M101" s="83"/>
      <c r="N101" s="83"/>
      <c r="O101" s="83"/>
      <c r="P101" s="83"/>
      <c r="Q101" s="83"/>
      <c r="R101" s="83"/>
      <c r="S101" s="83"/>
      <c r="T101" s="83"/>
      <c r="U101" s="83"/>
      <c r="V101" s="83"/>
      <c r="W101" s="83"/>
      <c r="X101" s="83"/>
      <c r="Y101" s="83"/>
      <c r="Z101" s="83"/>
    </row>
    <row r="102" spans="1:26" ht="12.75" customHeight="1">
      <c r="A102" s="282"/>
      <c r="B102" s="289" t="s">
        <v>1934</v>
      </c>
      <c r="C102" s="106"/>
      <c r="D102" s="283"/>
      <c r="E102" s="284"/>
      <c r="F102" s="285"/>
      <c r="G102" s="83"/>
      <c r="H102" s="83"/>
      <c r="I102" s="83"/>
      <c r="J102" s="83"/>
      <c r="K102" s="83"/>
      <c r="L102" s="83"/>
      <c r="M102" s="83"/>
      <c r="N102" s="83"/>
      <c r="O102" s="83"/>
      <c r="P102" s="83"/>
      <c r="Q102" s="83"/>
      <c r="R102" s="83"/>
      <c r="S102" s="83"/>
      <c r="T102" s="83"/>
      <c r="U102" s="83"/>
      <c r="V102" s="83"/>
      <c r="W102" s="83"/>
      <c r="X102" s="83"/>
      <c r="Y102" s="83"/>
      <c r="Z102" s="83"/>
    </row>
    <row r="103" spans="1:26" ht="12.75" customHeight="1">
      <c r="A103" s="282" t="s">
        <v>1935</v>
      </c>
      <c r="B103" s="289" t="s">
        <v>1936</v>
      </c>
      <c r="C103" s="106" t="s">
        <v>677</v>
      </c>
      <c r="D103" s="283">
        <v>8</v>
      </c>
      <c r="E103" s="290"/>
      <c r="F103" s="291">
        <f t="shared" ref="F103:F104" si="1">$D103*E103</f>
        <v>0</v>
      </c>
      <c r="G103" s="83"/>
      <c r="H103" s="83"/>
      <c r="I103" s="83"/>
      <c r="J103" s="83"/>
      <c r="K103" s="83"/>
      <c r="L103" s="83"/>
      <c r="M103" s="83"/>
      <c r="N103" s="83"/>
      <c r="O103" s="83"/>
      <c r="P103" s="83"/>
      <c r="Q103" s="83"/>
      <c r="R103" s="83"/>
      <c r="S103" s="83"/>
      <c r="T103" s="83"/>
      <c r="U103" s="83"/>
      <c r="V103" s="83"/>
      <c r="W103" s="83"/>
      <c r="X103" s="83"/>
      <c r="Y103" s="83"/>
      <c r="Z103" s="83"/>
    </row>
    <row r="104" spans="1:26" ht="12.75" customHeight="1">
      <c r="A104" s="282" t="s">
        <v>1937</v>
      </c>
      <c r="B104" s="289" t="s">
        <v>1938</v>
      </c>
      <c r="C104" s="106" t="s">
        <v>677</v>
      </c>
      <c r="D104" s="283">
        <v>37</v>
      </c>
      <c r="E104" s="290"/>
      <c r="F104" s="291">
        <f t="shared" si="1"/>
        <v>0</v>
      </c>
      <c r="G104" s="83"/>
      <c r="H104" s="83"/>
      <c r="I104" s="83"/>
      <c r="J104" s="83"/>
      <c r="K104" s="83"/>
      <c r="L104" s="83"/>
      <c r="M104" s="83"/>
      <c r="N104" s="83"/>
      <c r="O104" s="83"/>
      <c r="P104" s="83"/>
      <c r="Q104" s="83"/>
      <c r="R104" s="83"/>
      <c r="S104" s="83"/>
      <c r="T104" s="83"/>
      <c r="U104" s="83"/>
      <c r="V104" s="83"/>
      <c r="W104" s="83"/>
      <c r="X104" s="83"/>
      <c r="Y104" s="83"/>
      <c r="Z104" s="83"/>
    </row>
    <row r="105" spans="1:26" ht="12.75" customHeight="1">
      <c r="A105" s="282"/>
      <c r="B105" s="289"/>
      <c r="C105" s="106"/>
      <c r="D105" s="283"/>
      <c r="E105" s="284"/>
      <c r="F105" s="285"/>
      <c r="G105" s="83"/>
      <c r="H105" s="83"/>
      <c r="I105" s="83"/>
      <c r="J105" s="83"/>
      <c r="K105" s="83"/>
      <c r="L105" s="83"/>
      <c r="M105" s="83"/>
      <c r="N105" s="83"/>
      <c r="O105" s="83"/>
      <c r="P105" s="83"/>
      <c r="Q105" s="83"/>
      <c r="R105" s="83"/>
      <c r="S105" s="83"/>
      <c r="T105" s="83"/>
      <c r="U105" s="83"/>
      <c r="V105" s="83"/>
      <c r="W105" s="83"/>
      <c r="X105" s="83"/>
      <c r="Y105" s="83"/>
      <c r="Z105" s="83"/>
    </row>
    <row r="106" spans="1:26" ht="12.75" customHeight="1">
      <c r="A106" s="282" t="s">
        <v>1939</v>
      </c>
      <c r="B106" s="274" t="s">
        <v>1940</v>
      </c>
      <c r="C106" s="106"/>
      <c r="D106" s="283"/>
      <c r="E106" s="286"/>
      <c r="F106" s="287"/>
      <c r="G106" s="83"/>
      <c r="H106" s="83"/>
      <c r="I106" s="83"/>
      <c r="J106" s="83"/>
      <c r="K106" s="83"/>
      <c r="L106" s="83"/>
      <c r="M106" s="83"/>
      <c r="N106" s="83"/>
      <c r="O106" s="83"/>
      <c r="P106" s="83"/>
      <c r="Q106" s="83"/>
      <c r="R106" s="83"/>
      <c r="S106" s="83"/>
      <c r="T106" s="83"/>
      <c r="U106" s="83"/>
      <c r="V106" s="83"/>
      <c r="W106" s="83"/>
      <c r="X106" s="83"/>
      <c r="Y106" s="83"/>
      <c r="Z106" s="83"/>
    </row>
    <row r="107" spans="1:26" ht="12.75" customHeight="1">
      <c r="A107" s="282"/>
      <c r="B107" s="58" t="s">
        <v>1941</v>
      </c>
      <c r="C107" s="106"/>
      <c r="D107" s="283"/>
      <c r="E107" s="284"/>
      <c r="F107" s="285"/>
      <c r="G107" s="83"/>
      <c r="H107" s="83"/>
      <c r="I107" s="83"/>
      <c r="J107" s="83"/>
      <c r="K107" s="83"/>
      <c r="L107" s="83"/>
      <c r="M107" s="83"/>
      <c r="N107" s="83"/>
      <c r="O107" s="83"/>
      <c r="P107" s="83"/>
      <c r="Q107" s="83"/>
      <c r="R107" s="83"/>
      <c r="S107" s="83"/>
      <c r="T107" s="83"/>
      <c r="U107" s="83"/>
      <c r="V107" s="83"/>
      <c r="W107" s="83"/>
      <c r="X107" s="83"/>
      <c r="Y107" s="83"/>
      <c r="Z107" s="83"/>
    </row>
    <row r="108" spans="1:26" ht="12.75" customHeight="1">
      <c r="A108" s="282" t="s">
        <v>1942</v>
      </c>
      <c r="B108" s="289" t="s">
        <v>1943</v>
      </c>
      <c r="C108" s="106" t="s">
        <v>677</v>
      </c>
      <c r="D108" s="283">
        <v>13</v>
      </c>
      <c r="E108" s="290"/>
      <c r="F108" s="291">
        <f t="shared" ref="F108:F109" si="2">$D108*E108</f>
        <v>0</v>
      </c>
      <c r="G108" s="83"/>
      <c r="H108" s="83"/>
      <c r="I108" s="83"/>
      <c r="J108" s="83"/>
      <c r="K108" s="83"/>
      <c r="L108" s="83"/>
      <c r="M108" s="83"/>
      <c r="N108" s="83"/>
      <c r="O108" s="83"/>
      <c r="P108" s="83"/>
      <c r="Q108" s="83"/>
      <c r="R108" s="83"/>
      <c r="S108" s="83"/>
      <c r="T108" s="83"/>
      <c r="U108" s="83"/>
      <c r="V108" s="83"/>
      <c r="W108" s="83"/>
      <c r="X108" s="83"/>
      <c r="Y108" s="83"/>
      <c r="Z108" s="83"/>
    </row>
    <row r="109" spans="1:26" ht="12.75" customHeight="1">
      <c r="A109" s="282" t="s">
        <v>1944</v>
      </c>
      <c r="B109" s="289" t="s">
        <v>1945</v>
      </c>
      <c r="C109" s="106" t="s">
        <v>677</v>
      </c>
      <c r="D109" s="283">
        <v>52</v>
      </c>
      <c r="E109" s="290"/>
      <c r="F109" s="291">
        <f t="shared" si="2"/>
        <v>0</v>
      </c>
      <c r="G109" s="83"/>
      <c r="H109" s="83"/>
      <c r="I109" s="83"/>
      <c r="J109" s="83"/>
      <c r="K109" s="83"/>
      <c r="L109" s="83"/>
      <c r="M109" s="83"/>
      <c r="N109" s="83"/>
      <c r="O109" s="83"/>
      <c r="P109" s="83"/>
      <c r="Q109" s="83"/>
      <c r="R109" s="83"/>
      <c r="S109" s="83"/>
      <c r="T109" s="83"/>
      <c r="U109" s="83"/>
      <c r="V109" s="83"/>
      <c r="W109" s="83"/>
      <c r="X109" s="83"/>
      <c r="Y109" s="83"/>
      <c r="Z109" s="83"/>
    </row>
    <row r="110" spans="1:26" ht="12.75" customHeight="1">
      <c r="A110" s="282"/>
      <c r="B110" s="289"/>
      <c r="C110" s="106"/>
      <c r="D110" s="283"/>
      <c r="E110" s="284"/>
      <c r="F110" s="285"/>
      <c r="G110" s="83"/>
      <c r="H110" s="83"/>
      <c r="I110" s="83"/>
      <c r="J110" s="83"/>
      <c r="K110" s="83"/>
      <c r="L110" s="83"/>
      <c r="M110" s="83"/>
      <c r="N110" s="83"/>
      <c r="O110" s="83"/>
      <c r="P110" s="83"/>
      <c r="Q110" s="83"/>
      <c r="R110" s="83"/>
      <c r="S110" s="83"/>
      <c r="T110" s="83"/>
      <c r="U110" s="83"/>
      <c r="V110" s="83"/>
      <c r="W110" s="83"/>
      <c r="X110" s="83"/>
      <c r="Y110" s="83"/>
      <c r="Z110" s="83"/>
    </row>
    <row r="111" spans="1:26" ht="12.75" customHeight="1">
      <c r="A111" s="282" t="s">
        <v>1946</v>
      </c>
      <c r="B111" s="274" t="s">
        <v>1947</v>
      </c>
      <c r="C111" s="106"/>
      <c r="D111" s="283"/>
      <c r="E111" s="286"/>
      <c r="F111" s="287"/>
      <c r="G111" s="83"/>
      <c r="H111" s="83"/>
      <c r="I111" s="83"/>
      <c r="J111" s="83"/>
      <c r="K111" s="83"/>
      <c r="L111" s="83"/>
      <c r="M111" s="83"/>
      <c r="N111" s="83"/>
      <c r="O111" s="83"/>
      <c r="P111" s="83"/>
      <c r="Q111" s="83"/>
      <c r="R111" s="83"/>
      <c r="S111" s="83"/>
      <c r="T111" s="83"/>
      <c r="U111" s="83"/>
      <c r="V111" s="83"/>
      <c r="W111" s="83"/>
      <c r="X111" s="83"/>
      <c r="Y111" s="83"/>
      <c r="Z111" s="83"/>
    </row>
    <row r="112" spans="1:26" ht="12.75" customHeight="1">
      <c r="A112" s="282"/>
      <c r="B112" s="58" t="s">
        <v>1948</v>
      </c>
      <c r="C112" s="106"/>
      <c r="D112" s="283"/>
      <c r="E112" s="284"/>
      <c r="F112" s="285"/>
      <c r="G112" s="83"/>
      <c r="H112" s="83"/>
      <c r="I112" s="83"/>
      <c r="J112" s="83"/>
      <c r="K112" s="83"/>
      <c r="L112" s="83"/>
      <c r="M112" s="83"/>
      <c r="N112" s="83"/>
      <c r="O112" s="83"/>
      <c r="P112" s="83"/>
      <c r="Q112" s="83"/>
      <c r="R112" s="83"/>
      <c r="S112" s="83"/>
      <c r="T112" s="83"/>
      <c r="U112" s="83"/>
      <c r="V112" s="83"/>
      <c r="W112" s="83"/>
      <c r="X112" s="83"/>
      <c r="Y112" s="83"/>
      <c r="Z112" s="83"/>
    </row>
    <row r="113" spans="1:26" ht="12.75" customHeight="1">
      <c r="A113" s="282"/>
      <c r="B113" s="58" t="s">
        <v>1949</v>
      </c>
      <c r="C113" s="106" t="s">
        <v>677</v>
      </c>
      <c r="D113" s="283">
        <v>46</v>
      </c>
      <c r="E113" s="290"/>
      <c r="F113" s="291">
        <f>$D113*E113</f>
        <v>0</v>
      </c>
      <c r="G113" s="83"/>
      <c r="H113" s="83"/>
      <c r="I113" s="83"/>
      <c r="J113" s="83"/>
      <c r="K113" s="83"/>
      <c r="L113" s="83"/>
      <c r="M113" s="83"/>
      <c r="N113" s="83"/>
      <c r="O113" s="83"/>
      <c r="P113" s="83"/>
      <c r="Q113" s="83"/>
      <c r="R113" s="83"/>
      <c r="S113" s="83"/>
      <c r="T113" s="83"/>
      <c r="U113" s="83"/>
      <c r="V113" s="83"/>
      <c r="W113" s="83"/>
      <c r="X113" s="83"/>
      <c r="Y113" s="83"/>
      <c r="Z113" s="83"/>
    </row>
    <row r="114" spans="1:26" ht="12.75" customHeight="1">
      <c r="A114" s="282"/>
      <c r="B114" s="289"/>
      <c r="C114" s="106"/>
      <c r="D114" s="283"/>
      <c r="E114" s="284"/>
      <c r="F114" s="285"/>
      <c r="G114" s="83"/>
      <c r="H114" s="83"/>
      <c r="I114" s="83"/>
      <c r="J114" s="83"/>
      <c r="K114" s="83"/>
      <c r="L114" s="83"/>
      <c r="M114" s="83"/>
      <c r="N114" s="83"/>
      <c r="O114" s="83"/>
      <c r="P114" s="83"/>
      <c r="Q114" s="83"/>
      <c r="R114" s="83"/>
      <c r="S114" s="83"/>
      <c r="T114" s="83"/>
      <c r="U114" s="83"/>
      <c r="V114" s="83"/>
      <c r="W114" s="83"/>
      <c r="X114" s="83"/>
      <c r="Y114" s="83"/>
      <c r="Z114" s="83"/>
    </row>
    <row r="115" spans="1:26" ht="12.75" customHeight="1">
      <c r="A115" s="282" t="s">
        <v>1950</v>
      </c>
      <c r="B115" s="274" t="s">
        <v>1951</v>
      </c>
      <c r="C115" s="106"/>
      <c r="D115" s="283"/>
      <c r="E115" s="286"/>
      <c r="F115" s="287"/>
      <c r="G115" s="83"/>
      <c r="H115" s="83"/>
      <c r="I115" s="83"/>
      <c r="J115" s="83"/>
      <c r="K115" s="83"/>
      <c r="L115" s="83"/>
      <c r="M115" s="83"/>
      <c r="N115" s="83"/>
      <c r="O115" s="83"/>
      <c r="P115" s="83"/>
      <c r="Q115" s="83"/>
      <c r="R115" s="83"/>
      <c r="S115" s="83"/>
      <c r="T115" s="83"/>
      <c r="U115" s="83"/>
      <c r="V115" s="83"/>
      <c r="W115" s="83"/>
      <c r="X115" s="83"/>
      <c r="Y115" s="83"/>
      <c r="Z115" s="83"/>
    </row>
    <row r="116" spans="1:26" ht="12.75" customHeight="1">
      <c r="A116" s="282"/>
      <c r="B116" s="58" t="s">
        <v>1952</v>
      </c>
      <c r="C116" s="106"/>
      <c r="D116" s="283"/>
      <c r="E116" s="284"/>
      <c r="F116" s="285"/>
      <c r="G116" s="83"/>
      <c r="H116" s="83"/>
      <c r="I116" s="83"/>
      <c r="J116" s="83"/>
      <c r="K116" s="83"/>
      <c r="L116" s="83"/>
      <c r="M116" s="83"/>
      <c r="N116" s="83"/>
      <c r="O116" s="83"/>
      <c r="P116" s="83"/>
      <c r="Q116" s="83"/>
      <c r="R116" s="83"/>
      <c r="S116" s="83"/>
      <c r="T116" s="83"/>
      <c r="U116" s="83"/>
      <c r="V116" s="83"/>
      <c r="W116" s="83"/>
      <c r="X116" s="83"/>
      <c r="Y116" s="83"/>
      <c r="Z116" s="83"/>
    </row>
    <row r="117" spans="1:26" ht="12.75" customHeight="1">
      <c r="A117" s="282"/>
      <c r="B117" s="58"/>
      <c r="C117" s="106" t="s">
        <v>677</v>
      </c>
      <c r="D117" s="283">
        <v>117</v>
      </c>
      <c r="E117" s="290"/>
      <c r="F117" s="291">
        <f>$D117*E117</f>
        <v>0</v>
      </c>
      <c r="G117" s="83"/>
      <c r="H117" s="83"/>
      <c r="I117" s="83"/>
      <c r="J117" s="83"/>
      <c r="K117" s="83"/>
      <c r="L117" s="83"/>
      <c r="M117" s="83"/>
      <c r="N117" s="83"/>
      <c r="O117" s="83"/>
      <c r="P117" s="83"/>
      <c r="Q117" s="83"/>
      <c r="R117" s="83"/>
      <c r="S117" s="83"/>
      <c r="T117" s="83"/>
      <c r="U117" s="83"/>
      <c r="V117" s="83"/>
      <c r="W117" s="83"/>
      <c r="X117" s="83"/>
      <c r="Y117" s="83"/>
      <c r="Z117" s="83"/>
    </row>
    <row r="118" spans="1:26" ht="12.75" customHeight="1">
      <c r="A118" s="282"/>
      <c r="B118" s="289"/>
      <c r="C118" s="106"/>
      <c r="D118" s="283"/>
      <c r="E118" s="284"/>
      <c r="F118" s="285"/>
      <c r="G118" s="83"/>
      <c r="H118" s="83"/>
      <c r="I118" s="83"/>
      <c r="J118" s="83"/>
      <c r="K118" s="83"/>
      <c r="L118" s="83"/>
      <c r="M118" s="83"/>
      <c r="N118" s="83"/>
      <c r="O118" s="83"/>
      <c r="P118" s="83"/>
      <c r="Q118" s="83"/>
      <c r="R118" s="83"/>
      <c r="S118" s="83"/>
      <c r="T118" s="83"/>
      <c r="U118" s="83"/>
      <c r="V118" s="83"/>
      <c r="W118" s="83"/>
      <c r="X118" s="83"/>
      <c r="Y118" s="83"/>
      <c r="Z118" s="83"/>
    </row>
    <row r="119" spans="1:26" ht="12.75" customHeight="1">
      <c r="A119" s="282" t="s">
        <v>1953</v>
      </c>
      <c r="B119" s="274" t="s">
        <v>1954</v>
      </c>
      <c r="C119" s="106"/>
      <c r="D119" s="283"/>
      <c r="E119" s="286"/>
      <c r="F119" s="287"/>
      <c r="G119" s="83"/>
      <c r="H119" s="83"/>
      <c r="I119" s="83"/>
      <c r="J119" s="83"/>
      <c r="K119" s="83"/>
      <c r="L119" s="83"/>
      <c r="M119" s="83"/>
      <c r="N119" s="83"/>
      <c r="O119" s="83"/>
      <c r="P119" s="83"/>
      <c r="Q119" s="83"/>
      <c r="R119" s="83"/>
      <c r="S119" s="83"/>
      <c r="T119" s="83"/>
      <c r="U119" s="83"/>
      <c r="V119" s="83"/>
      <c r="W119" s="83"/>
      <c r="X119" s="83"/>
      <c r="Y119" s="83"/>
      <c r="Z119" s="83"/>
    </row>
    <row r="120" spans="1:26" ht="12.75" customHeight="1">
      <c r="A120" s="282"/>
      <c r="B120" s="289" t="s">
        <v>1955</v>
      </c>
      <c r="C120" s="106"/>
      <c r="D120" s="283"/>
      <c r="E120" s="284"/>
      <c r="F120" s="285"/>
      <c r="G120" s="83"/>
      <c r="H120" s="83"/>
      <c r="I120" s="83"/>
      <c r="J120" s="83"/>
      <c r="K120" s="83"/>
      <c r="L120" s="83"/>
      <c r="M120" s="83"/>
      <c r="N120" s="83"/>
      <c r="O120" s="83"/>
      <c r="P120" s="83"/>
      <c r="Q120" s="83"/>
      <c r="R120" s="83"/>
      <c r="S120" s="83"/>
      <c r="T120" s="83"/>
      <c r="U120" s="83"/>
      <c r="V120" s="83"/>
      <c r="W120" s="83"/>
      <c r="X120" s="83"/>
      <c r="Y120" s="83"/>
      <c r="Z120" s="83"/>
    </row>
    <row r="121" spans="1:26" ht="12.75" customHeight="1">
      <c r="A121" s="282"/>
      <c r="B121" s="305" t="s">
        <v>1956</v>
      </c>
      <c r="C121" s="106"/>
      <c r="D121" s="283"/>
      <c r="E121" s="284"/>
      <c r="F121" s="285"/>
      <c r="G121" s="83"/>
      <c r="H121" s="83"/>
      <c r="I121" s="83"/>
      <c r="J121" s="83"/>
      <c r="K121" s="83"/>
      <c r="L121" s="83"/>
      <c r="M121" s="83"/>
      <c r="N121" s="83"/>
      <c r="O121" s="83"/>
      <c r="P121" s="83"/>
      <c r="Q121" s="83"/>
      <c r="R121" s="83"/>
      <c r="S121" s="83"/>
      <c r="T121" s="83"/>
      <c r="U121" s="83"/>
      <c r="V121" s="83"/>
      <c r="W121" s="83"/>
      <c r="X121" s="83"/>
      <c r="Y121" s="83"/>
      <c r="Z121" s="83"/>
    </row>
    <row r="122" spans="1:26" ht="12.75" customHeight="1">
      <c r="A122" s="282"/>
      <c r="B122" s="58"/>
      <c r="C122" s="106" t="s">
        <v>1910</v>
      </c>
      <c r="D122" s="283">
        <v>1</v>
      </c>
      <c r="E122" s="290"/>
      <c r="F122" s="291">
        <f>$D122*E122</f>
        <v>0</v>
      </c>
      <c r="G122" s="83"/>
      <c r="H122" s="83"/>
      <c r="I122" s="83"/>
      <c r="J122" s="83"/>
      <c r="K122" s="83"/>
      <c r="L122" s="83"/>
      <c r="M122" s="83"/>
      <c r="N122" s="83"/>
      <c r="O122" s="83"/>
      <c r="P122" s="83"/>
      <c r="Q122" s="83"/>
      <c r="R122" s="83"/>
      <c r="S122" s="83"/>
      <c r="T122" s="83"/>
      <c r="U122" s="83"/>
      <c r="V122" s="83"/>
      <c r="W122" s="83"/>
      <c r="X122" s="83"/>
      <c r="Y122" s="83"/>
      <c r="Z122" s="83"/>
    </row>
    <row r="123" spans="1:26" ht="12.75" customHeight="1">
      <c r="A123" s="282"/>
      <c r="B123" s="1"/>
      <c r="C123" s="106"/>
      <c r="D123" s="283"/>
      <c r="E123" s="284"/>
      <c r="F123" s="285"/>
      <c r="G123" s="83"/>
      <c r="H123" s="83"/>
      <c r="I123" s="83"/>
      <c r="J123" s="83"/>
      <c r="K123" s="83"/>
      <c r="L123" s="83"/>
      <c r="M123" s="83"/>
      <c r="N123" s="83"/>
      <c r="O123" s="83"/>
      <c r="P123" s="83"/>
      <c r="Q123" s="83"/>
      <c r="R123" s="83"/>
      <c r="S123" s="83"/>
      <c r="T123" s="83"/>
      <c r="U123" s="83"/>
      <c r="V123" s="83"/>
      <c r="W123" s="83"/>
      <c r="X123" s="83"/>
      <c r="Y123" s="83"/>
      <c r="Z123" s="83"/>
    </row>
    <row r="124" spans="1:26" ht="12.75" customHeight="1">
      <c r="A124" s="282" t="s">
        <v>1957</v>
      </c>
      <c r="B124" s="274" t="s">
        <v>1958</v>
      </c>
      <c r="C124" s="106"/>
      <c r="D124" s="283"/>
      <c r="E124" s="286"/>
      <c r="F124" s="287"/>
      <c r="G124" s="83"/>
      <c r="H124" s="83"/>
      <c r="I124" s="83"/>
      <c r="J124" s="83"/>
      <c r="K124" s="83"/>
      <c r="L124" s="83"/>
      <c r="M124" s="83"/>
      <c r="N124" s="83"/>
      <c r="O124" s="83"/>
      <c r="P124" s="83"/>
      <c r="Q124" s="83"/>
      <c r="R124" s="83"/>
      <c r="S124" s="83"/>
      <c r="T124" s="83"/>
      <c r="U124" s="83"/>
      <c r="V124" s="83"/>
      <c r="W124" s="83"/>
      <c r="X124" s="83"/>
      <c r="Y124" s="83"/>
      <c r="Z124" s="83"/>
    </row>
    <row r="125" spans="1:26" ht="12.75" customHeight="1">
      <c r="A125" s="282"/>
      <c r="B125" s="289" t="s">
        <v>1959</v>
      </c>
      <c r="C125" s="106"/>
      <c r="D125" s="283"/>
      <c r="E125" s="284"/>
      <c r="F125" s="285"/>
      <c r="G125" s="83"/>
      <c r="H125" s="83"/>
      <c r="I125" s="83"/>
      <c r="J125" s="83"/>
      <c r="K125" s="83"/>
      <c r="L125" s="83"/>
      <c r="M125" s="83"/>
      <c r="N125" s="83"/>
      <c r="O125" s="83"/>
      <c r="P125" s="83"/>
      <c r="Q125" s="83"/>
      <c r="R125" s="83"/>
      <c r="S125" s="83"/>
      <c r="T125" s="83"/>
      <c r="U125" s="83"/>
      <c r="V125" s="83"/>
      <c r="W125" s="83"/>
      <c r="X125" s="83"/>
      <c r="Y125" s="83"/>
      <c r="Z125" s="83"/>
    </row>
    <row r="126" spans="1:26" ht="12.75" customHeight="1">
      <c r="A126" s="282"/>
      <c r="B126" s="289"/>
      <c r="C126" s="106" t="s">
        <v>1960</v>
      </c>
      <c r="D126" s="283">
        <v>75</v>
      </c>
      <c r="E126" s="290"/>
      <c r="F126" s="291">
        <f>$D126*E126</f>
        <v>0</v>
      </c>
      <c r="G126" s="83"/>
      <c r="H126" s="83"/>
      <c r="I126" s="83"/>
      <c r="J126" s="83"/>
      <c r="K126" s="83"/>
      <c r="L126" s="83"/>
      <c r="M126" s="83"/>
      <c r="N126" s="83"/>
      <c r="O126" s="83"/>
      <c r="P126" s="83"/>
      <c r="Q126" s="83"/>
      <c r="R126" s="83"/>
      <c r="S126" s="83"/>
      <c r="T126" s="83"/>
      <c r="U126" s="83"/>
      <c r="V126" s="83"/>
      <c r="W126" s="83"/>
      <c r="X126" s="83"/>
      <c r="Y126" s="83"/>
      <c r="Z126" s="83"/>
    </row>
    <row r="127" spans="1:26" ht="12.75" customHeight="1">
      <c r="A127" s="282"/>
      <c r="B127" s="289"/>
      <c r="C127" s="106"/>
      <c r="D127" s="283"/>
      <c r="E127" s="284"/>
      <c r="F127" s="285"/>
      <c r="G127" s="83"/>
      <c r="H127" s="83"/>
      <c r="I127" s="83"/>
      <c r="J127" s="83"/>
      <c r="K127" s="83"/>
      <c r="L127" s="83"/>
      <c r="M127" s="83"/>
      <c r="N127" s="83"/>
      <c r="O127" s="83"/>
      <c r="P127" s="83"/>
      <c r="Q127" s="83"/>
      <c r="R127" s="83"/>
      <c r="S127" s="83"/>
      <c r="T127" s="83"/>
      <c r="U127" s="83"/>
      <c r="V127" s="83"/>
      <c r="W127" s="83"/>
      <c r="X127" s="83"/>
      <c r="Y127" s="83"/>
      <c r="Z127" s="83"/>
    </row>
    <row r="128" spans="1:26" ht="12.75" customHeight="1">
      <c r="A128" s="282" t="s">
        <v>1961</v>
      </c>
      <c r="B128" s="274" t="s">
        <v>1962</v>
      </c>
      <c r="C128" s="106"/>
      <c r="D128" s="283"/>
      <c r="E128" s="286"/>
      <c r="F128" s="287"/>
      <c r="G128" s="83"/>
      <c r="H128" s="83"/>
      <c r="I128" s="83"/>
      <c r="J128" s="83"/>
      <c r="K128" s="83"/>
      <c r="L128" s="83"/>
      <c r="M128" s="83"/>
      <c r="N128" s="83"/>
      <c r="O128" s="83"/>
      <c r="P128" s="83"/>
      <c r="Q128" s="83"/>
      <c r="R128" s="83"/>
      <c r="S128" s="83"/>
      <c r="T128" s="83"/>
      <c r="U128" s="83"/>
      <c r="V128" s="83"/>
      <c r="W128" s="83"/>
      <c r="X128" s="83"/>
      <c r="Y128" s="83"/>
      <c r="Z128" s="83"/>
    </row>
    <row r="129" spans="1:26" ht="12.75" customHeight="1">
      <c r="A129" s="282"/>
      <c r="B129" s="289" t="s">
        <v>1963</v>
      </c>
      <c r="C129" s="106"/>
      <c r="D129" s="283"/>
      <c r="E129" s="284"/>
      <c r="F129" s="285"/>
      <c r="G129" s="83"/>
      <c r="H129" s="83"/>
      <c r="I129" s="83"/>
      <c r="J129" s="83"/>
      <c r="K129" s="83"/>
      <c r="L129" s="83"/>
      <c r="M129" s="83"/>
      <c r="N129" s="83"/>
      <c r="O129" s="83"/>
      <c r="P129" s="83"/>
      <c r="Q129" s="83"/>
      <c r="R129" s="83"/>
      <c r="S129" s="83"/>
      <c r="T129" s="83"/>
      <c r="U129" s="83"/>
      <c r="V129" s="83"/>
      <c r="W129" s="83"/>
      <c r="X129" s="83"/>
      <c r="Y129" s="83"/>
      <c r="Z129" s="83"/>
    </row>
    <row r="130" spans="1:26" ht="12.75" customHeight="1">
      <c r="A130" s="282"/>
      <c r="B130" s="289"/>
      <c r="C130" s="106" t="s">
        <v>682</v>
      </c>
      <c r="D130" s="283">
        <v>30</v>
      </c>
      <c r="E130" s="290"/>
      <c r="F130" s="291">
        <f>$D130*E130</f>
        <v>0</v>
      </c>
      <c r="G130" s="83"/>
      <c r="H130" s="83"/>
      <c r="I130" s="83"/>
      <c r="J130" s="83"/>
      <c r="K130" s="83"/>
      <c r="L130" s="83"/>
      <c r="M130" s="83"/>
      <c r="N130" s="83"/>
      <c r="O130" s="83"/>
      <c r="P130" s="83"/>
      <c r="Q130" s="83"/>
      <c r="R130" s="83"/>
      <c r="S130" s="83"/>
      <c r="T130" s="83"/>
      <c r="U130" s="83"/>
      <c r="V130" s="83"/>
      <c r="W130" s="83"/>
      <c r="X130" s="83"/>
      <c r="Y130" s="83"/>
      <c r="Z130" s="83"/>
    </row>
    <row r="131" spans="1:26" ht="12.75" customHeight="1">
      <c r="A131" s="282"/>
      <c r="B131" s="274"/>
      <c r="C131" s="106"/>
      <c r="D131" s="283"/>
      <c r="E131" s="284"/>
      <c r="F131" s="285"/>
      <c r="G131" s="83"/>
      <c r="H131" s="83"/>
      <c r="I131" s="83"/>
      <c r="J131" s="83"/>
      <c r="K131" s="83"/>
      <c r="L131" s="83"/>
      <c r="M131" s="83"/>
      <c r="N131" s="83"/>
      <c r="O131" s="83"/>
      <c r="P131" s="83"/>
      <c r="Q131" s="83"/>
      <c r="R131" s="83"/>
      <c r="S131" s="83"/>
      <c r="T131" s="83"/>
      <c r="U131" s="83"/>
      <c r="V131" s="83"/>
      <c r="W131" s="83"/>
      <c r="X131" s="83"/>
      <c r="Y131" s="83"/>
      <c r="Z131" s="83"/>
    </row>
    <row r="132" spans="1:26" ht="12.75" customHeight="1">
      <c r="A132" s="306" t="s">
        <v>1879</v>
      </c>
      <c r="B132" s="298" t="s">
        <v>1964</v>
      </c>
      <c r="C132" s="299"/>
      <c r="D132" s="300"/>
      <c r="E132" s="301"/>
      <c r="F132" s="302">
        <f>SUM(F92:F131)</f>
        <v>0</v>
      </c>
      <c r="G132" s="83"/>
      <c r="H132" s="83"/>
      <c r="I132" s="83"/>
      <c r="J132" s="83"/>
      <c r="K132" s="83"/>
      <c r="L132" s="83"/>
      <c r="M132" s="83"/>
      <c r="N132" s="83"/>
      <c r="O132" s="83"/>
      <c r="P132" s="83"/>
      <c r="Q132" s="83"/>
      <c r="R132" s="83"/>
      <c r="S132" s="83"/>
      <c r="T132" s="83"/>
      <c r="U132" s="83"/>
      <c r="V132" s="83"/>
      <c r="W132" s="83"/>
      <c r="X132" s="83"/>
      <c r="Y132" s="83"/>
      <c r="Z132" s="83"/>
    </row>
    <row r="133" spans="1:26" ht="12.75" customHeight="1">
      <c r="A133" s="282"/>
      <c r="B133" s="289"/>
      <c r="C133" s="106"/>
      <c r="D133" s="283"/>
      <c r="E133" s="284"/>
      <c r="F133" s="285"/>
      <c r="G133" s="83"/>
      <c r="H133" s="83"/>
      <c r="I133" s="83"/>
      <c r="J133" s="83"/>
      <c r="K133" s="83"/>
      <c r="L133" s="83"/>
      <c r="M133" s="83"/>
      <c r="N133" s="83"/>
      <c r="O133" s="83"/>
      <c r="P133" s="83"/>
      <c r="Q133" s="83"/>
      <c r="R133" s="83"/>
      <c r="S133" s="83"/>
      <c r="T133" s="83"/>
      <c r="U133" s="83"/>
      <c r="V133" s="83"/>
      <c r="W133" s="83"/>
      <c r="X133" s="83"/>
      <c r="Y133" s="83"/>
      <c r="Z133" s="83"/>
    </row>
    <row r="134" spans="1:26" ht="12.75" customHeight="1">
      <c r="A134" s="282"/>
      <c r="B134" s="289"/>
      <c r="C134" s="106"/>
      <c r="D134" s="283"/>
      <c r="E134" s="284"/>
      <c r="F134" s="285"/>
      <c r="G134" s="83"/>
      <c r="H134" s="83"/>
      <c r="I134" s="83"/>
      <c r="J134" s="83"/>
      <c r="K134" s="83"/>
      <c r="L134" s="83"/>
      <c r="M134" s="83"/>
      <c r="N134" s="83"/>
      <c r="O134" s="83"/>
      <c r="P134" s="83"/>
      <c r="Q134" s="83"/>
      <c r="R134" s="83"/>
      <c r="S134" s="83"/>
      <c r="T134" s="83"/>
      <c r="U134" s="83"/>
      <c r="V134" s="83"/>
      <c r="W134" s="83"/>
      <c r="X134" s="83"/>
      <c r="Y134" s="83"/>
      <c r="Z134" s="83"/>
    </row>
    <row r="135" spans="1:26" ht="12.75" customHeight="1">
      <c r="A135" s="306" t="s">
        <v>1881</v>
      </c>
      <c r="B135" s="298" t="s">
        <v>1882</v>
      </c>
      <c r="C135" s="307"/>
      <c r="D135" s="308"/>
      <c r="E135" s="309"/>
      <c r="F135" s="310"/>
      <c r="G135" s="311"/>
      <c r="H135" s="311"/>
      <c r="I135" s="311"/>
      <c r="J135" s="311"/>
      <c r="K135" s="311"/>
      <c r="L135" s="311"/>
      <c r="M135" s="311"/>
      <c r="N135" s="311"/>
      <c r="O135" s="311"/>
      <c r="P135" s="311"/>
      <c r="Q135" s="311"/>
      <c r="R135" s="311"/>
      <c r="S135" s="311"/>
      <c r="T135" s="311"/>
      <c r="U135" s="311"/>
      <c r="V135" s="311"/>
      <c r="W135" s="311"/>
      <c r="X135" s="311"/>
      <c r="Y135" s="311"/>
      <c r="Z135" s="311"/>
    </row>
    <row r="136" spans="1:26" ht="12.75" customHeight="1">
      <c r="A136" s="119"/>
      <c r="B136" s="275" t="s">
        <v>1965</v>
      </c>
      <c r="C136" s="312"/>
      <c r="D136" s="283"/>
      <c r="E136" s="313"/>
      <c r="F136" s="314"/>
      <c r="G136" s="311"/>
      <c r="H136" s="311"/>
      <c r="I136" s="311"/>
      <c r="J136" s="311"/>
      <c r="K136" s="311"/>
      <c r="L136" s="311"/>
      <c r="M136" s="311"/>
      <c r="N136" s="311"/>
      <c r="O136" s="311"/>
      <c r="P136" s="311"/>
      <c r="Q136" s="311"/>
      <c r="R136" s="311"/>
      <c r="S136" s="311"/>
      <c r="T136" s="311"/>
      <c r="U136" s="311"/>
      <c r="V136" s="311"/>
      <c r="W136" s="311"/>
      <c r="X136" s="311"/>
      <c r="Y136" s="311"/>
      <c r="Z136" s="311"/>
    </row>
    <row r="137" spans="1:26" ht="12.75" customHeight="1">
      <c r="A137" s="282"/>
      <c r="B137" s="289"/>
      <c r="C137" s="106"/>
      <c r="D137" s="283"/>
      <c r="E137" s="284"/>
      <c r="F137" s="285"/>
      <c r="G137" s="83"/>
      <c r="H137" s="83"/>
      <c r="I137" s="83"/>
      <c r="J137" s="83"/>
      <c r="K137" s="83"/>
      <c r="L137" s="83"/>
      <c r="M137" s="83"/>
      <c r="N137" s="83"/>
      <c r="O137" s="83"/>
      <c r="P137" s="83"/>
      <c r="Q137" s="83"/>
      <c r="R137" s="83"/>
      <c r="S137" s="83"/>
      <c r="T137" s="83"/>
      <c r="U137" s="83"/>
      <c r="V137" s="83"/>
      <c r="W137" s="83"/>
      <c r="X137" s="83"/>
      <c r="Y137" s="83"/>
      <c r="Z137" s="83"/>
    </row>
    <row r="138" spans="1:26" ht="12.75" customHeight="1">
      <c r="A138" s="282" t="s">
        <v>1966</v>
      </c>
      <c r="B138" s="274" t="s">
        <v>1967</v>
      </c>
      <c r="C138" s="106"/>
      <c r="D138" s="283"/>
      <c r="E138" s="286"/>
      <c r="F138" s="287"/>
      <c r="G138" s="83"/>
      <c r="H138" s="83"/>
      <c r="I138" s="83"/>
      <c r="J138" s="83"/>
      <c r="K138" s="83"/>
      <c r="L138" s="83"/>
      <c r="M138" s="83"/>
      <c r="N138" s="83"/>
      <c r="O138" s="83"/>
      <c r="P138" s="83"/>
      <c r="Q138" s="83"/>
      <c r="R138" s="83"/>
      <c r="S138" s="83"/>
      <c r="T138" s="83"/>
      <c r="U138" s="83"/>
      <c r="V138" s="83"/>
      <c r="W138" s="83"/>
      <c r="X138" s="83"/>
      <c r="Y138" s="83"/>
      <c r="Z138" s="83"/>
    </row>
    <row r="139" spans="1:26" ht="12.75" customHeight="1">
      <c r="A139" s="282"/>
      <c r="B139" s="289" t="s">
        <v>1968</v>
      </c>
      <c r="C139" s="106"/>
      <c r="D139" s="283"/>
      <c r="E139" s="284"/>
      <c r="F139" s="285"/>
      <c r="G139" s="83"/>
      <c r="H139" s="83"/>
      <c r="I139" s="83"/>
      <c r="J139" s="83"/>
      <c r="K139" s="83"/>
      <c r="L139" s="83"/>
      <c r="M139" s="83"/>
      <c r="N139" s="83"/>
      <c r="O139" s="83"/>
      <c r="P139" s="83"/>
      <c r="Q139" s="83"/>
      <c r="R139" s="83"/>
      <c r="S139" s="83"/>
      <c r="T139" s="83"/>
      <c r="U139" s="83"/>
      <c r="V139" s="83"/>
      <c r="W139" s="83"/>
      <c r="X139" s="83"/>
      <c r="Y139" s="83"/>
      <c r="Z139" s="83"/>
    </row>
    <row r="140" spans="1:26" ht="12.75" customHeight="1">
      <c r="A140" s="282"/>
      <c r="B140" s="148" t="s">
        <v>1969</v>
      </c>
      <c r="C140" s="106"/>
      <c r="D140" s="283"/>
      <c r="E140" s="284"/>
      <c r="F140" s="285"/>
      <c r="G140" s="83"/>
      <c r="H140" s="83"/>
      <c r="I140" s="83"/>
      <c r="J140" s="83"/>
      <c r="K140" s="83"/>
      <c r="L140" s="83"/>
      <c r="M140" s="83"/>
      <c r="N140" s="83"/>
      <c r="O140" s="83"/>
      <c r="P140" s="83"/>
      <c r="Q140" s="83"/>
      <c r="R140" s="83"/>
      <c r="S140" s="83"/>
      <c r="T140" s="83"/>
      <c r="U140" s="83"/>
      <c r="V140" s="83"/>
      <c r="W140" s="83"/>
      <c r="X140" s="83"/>
      <c r="Y140" s="83"/>
      <c r="Z140" s="83"/>
    </row>
    <row r="141" spans="1:26" ht="12.75" customHeight="1">
      <c r="A141" s="282"/>
      <c r="B141" s="289" t="s">
        <v>1970</v>
      </c>
      <c r="C141" s="120" t="s">
        <v>1910</v>
      </c>
      <c r="D141" s="283">
        <v>1</v>
      </c>
      <c r="E141" s="290"/>
      <c r="F141" s="291">
        <f>$D141*E141</f>
        <v>0</v>
      </c>
      <c r="G141" s="83"/>
      <c r="H141" s="83"/>
      <c r="I141" s="83"/>
      <c r="J141" s="83"/>
      <c r="K141" s="83"/>
      <c r="L141" s="83"/>
      <c r="M141" s="83"/>
      <c r="N141" s="83"/>
      <c r="O141" s="83"/>
      <c r="P141" s="83"/>
      <c r="Q141" s="83"/>
      <c r="R141" s="83"/>
      <c r="S141" s="83"/>
      <c r="T141" s="83"/>
      <c r="U141" s="83"/>
      <c r="V141" s="83"/>
      <c r="W141" s="83"/>
      <c r="X141" s="83"/>
      <c r="Y141" s="83"/>
      <c r="Z141" s="83"/>
    </row>
    <row r="142" spans="1:26" ht="12.75" customHeight="1">
      <c r="A142" s="282"/>
      <c r="B142" s="289"/>
      <c r="C142" s="106"/>
      <c r="D142" s="283"/>
      <c r="E142" s="284"/>
      <c r="F142" s="285"/>
      <c r="G142" s="83"/>
      <c r="H142" s="83"/>
      <c r="I142" s="83"/>
      <c r="J142" s="83"/>
      <c r="K142" s="83"/>
      <c r="L142" s="83"/>
      <c r="M142" s="83"/>
      <c r="N142" s="83"/>
      <c r="O142" s="83"/>
      <c r="P142" s="83"/>
      <c r="Q142" s="83"/>
      <c r="R142" s="83"/>
      <c r="S142" s="83"/>
      <c r="T142" s="83"/>
      <c r="U142" s="83"/>
      <c r="V142" s="83"/>
      <c r="W142" s="83"/>
      <c r="X142" s="83"/>
      <c r="Y142" s="83"/>
      <c r="Z142" s="83"/>
    </row>
    <row r="143" spans="1:26" ht="12.75" customHeight="1">
      <c r="A143" s="282" t="s">
        <v>1971</v>
      </c>
      <c r="B143" s="274" t="s">
        <v>1972</v>
      </c>
      <c r="C143" s="106"/>
      <c r="D143" s="283"/>
      <c r="E143" s="286"/>
      <c r="F143" s="287"/>
      <c r="G143" s="83"/>
      <c r="H143" s="83"/>
      <c r="I143" s="83"/>
      <c r="J143" s="83"/>
      <c r="K143" s="83"/>
      <c r="L143" s="83"/>
      <c r="M143" s="83"/>
      <c r="N143" s="83"/>
      <c r="O143" s="83"/>
      <c r="P143" s="83"/>
      <c r="Q143" s="83"/>
      <c r="R143" s="83"/>
      <c r="S143" s="83"/>
      <c r="T143" s="83"/>
      <c r="U143" s="83"/>
      <c r="V143" s="83"/>
      <c r="W143" s="83"/>
      <c r="X143" s="83"/>
      <c r="Y143" s="83"/>
      <c r="Z143" s="83"/>
    </row>
    <row r="144" spans="1:26" ht="12.75" customHeight="1">
      <c r="A144" s="282"/>
      <c r="B144" s="289" t="s">
        <v>1973</v>
      </c>
      <c r="C144" s="106"/>
      <c r="D144" s="283"/>
      <c r="E144" s="284"/>
      <c r="F144" s="285"/>
      <c r="G144" s="83"/>
      <c r="H144" s="83"/>
      <c r="I144" s="83"/>
      <c r="J144" s="83"/>
      <c r="K144" s="83"/>
      <c r="L144" s="83"/>
      <c r="M144" s="83"/>
      <c r="N144" s="83"/>
      <c r="O144" s="83"/>
      <c r="P144" s="83"/>
      <c r="Q144" s="83"/>
      <c r="R144" s="83"/>
      <c r="S144" s="83"/>
      <c r="T144" s="83"/>
      <c r="U144" s="83"/>
      <c r="V144" s="83"/>
      <c r="W144" s="83"/>
      <c r="X144" s="83"/>
      <c r="Y144" s="83"/>
      <c r="Z144" s="83"/>
    </row>
    <row r="145" spans="1:26" ht="12.75" customHeight="1">
      <c r="A145" s="282"/>
      <c r="B145" s="305" t="s">
        <v>1974</v>
      </c>
      <c r="C145" s="106"/>
      <c r="D145" s="283"/>
      <c r="E145" s="284"/>
      <c r="F145" s="285"/>
      <c r="G145" s="83"/>
      <c r="H145" s="83"/>
      <c r="I145" s="83"/>
      <c r="J145" s="83"/>
      <c r="K145" s="83"/>
      <c r="L145" s="83"/>
      <c r="M145" s="83"/>
      <c r="N145" s="83"/>
      <c r="O145" s="83"/>
      <c r="P145" s="83"/>
      <c r="Q145" s="83"/>
      <c r="R145" s="83"/>
      <c r="S145" s="83"/>
      <c r="T145" s="83"/>
      <c r="U145" s="83"/>
      <c r="V145" s="83"/>
      <c r="W145" s="83"/>
      <c r="X145" s="83"/>
      <c r="Y145" s="83"/>
      <c r="Z145" s="83"/>
    </row>
    <row r="146" spans="1:26" ht="12.75" customHeight="1">
      <c r="A146" s="282" t="s">
        <v>1975</v>
      </c>
      <c r="B146" s="289" t="s">
        <v>1976</v>
      </c>
      <c r="C146" s="106" t="s">
        <v>682</v>
      </c>
      <c r="D146" s="283">
        <v>2</v>
      </c>
      <c r="E146" s="315"/>
      <c r="F146" s="291">
        <f t="shared" ref="F146:F151" si="3">$D146*E146</f>
        <v>0</v>
      </c>
      <c r="G146" s="83"/>
      <c r="H146" s="83"/>
      <c r="I146" s="83"/>
      <c r="J146" s="83"/>
      <c r="K146" s="83"/>
      <c r="L146" s="83"/>
      <c r="M146" s="83"/>
      <c r="N146" s="83"/>
      <c r="O146" s="83"/>
      <c r="P146" s="83"/>
      <c r="Q146" s="83"/>
      <c r="R146" s="83"/>
      <c r="S146" s="83"/>
      <c r="T146" s="83"/>
      <c r="U146" s="83"/>
      <c r="V146" s="83"/>
      <c r="W146" s="83"/>
      <c r="X146" s="83"/>
      <c r="Y146" s="83"/>
      <c r="Z146" s="83"/>
    </row>
    <row r="147" spans="1:26" ht="12.75" customHeight="1">
      <c r="A147" s="282" t="s">
        <v>1977</v>
      </c>
      <c r="B147" s="289" t="s">
        <v>1978</v>
      </c>
      <c r="C147" s="106" t="s">
        <v>682</v>
      </c>
      <c r="D147" s="283">
        <v>2</v>
      </c>
      <c r="E147" s="315"/>
      <c r="F147" s="291">
        <f t="shared" si="3"/>
        <v>0</v>
      </c>
      <c r="G147" s="83"/>
      <c r="H147" s="83"/>
      <c r="I147" s="83"/>
      <c r="J147" s="83"/>
      <c r="K147" s="83"/>
      <c r="L147" s="83"/>
      <c r="M147" s="83"/>
      <c r="N147" s="83"/>
      <c r="O147" s="83"/>
      <c r="P147" s="83"/>
      <c r="Q147" s="83"/>
      <c r="R147" s="83"/>
      <c r="S147" s="83"/>
      <c r="T147" s="83"/>
      <c r="U147" s="83"/>
      <c r="V147" s="83"/>
      <c r="W147" s="83"/>
      <c r="X147" s="83"/>
      <c r="Y147" s="83"/>
      <c r="Z147" s="83"/>
    </row>
    <row r="148" spans="1:26" ht="12.75" customHeight="1">
      <c r="A148" s="282" t="s">
        <v>1979</v>
      </c>
      <c r="B148" s="289" t="s">
        <v>1980</v>
      </c>
      <c r="C148" s="106" t="s">
        <v>682</v>
      </c>
      <c r="D148" s="283">
        <v>2</v>
      </c>
      <c r="E148" s="315"/>
      <c r="F148" s="291">
        <f t="shared" si="3"/>
        <v>0</v>
      </c>
      <c r="G148" s="83"/>
      <c r="H148" s="83"/>
      <c r="I148" s="83"/>
      <c r="J148" s="83"/>
      <c r="K148" s="83"/>
      <c r="L148" s="83"/>
      <c r="M148" s="83"/>
      <c r="N148" s="83"/>
      <c r="O148" s="83"/>
      <c r="P148" s="83"/>
      <c r="Q148" s="83"/>
      <c r="R148" s="83"/>
      <c r="S148" s="83"/>
      <c r="T148" s="83"/>
      <c r="U148" s="83"/>
      <c r="V148" s="83"/>
      <c r="W148" s="83"/>
      <c r="X148" s="83"/>
      <c r="Y148" s="83"/>
      <c r="Z148" s="83"/>
    </row>
    <row r="149" spans="1:26" ht="12.75" customHeight="1">
      <c r="A149" s="282" t="s">
        <v>1981</v>
      </c>
      <c r="B149" s="289" t="s">
        <v>1982</v>
      </c>
      <c r="C149" s="106" t="s">
        <v>682</v>
      </c>
      <c r="D149" s="283">
        <v>2</v>
      </c>
      <c r="E149" s="315"/>
      <c r="F149" s="291">
        <f t="shared" si="3"/>
        <v>0</v>
      </c>
      <c r="G149" s="83"/>
      <c r="H149" s="83"/>
      <c r="I149" s="83"/>
      <c r="J149" s="83"/>
      <c r="K149" s="83"/>
      <c r="L149" s="83"/>
      <c r="M149" s="83"/>
      <c r="N149" s="83"/>
      <c r="O149" s="83"/>
      <c r="P149" s="83"/>
      <c r="Q149" s="83"/>
      <c r="R149" s="83"/>
      <c r="S149" s="83"/>
      <c r="T149" s="83"/>
      <c r="U149" s="83"/>
      <c r="V149" s="83"/>
      <c r="W149" s="83"/>
      <c r="X149" s="83"/>
      <c r="Y149" s="83"/>
      <c r="Z149" s="83"/>
    </row>
    <row r="150" spans="1:26" ht="12.75" customHeight="1">
      <c r="A150" s="282" t="s">
        <v>1983</v>
      </c>
      <c r="B150" s="289" t="s">
        <v>1984</v>
      </c>
      <c r="C150" s="106" t="s">
        <v>682</v>
      </c>
      <c r="D150" s="283">
        <v>1</v>
      </c>
      <c r="E150" s="315"/>
      <c r="F150" s="291">
        <f t="shared" si="3"/>
        <v>0</v>
      </c>
      <c r="G150" s="83"/>
      <c r="H150" s="83"/>
      <c r="I150" s="83"/>
      <c r="J150" s="83"/>
      <c r="K150" s="83"/>
      <c r="L150" s="83"/>
      <c r="M150" s="83"/>
      <c r="N150" s="83"/>
      <c r="O150" s="83"/>
      <c r="P150" s="83"/>
      <c r="Q150" s="83"/>
      <c r="R150" s="83"/>
      <c r="S150" s="83"/>
      <c r="T150" s="83"/>
      <c r="U150" s="83"/>
      <c r="V150" s="83"/>
      <c r="W150" s="83"/>
      <c r="X150" s="83"/>
      <c r="Y150" s="83"/>
      <c r="Z150" s="83"/>
    </row>
    <row r="151" spans="1:26" ht="12.75" customHeight="1">
      <c r="A151" s="282" t="s">
        <v>1985</v>
      </c>
      <c r="B151" s="289" t="s">
        <v>1986</v>
      </c>
      <c r="C151" s="106" t="s">
        <v>682</v>
      </c>
      <c r="D151" s="283">
        <v>1</v>
      </c>
      <c r="E151" s="315"/>
      <c r="F151" s="291">
        <f t="shared" si="3"/>
        <v>0</v>
      </c>
      <c r="G151" s="83"/>
      <c r="H151" s="83"/>
      <c r="I151" s="83"/>
      <c r="J151" s="83"/>
      <c r="K151" s="83"/>
      <c r="L151" s="83"/>
      <c r="M151" s="83"/>
      <c r="N151" s="83"/>
      <c r="O151" s="83"/>
      <c r="P151" s="83"/>
      <c r="Q151" s="83"/>
      <c r="R151" s="83"/>
      <c r="S151" s="83"/>
      <c r="T151" s="83"/>
      <c r="U151" s="83"/>
      <c r="V151" s="83"/>
      <c r="W151" s="83"/>
      <c r="X151" s="83"/>
      <c r="Y151" s="83"/>
      <c r="Z151" s="83"/>
    </row>
    <row r="152" spans="1:26" ht="12.75" customHeight="1">
      <c r="A152" s="282"/>
      <c r="B152" s="289"/>
      <c r="C152" s="106"/>
      <c r="D152" s="283"/>
      <c r="E152" s="284"/>
      <c r="F152" s="285"/>
      <c r="G152" s="83"/>
      <c r="H152" s="83"/>
      <c r="I152" s="83"/>
      <c r="J152" s="83"/>
      <c r="K152" s="83"/>
      <c r="L152" s="83"/>
      <c r="M152" s="83"/>
      <c r="N152" s="83"/>
      <c r="O152" s="83"/>
      <c r="P152" s="83"/>
      <c r="Q152" s="83"/>
      <c r="R152" s="83"/>
      <c r="S152" s="83"/>
      <c r="T152" s="83"/>
      <c r="U152" s="83"/>
      <c r="V152" s="83"/>
      <c r="W152" s="83"/>
      <c r="X152" s="83"/>
      <c r="Y152" s="83"/>
      <c r="Z152" s="83"/>
    </row>
    <row r="153" spans="1:26" ht="12.75" customHeight="1">
      <c r="A153" s="282" t="s">
        <v>1987</v>
      </c>
      <c r="B153" s="274" t="s">
        <v>1988</v>
      </c>
      <c r="C153" s="106"/>
      <c r="D153" s="283"/>
      <c r="E153" s="286"/>
      <c r="F153" s="287"/>
      <c r="G153" s="83"/>
      <c r="H153" s="83"/>
      <c r="I153" s="83"/>
      <c r="J153" s="83"/>
      <c r="K153" s="83"/>
      <c r="L153" s="83"/>
      <c r="M153" s="83"/>
      <c r="N153" s="83"/>
      <c r="O153" s="83"/>
      <c r="P153" s="83"/>
      <c r="Q153" s="83"/>
      <c r="R153" s="83"/>
      <c r="S153" s="83"/>
      <c r="T153" s="83"/>
      <c r="U153" s="83"/>
      <c r="V153" s="83"/>
      <c r="W153" s="83"/>
      <c r="X153" s="83"/>
      <c r="Y153" s="83"/>
      <c r="Z153" s="83"/>
    </row>
    <row r="154" spans="1:26" ht="12.75" customHeight="1">
      <c r="A154" s="282"/>
      <c r="B154" s="289" t="s">
        <v>1989</v>
      </c>
      <c r="C154" s="106"/>
      <c r="D154" s="283"/>
      <c r="E154" s="284"/>
      <c r="F154" s="285"/>
      <c r="G154" s="83"/>
      <c r="H154" s="83"/>
      <c r="I154" s="83"/>
      <c r="J154" s="83"/>
      <c r="K154" s="83" t="s">
        <v>1740</v>
      </c>
      <c r="L154" s="83"/>
      <c r="M154" s="83"/>
      <c r="N154" s="83"/>
      <c r="O154" s="83"/>
      <c r="P154" s="83"/>
      <c r="Q154" s="83"/>
      <c r="R154" s="83"/>
      <c r="S154" s="83"/>
      <c r="T154" s="83"/>
      <c r="U154" s="83"/>
      <c r="V154" s="83"/>
      <c r="W154" s="83"/>
      <c r="X154" s="83"/>
      <c r="Y154" s="83"/>
      <c r="Z154" s="83"/>
    </row>
    <row r="155" spans="1:26" ht="12.75" customHeight="1">
      <c r="A155" s="282"/>
      <c r="B155" s="58" t="s">
        <v>1990</v>
      </c>
      <c r="C155" s="106"/>
      <c r="D155" s="283"/>
      <c r="E155" s="284"/>
      <c r="F155" s="285"/>
      <c r="G155" s="83"/>
      <c r="H155" s="83"/>
      <c r="I155" s="83"/>
      <c r="J155" s="83"/>
      <c r="K155" s="83"/>
      <c r="L155" s="83"/>
      <c r="M155" s="83"/>
      <c r="N155" s="83"/>
      <c r="O155" s="83"/>
      <c r="P155" s="83"/>
      <c r="Q155" s="83"/>
      <c r="R155" s="83"/>
      <c r="S155" s="83"/>
      <c r="T155" s="83"/>
      <c r="U155" s="83"/>
      <c r="V155" s="83"/>
      <c r="W155" s="83"/>
      <c r="X155" s="83"/>
      <c r="Y155" s="83"/>
      <c r="Z155" s="83"/>
    </row>
    <row r="156" spans="1:26" ht="15" customHeight="1">
      <c r="A156" s="282"/>
      <c r="B156" s="58" t="s">
        <v>1991</v>
      </c>
      <c r="C156" s="106"/>
      <c r="D156" s="283"/>
      <c r="E156" s="284"/>
      <c r="F156" s="285"/>
      <c r="G156" s="83"/>
      <c r="H156" s="83"/>
      <c r="I156" s="83"/>
      <c r="J156" s="83"/>
      <c r="K156" s="83"/>
      <c r="L156" s="83"/>
      <c r="M156" s="83"/>
      <c r="N156" s="83"/>
      <c r="O156" s="83"/>
      <c r="P156" s="83"/>
      <c r="Q156" s="83"/>
      <c r="R156" s="83"/>
      <c r="S156" s="83"/>
      <c r="T156" s="83"/>
      <c r="U156" s="83"/>
      <c r="V156" s="83"/>
      <c r="W156" s="83"/>
      <c r="X156" s="83"/>
      <c r="Y156" s="83"/>
      <c r="Z156" s="83"/>
    </row>
    <row r="157" spans="1:26" ht="12.75" customHeight="1">
      <c r="A157" s="282"/>
      <c r="B157" s="289" t="s">
        <v>1992</v>
      </c>
      <c r="C157" s="106"/>
      <c r="D157" s="283"/>
      <c r="E157" s="284"/>
      <c r="F157" s="285"/>
      <c r="G157" s="83"/>
      <c r="H157" s="83"/>
      <c r="I157" s="83"/>
      <c r="J157" s="83"/>
      <c r="K157" s="83"/>
      <c r="L157" s="83"/>
      <c r="M157" s="83"/>
      <c r="N157" s="83"/>
      <c r="O157" s="83"/>
      <c r="P157" s="83"/>
      <c r="Q157" s="83"/>
      <c r="R157" s="83"/>
      <c r="S157" s="83"/>
      <c r="T157" s="83"/>
      <c r="U157" s="83"/>
      <c r="V157" s="83"/>
      <c r="W157" s="83"/>
      <c r="X157" s="83"/>
      <c r="Y157" s="83"/>
      <c r="Z157" s="83"/>
    </row>
    <row r="158" spans="1:26" ht="12.75" customHeight="1">
      <c r="A158" s="282" t="s">
        <v>1993</v>
      </c>
      <c r="B158" s="289" t="s">
        <v>1994</v>
      </c>
      <c r="C158" s="106" t="s">
        <v>1960</v>
      </c>
      <c r="D158" s="283">
        <v>17</v>
      </c>
      <c r="E158" s="315"/>
      <c r="F158" s="291">
        <f t="shared" ref="F158:F160" si="4">$D158*E158</f>
        <v>0</v>
      </c>
      <c r="G158" s="83"/>
      <c r="H158" s="83"/>
      <c r="I158" s="83"/>
      <c r="J158" s="83"/>
      <c r="K158" s="83"/>
      <c r="L158" s="83"/>
      <c r="M158" s="83"/>
      <c r="N158" s="83"/>
      <c r="O158" s="83"/>
      <c r="P158" s="83"/>
      <c r="Q158" s="83"/>
      <c r="R158" s="83"/>
      <c r="S158" s="83"/>
      <c r="T158" s="83"/>
      <c r="U158" s="83"/>
      <c r="V158" s="83"/>
      <c r="W158" s="83"/>
      <c r="X158" s="83"/>
      <c r="Y158" s="83"/>
      <c r="Z158" s="83"/>
    </row>
    <row r="159" spans="1:26" ht="12.75" customHeight="1">
      <c r="A159" s="282" t="s">
        <v>1995</v>
      </c>
      <c r="B159" s="289" t="s">
        <v>1996</v>
      </c>
      <c r="C159" s="106" t="s">
        <v>1960</v>
      </c>
      <c r="D159" s="283">
        <v>17</v>
      </c>
      <c r="E159" s="315"/>
      <c r="F159" s="291">
        <f t="shared" si="4"/>
        <v>0</v>
      </c>
      <c r="G159" s="83"/>
      <c r="H159" s="83"/>
      <c r="I159" s="83"/>
      <c r="J159" s="83"/>
      <c r="K159" s="83"/>
      <c r="L159" s="83"/>
      <c r="M159" s="83"/>
      <c r="N159" s="83"/>
      <c r="O159" s="83"/>
      <c r="P159" s="83"/>
      <c r="Q159" s="83"/>
      <c r="R159" s="83"/>
      <c r="S159" s="83"/>
      <c r="T159" s="83"/>
      <c r="U159" s="83"/>
      <c r="V159" s="83"/>
      <c r="W159" s="83"/>
      <c r="X159" s="83"/>
      <c r="Y159" s="83"/>
      <c r="Z159" s="83"/>
    </row>
    <row r="160" spans="1:26" ht="12.75" customHeight="1">
      <c r="A160" s="282" t="s">
        <v>1997</v>
      </c>
      <c r="B160" s="289" t="s">
        <v>1998</v>
      </c>
      <c r="C160" s="106" t="s">
        <v>1960</v>
      </c>
      <c r="D160" s="283">
        <v>10</v>
      </c>
      <c r="E160" s="315"/>
      <c r="F160" s="291">
        <f t="shared" si="4"/>
        <v>0</v>
      </c>
      <c r="G160" s="83"/>
      <c r="H160" s="83"/>
      <c r="I160" s="83"/>
      <c r="J160" s="83"/>
      <c r="K160" s="83"/>
      <c r="L160" s="83"/>
      <c r="M160" s="83"/>
      <c r="N160" s="83"/>
      <c r="O160" s="83"/>
      <c r="P160" s="83"/>
      <c r="Q160" s="83"/>
      <c r="R160" s="83"/>
      <c r="S160" s="83"/>
      <c r="T160" s="83"/>
      <c r="U160" s="83"/>
      <c r="V160" s="83"/>
      <c r="W160" s="83"/>
      <c r="X160" s="83"/>
      <c r="Y160" s="83"/>
      <c r="Z160" s="83"/>
    </row>
    <row r="161" spans="1:26" ht="12.75" customHeight="1">
      <c r="A161" s="282"/>
      <c r="B161" s="289"/>
      <c r="C161" s="106"/>
      <c r="D161" s="283"/>
      <c r="E161" s="284"/>
      <c r="F161" s="285"/>
      <c r="G161" s="83"/>
      <c r="H161" s="83"/>
      <c r="I161" s="83"/>
      <c r="J161" s="83"/>
      <c r="K161" s="83"/>
      <c r="L161" s="83"/>
      <c r="M161" s="83"/>
      <c r="N161" s="83"/>
      <c r="O161" s="83"/>
      <c r="P161" s="83"/>
      <c r="Q161" s="83"/>
      <c r="R161" s="83"/>
      <c r="S161" s="83"/>
      <c r="T161" s="83"/>
      <c r="U161" s="83"/>
      <c r="V161" s="83"/>
      <c r="W161" s="83"/>
      <c r="X161" s="83"/>
      <c r="Y161" s="83"/>
      <c r="Z161" s="83"/>
    </row>
    <row r="162" spans="1:26" ht="12.75" customHeight="1">
      <c r="A162" s="282" t="s">
        <v>1999</v>
      </c>
      <c r="B162" s="274" t="s">
        <v>2000</v>
      </c>
      <c r="C162" s="106"/>
      <c r="D162" s="283"/>
      <c r="E162" s="286"/>
      <c r="F162" s="287"/>
      <c r="G162" s="83"/>
      <c r="H162" s="83"/>
      <c r="I162" s="83"/>
      <c r="J162" s="83"/>
      <c r="K162" s="83"/>
      <c r="L162" s="83"/>
      <c r="M162" s="83"/>
      <c r="N162" s="83"/>
      <c r="O162" s="83"/>
      <c r="P162" s="83"/>
      <c r="Q162" s="83"/>
      <c r="R162" s="83"/>
      <c r="S162" s="83"/>
      <c r="T162" s="83"/>
      <c r="U162" s="83"/>
      <c r="V162" s="83"/>
      <c r="W162" s="83"/>
      <c r="X162" s="83"/>
      <c r="Y162" s="83"/>
      <c r="Z162" s="83"/>
    </row>
    <row r="163" spans="1:26" ht="12.75" customHeight="1">
      <c r="A163" s="282"/>
      <c r="B163" s="289" t="s">
        <v>2001</v>
      </c>
      <c r="C163" s="106"/>
      <c r="D163" s="283"/>
      <c r="E163" s="284"/>
      <c r="F163" s="285"/>
      <c r="G163" s="83"/>
      <c r="H163" s="83"/>
      <c r="I163" s="83"/>
      <c r="J163" s="83"/>
      <c r="K163" s="83"/>
      <c r="L163" s="83"/>
      <c r="M163" s="83"/>
      <c r="N163" s="83"/>
      <c r="O163" s="83"/>
      <c r="P163" s="83"/>
      <c r="Q163" s="83"/>
      <c r="R163" s="83"/>
      <c r="S163" s="83"/>
      <c r="T163" s="83"/>
      <c r="U163" s="83"/>
      <c r="V163" s="83"/>
      <c r="W163" s="83"/>
      <c r="X163" s="83"/>
      <c r="Y163" s="83"/>
      <c r="Z163" s="83"/>
    </row>
    <row r="164" spans="1:26" ht="12.75" customHeight="1">
      <c r="A164" s="282"/>
      <c r="B164" s="289" t="s">
        <v>2002</v>
      </c>
      <c r="C164" s="106" t="s">
        <v>2003</v>
      </c>
      <c r="D164" s="283">
        <v>5</v>
      </c>
      <c r="E164" s="315"/>
      <c r="F164" s="291">
        <f>$D164*E164</f>
        <v>0</v>
      </c>
      <c r="G164" s="83"/>
      <c r="H164" s="83"/>
      <c r="I164" s="83"/>
      <c r="J164" s="83"/>
      <c r="K164" s="83"/>
      <c r="L164" s="83"/>
      <c r="M164" s="83"/>
      <c r="N164" s="83"/>
      <c r="O164" s="83"/>
      <c r="P164" s="83"/>
      <c r="Q164" s="83"/>
      <c r="R164" s="83"/>
      <c r="S164" s="83"/>
      <c r="T164" s="83"/>
      <c r="U164" s="83"/>
      <c r="V164" s="83"/>
      <c r="W164" s="83"/>
      <c r="X164" s="83"/>
      <c r="Y164" s="83"/>
      <c r="Z164" s="83"/>
    </row>
    <row r="165" spans="1:26" ht="12.75" customHeight="1">
      <c r="A165" s="282"/>
      <c r="B165" s="58"/>
      <c r="C165" s="106"/>
      <c r="D165" s="283"/>
      <c r="E165" s="284"/>
      <c r="F165" s="285"/>
      <c r="G165" s="83"/>
      <c r="H165" s="83"/>
      <c r="I165" s="83"/>
      <c r="J165" s="83"/>
      <c r="K165" s="83"/>
      <c r="L165" s="83"/>
      <c r="M165" s="83"/>
      <c r="N165" s="83"/>
      <c r="O165" s="83"/>
      <c r="P165" s="83"/>
      <c r="Q165" s="83"/>
      <c r="R165" s="83"/>
      <c r="S165" s="83"/>
      <c r="T165" s="83"/>
      <c r="U165" s="83"/>
      <c r="V165" s="83"/>
      <c r="W165" s="83"/>
      <c r="X165" s="83"/>
      <c r="Y165" s="83"/>
      <c r="Z165" s="83"/>
    </row>
    <row r="166" spans="1:26" ht="12.75" customHeight="1">
      <c r="A166" s="282" t="s">
        <v>2004</v>
      </c>
      <c r="B166" s="274" t="s">
        <v>2005</v>
      </c>
      <c r="C166" s="106"/>
      <c r="D166" s="283"/>
      <c r="E166" s="284"/>
      <c r="F166" s="285"/>
      <c r="G166" s="83"/>
      <c r="H166" s="83"/>
      <c r="I166" s="83"/>
      <c r="J166" s="83"/>
      <c r="K166" s="83"/>
      <c r="L166" s="83"/>
      <c r="M166" s="83"/>
      <c r="N166" s="83"/>
      <c r="O166" s="83"/>
      <c r="P166" s="83"/>
      <c r="Q166" s="83"/>
      <c r="R166" s="83"/>
      <c r="S166" s="83"/>
      <c r="T166" s="83"/>
      <c r="U166" s="83"/>
      <c r="V166" s="83"/>
      <c r="W166" s="83"/>
      <c r="X166" s="83"/>
      <c r="Y166" s="83"/>
      <c r="Z166" s="83"/>
    </row>
    <row r="167" spans="1:26" ht="12.75" customHeight="1">
      <c r="A167" s="282"/>
      <c r="B167" s="289" t="s">
        <v>2006</v>
      </c>
      <c r="C167" s="83"/>
      <c r="D167" s="288"/>
      <c r="E167" s="285"/>
      <c r="F167" s="285"/>
      <c r="G167" s="83"/>
      <c r="H167" s="83"/>
      <c r="I167" s="83"/>
      <c r="J167" s="83"/>
      <c r="K167" s="83"/>
      <c r="L167" s="83"/>
      <c r="M167" s="83"/>
      <c r="N167" s="83"/>
      <c r="O167" s="83"/>
      <c r="P167" s="83"/>
      <c r="Q167" s="83"/>
      <c r="R167" s="83"/>
      <c r="S167" s="83"/>
      <c r="T167" s="83"/>
      <c r="U167" s="83"/>
      <c r="V167" s="83"/>
      <c r="W167" s="83"/>
      <c r="X167" s="83"/>
      <c r="Y167" s="83"/>
      <c r="Z167" s="83"/>
    </row>
    <row r="168" spans="1:26" ht="12.75" customHeight="1">
      <c r="A168" s="282"/>
      <c r="B168" s="289"/>
      <c r="C168" s="106" t="s">
        <v>841</v>
      </c>
      <c r="D168" s="283">
        <v>44</v>
      </c>
      <c r="E168" s="290"/>
      <c r="F168" s="291">
        <f>$D168*E168</f>
        <v>0</v>
      </c>
      <c r="G168" s="83"/>
      <c r="H168" s="83"/>
      <c r="I168" s="83"/>
      <c r="J168" s="83"/>
      <c r="K168" s="83"/>
      <c r="L168" s="83"/>
      <c r="M168" s="83"/>
      <c r="N168" s="83"/>
      <c r="O168" s="83"/>
      <c r="P168" s="83"/>
      <c r="Q168" s="83"/>
      <c r="R168" s="83"/>
      <c r="S168" s="83"/>
      <c r="T168" s="83"/>
      <c r="U168" s="83"/>
      <c r="V168" s="83"/>
      <c r="W168" s="83"/>
      <c r="X168" s="83"/>
      <c r="Y168" s="83"/>
      <c r="Z168" s="83"/>
    </row>
    <row r="169" spans="1:26" ht="12.75" customHeight="1">
      <c r="A169" s="316"/>
      <c r="B169" s="289"/>
      <c r="C169" s="106"/>
      <c r="D169" s="283"/>
      <c r="E169" s="284"/>
      <c r="F169" s="285"/>
      <c r="G169" s="83"/>
      <c r="H169" s="83"/>
      <c r="I169" s="83"/>
      <c r="J169" s="83"/>
      <c r="K169" s="83"/>
      <c r="L169" s="83"/>
      <c r="M169" s="83"/>
      <c r="N169" s="83"/>
      <c r="O169" s="83"/>
      <c r="P169" s="83"/>
      <c r="Q169" s="83"/>
      <c r="R169" s="83"/>
      <c r="S169" s="83"/>
      <c r="T169" s="83"/>
      <c r="U169" s="83"/>
      <c r="V169" s="83"/>
      <c r="W169" s="83"/>
      <c r="X169" s="83"/>
      <c r="Y169" s="83"/>
      <c r="Z169" s="83"/>
    </row>
    <row r="170" spans="1:26" ht="12.75" customHeight="1">
      <c r="A170" s="317" t="s">
        <v>1881</v>
      </c>
      <c r="B170" s="318" t="s">
        <v>2007</v>
      </c>
      <c r="C170" s="299"/>
      <c r="D170" s="300"/>
      <c r="E170" s="301"/>
      <c r="F170" s="302">
        <f>SUM(F140:F169)</f>
        <v>0</v>
      </c>
      <c r="G170" s="83"/>
      <c r="H170" s="83"/>
      <c r="I170" s="83"/>
      <c r="J170" s="83"/>
      <c r="K170" s="83"/>
      <c r="L170" s="83"/>
      <c r="M170" s="83"/>
      <c r="N170" s="83"/>
      <c r="O170" s="83"/>
      <c r="P170" s="83"/>
      <c r="Q170" s="83"/>
      <c r="R170" s="83"/>
      <c r="S170" s="83"/>
      <c r="T170" s="83"/>
      <c r="U170" s="83"/>
      <c r="V170" s="83"/>
      <c r="W170" s="83"/>
      <c r="X170" s="83"/>
      <c r="Y170" s="83"/>
      <c r="Z170" s="83"/>
    </row>
    <row r="171" spans="1:26" ht="12.75" customHeight="1">
      <c r="A171" s="106"/>
      <c r="B171" s="243"/>
      <c r="C171" s="106"/>
      <c r="D171" s="283"/>
      <c r="E171" s="284"/>
      <c r="F171" s="285"/>
      <c r="G171" s="83"/>
      <c r="H171" s="83"/>
      <c r="I171" s="83"/>
      <c r="J171" s="83"/>
      <c r="K171" s="83"/>
      <c r="L171" s="83"/>
      <c r="M171" s="83"/>
      <c r="N171" s="83"/>
      <c r="O171" s="83"/>
      <c r="P171" s="83"/>
      <c r="Q171" s="83"/>
      <c r="R171" s="83"/>
      <c r="S171" s="83"/>
      <c r="T171" s="83"/>
      <c r="U171" s="83"/>
      <c r="V171" s="83"/>
      <c r="W171" s="83"/>
      <c r="X171" s="83"/>
      <c r="Y171" s="83"/>
      <c r="Z171" s="83"/>
    </row>
    <row r="172" spans="1:26" ht="12.75" customHeight="1">
      <c r="A172" s="316"/>
      <c r="B172" s="209"/>
      <c r="C172" s="319"/>
      <c r="D172" s="283"/>
      <c r="E172" s="320"/>
      <c r="F172" s="321"/>
      <c r="G172" s="83"/>
      <c r="H172" s="83"/>
      <c r="I172" s="83"/>
      <c r="J172" s="83"/>
      <c r="K172" s="83"/>
      <c r="L172" s="83"/>
      <c r="M172" s="83"/>
      <c r="N172" s="83"/>
      <c r="O172" s="83"/>
      <c r="P172" s="83"/>
      <c r="Q172" s="83"/>
      <c r="R172" s="83"/>
      <c r="S172" s="83"/>
      <c r="T172" s="83"/>
      <c r="U172" s="83"/>
      <c r="V172" s="83"/>
      <c r="W172" s="83"/>
      <c r="X172" s="83"/>
      <c r="Y172" s="83"/>
      <c r="Z172" s="83"/>
    </row>
    <row r="173" spans="1:26" ht="12.75" customHeight="1">
      <c r="A173" s="322" t="s">
        <v>1883</v>
      </c>
      <c r="B173" s="277" t="s">
        <v>1884</v>
      </c>
      <c r="C173" s="278"/>
      <c r="D173" s="323"/>
      <c r="E173" s="324"/>
      <c r="F173" s="325"/>
      <c r="G173" s="311"/>
      <c r="H173" s="311"/>
      <c r="I173" s="311"/>
      <c r="J173" s="311"/>
      <c r="K173" s="311"/>
      <c r="L173" s="311"/>
      <c r="M173" s="311"/>
      <c r="N173" s="311"/>
      <c r="O173" s="311"/>
      <c r="P173" s="311"/>
      <c r="Q173" s="311"/>
      <c r="R173" s="311"/>
      <c r="S173" s="311"/>
      <c r="T173" s="311"/>
      <c r="U173" s="311"/>
      <c r="V173" s="311"/>
      <c r="W173" s="311"/>
      <c r="X173" s="311"/>
      <c r="Y173" s="311"/>
      <c r="Z173" s="311"/>
    </row>
    <row r="174" spans="1:26" ht="12.75" customHeight="1">
      <c r="A174" s="119"/>
      <c r="B174" s="275" t="s">
        <v>1965</v>
      </c>
      <c r="C174" s="312"/>
      <c r="D174" s="283"/>
      <c r="E174" s="313"/>
      <c r="F174" s="314"/>
      <c r="G174" s="311"/>
      <c r="H174" s="311"/>
      <c r="I174" s="311"/>
      <c r="J174" s="311"/>
      <c r="K174" s="311"/>
      <c r="L174" s="311"/>
      <c r="M174" s="311"/>
      <c r="N174" s="311"/>
      <c r="O174" s="311"/>
      <c r="P174" s="311"/>
      <c r="Q174" s="311"/>
      <c r="R174" s="311"/>
      <c r="S174" s="311"/>
      <c r="T174" s="311"/>
      <c r="U174" s="311"/>
      <c r="V174" s="311"/>
      <c r="W174" s="311"/>
      <c r="X174" s="311"/>
      <c r="Y174" s="311"/>
      <c r="Z174" s="311"/>
    </row>
    <row r="175" spans="1:26" ht="12.75" customHeight="1">
      <c r="A175" s="282"/>
      <c r="B175" s="58"/>
      <c r="C175" s="106"/>
      <c r="D175" s="283"/>
      <c r="E175" s="284"/>
      <c r="F175" s="285"/>
      <c r="G175" s="83"/>
      <c r="H175" s="83"/>
      <c r="I175" s="83"/>
      <c r="J175" s="83"/>
      <c r="K175" s="83"/>
      <c r="L175" s="83"/>
      <c r="M175" s="83"/>
      <c r="N175" s="83"/>
      <c r="O175" s="83"/>
      <c r="P175" s="83"/>
      <c r="Q175" s="83"/>
      <c r="R175" s="83"/>
      <c r="S175" s="83"/>
      <c r="T175" s="83"/>
      <c r="U175" s="83"/>
      <c r="V175" s="83"/>
      <c r="W175" s="83"/>
      <c r="X175" s="83"/>
      <c r="Y175" s="83"/>
      <c r="Z175" s="83"/>
    </row>
    <row r="176" spans="1:26" ht="12.75" customHeight="1">
      <c r="A176" s="282" t="s">
        <v>2008</v>
      </c>
      <c r="B176" s="274" t="s">
        <v>2009</v>
      </c>
      <c r="C176" s="106"/>
      <c r="D176" s="283"/>
      <c r="E176" s="286"/>
      <c r="F176" s="287"/>
      <c r="G176" s="83"/>
      <c r="H176" s="83"/>
      <c r="I176" s="83"/>
      <c r="J176" s="83"/>
      <c r="K176" s="83"/>
      <c r="L176" s="83"/>
      <c r="M176" s="83"/>
      <c r="N176" s="83"/>
      <c r="O176" s="83"/>
      <c r="P176" s="83"/>
      <c r="Q176" s="83"/>
      <c r="R176" s="83"/>
      <c r="S176" s="83"/>
      <c r="T176" s="83"/>
      <c r="U176" s="83"/>
      <c r="V176" s="83"/>
      <c r="W176" s="83"/>
      <c r="X176" s="83"/>
      <c r="Y176" s="83"/>
      <c r="Z176" s="83"/>
    </row>
    <row r="177" spans="1:26" ht="12.75" customHeight="1">
      <c r="A177" s="282"/>
      <c r="B177" s="289" t="s">
        <v>2010</v>
      </c>
      <c r="C177" s="106"/>
      <c r="D177" s="283"/>
      <c r="E177" s="284"/>
      <c r="F177" s="285"/>
      <c r="G177" s="83"/>
      <c r="H177" s="83"/>
      <c r="I177" s="83"/>
      <c r="J177" s="83"/>
      <c r="K177" s="83"/>
      <c r="L177" s="83"/>
      <c r="M177" s="83"/>
      <c r="N177" s="83"/>
      <c r="O177" s="83"/>
      <c r="P177" s="83"/>
      <c r="Q177" s="83"/>
      <c r="R177" s="83"/>
      <c r="S177" s="83"/>
      <c r="T177" s="83"/>
      <c r="U177" s="83"/>
      <c r="V177" s="83"/>
      <c r="W177" s="83"/>
      <c r="X177" s="83"/>
      <c r="Y177" s="83"/>
      <c r="Z177" s="83"/>
    </row>
    <row r="178" spans="1:26" ht="12.75" customHeight="1">
      <c r="A178" s="282"/>
      <c r="B178" s="148" t="s">
        <v>1969</v>
      </c>
      <c r="C178" s="106"/>
      <c r="D178" s="283"/>
      <c r="E178" s="284"/>
      <c r="F178" s="285"/>
      <c r="G178" s="83"/>
      <c r="H178" s="83"/>
      <c r="I178" s="83"/>
      <c r="J178" s="83"/>
      <c r="K178" s="83"/>
      <c r="L178" s="83"/>
      <c r="M178" s="83"/>
      <c r="N178" s="83"/>
      <c r="O178" s="83"/>
      <c r="P178" s="83"/>
      <c r="Q178" s="83"/>
      <c r="R178" s="83"/>
      <c r="S178" s="83"/>
      <c r="T178" s="83"/>
      <c r="U178" s="83"/>
      <c r="V178" s="83"/>
      <c r="W178" s="83"/>
      <c r="X178" s="83"/>
      <c r="Y178" s="83"/>
      <c r="Z178" s="83"/>
    </row>
    <row r="179" spans="1:26" ht="12.75" customHeight="1">
      <c r="A179" s="282"/>
      <c r="B179" s="289" t="s">
        <v>2011</v>
      </c>
      <c r="C179" s="106" t="s">
        <v>1910</v>
      </c>
      <c r="D179" s="283">
        <v>1</v>
      </c>
      <c r="E179" s="290"/>
      <c r="F179" s="291">
        <f>$D179*E179</f>
        <v>0</v>
      </c>
      <c r="G179" s="83"/>
      <c r="H179" s="83"/>
      <c r="I179" s="83"/>
      <c r="J179" s="83"/>
      <c r="K179" s="83"/>
      <c r="L179" s="83"/>
      <c r="M179" s="83"/>
      <c r="N179" s="83"/>
      <c r="O179" s="83"/>
      <c r="P179" s="83"/>
      <c r="Q179" s="83"/>
      <c r="R179" s="83"/>
      <c r="S179" s="83"/>
      <c r="T179" s="83"/>
      <c r="U179" s="83"/>
      <c r="V179" s="83"/>
      <c r="W179" s="83"/>
      <c r="X179" s="83"/>
      <c r="Y179" s="83"/>
      <c r="Z179" s="83"/>
    </row>
    <row r="180" spans="1:26" ht="12.75" customHeight="1">
      <c r="A180" s="282"/>
      <c r="B180" s="274"/>
      <c r="C180" s="106"/>
      <c r="D180" s="283"/>
      <c r="E180" s="284"/>
      <c r="F180" s="285"/>
      <c r="G180" s="83"/>
      <c r="H180" s="83"/>
      <c r="I180" s="83"/>
      <c r="J180" s="83"/>
      <c r="K180" s="83"/>
      <c r="L180" s="83"/>
      <c r="M180" s="83"/>
      <c r="N180" s="83"/>
      <c r="O180" s="83"/>
      <c r="P180" s="83"/>
      <c r="Q180" s="83"/>
      <c r="R180" s="83"/>
      <c r="S180" s="83"/>
      <c r="T180" s="83"/>
      <c r="U180" s="83"/>
      <c r="V180" s="83"/>
      <c r="W180" s="83"/>
      <c r="X180" s="83"/>
      <c r="Y180" s="83"/>
      <c r="Z180" s="83"/>
    </row>
    <row r="181" spans="1:26" ht="12.75" customHeight="1">
      <c r="A181" s="282" t="s">
        <v>2012</v>
      </c>
      <c r="B181" s="274" t="s">
        <v>2013</v>
      </c>
      <c r="C181" s="106"/>
      <c r="D181" s="283"/>
      <c r="E181" s="286"/>
      <c r="F181" s="287"/>
      <c r="G181" s="83"/>
      <c r="H181" s="83"/>
      <c r="I181" s="83"/>
      <c r="J181" s="83"/>
      <c r="K181" s="83"/>
      <c r="L181" s="83"/>
      <c r="M181" s="83"/>
      <c r="N181" s="83"/>
      <c r="O181" s="83"/>
      <c r="P181" s="83"/>
      <c r="Q181" s="83"/>
      <c r="R181" s="83"/>
      <c r="S181" s="83"/>
      <c r="T181" s="83"/>
      <c r="U181" s="83"/>
      <c r="V181" s="83"/>
      <c r="W181" s="83"/>
      <c r="X181" s="83"/>
      <c r="Y181" s="83"/>
      <c r="Z181" s="83"/>
    </row>
    <row r="182" spans="1:26" ht="12.75" customHeight="1">
      <c r="A182" s="282"/>
      <c r="B182" s="274" t="s">
        <v>2014</v>
      </c>
      <c r="C182" s="106"/>
      <c r="D182" s="283"/>
      <c r="E182" s="286"/>
      <c r="F182" s="287"/>
      <c r="G182" s="83"/>
      <c r="H182" s="83"/>
      <c r="I182" s="83"/>
      <c r="J182" s="83"/>
      <c r="K182" s="83"/>
      <c r="L182" s="83"/>
      <c r="M182" s="83"/>
      <c r="N182" s="83"/>
      <c r="O182" s="83"/>
      <c r="P182" s="83"/>
      <c r="Q182" s="83"/>
      <c r="R182" s="83"/>
      <c r="S182" s="83"/>
      <c r="T182" s="83"/>
      <c r="U182" s="83"/>
      <c r="V182" s="83"/>
      <c r="W182" s="83"/>
      <c r="X182" s="83"/>
      <c r="Y182" s="83"/>
      <c r="Z182" s="83"/>
    </row>
    <row r="183" spans="1:26" ht="12.75" customHeight="1">
      <c r="A183" s="282"/>
      <c r="B183" s="58" t="s">
        <v>2015</v>
      </c>
      <c r="C183" s="106"/>
      <c r="D183" s="283"/>
      <c r="E183" s="284"/>
      <c r="F183" s="285"/>
      <c r="G183" s="83"/>
      <c r="H183" s="83"/>
      <c r="I183" s="83"/>
      <c r="J183" s="83"/>
      <c r="K183" s="83"/>
      <c r="L183" s="83"/>
      <c r="M183" s="83"/>
      <c r="N183" s="83"/>
      <c r="O183" s="83"/>
      <c r="P183" s="83"/>
      <c r="Q183" s="83"/>
      <c r="R183" s="83"/>
      <c r="S183" s="83"/>
      <c r="T183" s="83"/>
      <c r="U183" s="83"/>
      <c r="V183" s="83"/>
      <c r="W183" s="83"/>
      <c r="X183" s="83"/>
      <c r="Y183" s="83"/>
      <c r="Z183" s="83"/>
    </row>
    <row r="184" spans="1:26" ht="15" customHeight="1">
      <c r="A184" s="282"/>
      <c r="B184" s="58" t="s">
        <v>1991</v>
      </c>
      <c r="C184" s="106"/>
      <c r="D184" s="283"/>
      <c r="E184" s="284"/>
      <c r="F184" s="285"/>
      <c r="G184" s="83"/>
      <c r="H184" s="83"/>
      <c r="I184" s="83"/>
      <c r="J184" s="83"/>
      <c r="K184" s="83"/>
      <c r="L184" s="83"/>
      <c r="M184" s="83"/>
      <c r="N184" s="83"/>
      <c r="O184" s="83"/>
      <c r="P184" s="83"/>
      <c r="Q184" s="83"/>
      <c r="R184" s="83"/>
      <c r="S184" s="83"/>
      <c r="T184" s="83"/>
      <c r="U184" s="83"/>
      <c r="V184" s="83"/>
      <c r="W184" s="83"/>
      <c r="X184" s="83"/>
      <c r="Y184" s="83"/>
      <c r="Z184" s="83"/>
    </row>
    <row r="185" spans="1:26" ht="12.75" customHeight="1">
      <c r="A185" s="282" t="s">
        <v>2016</v>
      </c>
      <c r="B185" s="58" t="s">
        <v>2017</v>
      </c>
      <c r="C185" s="106" t="s">
        <v>1960</v>
      </c>
      <c r="D185" s="283">
        <v>6</v>
      </c>
      <c r="E185" s="290"/>
      <c r="F185" s="291">
        <f t="shared" ref="F185:F186" si="5">$D185*E185</f>
        <v>0</v>
      </c>
      <c r="G185" s="83"/>
      <c r="H185" s="83"/>
      <c r="I185" s="83"/>
      <c r="J185" s="83"/>
      <c r="K185" s="83"/>
      <c r="L185" s="83"/>
      <c r="M185" s="83"/>
      <c r="N185" s="83"/>
      <c r="O185" s="83"/>
      <c r="P185" s="83"/>
      <c r="Q185" s="83"/>
      <c r="R185" s="83"/>
      <c r="S185" s="83"/>
      <c r="T185" s="83"/>
      <c r="U185" s="83"/>
      <c r="V185" s="83"/>
      <c r="W185" s="83"/>
      <c r="X185" s="83"/>
      <c r="Y185" s="83"/>
      <c r="Z185" s="83"/>
    </row>
    <row r="186" spans="1:26" ht="12.75" customHeight="1">
      <c r="A186" s="282" t="s">
        <v>2018</v>
      </c>
      <c r="B186" s="58" t="s">
        <v>2019</v>
      </c>
      <c r="C186" s="106" t="s">
        <v>1960</v>
      </c>
      <c r="D186" s="283">
        <v>24</v>
      </c>
      <c r="E186" s="290"/>
      <c r="F186" s="291">
        <f t="shared" si="5"/>
        <v>0</v>
      </c>
      <c r="G186" s="83"/>
      <c r="H186" s="83"/>
      <c r="I186" s="83"/>
      <c r="J186" s="83"/>
      <c r="K186" s="83"/>
      <c r="L186" s="83"/>
      <c r="M186" s="83"/>
      <c r="N186" s="83"/>
      <c r="O186" s="83"/>
      <c r="P186" s="83"/>
      <c r="Q186" s="83"/>
      <c r="R186" s="83"/>
      <c r="S186" s="83"/>
      <c r="T186" s="83"/>
      <c r="U186" s="83"/>
      <c r="V186" s="83"/>
      <c r="W186" s="83"/>
      <c r="X186" s="83"/>
      <c r="Y186" s="83"/>
      <c r="Z186" s="83"/>
    </row>
    <row r="187" spans="1:26" ht="12.75" customHeight="1">
      <c r="A187" s="282"/>
      <c r="B187" s="58"/>
      <c r="C187" s="106"/>
      <c r="D187" s="283"/>
      <c r="E187" s="284"/>
      <c r="F187" s="285"/>
      <c r="G187" s="83"/>
      <c r="H187" s="83"/>
      <c r="I187" s="83"/>
      <c r="J187" s="83"/>
      <c r="K187" s="83"/>
      <c r="L187" s="83"/>
      <c r="M187" s="83"/>
      <c r="N187" s="83"/>
      <c r="O187" s="83"/>
      <c r="P187" s="83"/>
      <c r="Q187" s="83"/>
      <c r="R187" s="83"/>
      <c r="S187" s="83"/>
      <c r="T187" s="83"/>
      <c r="U187" s="83"/>
      <c r="V187" s="83"/>
      <c r="W187" s="83"/>
      <c r="X187" s="83"/>
      <c r="Y187" s="83"/>
      <c r="Z187" s="83"/>
    </row>
    <row r="188" spans="1:26" ht="12.75" customHeight="1">
      <c r="A188" s="282" t="s">
        <v>2020</v>
      </c>
      <c r="B188" s="274" t="s">
        <v>2021</v>
      </c>
      <c r="C188" s="106"/>
      <c r="D188" s="283"/>
      <c r="E188" s="286"/>
      <c r="F188" s="287"/>
      <c r="G188" s="83"/>
      <c r="H188" s="83"/>
      <c r="I188" s="83"/>
      <c r="J188" s="83"/>
      <c r="K188" s="83"/>
      <c r="L188" s="83"/>
      <c r="M188" s="83"/>
      <c r="N188" s="83"/>
      <c r="O188" s="83"/>
      <c r="P188" s="83"/>
      <c r="Q188" s="83"/>
      <c r="R188" s="83"/>
      <c r="S188" s="83"/>
      <c r="T188" s="83"/>
      <c r="U188" s="83"/>
      <c r="V188" s="83"/>
      <c r="W188" s="83"/>
      <c r="X188" s="83"/>
      <c r="Y188" s="83"/>
      <c r="Z188" s="83"/>
    </row>
    <row r="189" spans="1:26" ht="12.75" customHeight="1">
      <c r="A189" s="282"/>
      <c r="B189" s="274" t="s">
        <v>2022</v>
      </c>
      <c r="C189" s="106"/>
      <c r="D189" s="283"/>
      <c r="E189" s="284"/>
      <c r="F189" s="285"/>
      <c r="G189" s="83"/>
      <c r="H189" s="83"/>
      <c r="I189" s="83"/>
      <c r="J189" s="83"/>
      <c r="K189" s="83"/>
      <c r="L189" s="83"/>
      <c r="M189" s="83"/>
      <c r="N189" s="83"/>
      <c r="O189" s="83"/>
      <c r="P189" s="83"/>
      <c r="Q189" s="83"/>
      <c r="R189" s="83"/>
      <c r="S189" s="83"/>
      <c r="T189" s="83"/>
      <c r="U189" s="83"/>
      <c r="V189" s="83"/>
      <c r="W189" s="83"/>
      <c r="X189" s="83"/>
      <c r="Y189" s="83"/>
      <c r="Z189" s="83"/>
    </row>
    <row r="190" spans="1:26" ht="12.75" customHeight="1">
      <c r="A190" s="282"/>
      <c r="B190" s="58" t="s">
        <v>2023</v>
      </c>
      <c r="C190" s="106"/>
      <c r="D190" s="283"/>
      <c r="E190" s="284"/>
      <c r="F190" s="285"/>
      <c r="G190" s="83"/>
      <c r="H190" s="83"/>
      <c r="I190" s="83"/>
      <c r="J190" s="83"/>
      <c r="K190" s="83"/>
      <c r="L190" s="83"/>
      <c r="M190" s="83"/>
      <c r="N190" s="83"/>
      <c r="O190" s="83"/>
      <c r="P190" s="83"/>
      <c r="Q190" s="83"/>
      <c r="R190" s="83"/>
      <c r="S190" s="83"/>
      <c r="T190" s="83"/>
      <c r="U190" s="83"/>
      <c r="V190" s="83"/>
      <c r="W190" s="83"/>
      <c r="X190" s="83"/>
      <c r="Y190" s="83"/>
      <c r="Z190" s="83"/>
    </row>
    <row r="191" spans="1:26" ht="15" customHeight="1">
      <c r="A191" s="282"/>
      <c r="B191" s="58" t="s">
        <v>1991</v>
      </c>
      <c r="C191" s="106"/>
      <c r="D191" s="283"/>
      <c r="E191" s="284"/>
      <c r="F191" s="285"/>
      <c r="G191" s="83"/>
      <c r="H191" s="83"/>
      <c r="I191" s="83"/>
      <c r="J191" s="83"/>
      <c r="K191" s="83"/>
      <c r="L191" s="83"/>
      <c r="M191" s="83"/>
      <c r="N191" s="83"/>
      <c r="O191" s="83"/>
      <c r="P191" s="83"/>
      <c r="Q191" s="83"/>
      <c r="R191" s="83"/>
      <c r="S191" s="83"/>
      <c r="T191" s="83"/>
      <c r="U191" s="83"/>
      <c r="V191" s="83"/>
      <c r="W191" s="83"/>
      <c r="X191" s="83"/>
      <c r="Y191" s="83"/>
      <c r="Z191" s="83"/>
    </row>
    <row r="192" spans="1:26" ht="12.75" customHeight="1">
      <c r="A192" s="282" t="s">
        <v>2024</v>
      </c>
      <c r="B192" s="58" t="s">
        <v>2017</v>
      </c>
      <c r="C192" s="106" t="s">
        <v>1960</v>
      </c>
      <c r="D192" s="283">
        <v>13</v>
      </c>
      <c r="E192" s="290"/>
      <c r="F192" s="291">
        <f t="shared" ref="F192:F193" si="6">$D192*E192</f>
        <v>0</v>
      </c>
      <c r="G192" s="83"/>
      <c r="H192" s="83"/>
      <c r="I192" s="83"/>
      <c r="J192" s="83"/>
      <c r="K192" s="83"/>
      <c r="L192" s="83"/>
      <c r="M192" s="83"/>
      <c r="N192" s="83"/>
      <c r="O192" s="83"/>
      <c r="P192" s="83"/>
      <c r="Q192" s="83"/>
      <c r="R192" s="83"/>
      <c r="S192" s="83"/>
      <c r="T192" s="83"/>
      <c r="U192" s="83"/>
      <c r="V192" s="83"/>
      <c r="W192" s="83"/>
      <c r="X192" s="83"/>
      <c r="Y192" s="83"/>
      <c r="Z192" s="83"/>
    </row>
    <row r="193" spans="1:26" ht="12.75" customHeight="1">
      <c r="A193" s="282" t="s">
        <v>2025</v>
      </c>
      <c r="B193" s="58" t="s">
        <v>2019</v>
      </c>
      <c r="C193" s="106" t="s">
        <v>1960</v>
      </c>
      <c r="D193" s="283">
        <v>44</v>
      </c>
      <c r="E193" s="290"/>
      <c r="F193" s="291">
        <f t="shared" si="6"/>
        <v>0</v>
      </c>
      <c r="G193" s="83"/>
      <c r="H193" s="83"/>
      <c r="I193" s="83"/>
      <c r="J193" s="83"/>
      <c r="K193" s="83"/>
      <c r="L193" s="83"/>
      <c r="M193" s="83"/>
      <c r="N193" s="83"/>
      <c r="O193" s="83"/>
      <c r="P193" s="83"/>
      <c r="Q193" s="83"/>
      <c r="R193" s="83"/>
      <c r="S193" s="83"/>
      <c r="T193" s="83"/>
      <c r="U193" s="83"/>
      <c r="V193" s="83"/>
      <c r="W193" s="83"/>
      <c r="X193" s="83"/>
      <c r="Y193" s="83"/>
      <c r="Z193" s="83"/>
    </row>
    <row r="194" spans="1:26" ht="12.75" customHeight="1">
      <c r="A194" s="282"/>
      <c r="B194" s="289"/>
      <c r="C194" s="106"/>
      <c r="D194" s="283"/>
      <c r="E194" s="286"/>
      <c r="F194" s="287"/>
      <c r="G194" s="83"/>
      <c r="H194" s="83"/>
      <c r="I194" s="83"/>
      <c r="J194" s="83"/>
      <c r="K194" s="83"/>
      <c r="L194" s="83"/>
      <c r="M194" s="83"/>
      <c r="N194" s="83"/>
      <c r="O194" s="83"/>
      <c r="P194" s="83"/>
      <c r="Q194" s="83"/>
      <c r="R194" s="83"/>
      <c r="S194" s="83"/>
      <c r="T194" s="83"/>
      <c r="U194" s="83"/>
      <c r="V194" s="83"/>
      <c r="W194" s="83"/>
      <c r="X194" s="83"/>
      <c r="Y194" s="83"/>
      <c r="Z194" s="83"/>
    </row>
    <row r="195" spans="1:26" ht="12.75" customHeight="1">
      <c r="A195" s="282" t="s">
        <v>2026</v>
      </c>
      <c r="B195" s="274" t="s">
        <v>2027</v>
      </c>
      <c r="C195" s="106"/>
      <c r="D195" s="283"/>
      <c r="E195" s="286"/>
      <c r="F195" s="287"/>
      <c r="G195" s="83"/>
      <c r="H195" s="83"/>
      <c r="I195" s="83"/>
      <c r="J195" s="83"/>
      <c r="K195" s="83"/>
      <c r="L195" s="83"/>
      <c r="M195" s="83"/>
      <c r="N195" s="83"/>
      <c r="O195" s="83"/>
      <c r="P195" s="83"/>
      <c r="Q195" s="83"/>
      <c r="R195" s="83"/>
      <c r="S195" s="83"/>
      <c r="T195" s="83"/>
      <c r="U195" s="83"/>
      <c r="V195" s="83"/>
      <c r="W195" s="83"/>
      <c r="X195" s="83"/>
      <c r="Y195" s="83"/>
      <c r="Z195" s="83"/>
    </row>
    <row r="196" spans="1:26" ht="12.75" customHeight="1">
      <c r="A196" s="282"/>
      <c r="B196" s="289" t="s">
        <v>2028</v>
      </c>
      <c r="C196" s="106"/>
      <c r="D196" s="283"/>
      <c r="E196" s="284"/>
      <c r="F196" s="285"/>
      <c r="G196" s="83"/>
      <c r="H196" s="83"/>
      <c r="I196" s="83"/>
      <c r="J196" s="83"/>
      <c r="K196" s="83"/>
      <c r="L196" s="83"/>
      <c r="M196" s="83"/>
      <c r="N196" s="83"/>
      <c r="O196" s="83"/>
      <c r="P196" s="83"/>
      <c r="Q196" s="83"/>
      <c r="R196" s="83"/>
      <c r="S196" s="83"/>
      <c r="T196" s="83"/>
      <c r="U196" s="83"/>
      <c r="V196" s="83"/>
      <c r="W196" s="83"/>
      <c r="X196" s="83"/>
      <c r="Y196" s="83"/>
      <c r="Z196" s="83"/>
    </row>
    <row r="197" spans="1:26" ht="12.75" customHeight="1">
      <c r="A197" s="282"/>
      <c r="B197" s="58" t="s">
        <v>2029</v>
      </c>
      <c r="C197" s="106"/>
      <c r="D197" s="283"/>
      <c r="E197" s="284"/>
      <c r="F197" s="285"/>
      <c r="G197" s="83"/>
      <c r="H197" s="83"/>
      <c r="I197" s="83"/>
      <c r="J197" s="83"/>
      <c r="K197" s="83"/>
      <c r="L197" s="83"/>
      <c r="M197" s="83"/>
      <c r="N197" s="83"/>
      <c r="O197" s="83"/>
      <c r="P197" s="83"/>
      <c r="Q197" s="83"/>
      <c r="R197" s="83"/>
      <c r="S197" s="83"/>
      <c r="T197" s="83"/>
      <c r="U197" s="83"/>
      <c r="V197" s="83"/>
      <c r="W197" s="83"/>
      <c r="X197" s="83"/>
      <c r="Y197" s="83"/>
      <c r="Z197" s="83"/>
    </row>
    <row r="198" spans="1:26" ht="15" customHeight="1">
      <c r="A198" s="282"/>
      <c r="B198" s="58" t="s">
        <v>1991</v>
      </c>
      <c r="C198" s="106"/>
      <c r="D198" s="283"/>
      <c r="E198" s="284"/>
      <c r="F198" s="285"/>
      <c r="G198" s="83"/>
      <c r="H198" s="83"/>
      <c r="I198" s="83"/>
      <c r="J198" s="83"/>
      <c r="K198" s="83"/>
      <c r="L198" s="83"/>
      <c r="M198" s="83"/>
      <c r="N198" s="83"/>
      <c r="O198" s="83"/>
      <c r="P198" s="83"/>
      <c r="Q198" s="83"/>
      <c r="R198" s="83"/>
      <c r="S198" s="83"/>
      <c r="T198" s="83"/>
      <c r="U198" s="83"/>
      <c r="V198" s="83"/>
      <c r="W198" s="83"/>
      <c r="X198" s="83"/>
      <c r="Y198" s="83"/>
      <c r="Z198" s="83"/>
    </row>
    <row r="199" spans="1:26" ht="12.75" customHeight="1">
      <c r="A199" s="282" t="s">
        <v>2030</v>
      </c>
      <c r="B199" s="289" t="s">
        <v>2031</v>
      </c>
      <c r="C199" s="106" t="s">
        <v>682</v>
      </c>
      <c r="D199" s="283">
        <v>2</v>
      </c>
      <c r="E199" s="290"/>
      <c r="F199" s="291">
        <f t="shared" ref="F199:F200" si="7">$D199*E199</f>
        <v>0</v>
      </c>
      <c r="G199" s="83"/>
      <c r="H199" s="83"/>
      <c r="I199" s="83"/>
      <c r="J199" s="83"/>
      <c r="K199" s="83"/>
      <c r="L199" s="83"/>
      <c r="M199" s="83"/>
      <c r="N199" s="83"/>
      <c r="O199" s="83"/>
      <c r="P199" s="83"/>
      <c r="Q199" s="83"/>
      <c r="R199" s="83"/>
      <c r="S199" s="83"/>
      <c r="T199" s="83"/>
      <c r="U199" s="83"/>
      <c r="V199" s="83"/>
      <c r="W199" s="83"/>
      <c r="X199" s="83"/>
      <c r="Y199" s="83"/>
      <c r="Z199" s="83"/>
    </row>
    <row r="200" spans="1:26" ht="12.75" customHeight="1">
      <c r="A200" s="282" t="s">
        <v>2032</v>
      </c>
      <c r="B200" s="289" t="s">
        <v>2033</v>
      </c>
      <c r="C200" s="106" t="s">
        <v>682</v>
      </c>
      <c r="D200" s="283">
        <v>3</v>
      </c>
      <c r="E200" s="290"/>
      <c r="F200" s="291">
        <f t="shared" si="7"/>
        <v>0</v>
      </c>
      <c r="G200" s="83"/>
      <c r="H200" s="83"/>
      <c r="I200" s="83"/>
      <c r="J200" s="83"/>
      <c r="K200" s="83"/>
      <c r="L200" s="83"/>
      <c r="M200" s="83"/>
      <c r="N200" s="83"/>
      <c r="O200" s="83"/>
      <c r="P200" s="83"/>
      <c r="Q200" s="83"/>
      <c r="R200" s="83"/>
      <c r="S200" s="83"/>
      <c r="T200" s="83"/>
      <c r="U200" s="83"/>
      <c r="V200" s="83"/>
      <c r="W200" s="83"/>
      <c r="X200" s="83"/>
      <c r="Y200" s="83"/>
      <c r="Z200" s="83"/>
    </row>
    <row r="201" spans="1:26" ht="12.75" customHeight="1">
      <c r="A201" s="282"/>
      <c r="B201" s="58"/>
      <c r="C201" s="106"/>
      <c r="D201" s="283"/>
      <c r="E201" s="284"/>
      <c r="F201" s="285"/>
      <c r="G201" s="83"/>
      <c r="H201" s="83"/>
      <c r="I201" s="83"/>
      <c r="J201" s="83"/>
      <c r="K201" s="83"/>
      <c r="L201" s="83"/>
      <c r="M201" s="83"/>
      <c r="N201" s="83"/>
      <c r="O201" s="83"/>
      <c r="P201" s="83"/>
      <c r="Q201" s="83"/>
      <c r="R201" s="83"/>
      <c r="S201" s="83"/>
      <c r="T201" s="83"/>
      <c r="U201" s="83"/>
      <c r="V201" s="83"/>
      <c r="W201" s="83"/>
      <c r="X201" s="83"/>
      <c r="Y201" s="83"/>
      <c r="Z201" s="83"/>
    </row>
    <row r="202" spans="1:26" ht="12.75" customHeight="1">
      <c r="A202" s="282" t="s">
        <v>2034</v>
      </c>
      <c r="B202" s="274" t="s">
        <v>2035</v>
      </c>
      <c r="C202" s="106"/>
      <c r="D202" s="283"/>
      <c r="E202" s="286"/>
      <c r="F202" s="287"/>
      <c r="G202" s="83"/>
      <c r="H202" s="83"/>
      <c r="I202" s="83"/>
      <c r="J202" s="83"/>
      <c r="K202" s="83"/>
      <c r="L202" s="83"/>
      <c r="M202" s="83"/>
      <c r="N202" s="83"/>
      <c r="O202" s="83"/>
      <c r="P202" s="83"/>
      <c r="Q202" s="83"/>
      <c r="R202" s="83"/>
      <c r="S202" s="83"/>
      <c r="T202" s="83"/>
      <c r="U202" s="83"/>
      <c r="V202" s="83"/>
      <c r="W202" s="83"/>
      <c r="X202" s="83"/>
      <c r="Y202" s="83"/>
      <c r="Z202" s="83"/>
    </row>
    <row r="203" spans="1:26" ht="12.75" customHeight="1">
      <c r="A203" s="282"/>
      <c r="B203" s="289" t="s">
        <v>2036</v>
      </c>
      <c r="C203" s="106"/>
      <c r="D203" s="283"/>
      <c r="E203" s="284"/>
      <c r="F203" s="285"/>
      <c r="G203" s="83"/>
      <c r="H203" s="83"/>
      <c r="I203" s="83"/>
      <c r="J203" s="83"/>
      <c r="K203" s="83"/>
      <c r="L203" s="83"/>
      <c r="M203" s="83"/>
      <c r="N203" s="83"/>
      <c r="O203" s="83"/>
      <c r="P203" s="83"/>
      <c r="Q203" s="83"/>
      <c r="R203" s="83"/>
      <c r="S203" s="83"/>
      <c r="T203" s="83"/>
      <c r="U203" s="83"/>
      <c r="V203" s="83"/>
      <c r="W203" s="83"/>
      <c r="X203" s="83"/>
      <c r="Y203" s="83"/>
      <c r="Z203" s="83"/>
    </row>
    <row r="204" spans="1:26" ht="12.75" customHeight="1">
      <c r="A204" s="282"/>
      <c r="B204" s="58" t="s">
        <v>2037</v>
      </c>
      <c r="C204" s="106"/>
      <c r="D204" s="283"/>
      <c r="E204" s="284"/>
      <c r="F204" s="285"/>
      <c r="G204" s="83"/>
      <c r="H204" s="83"/>
      <c r="I204" s="83"/>
      <c r="J204" s="83"/>
      <c r="K204" s="83"/>
      <c r="L204" s="83"/>
      <c r="M204" s="83"/>
      <c r="N204" s="83"/>
      <c r="O204" s="83"/>
      <c r="P204" s="83"/>
      <c r="Q204" s="83"/>
      <c r="R204" s="83"/>
      <c r="S204" s="83"/>
      <c r="T204" s="83"/>
      <c r="U204" s="83"/>
      <c r="V204" s="83"/>
      <c r="W204" s="83"/>
      <c r="X204" s="83"/>
      <c r="Y204" s="83"/>
      <c r="Z204" s="83"/>
    </row>
    <row r="205" spans="1:26" ht="15" customHeight="1">
      <c r="A205" s="282"/>
      <c r="B205" s="58" t="s">
        <v>1991</v>
      </c>
      <c r="C205" s="106"/>
      <c r="D205" s="283"/>
      <c r="E205" s="284"/>
      <c r="F205" s="285"/>
      <c r="G205" s="83"/>
      <c r="H205" s="83"/>
      <c r="I205" s="83"/>
      <c r="J205" s="83"/>
      <c r="K205" s="83"/>
      <c r="L205" s="83"/>
      <c r="M205" s="83"/>
      <c r="N205" s="83"/>
      <c r="O205" s="83"/>
      <c r="P205" s="83"/>
      <c r="Q205" s="83"/>
      <c r="R205" s="83"/>
      <c r="S205" s="83"/>
      <c r="T205" s="83"/>
      <c r="U205" s="83"/>
      <c r="V205" s="83"/>
      <c r="W205" s="83"/>
      <c r="X205" s="83"/>
      <c r="Y205" s="83"/>
      <c r="Z205" s="83"/>
    </row>
    <row r="206" spans="1:26" ht="12.75" customHeight="1">
      <c r="A206" s="282"/>
      <c r="B206" s="289" t="s">
        <v>2038</v>
      </c>
      <c r="C206" s="106" t="s">
        <v>682</v>
      </c>
      <c r="D206" s="283">
        <v>1</v>
      </c>
      <c r="E206" s="290"/>
      <c r="F206" s="291">
        <f>$D206*E206</f>
        <v>0</v>
      </c>
      <c r="G206" s="83"/>
      <c r="H206" s="83"/>
      <c r="I206" s="83"/>
      <c r="J206" s="83"/>
      <c r="K206" s="83"/>
      <c r="L206" s="83"/>
      <c r="M206" s="83"/>
      <c r="N206" s="83"/>
      <c r="O206" s="83"/>
      <c r="P206" s="83"/>
      <c r="Q206" s="83"/>
      <c r="R206" s="83"/>
      <c r="S206" s="83"/>
      <c r="T206" s="83"/>
      <c r="U206" s="83"/>
      <c r="V206" s="83"/>
      <c r="W206" s="83"/>
      <c r="X206" s="83"/>
      <c r="Y206" s="83"/>
      <c r="Z206" s="83"/>
    </row>
    <row r="207" spans="1:26" ht="12.75" customHeight="1">
      <c r="A207" s="282"/>
      <c r="B207" s="58"/>
      <c r="C207" s="106"/>
      <c r="D207" s="283"/>
      <c r="E207" s="284"/>
      <c r="F207" s="285"/>
      <c r="G207" s="83"/>
      <c r="H207" s="83"/>
      <c r="I207" s="83"/>
      <c r="J207" s="83"/>
      <c r="K207" s="83"/>
      <c r="L207" s="83"/>
      <c r="M207" s="83"/>
      <c r="N207" s="83"/>
      <c r="O207" s="83"/>
      <c r="P207" s="83"/>
      <c r="Q207" s="83"/>
      <c r="R207" s="83"/>
      <c r="S207" s="83"/>
      <c r="T207" s="83"/>
      <c r="U207" s="83"/>
      <c r="V207" s="83"/>
      <c r="W207" s="83"/>
      <c r="X207" s="83"/>
      <c r="Y207" s="83"/>
      <c r="Z207" s="83"/>
    </row>
    <row r="208" spans="1:26" ht="12.75" customHeight="1">
      <c r="A208" s="282" t="s">
        <v>2034</v>
      </c>
      <c r="B208" s="274" t="s">
        <v>2039</v>
      </c>
      <c r="C208" s="106"/>
      <c r="D208" s="283"/>
      <c r="E208" s="286"/>
      <c r="F208" s="287"/>
      <c r="G208" s="83"/>
      <c r="H208" s="83"/>
      <c r="I208" s="83"/>
      <c r="J208" s="83"/>
      <c r="K208" s="83"/>
      <c r="L208" s="83"/>
      <c r="M208" s="83"/>
      <c r="N208" s="83"/>
      <c r="O208" s="83"/>
      <c r="P208" s="83"/>
      <c r="Q208" s="83"/>
      <c r="R208" s="83"/>
      <c r="S208" s="83"/>
      <c r="T208" s="83"/>
      <c r="U208" s="83"/>
      <c r="V208" s="83"/>
      <c r="W208" s="83"/>
      <c r="X208" s="83"/>
      <c r="Y208" s="83"/>
      <c r="Z208" s="83"/>
    </row>
    <row r="209" spans="1:26" ht="12.75" customHeight="1">
      <c r="A209" s="282"/>
      <c r="B209" s="289" t="s">
        <v>2036</v>
      </c>
      <c r="C209" s="106"/>
      <c r="D209" s="283"/>
      <c r="E209" s="284"/>
      <c r="F209" s="285"/>
      <c r="G209" s="83"/>
      <c r="H209" s="83"/>
      <c r="I209" s="83"/>
      <c r="J209" s="83"/>
      <c r="K209" s="83"/>
      <c r="L209" s="83"/>
      <c r="M209" s="83"/>
      <c r="N209" s="83"/>
      <c r="O209" s="83"/>
      <c r="P209" s="83"/>
      <c r="Q209" s="83"/>
      <c r="R209" s="83"/>
      <c r="S209" s="83"/>
      <c r="T209" s="83"/>
      <c r="U209" s="83"/>
      <c r="V209" s="83"/>
      <c r="W209" s="83"/>
      <c r="X209" s="83"/>
      <c r="Y209" s="83"/>
      <c r="Z209" s="83"/>
    </row>
    <row r="210" spans="1:26" ht="12.75" customHeight="1">
      <c r="A210" s="282"/>
      <c r="B210" s="58" t="s">
        <v>2040</v>
      </c>
      <c r="C210" s="106"/>
      <c r="D210" s="283"/>
      <c r="E210" s="284"/>
      <c r="F210" s="285"/>
      <c r="G210" s="83"/>
      <c r="H210" s="83"/>
      <c r="I210" s="83"/>
      <c r="J210" s="83"/>
      <c r="K210" s="83"/>
      <c r="L210" s="83"/>
      <c r="M210" s="83"/>
      <c r="N210" s="83"/>
      <c r="O210" s="83"/>
      <c r="P210" s="83"/>
      <c r="Q210" s="83"/>
      <c r="R210" s="83"/>
      <c r="S210" s="83"/>
      <c r="T210" s="83"/>
      <c r="U210" s="83"/>
      <c r="V210" s="83"/>
      <c r="W210" s="83"/>
      <c r="X210" s="83"/>
      <c r="Y210" s="83"/>
      <c r="Z210" s="83"/>
    </row>
    <row r="211" spans="1:26" ht="15" customHeight="1">
      <c r="A211" s="282"/>
      <c r="B211" s="58" t="s">
        <v>1991</v>
      </c>
      <c r="C211" s="106"/>
      <c r="D211" s="283"/>
      <c r="E211" s="284"/>
      <c r="F211" s="285"/>
      <c r="G211" s="83"/>
      <c r="H211" s="83"/>
      <c r="I211" s="83"/>
      <c r="J211" s="83"/>
      <c r="K211" s="83"/>
      <c r="L211" s="83"/>
      <c r="M211" s="83"/>
      <c r="N211" s="83"/>
      <c r="O211" s="83"/>
      <c r="P211" s="83"/>
      <c r="Q211" s="83"/>
      <c r="R211" s="83"/>
      <c r="S211" s="83"/>
      <c r="T211" s="83"/>
      <c r="U211" s="83"/>
      <c r="V211" s="83"/>
      <c r="W211" s="83"/>
      <c r="X211" s="83"/>
      <c r="Y211" s="83"/>
      <c r="Z211" s="83"/>
    </row>
    <row r="212" spans="1:26" ht="12.75" customHeight="1">
      <c r="A212" s="282"/>
      <c r="B212" s="289" t="s">
        <v>2041</v>
      </c>
      <c r="C212" s="106" t="s">
        <v>682</v>
      </c>
      <c r="D212" s="283">
        <v>1</v>
      </c>
      <c r="E212" s="290"/>
      <c r="F212" s="291">
        <f>$D212*E212</f>
        <v>0</v>
      </c>
      <c r="G212" s="83"/>
      <c r="H212" s="83"/>
      <c r="I212" s="83"/>
      <c r="J212" s="83"/>
      <c r="K212" s="83"/>
      <c r="L212" s="83"/>
      <c r="M212" s="83"/>
      <c r="N212" s="83"/>
      <c r="O212" s="83"/>
      <c r="P212" s="83"/>
      <c r="Q212" s="83"/>
      <c r="R212" s="83"/>
      <c r="S212" s="83"/>
      <c r="T212" s="83"/>
      <c r="U212" s="83"/>
      <c r="V212" s="83"/>
      <c r="W212" s="83"/>
      <c r="X212" s="83"/>
      <c r="Y212" s="83"/>
      <c r="Z212" s="83"/>
    </row>
    <row r="213" spans="1:26" ht="12.75" customHeight="1">
      <c r="A213" s="282"/>
      <c r="B213" s="58"/>
      <c r="C213" s="106"/>
      <c r="D213" s="283"/>
      <c r="E213" s="284"/>
      <c r="F213" s="285"/>
      <c r="G213" s="83"/>
      <c r="H213" s="83"/>
      <c r="I213" s="83"/>
      <c r="J213" s="83"/>
      <c r="K213" s="83"/>
      <c r="L213" s="83"/>
      <c r="M213" s="83"/>
      <c r="N213" s="83"/>
      <c r="O213" s="83"/>
      <c r="P213" s="83"/>
      <c r="Q213" s="83"/>
      <c r="R213" s="83"/>
      <c r="S213" s="83"/>
      <c r="T213" s="83"/>
      <c r="U213" s="83"/>
      <c r="V213" s="83"/>
      <c r="W213" s="83"/>
      <c r="X213" s="83"/>
      <c r="Y213" s="83"/>
      <c r="Z213" s="83"/>
    </row>
    <row r="214" spans="1:26" ht="12.75" customHeight="1">
      <c r="A214" s="282" t="s">
        <v>2042</v>
      </c>
      <c r="B214" s="289" t="s">
        <v>2043</v>
      </c>
      <c r="C214" s="106"/>
      <c r="D214" s="283"/>
      <c r="E214" s="284"/>
      <c r="F214" s="285"/>
      <c r="G214" s="83"/>
      <c r="H214" s="83"/>
      <c r="I214" s="83"/>
      <c r="J214" s="83"/>
      <c r="K214" s="83"/>
      <c r="L214" s="83"/>
      <c r="M214" s="83"/>
      <c r="N214" s="83"/>
      <c r="O214" s="83"/>
      <c r="P214" s="83"/>
      <c r="Q214" s="83"/>
      <c r="R214" s="83"/>
      <c r="S214" s="83"/>
      <c r="T214" s="83"/>
      <c r="U214" s="83"/>
      <c r="V214" s="83"/>
      <c r="W214" s="83"/>
      <c r="X214" s="83"/>
      <c r="Y214" s="83"/>
      <c r="Z214" s="83"/>
    </row>
    <row r="215" spans="1:26" ht="12.75" customHeight="1">
      <c r="A215" s="282"/>
      <c r="B215" s="289" t="s">
        <v>2044</v>
      </c>
      <c r="C215" s="106"/>
      <c r="D215" s="283"/>
      <c r="E215" s="284"/>
      <c r="F215" s="285"/>
      <c r="G215" s="83"/>
      <c r="H215" s="83"/>
      <c r="I215" s="83"/>
      <c r="J215" s="83"/>
      <c r="K215" s="83"/>
      <c r="L215" s="83"/>
      <c r="M215" s="83"/>
      <c r="N215" s="83"/>
      <c r="O215" s="83"/>
      <c r="P215" s="83"/>
      <c r="Q215" s="83"/>
      <c r="R215" s="83"/>
      <c r="S215" s="83"/>
      <c r="T215" s="83"/>
      <c r="U215" s="83"/>
      <c r="V215" s="83"/>
      <c r="W215" s="83"/>
      <c r="X215" s="83"/>
      <c r="Y215" s="83"/>
      <c r="Z215" s="83"/>
    </row>
    <row r="216" spans="1:26" ht="12.75" customHeight="1">
      <c r="A216" s="282"/>
      <c r="B216" s="289"/>
      <c r="C216" s="106" t="s">
        <v>682</v>
      </c>
      <c r="D216" s="283">
        <v>7</v>
      </c>
      <c r="E216" s="290"/>
      <c r="F216" s="291">
        <f>$D216*E216</f>
        <v>0</v>
      </c>
      <c r="G216" s="83"/>
      <c r="H216" s="83"/>
      <c r="I216" s="83"/>
      <c r="J216" s="83"/>
      <c r="K216" s="83"/>
      <c r="L216" s="83"/>
      <c r="M216" s="83"/>
      <c r="N216" s="83"/>
      <c r="O216" s="83"/>
      <c r="P216" s="83"/>
      <c r="Q216" s="83"/>
      <c r="R216" s="83"/>
      <c r="S216" s="83"/>
      <c r="T216" s="83"/>
      <c r="U216" s="83"/>
      <c r="V216" s="83"/>
      <c r="W216" s="83"/>
      <c r="X216" s="83"/>
      <c r="Y216" s="83"/>
      <c r="Z216" s="83"/>
    </row>
    <row r="217" spans="1:26" ht="12.75" customHeight="1">
      <c r="A217" s="282"/>
      <c r="B217" s="58"/>
      <c r="C217" s="106"/>
      <c r="D217" s="283"/>
      <c r="E217" s="284"/>
      <c r="F217" s="285"/>
      <c r="G217" s="83"/>
      <c r="H217" s="83"/>
      <c r="I217" s="83"/>
      <c r="J217" s="83"/>
      <c r="K217" s="83"/>
      <c r="L217" s="83"/>
      <c r="M217" s="83"/>
      <c r="N217" s="83"/>
      <c r="O217" s="83"/>
      <c r="P217" s="83"/>
      <c r="Q217" s="83"/>
      <c r="R217" s="83"/>
      <c r="S217" s="83"/>
      <c r="T217" s="83"/>
      <c r="U217" s="83"/>
      <c r="V217" s="83"/>
      <c r="W217" s="83"/>
      <c r="X217" s="83"/>
      <c r="Y217" s="83"/>
      <c r="Z217" s="83"/>
    </row>
    <row r="218" spans="1:26" ht="12.75" customHeight="1">
      <c r="A218" s="282" t="s">
        <v>2045</v>
      </c>
      <c r="B218" s="289" t="s">
        <v>2046</v>
      </c>
      <c r="C218" s="106"/>
      <c r="D218" s="283"/>
      <c r="E218" s="284"/>
      <c r="F218" s="285"/>
      <c r="G218" s="83"/>
      <c r="H218" s="83"/>
      <c r="I218" s="83"/>
      <c r="J218" s="83"/>
      <c r="K218" s="83"/>
      <c r="L218" s="83"/>
      <c r="M218" s="83"/>
      <c r="N218" s="83"/>
      <c r="O218" s="83"/>
      <c r="P218" s="83"/>
      <c r="Q218" s="83"/>
      <c r="R218" s="83"/>
      <c r="S218" s="83"/>
      <c r="T218" s="83"/>
      <c r="U218" s="83"/>
      <c r="V218" s="83"/>
      <c r="W218" s="83"/>
      <c r="X218" s="83"/>
      <c r="Y218" s="83"/>
      <c r="Z218" s="83"/>
    </row>
    <row r="219" spans="1:26" ht="12.75" customHeight="1">
      <c r="A219" s="282"/>
      <c r="B219" s="289" t="s">
        <v>2047</v>
      </c>
      <c r="C219" s="106"/>
      <c r="D219" s="283"/>
      <c r="E219" s="284"/>
      <c r="F219" s="285"/>
      <c r="G219" s="83"/>
      <c r="H219" s="83"/>
      <c r="I219" s="83"/>
      <c r="J219" s="83"/>
      <c r="K219" s="83"/>
      <c r="L219" s="83"/>
      <c r="M219" s="83"/>
      <c r="N219" s="83"/>
      <c r="O219" s="83"/>
      <c r="P219" s="83"/>
      <c r="Q219" s="83"/>
      <c r="R219" s="83"/>
      <c r="S219" s="83"/>
      <c r="T219" s="83"/>
      <c r="U219" s="83"/>
      <c r="V219" s="83"/>
      <c r="W219" s="83"/>
      <c r="X219" s="83"/>
      <c r="Y219" s="83"/>
      <c r="Z219" s="83"/>
    </row>
    <row r="220" spans="1:26" ht="12.75" customHeight="1">
      <c r="A220" s="282"/>
      <c r="B220" s="289"/>
      <c r="C220" s="106" t="s">
        <v>682</v>
      </c>
      <c r="D220" s="283">
        <v>5</v>
      </c>
      <c r="E220" s="290"/>
      <c r="F220" s="291">
        <f>$D220*E220</f>
        <v>0</v>
      </c>
      <c r="G220" s="83"/>
      <c r="H220" s="83"/>
      <c r="I220" s="83"/>
      <c r="J220" s="83"/>
      <c r="K220" s="83"/>
      <c r="L220" s="83"/>
      <c r="M220" s="83"/>
      <c r="N220" s="83"/>
      <c r="O220" s="83"/>
      <c r="P220" s="83"/>
      <c r="Q220" s="83"/>
      <c r="R220" s="83"/>
      <c r="S220" s="83"/>
      <c r="T220" s="83"/>
      <c r="U220" s="83"/>
      <c r="V220" s="83"/>
      <c r="W220" s="83"/>
      <c r="X220" s="83"/>
      <c r="Y220" s="83"/>
      <c r="Z220" s="83"/>
    </row>
    <row r="221" spans="1:26" ht="12.75" customHeight="1">
      <c r="A221" s="282"/>
      <c r="B221" s="58"/>
      <c r="C221" s="106"/>
      <c r="D221" s="283"/>
      <c r="E221" s="284"/>
      <c r="F221" s="285"/>
      <c r="G221" s="83"/>
      <c r="H221" s="83"/>
      <c r="I221" s="83"/>
      <c r="J221" s="83"/>
      <c r="K221" s="83"/>
      <c r="L221" s="83"/>
      <c r="M221" s="83"/>
      <c r="N221" s="83"/>
      <c r="O221" s="83"/>
      <c r="P221" s="83"/>
      <c r="Q221" s="83"/>
      <c r="R221" s="83"/>
      <c r="S221" s="83"/>
      <c r="T221" s="83"/>
      <c r="U221" s="83"/>
      <c r="V221" s="83"/>
      <c r="W221" s="83"/>
      <c r="X221" s="83"/>
      <c r="Y221" s="83"/>
      <c r="Z221" s="83"/>
    </row>
    <row r="222" spans="1:26" ht="12.75" customHeight="1">
      <c r="A222" s="282" t="s">
        <v>2048</v>
      </c>
      <c r="B222" s="289" t="s">
        <v>2049</v>
      </c>
      <c r="C222" s="106"/>
      <c r="D222" s="283"/>
      <c r="E222" s="284"/>
      <c r="F222" s="285"/>
      <c r="G222" s="83"/>
      <c r="H222" s="83"/>
      <c r="I222" s="83"/>
      <c r="J222" s="83"/>
      <c r="K222" s="83"/>
      <c r="L222" s="83"/>
      <c r="M222" s="83"/>
      <c r="N222" s="83"/>
      <c r="O222" s="83"/>
      <c r="P222" s="83"/>
      <c r="Q222" s="83"/>
      <c r="R222" s="83"/>
      <c r="S222" s="83"/>
      <c r="T222" s="83"/>
      <c r="U222" s="83"/>
      <c r="V222" s="83"/>
      <c r="W222" s="83"/>
      <c r="X222" s="83"/>
      <c r="Y222" s="83"/>
      <c r="Z222" s="83"/>
    </row>
    <row r="223" spans="1:26" ht="12.75" customHeight="1">
      <c r="A223" s="282"/>
      <c r="B223" s="289" t="s">
        <v>2050</v>
      </c>
      <c r="C223" s="106"/>
      <c r="D223" s="283"/>
      <c r="E223" s="284"/>
      <c r="F223" s="285"/>
      <c r="G223" s="83"/>
      <c r="H223" s="83"/>
      <c r="I223" s="83"/>
      <c r="J223" s="83"/>
      <c r="K223" s="83"/>
      <c r="L223" s="83"/>
      <c r="M223" s="83"/>
      <c r="N223" s="83"/>
      <c r="O223" s="83"/>
      <c r="P223" s="83"/>
      <c r="Q223" s="83"/>
      <c r="R223" s="83"/>
      <c r="S223" s="83"/>
      <c r="T223" s="83"/>
      <c r="U223" s="83"/>
      <c r="V223" s="83"/>
      <c r="W223" s="83"/>
      <c r="X223" s="83"/>
      <c r="Y223" s="83"/>
      <c r="Z223" s="83"/>
    </row>
    <row r="224" spans="1:26" ht="12.75" customHeight="1">
      <c r="A224" s="282"/>
      <c r="B224" s="289"/>
      <c r="C224" s="106" t="s">
        <v>682</v>
      </c>
      <c r="D224" s="283">
        <v>2</v>
      </c>
      <c r="E224" s="290"/>
      <c r="F224" s="291">
        <f>$D224*E224</f>
        <v>0</v>
      </c>
      <c r="G224" s="83"/>
      <c r="H224" s="83"/>
      <c r="I224" s="83"/>
      <c r="J224" s="83"/>
      <c r="K224" s="83"/>
      <c r="L224" s="83"/>
      <c r="M224" s="83"/>
      <c r="N224" s="83"/>
      <c r="O224" s="83"/>
      <c r="P224" s="83"/>
      <c r="Q224" s="83"/>
      <c r="R224" s="83"/>
      <c r="S224" s="83"/>
      <c r="T224" s="83"/>
      <c r="U224" s="83"/>
      <c r="V224" s="83"/>
      <c r="W224" s="83"/>
      <c r="X224" s="83"/>
      <c r="Y224" s="83"/>
      <c r="Z224" s="83"/>
    </row>
    <row r="225" spans="1:26" ht="12.75" customHeight="1">
      <c r="A225" s="282"/>
      <c r="B225" s="289"/>
      <c r="C225" s="106"/>
      <c r="D225" s="283"/>
      <c r="E225" s="284"/>
      <c r="F225" s="285"/>
      <c r="G225" s="83"/>
      <c r="H225" s="83"/>
      <c r="I225" s="83"/>
      <c r="J225" s="83"/>
      <c r="K225" s="83"/>
      <c r="L225" s="83"/>
      <c r="M225" s="83"/>
      <c r="N225" s="83"/>
      <c r="O225" s="83"/>
      <c r="P225" s="83"/>
      <c r="Q225" s="83"/>
      <c r="R225" s="83"/>
      <c r="S225" s="83"/>
      <c r="T225" s="83"/>
      <c r="U225" s="83"/>
      <c r="V225" s="83"/>
      <c r="W225" s="83"/>
      <c r="X225" s="83"/>
      <c r="Y225" s="83"/>
      <c r="Z225" s="83"/>
    </row>
    <row r="226" spans="1:26" ht="12.75" customHeight="1">
      <c r="A226" s="282" t="s">
        <v>2051</v>
      </c>
      <c r="B226" s="289" t="s">
        <v>2052</v>
      </c>
      <c r="C226" s="106"/>
      <c r="D226" s="283"/>
      <c r="E226" s="284"/>
      <c r="F226" s="285"/>
      <c r="G226" s="83"/>
      <c r="H226" s="83"/>
      <c r="I226" s="83"/>
      <c r="J226" s="83"/>
      <c r="K226" s="83"/>
      <c r="L226" s="83"/>
      <c r="M226" s="83"/>
      <c r="N226" s="83"/>
      <c r="O226" s="83"/>
      <c r="P226" s="83"/>
      <c r="Q226" s="83"/>
      <c r="R226" s="83"/>
      <c r="S226" s="83"/>
      <c r="T226" s="83"/>
      <c r="U226" s="83"/>
      <c r="V226" s="83"/>
      <c r="W226" s="83"/>
      <c r="X226" s="83"/>
      <c r="Y226" s="83"/>
      <c r="Z226" s="83"/>
    </row>
    <row r="227" spans="1:26" ht="12.75" customHeight="1">
      <c r="A227" s="282"/>
      <c r="B227" s="289" t="s">
        <v>2053</v>
      </c>
      <c r="C227" s="106"/>
      <c r="D227" s="283"/>
      <c r="E227" s="284"/>
      <c r="F227" s="285"/>
      <c r="G227" s="83"/>
      <c r="H227" s="83"/>
      <c r="I227" s="83"/>
      <c r="J227" s="83"/>
      <c r="K227" s="83"/>
      <c r="L227" s="83"/>
      <c r="M227" s="83"/>
      <c r="N227" s="83"/>
      <c r="O227" s="83"/>
      <c r="P227" s="83"/>
      <c r="Q227" s="83"/>
      <c r="R227" s="83"/>
      <c r="S227" s="83"/>
      <c r="T227" s="83"/>
      <c r="U227" s="83"/>
      <c r="V227" s="83"/>
      <c r="W227" s="83"/>
      <c r="X227" s="83"/>
      <c r="Y227" s="83"/>
      <c r="Z227" s="83"/>
    </row>
    <row r="228" spans="1:26" ht="12.75" customHeight="1">
      <c r="A228" s="282"/>
      <c r="B228" s="289" t="s">
        <v>2054</v>
      </c>
      <c r="C228" s="106"/>
      <c r="D228" s="283"/>
      <c r="E228" s="284"/>
      <c r="F228" s="285"/>
      <c r="G228" s="83"/>
      <c r="H228" s="83"/>
      <c r="I228" s="83"/>
      <c r="J228" s="83"/>
      <c r="K228" s="83"/>
      <c r="L228" s="83"/>
      <c r="M228" s="83"/>
      <c r="N228" s="83"/>
      <c r="O228" s="83"/>
      <c r="P228" s="83"/>
      <c r="Q228" s="83"/>
      <c r="R228" s="83"/>
      <c r="S228" s="83"/>
      <c r="T228" s="83"/>
      <c r="U228" s="83"/>
      <c r="V228" s="83"/>
      <c r="W228" s="83"/>
      <c r="X228" s="83"/>
      <c r="Y228" s="83"/>
      <c r="Z228" s="83"/>
    </row>
    <row r="229" spans="1:26" ht="12.75" customHeight="1">
      <c r="A229" s="282"/>
      <c r="B229" s="289" t="s">
        <v>2055</v>
      </c>
      <c r="C229" s="106"/>
      <c r="D229" s="283"/>
      <c r="E229" s="284"/>
      <c r="F229" s="285"/>
      <c r="G229" s="83"/>
      <c r="H229" s="83"/>
      <c r="I229" s="83"/>
      <c r="J229" s="83"/>
      <c r="K229" s="83"/>
      <c r="L229" s="83"/>
      <c r="M229" s="83"/>
      <c r="N229" s="83"/>
      <c r="O229" s="83"/>
      <c r="P229" s="83"/>
      <c r="Q229" s="83"/>
      <c r="R229" s="83"/>
      <c r="S229" s="83"/>
      <c r="T229" s="83"/>
      <c r="U229" s="83"/>
      <c r="V229" s="83"/>
      <c r="W229" s="83"/>
      <c r="X229" s="83"/>
      <c r="Y229" s="83"/>
      <c r="Z229" s="83"/>
    </row>
    <row r="230" spans="1:26" ht="12.75" customHeight="1">
      <c r="A230" s="282" t="s">
        <v>2056</v>
      </c>
      <c r="B230" s="58" t="s">
        <v>2057</v>
      </c>
      <c r="C230" s="106" t="s">
        <v>1910</v>
      </c>
      <c r="D230" s="283">
        <v>1</v>
      </c>
      <c r="E230" s="290"/>
      <c r="F230" s="291">
        <f>$D230*E230</f>
        <v>0</v>
      </c>
      <c r="G230" s="83"/>
      <c r="H230" s="83"/>
      <c r="I230" s="83"/>
      <c r="J230" s="83"/>
      <c r="K230" s="83"/>
      <c r="L230" s="83"/>
      <c r="M230" s="83"/>
      <c r="N230" s="83"/>
      <c r="O230" s="83"/>
      <c r="P230" s="83"/>
      <c r="Q230" s="83"/>
      <c r="R230" s="83"/>
      <c r="S230" s="83"/>
      <c r="T230" s="83"/>
      <c r="U230" s="83"/>
      <c r="V230" s="83"/>
      <c r="W230" s="83"/>
      <c r="X230" s="83"/>
      <c r="Y230" s="83"/>
      <c r="Z230" s="83"/>
    </row>
    <row r="231" spans="1:26" ht="15" customHeight="1">
      <c r="A231" s="282"/>
      <c r="B231" s="58" t="s">
        <v>1991</v>
      </c>
      <c r="C231" s="106"/>
      <c r="D231" s="283"/>
      <c r="E231" s="284"/>
      <c r="F231" s="285"/>
      <c r="G231" s="83"/>
      <c r="H231" s="83"/>
      <c r="I231" s="83"/>
      <c r="J231" s="83"/>
      <c r="K231" s="83"/>
      <c r="L231" s="83"/>
      <c r="M231" s="83"/>
      <c r="N231" s="83"/>
      <c r="O231" s="83"/>
      <c r="P231" s="83"/>
      <c r="Q231" s="83"/>
      <c r="R231" s="83"/>
      <c r="S231" s="83"/>
      <c r="T231" s="83"/>
      <c r="U231" s="83"/>
      <c r="V231" s="83"/>
      <c r="W231" s="83"/>
      <c r="X231" s="83"/>
      <c r="Y231" s="83"/>
      <c r="Z231" s="83"/>
    </row>
    <row r="232" spans="1:26" ht="12.75" customHeight="1">
      <c r="A232" s="282"/>
      <c r="B232" s="58"/>
      <c r="C232" s="106"/>
      <c r="D232" s="283"/>
      <c r="E232" s="284"/>
      <c r="F232" s="285"/>
      <c r="G232" s="83"/>
      <c r="H232" s="83"/>
      <c r="I232" s="83"/>
      <c r="J232" s="83"/>
      <c r="K232" s="83"/>
      <c r="L232" s="83"/>
      <c r="M232" s="83"/>
      <c r="N232" s="83"/>
      <c r="O232" s="83"/>
      <c r="P232" s="83"/>
      <c r="Q232" s="83"/>
      <c r="R232" s="83"/>
      <c r="S232" s="83"/>
      <c r="T232" s="83"/>
      <c r="U232" s="83"/>
      <c r="V232" s="83"/>
      <c r="W232" s="83"/>
      <c r="X232" s="83"/>
      <c r="Y232" s="83"/>
      <c r="Z232" s="83"/>
    </row>
    <row r="233" spans="1:26" ht="12.75" customHeight="1">
      <c r="A233" s="282" t="s">
        <v>2058</v>
      </c>
      <c r="B233" s="289" t="s">
        <v>2059</v>
      </c>
      <c r="C233" s="106"/>
      <c r="D233" s="283"/>
      <c r="E233" s="284"/>
      <c r="F233" s="285"/>
      <c r="G233" s="83"/>
      <c r="H233" s="83"/>
      <c r="I233" s="83"/>
      <c r="J233" s="83"/>
      <c r="K233" s="83"/>
      <c r="L233" s="83"/>
      <c r="M233" s="83"/>
      <c r="N233" s="83"/>
      <c r="O233" s="83"/>
      <c r="P233" s="83"/>
      <c r="Q233" s="83"/>
      <c r="R233" s="83"/>
      <c r="S233" s="83"/>
      <c r="T233" s="83"/>
      <c r="U233" s="83"/>
      <c r="V233" s="83"/>
      <c r="W233" s="83"/>
      <c r="X233" s="83"/>
      <c r="Y233" s="83"/>
      <c r="Z233" s="83"/>
    </row>
    <row r="234" spans="1:26" ht="12.75" customHeight="1">
      <c r="A234" s="282"/>
      <c r="B234" s="289" t="s">
        <v>2060</v>
      </c>
      <c r="C234" s="106"/>
      <c r="D234" s="283"/>
      <c r="E234" s="284"/>
      <c r="F234" s="285"/>
      <c r="G234" s="83"/>
      <c r="H234" s="83"/>
      <c r="I234" s="83"/>
      <c r="J234" s="83"/>
      <c r="K234" s="83"/>
      <c r="L234" s="83"/>
      <c r="M234" s="83"/>
      <c r="N234" s="83"/>
      <c r="O234" s="83"/>
      <c r="P234" s="83"/>
      <c r="Q234" s="83"/>
      <c r="R234" s="83"/>
      <c r="S234" s="83"/>
      <c r="T234" s="83"/>
      <c r="U234" s="83"/>
      <c r="V234" s="83"/>
      <c r="W234" s="83"/>
      <c r="X234" s="83"/>
      <c r="Y234" s="83"/>
      <c r="Z234" s="83"/>
    </row>
    <row r="235" spans="1:26" ht="12.75" customHeight="1">
      <c r="A235" s="282" t="s">
        <v>2061</v>
      </c>
      <c r="B235" s="289" t="s">
        <v>2062</v>
      </c>
      <c r="C235" s="106" t="s">
        <v>1960</v>
      </c>
      <c r="D235" s="326">
        <v>21.5</v>
      </c>
      <c r="E235" s="290"/>
      <c r="F235" s="291">
        <f t="shared" ref="F235:F237" si="8">$D235*E235</f>
        <v>0</v>
      </c>
      <c r="G235" s="83"/>
      <c r="H235" s="83"/>
      <c r="I235" s="83"/>
      <c r="J235" s="83"/>
      <c r="K235" s="83"/>
      <c r="L235" s="83"/>
      <c r="M235" s="83"/>
      <c r="N235" s="83"/>
      <c r="O235" s="83"/>
      <c r="P235" s="83"/>
      <c r="Q235" s="83"/>
      <c r="R235" s="83"/>
      <c r="S235" s="83"/>
      <c r="T235" s="83"/>
      <c r="U235" s="83"/>
      <c r="V235" s="83"/>
      <c r="W235" s="83"/>
      <c r="X235" s="83"/>
      <c r="Y235" s="83"/>
      <c r="Z235" s="83"/>
    </row>
    <row r="236" spans="1:26" ht="12.75" customHeight="1">
      <c r="A236" s="282" t="s">
        <v>2063</v>
      </c>
      <c r="B236" s="289" t="s">
        <v>2064</v>
      </c>
      <c r="C236" s="106" t="s">
        <v>682</v>
      </c>
      <c r="D236" s="283">
        <v>46</v>
      </c>
      <c r="E236" s="290"/>
      <c r="F236" s="291">
        <f t="shared" si="8"/>
        <v>0</v>
      </c>
      <c r="G236" s="83"/>
      <c r="H236" s="83"/>
      <c r="I236" s="83"/>
      <c r="J236" s="83"/>
      <c r="K236" s="83"/>
      <c r="L236" s="83"/>
      <c r="M236" s="83"/>
      <c r="N236" s="83"/>
      <c r="O236" s="83"/>
      <c r="P236" s="83"/>
      <c r="Q236" s="83"/>
      <c r="R236" s="83"/>
      <c r="S236" s="83"/>
      <c r="T236" s="83"/>
      <c r="U236" s="83"/>
      <c r="V236" s="83"/>
      <c r="W236" s="83"/>
      <c r="X236" s="83"/>
      <c r="Y236" s="83"/>
      <c r="Z236" s="83"/>
    </row>
    <row r="237" spans="1:26" ht="12.75" customHeight="1">
      <c r="A237" s="282" t="s">
        <v>2065</v>
      </c>
      <c r="B237" s="289" t="s">
        <v>2066</v>
      </c>
      <c r="C237" s="106" t="s">
        <v>682</v>
      </c>
      <c r="D237" s="283">
        <v>3</v>
      </c>
      <c r="E237" s="290"/>
      <c r="F237" s="291">
        <f t="shared" si="8"/>
        <v>0</v>
      </c>
      <c r="G237" s="83"/>
      <c r="H237" s="83"/>
      <c r="I237" s="83"/>
      <c r="J237" s="83"/>
      <c r="K237" s="83"/>
      <c r="L237" s="83"/>
      <c r="M237" s="83"/>
      <c r="N237" s="83"/>
      <c r="O237" s="83"/>
      <c r="P237" s="83"/>
      <c r="Q237" s="83"/>
      <c r="R237" s="83"/>
      <c r="S237" s="83"/>
      <c r="T237" s="83"/>
      <c r="U237" s="83"/>
      <c r="V237" s="83"/>
      <c r="W237" s="83"/>
      <c r="X237" s="83"/>
      <c r="Y237" s="83"/>
      <c r="Z237" s="83"/>
    </row>
    <row r="238" spans="1:26" ht="12.75" customHeight="1">
      <c r="A238" s="282"/>
      <c r="B238" s="289" t="s">
        <v>1991</v>
      </c>
      <c r="C238" s="106"/>
      <c r="D238" s="283"/>
      <c r="E238" s="284"/>
      <c r="F238" s="285"/>
      <c r="G238" s="83"/>
      <c r="H238" s="83"/>
      <c r="I238" s="83"/>
      <c r="J238" s="83"/>
      <c r="K238" s="83"/>
      <c r="L238" s="83"/>
      <c r="M238" s="83"/>
      <c r="N238" s="83"/>
      <c r="O238" s="83"/>
      <c r="P238" s="83"/>
      <c r="Q238" s="83"/>
      <c r="R238" s="83"/>
      <c r="S238" s="83"/>
      <c r="T238" s="83"/>
      <c r="U238" s="83"/>
      <c r="V238" s="83"/>
      <c r="W238" s="83"/>
      <c r="X238" s="83"/>
      <c r="Y238" s="83"/>
      <c r="Z238" s="83"/>
    </row>
    <row r="239" spans="1:26" ht="12.75" customHeight="1">
      <c r="A239" s="282"/>
      <c r="B239" s="274"/>
      <c r="C239" s="106"/>
      <c r="D239" s="283"/>
      <c r="E239" s="284"/>
      <c r="F239" s="285"/>
      <c r="G239" s="83"/>
      <c r="H239" s="83"/>
      <c r="I239" s="83"/>
      <c r="J239" s="83"/>
      <c r="K239" s="83"/>
      <c r="L239" s="83"/>
      <c r="M239" s="83"/>
      <c r="N239" s="83"/>
      <c r="O239" s="83"/>
      <c r="P239" s="83"/>
      <c r="Q239" s="83"/>
      <c r="R239" s="83"/>
      <c r="S239" s="83"/>
      <c r="T239" s="83"/>
      <c r="U239" s="83"/>
      <c r="V239" s="83"/>
      <c r="W239" s="83"/>
      <c r="X239" s="83"/>
      <c r="Y239" s="83"/>
      <c r="Z239" s="83"/>
    </row>
    <row r="240" spans="1:26" ht="12.75" customHeight="1">
      <c r="A240" s="317" t="s">
        <v>1883</v>
      </c>
      <c r="B240" s="318" t="s">
        <v>2067</v>
      </c>
      <c r="C240" s="307"/>
      <c r="D240" s="308"/>
      <c r="E240" s="309"/>
      <c r="F240" s="302">
        <f>SUM(F177:F239)</f>
        <v>0</v>
      </c>
      <c r="G240" s="83"/>
      <c r="H240" s="83"/>
      <c r="I240" s="83"/>
      <c r="J240" s="83"/>
      <c r="K240" s="83"/>
      <c r="L240" s="83"/>
      <c r="M240" s="83"/>
      <c r="N240" s="83"/>
      <c r="O240" s="83"/>
      <c r="P240" s="83"/>
      <c r="Q240" s="83"/>
      <c r="R240" s="83"/>
      <c r="S240" s="83"/>
      <c r="T240" s="83"/>
      <c r="U240" s="83"/>
      <c r="V240" s="83"/>
      <c r="W240" s="83"/>
      <c r="X240" s="83"/>
      <c r="Y240" s="83"/>
      <c r="Z240" s="83"/>
    </row>
    <row r="241" spans="1:26" ht="12.75" customHeight="1">
      <c r="A241" s="106"/>
      <c r="B241" s="243"/>
      <c r="C241" s="106"/>
      <c r="D241" s="283"/>
      <c r="E241" s="284"/>
      <c r="F241" s="285"/>
      <c r="G241" s="83"/>
      <c r="H241" s="83"/>
      <c r="I241" s="83"/>
      <c r="J241" s="83"/>
      <c r="K241" s="83"/>
      <c r="L241" s="83"/>
      <c r="M241" s="83"/>
      <c r="N241" s="83"/>
      <c r="O241" s="83"/>
      <c r="P241" s="83"/>
      <c r="Q241" s="83"/>
      <c r="R241" s="83"/>
      <c r="S241" s="83"/>
      <c r="T241" s="83"/>
      <c r="U241" s="83"/>
      <c r="V241" s="83"/>
      <c r="W241" s="83"/>
      <c r="X241" s="83"/>
      <c r="Y241" s="83"/>
      <c r="Z241" s="83"/>
    </row>
    <row r="242" spans="1:26" ht="12.75" customHeight="1">
      <c r="A242" s="316"/>
      <c r="B242" s="209"/>
      <c r="C242" s="319"/>
      <c r="D242" s="283"/>
      <c r="E242" s="320"/>
      <c r="F242" s="321"/>
      <c r="G242" s="83"/>
      <c r="H242" s="83"/>
      <c r="I242" s="83"/>
      <c r="J242" s="83"/>
      <c r="K242" s="83"/>
      <c r="L242" s="83"/>
      <c r="M242" s="83"/>
      <c r="N242" s="83"/>
      <c r="O242" s="83"/>
      <c r="P242" s="83"/>
      <c r="Q242" s="83"/>
      <c r="R242" s="83"/>
      <c r="S242" s="83"/>
      <c r="T242" s="83"/>
      <c r="U242" s="83"/>
      <c r="V242" s="83"/>
      <c r="W242" s="83"/>
      <c r="X242" s="83"/>
      <c r="Y242" s="83"/>
      <c r="Z242" s="83"/>
    </row>
    <row r="243" spans="1:26" ht="12.75" customHeight="1">
      <c r="A243" s="322" t="s">
        <v>1885</v>
      </c>
      <c r="B243" s="277" t="s">
        <v>1886</v>
      </c>
      <c r="C243" s="278"/>
      <c r="D243" s="323"/>
      <c r="E243" s="324"/>
      <c r="F243" s="325"/>
      <c r="G243" s="311"/>
      <c r="H243" s="311"/>
      <c r="I243" s="311"/>
      <c r="J243" s="311"/>
      <c r="K243" s="311"/>
      <c r="L243" s="311"/>
      <c r="M243" s="311"/>
      <c r="N243" s="311"/>
      <c r="O243" s="311"/>
      <c r="P243" s="311"/>
      <c r="Q243" s="311"/>
      <c r="R243" s="311"/>
      <c r="S243" s="311"/>
      <c r="T243" s="311"/>
      <c r="U243" s="311"/>
      <c r="V243" s="311"/>
      <c r="W243" s="311"/>
      <c r="X243" s="311"/>
      <c r="Y243" s="311"/>
      <c r="Z243" s="311"/>
    </row>
    <row r="244" spans="1:26" ht="12.75" customHeight="1">
      <c r="A244" s="119"/>
      <c r="B244" s="275" t="s">
        <v>1965</v>
      </c>
      <c r="C244" s="312"/>
      <c r="D244" s="283"/>
      <c r="E244" s="313"/>
      <c r="F244" s="314"/>
      <c r="G244" s="311"/>
      <c r="H244" s="311"/>
      <c r="I244" s="311"/>
      <c r="J244" s="311"/>
      <c r="K244" s="311"/>
      <c r="L244" s="311"/>
      <c r="M244" s="311"/>
      <c r="N244" s="311"/>
      <c r="O244" s="311"/>
      <c r="P244" s="311"/>
      <c r="Q244" s="311"/>
      <c r="R244" s="311"/>
      <c r="S244" s="311"/>
      <c r="T244" s="311"/>
      <c r="U244" s="311"/>
      <c r="V244" s="311"/>
      <c r="W244" s="311"/>
      <c r="X244" s="311"/>
      <c r="Y244" s="311"/>
      <c r="Z244" s="311"/>
    </row>
    <row r="245" spans="1:26" ht="12.75" customHeight="1">
      <c r="A245" s="282" t="s">
        <v>2068</v>
      </c>
      <c r="B245" s="274" t="s">
        <v>1988</v>
      </c>
      <c r="C245" s="106"/>
      <c r="D245" s="283"/>
      <c r="E245" s="286"/>
      <c r="F245" s="287"/>
      <c r="G245" s="83"/>
      <c r="H245" s="83"/>
      <c r="I245" s="83"/>
      <c r="J245" s="83"/>
      <c r="K245" s="83"/>
      <c r="L245" s="83"/>
      <c r="M245" s="83"/>
      <c r="N245" s="83"/>
      <c r="O245" s="83"/>
      <c r="P245" s="83"/>
      <c r="Q245" s="83"/>
      <c r="R245" s="83"/>
      <c r="S245" s="83"/>
      <c r="T245" s="83"/>
      <c r="U245" s="83"/>
      <c r="V245" s="83"/>
      <c r="W245" s="83"/>
      <c r="X245" s="83"/>
      <c r="Y245" s="83"/>
      <c r="Z245" s="83"/>
    </row>
    <row r="246" spans="1:26" ht="12.75" customHeight="1">
      <c r="A246" s="282"/>
      <c r="B246" s="289" t="s">
        <v>2069</v>
      </c>
      <c r="C246" s="106"/>
      <c r="D246" s="283"/>
      <c r="E246" s="284"/>
      <c r="F246" s="285"/>
      <c r="G246" s="83"/>
      <c r="H246" s="83"/>
      <c r="I246" s="83"/>
      <c r="J246" s="83"/>
      <c r="K246" s="83" t="s">
        <v>1740</v>
      </c>
      <c r="L246" s="83"/>
      <c r="M246" s="83"/>
      <c r="N246" s="83"/>
      <c r="O246" s="83"/>
      <c r="P246" s="83"/>
      <c r="Q246" s="83"/>
      <c r="R246" s="83"/>
      <c r="S246" s="83"/>
      <c r="T246" s="83"/>
      <c r="U246" s="83"/>
      <c r="V246" s="83"/>
      <c r="W246" s="83"/>
      <c r="X246" s="83"/>
      <c r="Y246" s="83"/>
      <c r="Z246" s="83"/>
    </row>
    <row r="247" spans="1:26" ht="12.75" customHeight="1">
      <c r="A247" s="282"/>
      <c r="B247" s="58" t="s">
        <v>1990</v>
      </c>
      <c r="C247" s="106"/>
      <c r="D247" s="283"/>
      <c r="E247" s="284"/>
      <c r="F247" s="285"/>
      <c r="G247" s="83"/>
      <c r="H247" s="83"/>
      <c r="I247" s="83"/>
      <c r="J247" s="83"/>
      <c r="K247" s="83"/>
      <c r="L247" s="83"/>
      <c r="M247" s="83"/>
      <c r="N247" s="83"/>
      <c r="O247" s="83"/>
      <c r="P247" s="83"/>
      <c r="Q247" s="83"/>
      <c r="R247" s="83"/>
      <c r="S247" s="83"/>
      <c r="T247" s="83"/>
      <c r="U247" s="83"/>
      <c r="V247" s="83"/>
      <c r="W247" s="83"/>
      <c r="X247" s="83"/>
      <c r="Y247" s="83"/>
      <c r="Z247" s="83"/>
    </row>
    <row r="248" spans="1:26" ht="15" customHeight="1">
      <c r="A248" s="282"/>
      <c r="B248" s="58" t="s">
        <v>1991</v>
      </c>
      <c r="C248" s="106"/>
      <c r="D248" s="283"/>
      <c r="E248" s="284"/>
      <c r="F248" s="285"/>
      <c r="G248" s="83"/>
      <c r="H248" s="83"/>
      <c r="I248" s="83"/>
      <c r="J248" s="83"/>
      <c r="K248" s="83"/>
      <c r="L248" s="83"/>
      <c r="M248" s="83"/>
      <c r="N248" s="83"/>
      <c r="O248" s="83"/>
      <c r="P248" s="83"/>
      <c r="Q248" s="83"/>
      <c r="R248" s="83"/>
      <c r="S248" s="83"/>
      <c r="T248" s="83"/>
      <c r="U248" s="83"/>
      <c r="V248" s="83"/>
      <c r="W248" s="83"/>
      <c r="X248" s="83"/>
      <c r="Y248" s="83"/>
      <c r="Z248" s="83"/>
    </row>
    <row r="249" spans="1:26" ht="12.75" customHeight="1">
      <c r="A249" s="282"/>
      <c r="B249" s="289" t="s">
        <v>1992</v>
      </c>
      <c r="C249" s="106"/>
      <c r="D249" s="283"/>
      <c r="E249" s="284"/>
      <c r="F249" s="285"/>
      <c r="G249" s="83"/>
      <c r="H249" s="83"/>
      <c r="I249" s="83"/>
      <c r="J249" s="83"/>
      <c r="K249" s="83"/>
      <c r="L249" s="83"/>
      <c r="M249" s="83"/>
      <c r="N249" s="83"/>
      <c r="O249" s="83"/>
      <c r="P249" s="83"/>
      <c r="Q249" s="83"/>
      <c r="R249" s="83"/>
      <c r="S249" s="83"/>
      <c r="T249" s="83"/>
      <c r="U249" s="83"/>
      <c r="V249" s="83"/>
      <c r="W249" s="83"/>
      <c r="X249" s="83"/>
      <c r="Y249" s="83"/>
      <c r="Z249" s="83"/>
    </row>
    <row r="250" spans="1:26" ht="12.75" customHeight="1">
      <c r="A250" s="282" t="s">
        <v>2070</v>
      </c>
      <c r="B250" s="289" t="s">
        <v>1994</v>
      </c>
      <c r="C250" s="106" t="s">
        <v>1960</v>
      </c>
      <c r="D250" s="283">
        <v>2</v>
      </c>
      <c r="E250" s="315"/>
      <c r="F250" s="291">
        <f t="shared" ref="F250:F252" si="9">$D250*E250</f>
        <v>0</v>
      </c>
      <c r="G250" s="83"/>
      <c r="H250" s="83"/>
      <c r="I250" s="83"/>
      <c r="J250" s="83"/>
      <c r="K250" s="83"/>
      <c r="L250" s="83"/>
      <c r="M250" s="83"/>
      <c r="N250" s="83"/>
      <c r="O250" s="83"/>
      <c r="P250" s="83"/>
      <c r="Q250" s="83"/>
      <c r="R250" s="83"/>
      <c r="S250" s="83"/>
      <c r="T250" s="83"/>
      <c r="U250" s="83"/>
      <c r="V250" s="83"/>
      <c r="W250" s="83"/>
      <c r="X250" s="83"/>
      <c r="Y250" s="83"/>
      <c r="Z250" s="83"/>
    </row>
    <row r="251" spans="1:26" ht="12.75" customHeight="1">
      <c r="A251" s="282" t="s">
        <v>2071</v>
      </c>
      <c r="B251" s="289" t="s">
        <v>1996</v>
      </c>
      <c r="C251" s="106" t="s">
        <v>1960</v>
      </c>
      <c r="D251" s="283">
        <v>2</v>
      </c>
      <c r="E251" s="315"/>
      <c r="F251" s="291">
        <f t="shared" si="9"/>
        <v>0</v>
      </c>
      <c r="G251" s="83"/>
      <c r="H251" s="83"/>
      <c r="I251" s="83"/>
      <c r="J251" s="83"/>
      <c r="K251" s="83"/>
      <c r="L251" s="83"/>
      <c r="M251" s="83"/>
      <c r="N251" s="83"/>
      <c r="O251" s="83"/>
      <c r="P251" s="83"/>
      <c r="Q251" s="83"/>
      <c r="R251" s="83"/>
      <c r="S251" s="83"/>
      <c r="T251" s="83"/>
      <c r="U251" s="83"/>
      <c r="V251" s="83"/>
      <c r="W251" s="83"/>
      <c r="X251" s="83"/>
      <c r="Y251" s="83"/>
      <c r="Z251" s="83"/>
    </row>
    <row r="252" spans="1:26" ht="12.75" customHeight="1">
      <c r="A252" s="282" t="s">
        <v>2072</v>
      </c>
      <c r="B252" s="289" t="s">
        <v>1998</v>
      </c>
      <c r="C252" s="106" t="s">
        <v>1960</v>
      </c>
      <c r="D252" s="283">
        <v>1</v>
      </c>
      <c r="E252" s="315"/>
      <c r="F252" s="291">
        <f t="shared" si="9"/>
        <v>0</v>
      </c>
      <c r="G252" s="83"/>
      <c r="H252" s="83"/>
      <c r="I252" s="83"/>
      <c r="J252" s="83"/>
      <c r="K252" s="83"/>
      <c r="L252" s="83"/>
      <c r="M252" s="83"/>
      <c r="N252" s="83"/>
      <c r="O252" s="83"/>
      <c r="P252" s="83"/>
      <c r="Q252" s="83"/>
      <c r="R252" s="83"/>
      <c r="S252" s="83"/>
      <c r="T252" s="83"/>
      <c r="U252" s="83"/>
      <c r="V252" s="83"/>
      <c r="W252" s="83"/>
      <c r="X252" s="83"/>
      <c r="Y252" s="83"/>
      <c r="Z252" s="83"/>
    </row>
    <row r="253" spans="1:26" ht="12.75" customHeight="1">
      <c r="A253" s="282"/>
      <c r="B253" s="289"/>
      <c r="C253" s="106"/>
      <c r="D253" s="283"/>
      <c r="E253" s="284"/>
      <c r="F253" s="285"/>
      <c r="G253" s="83"/>
      <c r="H253" s="83"/>
      <c r="I253" s="83"/>
      <c r="J253" s="83"/>
      <c r="K253" s="83"/>
      <c r="L253" s="83"/>
      <c r="M253" s="83"/>
      <c r="N253" s="83"/>
      <c r="O253" s="83"/>
      <c r="P253" s="83"/>
      <c r="Q253" s="83"/>
      <c r="R253" s="83"/>
      <c r="S253" s="83"/>
      <c r="T253" s="83"/>
      <c r="U253" s="83"/>
      <c r="V253" s="83"/>
      <c r="W253" s="83"/>
      <c r="X253" s="83"/>
      <c r="Y253" s="83"/>
      <c r="Z253" s="83"/>
    </row>
    <row r="254" spans="1:26" ht="12.75" customHeight="1">
      <c r="A254" s="282" t="s">
        <v>2073</v>
      </c>
      <c r="B254" s="289" t="s">
        <v>2074</v>
      </c>
      <c r="C254" s="106"/>
      <c r="D254" s="283"/>
      <c r="E254" s="284"/>
      <c r="F254" s="285"/>
      <c r="G254" s="83"/>
      <c r="H254" s="83"/>
      <c r="I254" s="83"/>
      <c r="J254" s="83"/>
      <c r="K254" s="83"/>
      <c r="L254" s="83"/>
      <c r="M254" s="83"/>
      <c r="N254" s="83"/>
      <c r="O254" s="83"/>
      <c r="P254" s="83"/>
      <c r="Q254" s="83"/>
      <c r="R254" s="83"/>
      <c r="S254" s="83"/>
      <c r="T254" s="83"/>
      <c r="U254" s="83"/>
      <c r="V254" s="83"/>
      <c r="W254" s="83"/>
      <c r="X254" s="83"/>
      <c r="Y254" s="83"/>
      <c r="Z254" s="83"/>
    </row>
    <row r="255" spans="1:26" ht="12.75" customHeight="1">
      <c r="A255" s="282"/>
      <c r="B255" s="289" t="s">
        <v>2075</v>
      </c>
      <c r="C255" s="106"/>
      <c r="D255" s="283"/>
      <c r="E255" s="284"/>
      <c r="F255" s="285"/>
      <c r="G255" s="83"/>
      <c r="H255" s="83"/>
      <c r="I255" s="83"/>
      <c r="J255" s="83"/>
      <c r="K255" s="83"/>
      <c r="L255" s="83"/>
      <c r="M255" s="83"/>
      <c r="N255" s="83"/>
      <c r="O255" s="83"/>
      <c r="P255" s="83"/>
      <c r="Q255" s="83"/>
      <c r="R255" s="83"/>
      <c r="S255" s="83"/>
      <c r="T255" s="83"/>
      <c r="U255" s="83"/>
      <c r="V255" s="83"/>
      <c r="W255" s="83"/>
      <c r="X255" s="83"/>
      <c r="Y255" s="83"/>
      <c r="Z255" s="83"/>
    </row>
    <row r="256" spans="1:26" ht="12.75" customHeight="1">
      <c r="A256" s="282"/>
      <c r="B256" s="58" t="s">
        <v>2076</v>
      </c>
      <c r="C256" s="106"/>
      <c r="D256" s="283"/>
      <c r="E256" s="284"/>
      <c r="F256" s="285"/>
      <c r="G256" s="83"/>
      <c r="H256" s="83"/>
      <c r="I256" s="83"/>
      <c r="J256" s="83"/>
      <c r="K256" s="83"/>
      <c r="L256" s="83"/>
      <c r="M256" s="83"/>
      <c r="N256" s="83"/>
      <c r="O256" s="83"/>
      <c r="P256" s="83"/>
      <c r="Q256" s="83"/>
      <c r="R256" s="83"/>
      <c r="S256" s="83"/>
      <c r="T256" s="83"/>
      <c r="U256" s="83"/>
      <c r="V256" s="83"/>
      <c r="W256" s="83"/>
      <c r="X256" s="83"/>
      <c r="Y256" s="83"/>
      <c r="Z256" s="83"/>
    </row>
    <row r="257" spans="1:26" ht="15" customHeight="1">
      <c r="A257" s="282"/>
      <c r="B257" s="58" t="s">
        <v>1991</v>
      </c>
      <c r="C257" s="106"/>
      <c r="D257" s="283"/>
      <c r="E257" s="284"/>
      <c r="F257" s="285"/>
      <c r="G257" s="83"/>
      <c r="H257" s="83"/>
      <c r="I257" s="83"/>
      <c r="J257" s="83"/>
      <c r="K257" s="83"/>
      <c r="L257" s="83"/>
      <c r="M257" s="83"/>
      <c r="N257" s="83"/>
      <c r="O257" s="83"/>
      <c r="P257" s="83"/>
      <c r="Q257" s="83"/>
      <c r="R257" s="83"/>
      <c r="S257" s="83"/>
      <c r="T257" s="83"/>
      <c r="U257" s="83"/>
      <c r="V257" s="83"/>
      <c r="W257" s="83"/>
      <c r="X257" s="83"/>
      <c r="Y257" s="83"/>
      <c r="Z257" s="83"/>
    </row>
    <row r="258" spans="1:26" ht="12.75" customHeight="1">
      <c r="A258" s="282"/>
      <c r="B258" s="289" t="s">
        <v>2077</v>
      </c>
      <c r="C258" s="106"/>
      <c r="D258" s="283"/>
      <c r="E258" s="284"/>
      <c r="F258" s="285"/>
      <c r="G258" s="83"/>
      <c r="H258" s="83"/>
      <c r="I258" s="83"/>
      <c r="J258" s="83"/>
      <c r="K258" s="83"/>
      <c r="L258" s="83"/>
      <c r="M258" s="83"/>
      <c r="N258" s="83"/>
      <c r="O258" s="83"/>
      <c r="P258" s="83"/>
      <c r="Q258" s="83"/>
      <c r="R258" s="83"/>
      <c r="S258" s="83"/>
      <c r="T258" s="83"/>
      <c r="U258" s="83"/>
      <c r="V258" s="83"/>
      <c r="W258" s="83"/>
      <c r="X258" s="83"/>
      <c r="Y258" s="83"/>
      <c r="Z258" s="83"/>
    </row>
    <row r="259" spans="1:26" ht="12.75" customHeight="1">
      <c r="A259" s="282" t="s">
        <v>2078</v>
      </c>
      <c r="B259" s="327" t="s">
        <v>2079</v>
      </c>
      <c r="C259" s="106" t="s">
        <v>1960</v>
      </c>
      <c r="D259" s="283">
        <v>214</v>
      </c>
      <c r="E259" s="315"/>
      <c r="F259" s="291">
        <f t="shared" ref="F259:F262" si="10">$D259*E259</f>
        <v>0</v>
      </c>
      <c r="G259" s="83"/>
      <c r="H259" s="83"/>
      <c r="I259" s="83"/>
      <c r="J259" s="83"/>
      <c r="K259" s="83"/>
      <c r="L259" s="83"/>
      <c r="M259" s="83"/>
      <c r="N259" s="83"/>
      <c r="O259" s="83"/>
      <c r="P259" s="83"/>
      <c r="Q259" s="83"/>
      <c r="R259" s="83"/>
      <c r="S259" s="83"/>
      <c r="T259" s="83"/>
      <c r="U259" s="83"/>
      <c r="V259" s="83"/>
      <c r="W259" s="83"/>
      <c r="X259" s="83"/>
      <c r="Y259" s="83"/>
      <c r="Z259" s="83"/>
    </row>
    <row r="260" spans="1:26" ht="12.75" customHeight="1">
      <c r="A260" s="282" t="s">
        <v>2080</v>
      </c>
      <c r="B260" s="327" t="s">
        <v>2081</v>
      </c>
      <c r="C260" s="106" t="s">
        <v>1960</v>
      </c>
      <c r="D260" s="283">
        <v>95</v>
      </c>
      <c r="E260" s="315"/>
      <c r="F260" s="291">
        <f t="shared" si="10"/>
        <v>0</v>
      </c>
      <c r="G260" s="83"/>
      <c r="H260" s="83"/>
      <c r="I260" s="83"/>
      <c r="J260" s="83"/>
      <c r="K260" s="83"/>
      <c r="L260" s="83"/>
      <c r="M260" s="83"/>
      <c r="N260" s="83"/>
      <c r="O260" s="83"/>
      <c r="P260" s="83"/>
      <c r="Q260" s="83"/>
      <c r="R260" s="83"/>
      <c r="S260" s="83"/>
      <c r="T260" s="83"/>
      <c r="U260" s="83"/>
      <c r="V260" s="83"/>
      <c r="W260" s="83"/>
      <c r="X260" s="83"/>
      <c r="Y260" s="83"/>
      <c r="Z260" s="83"/>
    </row>
    <row r="261" spans="1:26" ht="12.75" customHeight="1">
      <c r="A261" s="282" t="s">
        <v>2082</v>
      </c>
      <c r="B261" s="327" t="s">
        <v>2083</v>
      </c>
      <c r="C261" s="106" t="s">
        <v>1960</v>
      </c>
      <c r="D261" s="283">
        <v>86</v>
      </c>
      <c r="E261" s="315"/>
      <c r="F261" s="291">
        <f t="shared" si="10"/>
        <v>0</v>
      </c>
      <c r="G261" s="83"/>
      <c r="H261" s="83"/>
      <c r="I261" s="83"/>
      <c r="J261" s="83"/>
      <c r="K261" s="83"/>
      <c r="L261" s="83"/>
      <c r="M261" s="83"/>
      <c r="N261" s="83"/>
      <c r="O261" s="83"/>
      <c r="P261" s="83"/>
      <c r="Q261" s="83"/>
      <c r="R261" s="83"/>
      <c r="S261" s="83"/>
      <c r="T261" s="83"/>
      <c r="U261" s="83"/>
      <c r="V261" s="83"/>
      <c r="W261" s="83"/>
      <c r="X261" s="83"/>
      <c r="Y261" s="83"/>
      <c r="Z261" s="83"/>
    </row>
    <row r="262" spans="1:26" ht="12.75" customHeight="1">
      <c r="A262" s="282" t="s">
        <v>2084</v>
      </c>
      <c r="B262" s="327" t="s">
        <v>2085</v>
      </c>
      <c r="C262" s="106" t="s">
        <v>1960</v>
      </c>
      <c r="D262" s="283">
        <v>42</v>
      </c>
      <c r="E262" s="315"/>
      <c r="F262" s="291">
        <f t="shared" si="10"/>
        <v>0</v>
      </c>
      <c r="G262" s="83"/>
      <c r="H262" s="83"/>
      <c r="I262" s="83"/>
      <c r="J262" s="83"/>
      <c r="K262" s="83"/>
      <c r="L262" s="83"/>
      <c r="M262" s="83"/>
      <c r="N262" s="83"/>
      <c r="O262" s="83"/>
      <c r="P262" s="83"/>
      <c r="Q262" s="83"/>
      <c r="R262" s="83"/>
      <c r="S262" s="83"/>
      <c r="T262" s="83"/>
      <c r="U262" s="83"/>
      <c r="V262" s="83"/>
      <c r="W262" s="83"/>
      <c r="X262" s="83"/>
      <c r="Y262" s="83"/>
      <c r="Z262" s="83"/>
    </row>
    <row r="263" spans="1:26" ht="12.75" customHeight="1">
      <c r="A263" s="282"/>
      <c r="B263" s="289"/>
      <c r="C263" s="106"/>
      <c r="D263" s="283"/>
      <c r="E263" s="284"/>
      <c r="F263" s="285"/>
      <c r="G263" s="83"/>
      <c r="H263" s="83"/>
      <c r="I263" s="83"/>
      <c r="J263" s="83"/>
      <c r="K263" s="83"/>
      <c r="L263" s="83"/>
      <c r="M263" s="83"/>
      <c r="N263" s="83"/>
      <c r="O263" s="83"/>
      <c r="P263" s="83"/>
      <c r="Q263" s="83"/>
      <c r="R263" s="83"/>
      <c r="S263" s="83"/>
      <c r="T263" s="83"/>
      <c r="U263" s="83"/>
      <c r="V263" s="83"/>
      <c r="W263" s="83"/>
      <c r="X263" s="83"/>
      <c r="Y263" s="83"/>
      <c r="Z263" s="83"/>
    </row>
    <row r="264" spans="1:26" ht="12.75" customHeight="1">
      <c r="A264" s="282" t="s">
        <v>2086</v>
      </c>
      <c r="B264" s="289" t="s">
        <v>2087</v>
      </c>
      <c r="C264" s="106"/>
      <c r="D264" s="283"/>
      <c r="E264" s="284"/>
      <c r="F264" s="285"/>
      <c r="G264" s="83"/>
      <c r="H264" s="83"/>
      <c r="I264" s="83"/>
      <c r="J264" s="83"/>
      <c r="K264" s="83"/>
      <c r="L264" s="83"/>
      <c r="M264" s="83"/>
      <c r="N264" s="83"/>
      <c r="O264" s="83"/>
      <c r="P264" s="83"/>
      <c r="Q264" s="83"/>
      <c r="R264" s="83"/>
      <c r="S264" s="83"/>
      <c r="T264" s="83"/>
      <c r="U264" s="83"/>
      <c r="V264" s="83"/>
      <c r="W264" s="83"/>
      <c r="X264" s="83"/>
      <c r="Y264" s="83"/>
      <c r="Z264" s="83"/>
    </row>
    <row r="265" spans="1:26" ht="12.75" customHeight="1">
      <c r="A265" s="282"/>
      <c r="B265" s="289" t="s">
        <v>2088</v>
      </c>
      <c r="C265" s="106"/>
      <c r="D265" s="283"/>
      <c r="E265" s="284"/>
      <c r="F265" s="285"/>
      <c r="G265" s="83"/>
      <c r="H265" s="83"/>
      <c r="I265" s="83"/>
      <c r="J265" s="83"/>
      <c r="K265" s="83"/>
      <c r="L265" s="83"/>
      <c r="M265" s="83"/>
      <c r="N265" s="83"/>
      <c r="O265" s="83"/>
      <c r="P265" s="83"/>
      <c r="Q265" s="83"/>
      <c r="R265" s="83"/>
      <c r="S265" s="83"/>
      <c r="T265" s="83"/>
      <c r="U265" s="83"/>
      <c r="V265" s="83"/>
      <c r="W265" s="83"/>
      <c r="X265" s="83"/>
      <c r="Y265" s="83"/>
      <c r="Z265" s="83"/>
    </row>
    <row r="266" spans="1:26" ht="12.75" customHeight="1">
      <c r="A266" s="282"/>
      <c r="B266" s="58" t="s">
        <v>2089</v>
      </c>
      <c r="C266" s="106"/>
      <c r="D266" s="283"/>
      <c r="E266" s="284"/>
      <c r="F266" s="285"/>
      <c r="G266" s="83"/>
      <c r="H266" s="83"/>
      <c r="I266" s="83"/>
      <c r="J266" s="83"/>
      <c r="K266" s="83"/>
      <c r="L266" s="83"/>
      <c r="M266" s="83"/>
      <c r="N266" s="83"/>
      <c r="O266" s="83"/>
      <c r="P266" s="83"/>
      <c r="Q266" s="83"/>
      <c r="R266" s="83"/>
      <c r="S266" s="83"/>
      <c r="T266" s="83"/>
      <c r="U266" s="83"/>
      <c r="V266" s="83"/>
      <c r="W266" s="83"/>
      <c r="X266" s="83"/>
      <c r="Y266" s="83"/>
      <c r="Z266" s="83"/>
    </row>
    <row r="267" spans="1:26" ht="15" customHeight="1">
      <c r="A267" s="282"/>
      <c r="B267" s="58" t="s">
        <v>1991</v>
      </c>
      <c r="C267" s="106"/>
      <c r="D267" s="283"/>
      <c r="E267" s="284"/>
      <c r="F267" s="285"/>
      <c r="G267" s="83"/>
      <c r="H267" s="83"/>
      <c r="I267" s="83"/>
      <c r="J267" s="83"/>
      <c r="K267" s="83"/>
      <c r="L267" s="83"/>
      <c r="M267" s="83"/>
      <c r="N267" s="83"/>
      <c r="O267" s="83"/>
      <c r="P267" s="83"/>
      <c r="Q267" s="83"/>
      <c r="R267" s="83"/>
      <c r="S267" s="83"/>
      <c r="T267" s="83"/>
      <c r="U267" s="83"/>
      <c r="V267" s="83"/>
      <c r="W267" s="83"/>
      <c r="X267" s="83"/>
      <c r="Y267" s="83"/>
      <c r="Z267" s="83"/>
    </row>
    <row r="268" spans="1:26" ht="12.75" customHeight="1">
      <c r="A268" s="282"/>
      <c r="B268" s="289" t="s">
        <v>2077</v>
      </c>
      <c r="C268" s="106"/>
      <c r="D268" s="283"/>
      <c r="E268" s="284"/>
      <c r="F268" s="285"/>
      <c r="G268" s="83"/>
      <c r="H268" s="83"/>
      <c r="I268" s="83"/>
      <c r="J268" s="83"/>
      <c r="K268" s="83"/>
      <c r="L268" s="83"/>
      <c r="M268" s="83"/>
      <c r="N268" s="83"/>
      <c r="O268" s="83"/>
      <c r="P268" s="83"/>
      <c r="Q268" s="83"/>
      <c r="R268" s="83"/>
      <c r="S268" s="83"/>
      <c r="T268" s="83"/>
      <c r="U268" s="83"/>
      <c r="V268" s="83"/>
      <c r="W268" s="83"/>
      <c r="X268" s="83"/>
      <c r="Y268" s="83"/>
      <c r="Z268" s="83"/>
    </row>
    <row r="269" spans="1:26" ht="12.75" customHeight="1">
      <c r="A269" s="282"/>
      <c r="B269" s="58" t="s">
        <v>2090</v>
      </c>
      <c r="C269" s="106" t="s">
        <v>1960</v>
      </c>
      <c r="D269" s="283">
        <v>18</v>
      </c>
      <c r="E269" s="315"/>
      <c r="F269" s="291">
        <f>$D269*E269</f>
        <v>0</v>
      </c>
      <c r="G269" s="83"/>
      <c r="H269" s="83"/>
      <c r="I269" s="83"/>
      <c r="J269" s="83"/>
      <c r="K269" s="83"/>
      <c r="L269" s="83"/>
      <c r="M269" s="83"/>
      <c r="N269" s="83"/>
      <c r="O269" s="83"/>
      <c r="P269" s="83"/>
      <c r="Q269" s="83"/>
      <c r="R269" s="83"/>
      <c r="S269" s="83"/>
      <c r="T269" s="83"/>
      <c r="U269" s="83"/>
      <c r="V269" s="83"/>
      <c r="W269" s="83"/>
      <c r="X269" s="83"/>
      <c r="Y269" s="83"/>
      <c r="Z269" s="83"/>
    </row>
    <row r="270" spans="1:26" ht="12.75" customHeight="1">
      <c r="A270" s="282"/>
      <c r="B270" s="58"/>
      <c r="C270" s="106"/>
      <c r="D270" s="283"/>
      <c r="E270" s="284"/>
      <c r="F270" s="287"/>
      <c r="G270" s="83"/>
      <c r="H270" s="83"/>
      <c r="I270" s="83"/>
      <c r="J270" s="83"/>
      <c r="K270" s="83"/>
      <c r="L270" s="83"/>
      <c r="M270" s="83"/>
      <c r="N270" s="83"/>
      <c r="O270" s="83"/>
      <c r="P270" s="83"/>
      <c r="Q270" s="83"/>
      <c r="R270" s="83"/>
      <c r="S270" s="83"/>
      <c r="T270" s="83"/>
      <c r="U270" s="83"/>
      <c r="V270" s="83"/>
      <c r="W270" s="83"/>
      <c r="X270" s="83"/>
      <c r="Y270" s="83"/>
      <c r="Z270" s="83"/>
    </row>
    <row r="271" spans="1:26" ht="12.75" customHeight="1">
      <c r="A271" s="282" t="s">
        <v>2091</v>
      </c>
      <c r="B271" s="289" t="s">
        <v>2092</v>
      </c>
      <c r="C271" s="106"/>
      <c r="D271" s="283"/>
      <c r="E271" s="284"/>
      <c r="F271" s="285"/>
      <c r="G271" s="83"/>
      <c r="H271" s="83"/>
      <c r="I271" s="83"/>
      <c r="J271" s="83"/>
      <c r="K271" s="83"/>
      <c r="L271" s="83"/>
      <c r="M271" s="83"/>
      <c r="N271" s="83"/>
      <c r="O271" s="83"/>
      <c r="P271" s="83"/>
      <c r="Q271" s="83"/>
      <c r="R271" s="83"/>
      <c r="S271" s="83"/>
      <c r="T271" s="83"/>
      <c r="U271" s="83"/>
      <c r="V271" s="83"/>
      <c r="W271" s="83"/>
      <c r="X271" s="83"/>
      <c r="Y271" s="83"/>
      <c r="Z271" s="83"/>
    </row>
    <row r="272" spans="1:26" ht="12.75" customHeight="1">
      <c r="A272" s="282"/>
      <c r="B272" s="289" t="s">
        <v>2093</v>
      </c>
      <c r="C272" s="106"/>
      <c r="D272" s="283"/>
      <c r="E272" s="284"/>
      <c r="F272" s="285"/>
      <c r="G272" s="83"/>
      <c r="H272" s="83"/>
      <c r="I272" s="83"/>
      <c r="J272" s="83"/>
      <c r="K272" s="83"/>
      <c r="L272" s="83"/>
      <c r="M272" s="83"/>
      <c r="N272" s="83"/>
      <c r="O272" s="83"/>
      <c r="P272" s="83"/>
      <c r="Q272" s="83"/>
      <c r="R272" s="83"/>
      <c r="S272" s="83"/>
      <c r="T272" s="83"/>
      <c r="U272" s="83"/>
      <c r="V272" s="83"/>
      <c r="W272" s="83"/>
      <c r="X272" s="83"/>
      <c r="Y272" s="83"/>
      <c r="Z272" s="83"/>
    </row>
    <row r="273" spans="1:26" ht="12.75" customHeight="1">
      <c r="A273" s="282" t="s">
        <v>2094</v>
      </c>
      <c r="B273" s="58" t="s">
        <v>2095</v>
      </c>
      <c r="C273" s="106" t="s">
        <v>682</v>
      </c>
      <c r="D273" s="283">
        <v>2</v>
      </c>
      <c r="E273" s="315"/>
      <c r="F273" s="291">
        <f t="shared" ref="F273:F274" si="11">$D273*E273</f>
        <v>0</v>
      </c>
      <c r="G273" s="83"/>
      <c r="H273" s="83"/>
      <c r="I273" s="83"/>
      <c r="J273" s="83"/>
      <c r="K273" s="83"/>
      <c r="L273" s="83"/>
      <c r="M273" s="83"/>
      <c r="N273" s="83"/>
      <c r="O273" s="83"/>
      <c r="P273" s="83"/>
      <c r="Q273" s="83"/>
      <c r="R273" s="83"/>
      <c r="S273" s="83"/>
      <c r="T273" s="83"/>
      <c r="U273" s="83"/>
      <c r="V273" s="83"/>
      <c r="W273" s="83"/>
      <c r="X273" s="83"/>
      <c r="Y273" s="83"/>
      <c r="Z273" s="83"/>
    </row>
    <row r="274" spans="1:26" ht="12.75" customHeight="1">
      <c r="A274" s="282" t="s">
        <v>2096</v>
      </c>
      <c r="B274" s="58" t="s">
        <v>2097</v>
      </c>
      <c r="C274" s="106" t="s">
        <v>682</v>
      </c>
      <c r="D274" s="283">
        <v>2</v>
      </c>
      <c r="E274" s="315"/>
      <c r="F274" s="291">
        <f t="shared" si="11"/>
        <v>0</v>
      </c>
      <c r="G274" s="83"/>
      <c r="H274" s="83"/>
      <c r="I274" s="83"/>
      <c r="J274" s="83"/>
      <c r="K274" s="83"/>
      <c r="L274" s="83"/>
      <c r="M274" s="83"/>
      <c r="N274" s="83"/>
      <c r="O274" s="83"/>
      <c r="P274" s="83"/>
      <c r="Q274" s="83"/>
      <c r="R274" s="83"/>
      <c r="S274" s="83"/>
      <c r="T274" s="83"/>
      <c r="U274" s="83"/>
      <c r="V274" s="83"/>
      <c r="W274" s="83"/>
      <c r="X274" s="83"/>
      <c r="Y274" s="83"/>
      <c r="Z274" s="83"/>
    </row>
    <row r="275" spans="1:26" ht="12.75" customHeight="1">
      <c r="A275" s="282"/>
      <c r="B275" s="289"/>
      <c r="C275" s="106"/>
      <c r="D275" s="283"/>
      <c r="E275" s="284"/>
      <c r="F275" s="285"/>
      <c r="G275" s="83"/>
      <c r="H275" s="83"/>
      <c r="I275" s="83"/>
      <c r="J275" s="83"/>
      <c r="K275" s="83"/>
      <c r="L275" s="83"/>
      <c r="M275" s="83"/>
      <c r="N275" s="83"/>
      <c r="O275" s="83"/>
      <c r="P275" s="83"/>
      <c r="Q275" s="83"/>
      <c r="R275" s="83"/>
      <c r="S275" s="83"/>
      <c r="T275" s="83"/>
      <c r="U275" s="83"/>
      <c r="V275" s="83"/>
      <c r="W275" s="83"/>
      <c r="X275" s="83"/>
      <c r="Y275" s="83"/>
      <c r="Z275" s="83"/>
    </row>
    <row r="276" spans="1:26" ht="12.75" customHeight="1">
      <c r="A276" s="282" t="s">
        <v>2098</v>
      </c>
      <c r="B276" s="289" t="s">
        <v>2099</v>
      </c>
      <c r="C276" s="106"/>
      <c r="D276" s="283"/>
      <c r="E276" s="284"/>
      <c r="F276" s="285"/>
      <c r="G276" s="83"/>
      <c r="H276" s="83"/>
      <c r="I276" s="83"/>
      <c r="J276" s="83"/>
      <c r="K276" s="83"/>
      <c r="L276" s="83"/>
      <c r="M276" s="83"/>
      <c r="N276" s="83"/>
      <c r="O276" s="83"/>
      <c r="P276" s="83"/>
      <c r="Q276" s="83"/>
      <c r="R276" s="83"/>
      <c r="S276" s="83"/>
      <c r="T276" s="83"/>
      <c r="U276" s="83"/>
      <c r="V276" s="83"/>
      <c r="W276" s="83"/>
      <c r="X276" s="83"/>
      <c r="Y276" s="83"/>
      <c r="Z276" s="83"/>
    </row>
    <row r="277" spans="1:26" ht="12.75" customHeight="1">
      <c r="A277" s="282"/>
      <c r="B277" s="1" t="s">
        <v>2100</v>
      </c>
      <c r="C277" s="106"/>
      <c r="D277" s="283"/>
      <c r="E277" s="284"/>
      <c r="F277" s="285"/>
      <c r="G277" s="83"/>
      <c r="H277" s="83"/>
      <c r="I277" s="83"/>
      <c r="J277" s="83"/>
      <c r="K277" s="83"/>
      <c r="L277" s="83"/>
      <c r="M277" s="83"/>
      <c r="N277" s="83"/>
      <c r="O277" s="83"/>
      <c r="P277" s="83"/>
      <c r="Q277" s="83"/>
      <c r="R277" s="83"/>
      <c r="S277" s="83"/>
      <c r="T277" s="83"/>
      <c r="U277" s="83"/>
      <c r="V277" s="83"/>
      <c r="W277" s="83"/>
      <c r="X277" s="83"/>
      <c r="Y277" s="83"/>
      <c r="Z277" s="83"/>
    </row>
    <row r="278" spans="1:26" ht="12.75" customHeight="1">
      <c r="A278" s="282"/>
      <c r="B278" s="289" t="s">
        <v>2101</v>
      </c>
      <c r="C278" s="106" t="s">
        <v>682</v>
      </c>
      <c r="D278" s="283">
        <v>40</v>
      </c>
      <c r="E278" s="315"/>
      <c r="F278" s="291">
        <f>$D278*E278</f>
        <v>0</v>
      </c>
      <c r="G278" s="83"/>
      <c r="H278" s="83"/>
      <c r="I278" s="83"/>
      <c r="J278" s="83"/>
      <c r="K278" s="83"/>
      <c r="L278" s="83"/>
      <c r="M278" s="83"/>
      <c r="N278" s="83"/>
      <c r="O278" s="83"/>
      <c r="P278" s="83"/>
      <c r="Q278" s="83"/>
      <c r="R278" s="83"/>
      <c r="S278" s="83"/>
      <c r="T278" s="83"/>
      <c r="U278" s="83"/>
      <c r="V278" s="83"/>
      <c r="W278" s="83"/>
      <c r="X278" s="83"/>
      <c r="Y278" s="83"/>
      <c r="Z278" s="83"/>
    </row>
    <row r="279" spans="1:26" ht="12.75" customHeight="1">
      <c r="A279" s="282"/>
      <c r="B279" s="289"/>
      <c r="C279" s="106"/>
      <c r="D279" s="283"/>
      <c r="E279" s="284"/>
      <c r="F279" s="285"/>
      <c r="G279" s="83"/>
      <c r="H279" s="83"/>
      <c r="I279" s="83"/>
      <c r="J279" s="83"/>
      <c r="K279" s="83"/>
      <c r="L279" s="83"/>
      <c r="M279" s="83"/>
      <c r="N279" s="83"/>
      <c r="O279" s="83"/>
      <c r="P279" s="83"/>
      <c r="Q279" s="83"/>
      <c r="R279" s="83"/>
      <c r="S279" s="83"/>
      <c r="T279" s="83"/>
      <c r="U279" s="83"/>
      <c r="V279" s="83"/>
      <c r="W279" s="83"/>
      <c r="X279" s="83"/>
      <c r="Y279" s="83"/>
      <c r="Z279" s="83"/>
    </row>
    <row r="280" spans="1:26" ht="12.75" customHeight="1">
      <c r="A280" s="282" t="s">
        <v>2102</v>
      </c>
      <c r="B280" s="289" t="s">
        <v>2103</v>
      </c>
      <c r="C280" s="106"/>
      <c r="D280" s="283"/>
      <c r="E280" s="284"/>
      <c r="F280" s="285"/>
      <c r="G280" s="83"/>
      <c r="H280" s="83"/>
      <c r="I280" s="83"/>
      <c r="J280" s="83"/>
      <c r="K280" s="83"/>
      <c r="L280" s="83"/>
      <c r="M280" s="83"/>
      <c r="N280" s="83"/>
      <c r="O280" s="83"/>
      <c r="P280" s="83"/>
      <c r="Q280" s="83"/>
      <c r="R280" s="83"/>
      <c r="S280" s="83"/>
      <c r="T280" s="83"/>
      <c r="U280" s="83"/>
      <c r="V280" s="83"/>
      <c r="W280" s="83"/>
      <c r="X280" s="83"/>
      <c r="Y280" s="83"/>
      <c r="Z280" s="83"/>
    </row>
    <row r="281" spans="1:26" ht="12.75" customHeight="1">
      <c r="A281" s="282"/>
      <c r="B281" s="289" t="s">
        <v>2104</v>
      </c>
      <c r="C281" s="106"/>
      <c r="D281" s="283"/>
      <c r="E281" s="286"/>
      <c r="F281" s="285"/>
      <c r="G281" s="83"/>
      <c r="H281" s="83"/>
      <c r="I281" s="83"/>
      <c r="J281" s="83"/>
      <c r="K281" s="83"/>
      <c r="L281" s="83"/>
      <c r="M281" s="83"/>
      <c r="N281" s="83"/>
      <c r="O281" s="83"/>
      <c r="P281" s="83"/>
      <c r="Q281" s="83"/>
      <c r="R281" s="83"/>
      <c r="S281" s="83"/>
      <c r="T281" s="83"/>
      <c r="U281" s="83"/>
      <c r="V281" s="83"/>
      <c r="W281" s="83"/>
      <c r="X281" s="83"/>
      <c r="Y281" s="83"/>
      <c r="Z281" s="83"/>
    </row>
    <row r="282" spans="1:26" ht="12.75" customHeight="1">
      <c r="A282" s="282"/>
      <c r="B282" s="289"/>
      <c r="C282" s="106" t="s">
        <v>682</v>
      </c>
      <c r="D282" s="283">
        <v>4</v>
      </c>
      <c r="E282" s="315"/>
      <c r="F282" s="291">
        <f>$D282*E282</f>
        <v>0</v>
      </c>
      <c r="G282" s="83"/>
      <c r="H282" s="83"/>
      <c r="I282" s="83"/>
      <c r="J282" s="83"/>
      <c r="K282" s="83"/>
      <c r="L282" s="83"/>
      <c r="M282" s="83"/>
      <c r="N282" s="83"/>
      <c r="O282" s="83"/>
      <c r="P282" s="83"/>
      <c r="Q282" s="83"/>
      <c r="R282" s="83"/>
      <c r="S282" s="83"/>
      <c r="T282" s="83"/>
      <c r="U282" s="83"/>
      <c r="V282" s="83"/>
      <c r="W282" s="83"/>
      <c r="X282" s="83"/>
      <c r="Y282" s="83"/>
      <c r="Z282" s="83"/>
    </row>
    <row r="283" spans="1:26" ht="12.75" customHeight="1">
      <c r="A283" s="282"/>
      <c r="B283" s="289"/>
      <c r="C283" s="106"/>
      <c r="D283" s="283"/>
      <c r="E283" s="284"/>
      <c r="F283" s="285"/>
      <c r="G283" s="83"/>
      <c r="H283" s="83"/>
      <c r="I283" s="83"/>
      <c r="J283" s="83"/>
      <c r="K283" s="83"/>
      <c r="L283" s="83"/>
      <c r="M283" s="83"/>
      <c r="N283" s="83"/>
      <c r="O283" s="83"/>
      <c r="P283" s="83"/>
      <c r="Q283" s="83"/>
      <c r="R283" s="83"/>
      <c r="S283" s="83"/>
      <c r="T283" s="83"/>
      <c r="U283" s="83"/>
      <c r="V283" s="83"/>
      <c r="W283" s="83"/>
      <c r="X283" s="83"/>
      <c r="Y283" s="83"/>
      <c r="Z283" s="83"/>
    </row>
    <row r="284" spans="1:26" ht="12.75" customHeight="1">
      <c r="A284" s="282" t="s">
        <v>2105</v>
      </c>
      <c r="B284" s="289" t="s">
        <v>2106</v>
      </c>
      <c r="C284" s="106"/>
      <c r="D284" s="283"/>
      <c r="E284" s="284"/>
      <c r="F284" s="285"/>
      <c r="G284" s="83"/>
      <c r="H284" s="83"/>
      <c r="I284" s="83"/>
      <c r="J284" s="83"/>
      <c r="K284" s="83"/>
      <c r="L284" s="83"/>
      <c r="M284" s="83"/>
      <c r="N284" s="83"/>
      <c r="O284" s="83"/>
      <c r="P284" s="83"/>
      <c r="Q284" s="83"/>
      <c r="R284" s="83"/>
      <c r="S284" s="83"/>
      <c r="T284" s="83"/>
      <c r="U284" s="83"/>
      <c r="V284" s="83"/>
      <c r="W284" s="83"/>
      <c r="X284" s="83"/>
      <c r="Y284" s="83"/>
      <c r="Z284" s="83"/>
    </row>
    <row r="285" spans="1:26" ht="12.75" customHeight="1">
      <c r="A285" s="282"/>
      <c r="B285" s="289" t="s">
        <v>2107</v>
      </c>
      <c r="C285" s="106"/>
      <c r="D285" s="283"/>
      <c r="E285" s="284"/>
      <c r="F285" s="285"/>
      <c r="G285" s="83"/>
      <c r="H285" s="83"/>
      <c r="I285" s="83"/>
      <c r="J285" s="83"/>
      <c r="K285" s="83"/>
      <c r="L285" s="83"/>
      <c r="M285" s="83"/>
      <c r="N285" s="83"/>
      <c r="O285" s="83"/>
      <c r="P285" s="83"/>
      <c r="Q285" s="83"/>
      <c r="R285" s="83"/>
      <c r="S285" s="83"/>
      <c r="T285" s="83"/>
      <c r="U285" s="83"/>
      <c r="V285" s="83"/>
      <c r="W285" s="83"/>
      <c r="X285" s="83"/>
      <c r="Y285" s="83"/>
      <c r="Z285" s="83"/>
    </row>
    <row r="286" spans="1:26" ht="12.75" customHeight="1">
      <c r="A286" s="282"/>
      <c r="B286" s="289" t="s">
        <v>2108</v>
      </c>
      <c r="C286" s="106" t="s">
        <v>682</v>
      </c>
      <c r="D286" s="283">
        <v>4</v>
      </c>
      <c r="E286" s="315"/>
      <c r="F286" s="291">
        <f>$D286*E286</f>
        <v>0</v>
      </c>
      <c r="G286" s="83"/>
      <c r="H286" s="83"/>
      <c r="I286" s="83"/>
      <c r="J286" s="83"/>
      <c r="K286" s="83"/>
      <c r="L286" s="83"/>
      <c r="M286" s="83"/>
      <c r="N286" s="83"/>
      <c r="O286" s="83"/>
      <c r="P286" s="83"/>
      <c r="Q286" s="83"/>
      <c r="R286" s="83"/>
      <c r="S286" s="83"/>
      <c r="T286" s="83"/>
      <c r="U286" s="83"/>
      <c r="V286" s="83"/>
      <c r="W286" s="83"/>
      <c r="X286" s="83"/>
      <c r="Y286" s="83"/>
      <c r="Z286" s="83"/>
    </row>
    <row r="287" spans="1:26" ht="12.75" customHeight="1">
      <c r="A287" s="282"/>
      <c r="B287" s="58" t="s">
        <v>1991</v>
      </c>
      <c r="C287" s="106"/>
      <c r="D287" s="283"/>
      <c r="E287" s="286"/>
      <c r="F287" s="285"/>
      <c r="G287" s="83"/>
      <c r="H287" s="83"/>
      <c r="I287" s="83"/>
      <c r="J287" s="83"/>
      <c r="K287" s="83"/>
      <c r="L287" s="83"/>
      <c r="M287" s="83"/>
      <c r="N287" s="83"/>
      <c r="O287" s="83"/>
      <c r="P287" s="83"/>
      <c r="Q287" s="83"/>
      <c r="R287" s="83"/>
      <c r="S287" s="83"/>
      <c r="T287" s="83"/>
      <c r="U287" s="83"/>
      <c r="V287" s="83"/>
      <c r="W287" s="83"/>
      <c r="X287" s="83"/>
      <c r="Y287" s="83"/>
      <c r="Z287" s="83"/>
    </row>
    <row r="288" spans="1:26" ht="12.75" customHeight="1">
      <c r="A288" s="282"/>
      <c r="B288" s="289"/>
      <c r="C288" s="106"/>
      <c r="D288" s="283"/>
      <c r="E288" s="286"/>
      <c r="F288" s="285"/>
      <c r="G288" s="83"/>
      <c r="H288" s="83"/>
      <c r="I288" s="83"/>
      <c r="J288" s="83"/>
      <c r="K288" s="83"/>
      <c r="L288" s="83"/>
      <c r="M288" s="83"/>
      <c r="N288" s="83"/>
      <c r="O288" s="83"/>
      <c r="P288" s="83"/>
      <c r="Q288" s="83"/>
      <c r="R288" s="83"/>
      <c r="S288" s="83"/>
      <c r="T288" s="83"/>
      <c r="U288" s="83"/>
      <c r="V288" s="83"/>
      <c r="W288" s="83"/>
      <c r="X288" s="83"/>
      <c r="Y288" s="83"/>
      <c r="Z288" s="83"/>
    </row>
    <row r="289" spans="1:26" ht="12.75" customHeight="1">
      <c r="A289" s="282" t="s">
        <v>2109</v>
      </c>
      <c r="B289" s="289" t="s">
        <v>2110</v>
      </c>
      <c r="C289" s="106"/>
      <c r="D289" s="283"/>
      <c r="E289" s="284"/>
      <c r="F289" s="285"/>
      <c r="G289" s="83"/>
      <c r="H289" s="83"/>
      <c r="I289" s="83"/>
      <c r="J289" s="83"/>
      <c r="K289" s="83"/>
      <c r="L289" s="83"/>
      <c r="M289" s="83"/>
      <c r="N289" s="83"/>
      <c r="O289" s="83"/>
      <c r="P289" s="83"/>
      <c r="Q289" s="83"/>
      <c r="R289" s="83"/>
      <c r="S289" s="83"/>
      <c r="T289" s="83"/>
      <c r="U289" s="83"/>
      <c r="V289" s="83"/>
      <c r="W289" s="83"/>
      <c r="X289" s="83"/>
      <c r="Y289" s="83"/>
      <c r="Z289" s="83"/>
    </row>
    <row r="290" spans="1:26" ht="12.75" customHeight="1">
      <c r="A290" s="282"/>
      <c r="B290" s="58" t="s">
        <v>2111</v>
      </c>
      <c r="C290" s="106"/>
      <c r="D290" s="283"/>
      <c r="E290" s="286"/>
      <c r="F290" s="285"/>
      <c r="G290" s="83"/>
      <c r="H290" s="83"/>
      <c r="I290" s="83"/>
      <c r="J290" s="83"/>
      <c r="K290" s="83"/>
      <c r="L290" s="83"/>
      <c r="M290" s="83"/>
      <c r="N290" s="83"/>
      <c r="O290" s="83"/>
      <c r="P290" s="83"/>
      <c r="Q290" s="83"/>
      <c r="R290" s="83"/>
      <c r="S290" s="83"/>
      <c r="T290" s="83"/>
      <c r="U290" s="83"/>
      <c r="V290" s="83"/>
      <c r="W290" s="83"/>
      <c r="X290" s="83"/>
      <c r="Y290" s="83"/>
      <c r="Z290" s="83"/>
    </row>
    <row r="291" spans="1:26" ht="12.75" customHeight="1">
      <c r="A291" s="282"/>
      <c r="B291" s="1" t="s">
        <v>2112</v>
      </c>
      <c r="C291" s="106" t="s">
        <v>682</v>
      </c>
      <c r="D291" s="283">
        <v>8</v>
      </c>
      <c r="E291" s="315"/>
      <c r="F291" s="291">
        <f>$D291*E291</f>
        <v>0</v>
      </c>
      <c r="G291" s="83"/>
      <c r="H291" s="83"/>
      <c r="I291" s="83"/>
      <c r="J291" s="83"/>
      <c r="K291" s="83"/>
      <c r="L291" s="83"/>
      <c r="M291" s="83"/>
      <c r="N291" s="83"/>
      <c r="O291" s="83"/>
      <c r="P291" s="83"/>
      <c r="Q291" s="83"/>
      <c r="R291" s="83"/>
      <c r="S291" s="83"/>
      <c r="T291" s="83"/>
      <c r="U291" s="83"/>
      <c r="V291" s="83"/>
      <c r="W291" s="83"/>
      <c r="X291" s="83"/>
      <c r="Y291" s="83"/>
      <c r="Z291" s="83"/>
    </row>
    <row r="292" spans="1:26" ht="12.75" customHeight="1">
      <c r="A292" s="282"/>
      <c r="B292" s="289"/>
      <c r="C292" s="106"/>
      <c r="D292" s="283"/>
      <c r="E292" s="286"/>
      <c r="F292" s="285"/>
      <c r="G292" s="83"/>
      <c r="H292" s="83"/>
      <c r="I292" s="83"/>
      <c r="J292" s="83"/>
      <c r="K292" s="83"/>
      <c r="L292" s="83"/>
      <c r="M292" s="83"/>
      <c r="N292" s="83"/>
      <c r="O292" s="83"/>
      <c r="P292" s="83"/>
      <c r="Q292" s="83"/>
      <c r="R292" s="83"/>
      <c r="S292" s="83"/>
      <c r="T292" s="83"/>
      <c r="U292" s="83"/>
      <c r="V292" s="83"/>
      <c r="W292" s="83"/>
      <c r="X292" s="83"/>
      <c r="Y292" s="83"/>
      <c r="Z292" s="83"/>
    </row>
    <row r="293" spans="1:26" ht="12.75" customHeight="1">
      <c r="A293" s="282" t="s">
        <v>2113</v>
      </c>
      <c r="B293" s="289" t="s">
        <v>2114</v>
      </c>
      <c r="C293" s="106"/>
      <c r="D293" s="283"/>
      <c r="E293" s="284"/>
      <c r="F293" s="285"/>
      <c r="G293" s="83"/>
      <c r="H293" s="83"/>
      <c r="I293" s="83"/>
      <c r="J293" s="83"/>
      <c r="K293" s="83"/>
      <c r="L293" s="83"/>
      <c r="M293" s="83"/>
      <c r="N293" s="83"/>
      <c r="O293" s="83"/>
      <c r="P293" s="83"/>
      <c r="Q293" s="83"/>
      <c r="R293" s="83"/>
      <c r="S293" s="83"/>
      <c r="T293" s="83"/>
      <c r="U293" s="83"/>
      <c r="V293" s="83"/>
      <c r="W293" s="83"/>
      <c r="X293" s="83"/>
      <c r="Y293" s="83"/>
      <c r="Z293" s="83"/>
    </row>
    <row r="294" spans="1:26" ht="12.75" customHeight="1">
      <c r="A294" s="282"/>
      <c r="B294" s="58" t="s">
        <v>2115</v>
      </c>
      <c r="C294" s="106"/>
      <c r="D294" s="283"/>
      <c r="E294" s="286"/>
      <c r="F294" s="285"/>
      <c r="G294" s="83"/>
      <c r="H294" s="83"/>
      <c r="I294" s="83"/>
      <c r="J294" s="83"/>
      <c r="K294" s="83"/>
      <c r="L294" s="83"/>
      <c r="M294" s="83"/>
      <c r="N294" s="83"/>
      <c r="O294" s="83"/>
      <c r="P294" s="83"/>
      <c r="Q294" s="83"/>
      <c r="R294" s="83"/>
      <c r="S294" s="83"/>
      <c r="T294" s="83"/>
      <c r="U294" s="83"/>
      <c r="V294" s="83"/>
      <c r="W294" s="83"/>
      <c r="X294" s="83"/>
      <c r="Y294" s="83"/>
      <c r="Z294" s="83"/>
    </row>
    <row r="295" spans="1:26" ht="12.75" customHeight="1">
      <c r="A295" s="282"/>
      <c r="B295" s="1" t="s">
        <v>2116</v>
      </c>
      <c r="C295" s="106" t="s">
        <v>1910</v>
      </c>
      <c r="D295" s="283">
        <v>4</v>
      </c>
      <c r="E295" s="315"/>
      <c r="F295" s="291">
        <f>$D295*E295</f>
        <v>0</v>
      </c>
      <c r="G295" s="83"/>
      <c r="H295" s="83"/>
      <c r="I295" s="83"/>
      <c r="J295" s="83"/>
      <c r="K295" s="83"/>
      <c r="L295" s="83"/>
      <c r="M295" s="83"/>
      <c r="N295" s="83"/>
      <c r="O295" s="83"/>
      <c r="P295" s="83"/>
      <c r="Q295" s="83"/>
      <c r="R295" s="83"/>
      <c r="S295" s="83"/>
      <c r="T295" s="83"/>
      <c r="U295" s="83"/>
      <c r="V295" s="83"/>
      <c r="W295" s="83"/>
      <c r="X295" s="83"/>
      <c r="Y295" s="83"/>
      <c r="Z295" s="83"/>
    </row>
    <row r="296" spans="1:26" ht="12.75" customHeight="1">
      <c r="A296" s="282"/>
      <c r="B296" s="289"/>
      <c r="C296" s="106"/>
      <c r="D296" s="283"/>
      <c r="E296" s="284"/>
      <c r="F296" s="285"/>
      <c r="G296" s="83"/>
      <c r="H296" s="83"/>
      <c r="I296" s="83"/>
      <c r="J296" s="83"/>
      <c r="K296" s="83"/>
      <c r="L296" s="83"/>
      <c r="M296" s="83"/>
      <c r="N296" s="83"/>
      <c r="O296" s="83"/>
      <c r="P296" s="83"/>
      <c r="Q296" s="83"/>
      <c r="R296" s="83"/>
      <c r="S296" s="83"/>
      <c r="T296" s="83"/>
      <c r="U296" s="83"/>
      <c r="V296" s="83"/>
      <c r="W296" s="83"/>
      <c r="X296" s="83"/>
      <c r="Y296" s="83"/>
      <c r="Z296" s="83"/>
    </row>
    <row r="297" spans="1:26" ht="12.75" customHeight="1">
      <c r="A297" s="282" t="s">
        <v>2117</v>
      </c>
      <c r="B297" s="289" t="s">
        <v>2118</v>
      </c>
      <c r="C297" s="106"/>
      <c r="D297" s="283"/>
      <c r="E297" s="284"/>
      <c r="F297" s="285"/>
      <c r="G297" s="83"/>
      <c r="H297" s="83"/>
      <c r="I297" s="83"/>
      <c r="J297" s="83"/>
      <c r="K297" s="83"/>
      <c r="L297" s="83"/>
      <c r="M297" s="83"/>
      <c r="N297" s="83"/>
      <c r="O297" s="83"/>
      <c r="P297" s="83"/>
      <c r="Q297" s="83"/>
      <c r="R297" s="83"/>
      <c r="S297" s="83"/>
      <c r="T297" s="83"/>
      <c r="U297" s="83"/>
      <c r="V297" s="83"/>
      <c r="W297" s="83"/>
      <c r="X297" s="83"/>
      <c r="Y297" s="83"/>
      <c r="Z297" s="83"/>
    </row>
    <row r="298" spans="1:26" ht="12.75" customHeight="1">
      <c r="A298" s="282"/>
      <c r="B298" s="58" t="s">
        <v>2119</v>
      </c>
      <c r="C298" s="106"/>
      <c r="D298" s="283"/>
      <c r="E298" s="284"/>
      <c r="F298" s="285"/>
      <c r="G298" s="83"/>
      <c r="H298" s="83"/>
      <c r="I298" s="83"/>
      <c r="J298" s="83"/>
      <c r="K298" s="83"/>
      <c r="L298" s="83"/>
      <c r="M298" s="83"/>
      <c r="N298" s="83"/>
      <c r="O298" s="83"/>
      <c r="P298" s="83"/>
      <c r="Q298" s="83"/>
      <c r="R298" s="83"/>
      <c r="S298" s="83"/>
      <c r="T298" s="83"/>
      <c r="U298" s="83"/>
      <c r="V298" s="83"/>
      <c r="W298" s="83"/>
      <c r="X298" s="83"/>
      <c r="Y298" s="83"/>
      <c r="Z298" s="83"/>
    </row>
    <row r="299" spans="1:26" ht="12.75" customHeight="1">
      <c r="A299" s="282"/>
      <c r="B299" s="1" t="s">
        <v>2120</v>
      </c>
      <c r="C299" s="106" t="s">
        <v>682</v>
      </c>
      <c r="D299" s="283">
        <v>1</v>
      </c>
      <c r="E299" s="315"/>
      <c r="F299" s="291">
        <f>$D299*E299</f>
        <v>0</v>
      </c>
      <c r="G299" s="83"/>
      <c r="H299" s="83"/>
      <c r="I299" s="83"/>
      <c r="J299" s="83"/>
      <c r="K299" s="83"/>
      <c r="L299" s="83"/>
      <c r="M299" s="83"/>
      <c r="N299" s="83"/>
      <c r="O299" s="83"/>
      <c r="P299" s="83"/>
      <c r="Q299" s="83"/>
      <c r="R299" s="83"/>
      <c r="S299" s="83"/>
      <c r="T299" s="83"/>
      <c r="U299" s="83"/>
      <c r="V299" s="83"/>
      <c r="W299" s="83"/>
      <c r="X299" s="83"/>
      <c r="Y299" s="83"/>
      <c r="Z299" s="83"/>
    </row>
    <row r="300" spans="1:26" ht="12.75" customHeight="1">
      <c r="A300" s="282"/>
      <c r="B300" s="289"/>
      <c r="C300" s="106"/>
      <c r="D300" s="283"/>
      <c r="E300" s="286"/>
      <c r="F300" s="285"/>
      <c r="G300" s="83"/>
      <c r="H300" s="83"/>
      <c r="I300" s="83"/>
      <c r="J300" s="83"/>
      <c r="K300" s="83"/>
      <c r="L300" s="83"/>
      <c r="M300" s="83"/>
      <c r="N300" s="83"/>
      <c r="O300" s="83"/>
      <c r="P300" s="83"/>
      <c r="Q300" s="83"/>
      <c r="R300" s="83"/>
      <c r="S300" s="83"/>
      <c r="T300" s="83"/>
      <c r="U300" s="83"/>
      <c r="V300" s="83"/>
      <c r="W300" s="83"/>
      <c r="X300" s="83"/>
      <c r="Y300" s="83"/>
      <c r="Z300" s="83"/>
    </row>
    <row r="301" spans="1:26" ht="12.75" customHeight="1">
      <c r="A301" s="282" t="s">
        <v>2121</v>
      </c>
      <c r="B301" s="289" t="s">
        <v>2122</v>
      </c>
      <c r="C301" s="106"/>
      <c r="D301" s="283"/>
      <c r="E301" s="284"/>
      <c r="F301" s="285"/>
      <c r="G301" s="83"/>
      <c r="H301" s="83"/>
      <c r="I301" s="83"/>
      <c r="J301" s="83"/>
      <c r="K301" s="83"/>
      <c r="L301" s="83"/>
      <c r="M301" s="83"/>
      <c r="N301" s="83"/>
      <c r="O301" s="83"/>
      <c r="P301" s="83"/>
      <c r="Q301" s="83"/>
      <c r="R301" s="83"/>
      <c r="S301" s="83"/>
      <c r="T301" s="83"/>
      <c r="U301" s="83"/>
      <c r="V301" s="83"/>
      <c r="W301" s="83"/>
      <c r="X301" s="83"/>
      <c r="Y301" s="83"/>
      <c r="Z301" s="83"/>
    </row>
    <row r="302" spans="1:26" ht="12.75" customHeight="1">
      <c r="A302" s="282"/>
      <c r="B302" s="289" t="s">
        <v>2123</v>
      </c>
      <c r="C302" s="106"/>
      <c r="D302" s="283"/>
      <c r="E302" s="286"/>
      <c r="F302" s="285"/>
      <c r="G302" s="83"/>
      <c r="H302" s="83"/>
      <c r="I302" s="83"/>
      <c r="J302" s="83"/>
      <c r="K302" s="83"/>
      <c r="L302" s="83"/>
      <c r="M302" s="83"/>
      <c r="N302" s="83"/>
      <c r="O302" s="83"/>
      <c r="P302" s="83"/>
      <c r="Q302" s="83"/>
      <c r="R302" s="83"/>
      <c r="S302" s="83"/>
      <c r="T302" s="83"/>
      <c r="U302" s="83"/>
      <c r="V302" s="83"/>
      <c r="W302" s="83"/>
      <c r="X302" s="83"/>
      <c r="Y302" s="83"/>
      <c r="Z302" s="83"/>
    </row>
    <row r="303" spans="1:26" ht="12.75" customHeight="1">
      <c r="A303" s="282"/>
      <c r="B303" s="328" t="s">
        <v>2124</v>
      </c>
      <c r="C303" s="106"/>
      <c r="D303" s="283"/>
      <c r="E303" s="284"/>
      <c r="F303" s="285"/>
      <c r="G303" s="83"/>
      <c r="H303" s="83"/>
      <c r="I303" s="83"/>
      <c r="J303" s="83"/>
      <c r="K303" s="83"/>
      <c r="L303" s="83"/>
      <c r="M303" s="83"/>
      <c r="N303" s="83"/>
      <c r="O303" s="83"/>
      <c r="P303" s="83"/>
      <c r="Q303" s="83"/>
      <c r="R303" s="83"/>
      <c r="S303" s="83"/>
      <c r="T303" s="83"/>
      <c r="U303" s="83"/>
      <c r="V303" s="83"/>
      <c r="W303" s="83"/>
      <c r="X303" s="83"/>
      <c r="Y303" s="83"/>
      <c r="Z303" s="83"/>
    </row>
    <row r="304" spans="1:26" ht="12.75" customHeight="1">
      <c r="A304" s="282"/>
      <c r="B304" s="329" t="s">
        <v>2125</v>
      </c>
      <c r="C304" s="106" t="s">
        <v>682</v>
      </c>
      <c r="D304" s="283">
        <v>5</v>
      </c>
      <c r="E304" s="315"/>
      <c r="F304" s="291">
        <f>$D304*E304</f>
        <v>0</v>
      </c>
      <c r="G304" s="83"/>
      <c r="H304" s="83"/>
      <c r="I304" s="83"/>
      <c r="J304" s="83"/>
      <c r="K304" s="83"/>
      <c r="L304" s="83"/>
      <c r="M304" s="83"/>
      <c r="N304" s="83"/>
      <c r="O304" s="83"/>
      <c r="P304" s="83"/>
      <c r="Q304" s="83"/>
      <c r="R304" s="83"/>
      <c r="S304" s="83"/>
      <c r="T304" s="83"/>
      <c r="U304" s="83"/>
      <c r="V304" s="83"/>
      <c r="W304" s="83"/>
      <c r="X304" s="83"/>
      <c r="Y304" s="83"/>
      <c r="Z304" s="83"/>
    </row>
    <row r="305" spans="1:26" ht="15" customHeight="1">
      <c r="A305" s="282"/>
      <c r="B305" s="329" t="s">
        <v>2126</v>
      </c>
      <c r="C305" s="106"/>
      <c r="D305" s="283"/>
      <c r="E305" s="284"/>
      <c r="F305" s="285"/>
      <c r="G305" s="83"/>
      <c r="H305" s="83"/>
      <c r="I305" s="83"/>
      <c r="J305" s="83"/>
      <c r="K305" s="83"/>
      <c r="L305" s="83"/>
      <c r="M305" s="83"/>
      <c r="N305" s="83"/>
      <c r="O305" s="83"/>
      <c r="P305" s="83"/>
      <c r="Q305" s="83"/>
      <c r="R305" s="83"/>
      <c r="S305" s="83"/>
      <c r="T305" s="83"/>
      <c r="U305" s="83"/>
      <c r="V305" s="83"/>
      <c r="W305" s="83"/>
      <c r="X305" s="83"/>
      <c r="Y305" s="83"/>
      <c r="Z305" s="83"/>
    </row>
    <row r="306" spans="1:26" ht="12.75" customHeight="1">
      <c r="A306" s="282"/>
      <c r="B306" s="289"/>
      <c r="C306" s="106"/>
      <c r="D306" s="283"/>
      <c r="E306" s="284"/>
      <c r="F306" s="285"/>
      <c r="G306" s="83"/>
      <c r="H306" s="83"/>
      <c r="I306" s="83"/>
      <c r="J306" s="83"/>
      <c r="K306" s="83"/>
      <c r="L306" s="83"/>
      <c r="M306" s="83"/>
      <c r="N306" s="83"/>
      <c r="O306" s="83"/>
      <c r="P306" s="83"/>
      <c r="Q306" s="83"/>
      <c r="R306" s="83"/>
      <c r="S306" s="83"/>
      <c r="T306" s="83"/>
      <c r="U306" s="83"/>
      <c r="V306" s="83"/>
      <c r="W306" s="83"/>
      <c r="X306" s="83"/>
      <c r="Y306" s="83"/>
      <c r="Z306" s="83"/>
    </row>
    <row r="307" spans="1:26" ht="12.75" customHeight="1">
      <c r="A307" s="282" t="s">
        <v>2127</v>
      </c>
      <c r="B307" s="289" t="s">
        <v>2128</v>
      </c>
      <c r="C307" s="106"/>
      <c r="D307" s="283"/>
      <c r="E307" s="284"/>
      <c r="F307" s="285"/>
      <c r="G307" s="83"/>
      <c r="H307" s="83"/>
      <c r="I307" s="83"/>
      <c r="J307" s="83"/>
      <c r="K307" s="83"/>
      <c r="L307" s="83"/>
      <c r="M307" s="83"/>
      <c r="N307" s="83"/>
      <c r="O307" s="83"/>
      <c r="P307" s="83"/>
      <c r="Q307" s="83"/>
      <c r="R307" s="83"/>
      <c r="S307" s="83"/>
      <c r="T307" s="83"/>
      <c r="U307" s="83"/>
      <c r="V307" s="83"/>
      <c r="W307" s="83"/>
      <c r="X307" s="83"/>
      <c r="Y307" s="83"/>
      <c r="Z307" s="83"/>
    </row>
    <row r="308" spans="1:26" ht="12.75" customHeight="1">
      <c r="A308" s="282"/>
      <c r="B308" s="289" t="s">
        <v>2129</v>
      </c>
      <c r="C308" s="106"/>
      <c r="D308" s="283"/>
      <c r="E308" s="284"/>
      <c r="F308" s="285"/>
      <c r="G308" s="83"/>
      <c r="H308" s="83"/>
      <c r="I308" s="83"/>
      <c r="J308" s="83"/>
      <c r="K308" s="83"/>
      <c r="L308" s="83"/>
      <c r="M308" s="83"/>
      <c r="N308" s="83"/>
      <c r="O308" s="83"/>
      <c r="P308" s="83"/>
      <c r="Q308" s="83"/>
      <c r="R308" s="83"/>
      <c r="S308" s="83"/>
      <c r="T308" s="83"/>
      <c r="U308" s="83"/>
      <c r="V308" s="83"/>
      <c r="W308" s="83"/>
      <c r="X308" s="83"/>
      <c r="Y308" s="83"/>
      <c r="Z308" s="83"/>
    </row>
    <row r="309" spans="1:26" ht="12.75" customHeight="1">
      <c r="A309" s="282"/>
      <c r="B309" s="328" t="s">
        <v>2130</v>
      </c>
      <c r="C309" s="106"/>
      <c r="D309" s="283"/>
      <c r="E309" s="284"/>
      <c r="F309" s="285"/>
      <c r="G309" s="83"/>
      <c r="H309" s="83"/>
      <c r="I309" s="83"/>
      <c r="J309" s="83"/>
      <c r="K309" s="83"/>
      <c r="L309" s="83"/>
      <c r="M309" s="83"/>
      <c r="N309" s="83"/>
      <c r="O309" s="83"/>
      <c r="P309" s="83"/>
      <c r="Q309" s="83"/>
      <c r="R309" s="83"/>
      <c r="S309" s="83"/>
      <c r="T309" s="83"/>
      <c r="U309" s="83"/>
      <c r="V309" s="83"/>
      <c r="W309" s="83"/>
      <c r="X309" s="83"/>
      <c r="Y309" s="83"/>
      <c r="Z309" s="83"/>
    </row>
    <row r="310" spans="1:26" ht="12.75" customHeight="1">
      <c r="A310" s="282"/>
      <c r="B310" s="1" t="s">
        <v>2131</v>
      </c>
      <c r="C310" s="106" t="s">
        <v>682</v>
      </c>
      <c r="D310" s="283">
        <v>10</v>
      </c>
      <c r="E310" s="315"/>
      <c r="F310" s="291">
        <f>$D310*E310</f>
        <v>0</v>
      </c>
      <c r="G310" s="83"/>
      <c r="H310" s="83"/>
      <c r="I310" s="83"/>
      <c r="J310" s="83"/>
      <c r="K310" s="83"/>
      <c r="L310" s="83"/>
      <c r="M310" s="83"/>
      <c r="N310" s="83"/>
      <c r="O310" s="83"/>
      <c r="P310" s="83"/>
      <c r="Q310" s="83"/>
      <c r="R310" s="83"/>
      <c r="S310" s="83"/>
      <c r="T310" s="83"/>
      <c r="U310" s="83"/>
      <c r="V310" s="83"/>
      <c r="W310" s="83"/>
      <c r="X310" s="83"/>
      <c r="Y310" s="83"/>
      <c r="Z310" s="83"/>
    </row>
    <row r="311" spans="1:26" ht="12.75" customHeight="1">
      <c r="A311" s="282"/>
      <c r="B311" s="274"/>
      <c r="C311" s="106"/>
      <c r="D311" s="283"/>
      <c r="E311" s="284"/>
      <c r="F311" s="285"/>
      <c r="G311" s="83"/>
      <c r="H311" s="83"/>
      <c r="I311" s="83"/>
      <c r="J311" s="83"/>
      <c r="K311" s="83"/>
      <c r="L311" s="83"/>
      <c r="M311" s="83"/>
      <c r="N311" s="83"/>
      <c r="O311" s="83"/>
      <c r="P311" s="83"/>
      <c r="Q311" s="83"/>
      <c r="R311" s="83"/>
      <c r="S311" s="83"/>
      <c r="T311" s="83"/>
      <c r="U311" s="83"/>
      <c r="V311" s="83"/>
      <c r="W311" s="83"/>
      <c r="X311" s="83"/>
      <c r="Y311" s="83"/>
      <c r="Z311" s="83"/>
    </row>
    <row r="312" spans="1:26" ht="12.75" customHeight="1">
      <c r="A312" s="317" t="s">
        <v>1885</v>
      </c>
      <c r="B312" s="318" t="s">
        <v>2132</v>
      </c>
      <c r="C312" s="299"/>
      <c r="D312" s="300"/>
      <c r="E312" s="301"/>
      <c r="F312" s="302">
        <f>SUM(F246:F311)</f>
        <v>0</v>
      </c>
      <c r="G312" s="83"/>
      <c r="H312" s="83"/>
      <c r="I312" s="83"/>
      <c r="J312" s="83"/>
      <c r="K312" s="83"/>
      <c r="L312" s="83"/>
      <c r="M312" s="83"/>
      <c r="N312" s="83"/>
      <c r="O312" s="83"/>
      <c r="P312" s="83"/>
      <c r="Q312" s="83"/>
      <c r="R312" s="83"/>
      <c r="S312" s="83"/>
      <c r="T312" s="83"/>
      <c r="U312" s="83"/>
      <c r="V312" s="83"/>
      <c r="W312" s="83"/>
      <c r="X312" s="83"/>
      <c r="Y312" s="83"/>
      <c r="Z312" s="83"/>
    </row>
    <row r="313" spans="1:26" ht="12.75" customHeight="1">
      <c r="A313" s="106"/>
      <c r="B313" s="243"/>
      <c r="C313" s="106"/>
      <c r="D313" s="283"/>
      <c r="E313" s="284"/>
      <c r="F313" s="285"/>
      <c r="G313" s="83"/>
      <c r="H313" s="83"/>
      <c r="I313" s="83"/>
      <c r="J313" s="83"/>
      <c r="K313" s="83"/>
      <c r="L313" s="83"/>
      <c r="M313" s="83"/>
      <c r="N313" s="83"/>
      <c r="O313" s="83"/>
      <c r="P313" s="83"/>
      <c r="Q313" s="83"/>
      <c r="R313" s="83"/>
      <c r="S313" s="83"/>
      <c r="T313" s="83"/>
      <c r="U313" s="83"/>
      <c r="V313" s="83"/>
      <c r="W313" s="83"/>
      <c r="X313" s="83"/>
      <c r="Y313" s="83"/>
      <c r="Z313" s="83"/>
    </row>
    <row r="314" spans="1:26" ht="12.75" customHeight="1">
      <c r="A314" s="316"/>
      <c r="B314" s="209"/>
      <c r="C314" s="319"/>
      <c r="D314" s="283"/>
      <c r="E314" s="320"/>
      <c r="F314" s="321"/>
      <c r="G314" s="83"/>
      <c r="H314" s="83"/>
      <c r="I314" s="83"/>
      <c r="J314" s="83"/>
      <c r="K314" s="83"/>
      <c r="L314" s="83"/>
      <c r="M314" s="83"/>
      <c r="N314" s="83"/>
      <c r="O314" s="83"/>
      <c r="P314" s="83"/>
      <c r="Q314" s="83"/>
      <c r="R314" s="83"/>
      <c r="S314" s="83"/>
      <c r="T314" s="83"/>
      <c r="U314" s="83"/>
      <c r="V314" s="83"/>
      <c r="W314" s="83"/>
      <c r="X314" s="83"/>
      <c r="Y314" s="83"/>
      <c r="Z314" s="83"/>
    </row>
    <row r="315" spans="1:26" ht="12.75" customHeight="1">
      <c r="A315" s="276" t="s">
        <v>1887</v>
      </c>
      <c r="B315" s="277" t="s">
        <v>1888</v>
      </c>
      <c r="C315" s="278"/>
      <c r="D315" s="323"/>
      <c r="E315" s="303"/>
      <c r="F315" s="330"/>
      <c r="G315" s="52"/>
      <c r="H315" s="52"/>
      <c r="I315" s="52"/>
      <c r="J315" s="52"/>
      <c r="K315" s="52"/>
      <c r="L315" s="52"/>
      <c r="M315" s="52"/>
      <c r="N315" s="52"/>
      <c r="O315" s="52"/>
      <c r="P315" s="52"/>
      <c r="Q315" s="52"/>
      <c r="R315" s="52"/>
      <c r="S315" s="52"/>
      <c r="T315" s="52"/>
      <c r="U315" s="52"/>
      <c r="V315" s="52"/>
      <c r="W315" s="52"/>
      <c r="X315" s="52"/>
      <c r="Y315" s="52"/>
      <c r="Z315" s="52"/>
    </row>
    <row r="316" spans="1:26" ht="12.75" customHeight="1">
      <c r="A316" s="119"/>
      <c r="B316" s="275" t="s">
        <v>1965</v>
      </c>
      <c r="C316" s="312"/>
      <c r="D316" s="283"/>
      <c r="E316" s="313"/>
      <c r="F316" s="314"/>
      <c r="G316" s="311"/>
      <c r="H316" s="311"/>
      <c r="I316" s="311"/>
      <c r="J316" s="311"/>
      <c r="K316" s="311"/>
      <c r="L316" s="311"/>
      <c r="M316" s="311"/>
      <c r="N316" s="311"/>
      <c r="O316" s="311"/>
      <c r="P316" s="311"/>
      <c r="Q316" s="311"/>
      <c r="R316" s="311"/>
      <c r="S316" s="311"/>
      <c r="T316" s="311"/>
      <c r="U316" s="311"/>
      <c r="V316" s="311"/>
      <c r="W316" s="311"/>
      <c r="X316" s="311"/>
      <c r="Y316" s="311"/>
      <c r="Z316" s="311"/>
    </row>
    <row r="317" spans="1:26" ht="12.75" customHeight="1">
      <c r="A317" s="118"/>
      <c r="B317" s="13"/>
      <c r="C317" s="312"/>
      <c r="D317" s="283"/>
      <c r="E317" s="320"/>
      <c r="F317" s="321"/>
      <c r="G317" s="52"/>
      <c r="H317" s="52"/>
      <c r="I317" s="52"/>
      <c r="J317" s="52"/>
      <c r="K317" s="52"/>
      <c r="L317" s="52"/>
      <c r="M317" s="52"/>
      <c r="N317" s="52"/>
      <c r="O317" s="52"/>
      <c r="P317" s="52"/>
      <c r="Q317" s="52"/>
      <c r="R317" s="52"/>
      <c r="S317" s="52"/>
      <c r="T317" s="52"/>
      <c r="U317" s="52"/>
      <c r="V317" s="52"/>
      <c r="W317" s="52"/>
      <c r="X317" s="52"/>
      <c r="Y317" s="52"/>
      <c r="Z317" s="52"/>
    </row>
    <row r="318" spans="1:26" ht="12.75" customHeight="1">
      <c r="A318" s="282" t="s">
        <v>2133</v>
      </c>
      <c r="B318" s="274" t="s">
        <v>2013</v>
      </c>
      <c r="C318" s="106"/>
      <c r="D318" s="283"/>
      <c r="E318" s="286"/>
      <c r="F318" s="287"/>
      <c r="G318" s="83"/>
      <c r="H318" s="83"/>
      <c r="I318" s="83"/>
      <c r="J318" s="83"/>
      <c r="K318" s="83"/>
      <c r="L318" s="83"/>
      <c r="M318" s="83"/>
      <c r="N318" s="83"/>
      <c r="O318" s="83"/>
      <c r="P318" s="83"/>
      <c r="Q318" s="83"/>
      <c r="R318" s="83"/>
      <c r="S318" s="83"/>
      <c r="T318" s="83"/>
      <c r="U318" s="83"/>
      <c r="V318" s="83"/>
      <c r="W318" s="83"/>
      <c r="X318" s="83"/>
      <c r="Y318" s="83"/>
      <c r="Z318" s="83"/>
    </row>
    <row r="319" spans="1:26" ht="12.75" customHeight="1">
      <c r="A319" s="282"/>
      <c r="B319" s="274" t="s">
        <v>2134</v>
      </c>
      <c r="C319" s="106"/>
      <c r="D319" s="283"/>
      <c r="E319" s="284"/>
      <c r="F319" s="285"/>
      <c r="G319" s="83"/>
      <c r="H319" s="83"/>
      <c r="I319" s="83"/>
      <c r="J319" s="83"/>
      <c r="K319" s="83"/>
      <c r="L319" s="83"/>
      <c r="M319" s="83"/>
      <c r="N319" s="83"/>
      <c r="O319" s="83"/>
      <c r="P319" s="83"/>
      <c r="Q319" s="83"/>
      <c r="R319" s="83"/>
      <c r="S319" s="83"/>
      <c r="T319" s="83"/>
      <c r="U319" s="83"/>
      <c r="V319" s="83"/>
      <c r="W319" s="83"/>
      <c r="X319" s="83"/>
      <c r="Y319" s="83"/>
      <c r="Z319" s="83"/>
    </row>
    <row r="320" spans="1:26" ht="12.75" customHeight="1">
      <c r="A320" s="282"/>
      <c r="B320" s="58" t="s">
        <v>2015</v>
      </c>
      <c r="C320" s="106"/>
      <c r="D320" s="283"/>
      <c r="E320" s="284"/>
      <c r="F320" s="285"/>
      <c r="G320" s="83"/>
      <c r="H320" s="83"/>
      <c r="I320" s="83"/>
      <c r="J320" s="83"/>
      <c r="K320" s="83"/>
      <c r="L320" s="83"/>
      <c r="M320" s="83"/>
      <c r="N320" s="83"/>
      <c r="O320" s="83"/>
      <c r="P320" s="83"/>
      <c r="Q320" s="83"/>
      <c r="R320" s="83"/>
      <c r="S320" s="83"/>
      <c r="T320" s="83"/>
      <c r="U320" s="83"/>
      <c r="V320" s="83"/>
      <c r="W320" s="83"/>
      <c r="X320" s="83"/>
      <c r="Y320" s="83"/>
      <c r="Z320" s="83"/>
    </row>
    <row r="321" spans="1:26" ht="15" customHeight="1">
      <c r="A321" s="282"/>
      <c r="B321" s="58" t="s">
        <v>1991</v>
      </c>
      <c r="C321" s="106"/>
      <c r="D321" s="283"/>
      <c r="E321" s="284"/>
      <c r="F321" s="285"/>
      <c r="G321" s="83"/>
      <c r="H321" s="83"/>
      <c r="I321" s="83"/>
      <c r="J321" s="83"/>
      <c r="K321" s="83"/>
      <c r="L321" s="83"/>
      <c r="M321" s="83"/>
      <c r="N321" s="83"/>
      <c r="O321" s="83"/>
      <c r="P321" s="83"/>
      <c r="Q321" s="83"/>
      <c r="R321" s="83"/>
      <c r="S321" s="83"/>
      <c r="T321" s="83"/>
      <c r="U321" s="83"/>
      <c r="V321" s="83"/>
      <c r="W321" s="83"/>
      <c r="X321" s="83"/>
      <c r="Y321" s="83"/>
      <c r="Z321" s="83"/>
    </row>
    <row r="322" spans="1:26" ht="12.75" customHeight="1">
      <c r="A322" s="282"/>
      <c r="B322" s="58" t="s">
        <v>2017</v>
      </c>
      <c r="C322" s="106" t="s">
        <v>1960</v>
      </c>
      <c r="D322" s="283">
        <v>4</v>
      </c>
      <c r="E322" s="315"/>
      <c r="F322" s="291">
        <f>$D322*E322</f>
        <v>0</v>
      </c>
      <c r="G322" s="83"/>
      <c r="H322" s="83"/>
      <c r="I322" s="83"/>
      <c r="J322" s="83"/>
      <c r="K322" s="83"/>
      <c r="L322" s="83"/>
      <c r="M322" s="83"/>
      <c r="N322" s="83"/>
      <c r="O322" s="83"/>
      <c r="P322" s="83"/>
      <c r="Q322" s="83"/>
      <c r="R322" s="83"/>
      <c r="S322" s="83"/>
      <c r="T322" s="83"/>
      <c r="U322" s="83"/>
      <c r="V322" s="83"/>
      <c r="W322" s="83"/>
      <c r="X322" s="83"/>
      <c r="Y322" s="83"/>
      <c r="Z322" s="83"/>
    </row>
    <row r="323" spans="1:26" ht="12.75" customHeight="1">
      <c r="A323" s="282"/>
      <c r="B323" s="289"/>
      <c r="C323" s="106"/>
      <c r="D323" s="283"/>
      <c r="E323" s="284"/>
      <c r="F323" s="285"/>
      <c r="G323" s="83"/>
      <c r="H323" s="83"/>
      <c r="I323" s="83"/>
      <c r="J323" s="83"/>
      <c r="K323" s="83"/>
      <c r="L323" s="83"/>
      <c r="M323" s="83"/>
      <c r="N323" s="83"/>
      <c r="O323" s="83"/>
      <c r="P323" s="83"/>
      <c r="Q323" s="83"/>
      <c r="R323" s="83"/>
      <c r="S323" s="83"/>
      <c r="T323" s="83"/>
      <c r="U323" s="83"/>
      <c r="V323" s="83"/>
      <c r="W323" s="83"/>
      <c r="X323" s="83"/>
      <c r="Y323" s="83"/>
      <c r="Z323" s="83"/>
    </row>
    <row r="324" spans="1:26" ht="12.75" customHeight="1">
      <c r="A324" s="282" t="s">
        <v>2135</v>
      </c>
      <c r="B324" s="274" t="s">
        <v>2136</v>
      </c>
      <c r="C324" s="106"/>
      <c r="D324" s="283"/>
      <c r="E324" s="286"/>
      <c r="F324" s="287"/>
      <c r="G324" s="83"/>
      <c r="H324" s="83"/>
      <c r="I324" s="83"/>
      <c r="J324" s="83"/>
      <c r="K324" s="83"/>
      <c r="L324" s="83"/>
      <c r="M324" s="83"/>
      <c r="N324" s="83"/>
      <c r="O324" s="83"/>
      <c r="P324" s="83"/>
      <c r="Q324" s="83"/>
      <c r="R324" s="83"/>
      <c r="S324" s="83"/>
      <c r="T324" s="83"/>
      <c r="U324" s="83"/>
      <c r="V324" s="83"/>
      <c r="W324" s="83"/>
      <c r="X324" s="83"/>
      <c r="Y324" s="83"/>
      <c r="Z324" s="83"/>
    </row>
    <row r="325" spans="1:26" ht="12.75" customHeight="1">
      <c r="A325" s="282"/>
      <c r="B325" s="289" t="s">
        <v>2137</v>
      </c>
      <c r="C325" s="106"/>
      <c r="D325" s="283"/>
      <c r="E325" s="284"/>
      <c r="F325" s="285"/>
      <c r="G325" s="83"/>
      <c r="H325" s="83"/>
      <c r="I325" s="83"/>
      <c r="J325" s="83"/>
      <c r="K325" s="83"/>
      <c r="L325" s="83"/>
      <c r="M325" s="83"/>
      <c r="N325" s="83"/>
      <c r="O325" s="83"/>
      <c r="P325" s="83"/>
      <c r="Q325" s="83"/>
      <c r="R325" s="83"/>
      <c r="S325" s="83"/>
      <c r="T325" s="83"/>
      <c r="U325" s="83"/>
      <c r="V325" s="83"/>
      <c r="W325" s="83"/>
      <c r="X325" s="83"/>
      <c r="Y325" s="83"/>
      <c r="Z325" s="83"/>
    </row>
    <row r="326" spans="1:26" ht="12.75" customHeight="1">
      <c r="A326" s="282"/>
      <c r="B326" s="58" t="s">
        <v>2138</v>
      </c>
      <c r="C326" s="106"/>
      <c r="D326" s="283"/>
      <c r="E326" s="284"/>
      <c r="F326" s="285"/>
      <c r="G326" s="83"/>
      <c r="H326" s="83"/>
      <c r="I326" s="83"/>
      <c r="J326" s="83"/>
      <c r="K326" s="83"/>
      <c r="L326" s="83"/>
      <c r="M326" s="83"/>
      <c r="N326" s="83"/>
      <c r="O326" s="83"/>
      <c r="P326" s="83"/>
      <c r="Q326" s="83"/>
      <c r="R326" s="83"/>
      <c r="S326" s="83"/>
      <c r="T326" s="83"/>
      <c r="U326" s="83"/>
      <c r="V326" s="83"/>
      <c r="W326" s="83"/>
      <c r="X326" s="83"/>
      <c r="Y326" s="83"/>
      <c r="Z326" s="83"/>
    </row>
    <row r="327" spans="1:26" ht="15" customHeight="1">
      <c r="A327" s="282"/>
      <c r="B327" s="58" t="s">
        <v>1991</v>
      </c>
      <c r="C327" s="106"/>
      <c r="D327" s="283"/>
      <c r="E327" s="284"/>
      <c r="F327" s="285"/>
      <c r="G327" s="83"/>
      <c r="H327" s="83"/>
      <c r="I327" s="83"/>
      <c r="J327" s="83"/>
      <c r="K327" s="83"/>
      <c r="L327" s="83"/>
      <c r="M327" s="83"/>
      <c r="N327" s="83"/>
      <c r="O327" s="83"/>
      <c r="P327" s="83"/>
      <c r="Q327" s="83"/>
      <c r="R327" s="83"/>
      <c r="S327" s="83"/>
      <c r="T327" s="83"/>
      <c r="U327" s="83"/>
      <c r="V327" s="83"/>
      <c r="W327" s="83"/>
      <c r="X327" s="83"/>
      <c r="Y327" s="83"/>
      <c r="Z327" s="83"/>
    </row>
    <row r="328" spans="1:26" ht="15" customHeight="1">
      <c r="A328" s="282"/>
      <c r="B328" s="58" t="s">
        <v>2139</v>
      </c>
      <c r="C328" s="106"/>
      <c r="D328" s="283"/>
      <c r="E328" s="284"/>
      <c r="F328" s="285"/>
      <c r="G328" s="83"/>
      <c r="H328" s="83"/>
      <c r="I328" s="83"/>
      <c r="J328" s="83"/>
      <c r="K328" s="83"/>
      <c r="L328" s="83"/>
      <c r="M328" s="83"/>
      <c r="N328" s="83"/>
      <c r="O328" s="83"/>
      <c r="P328" s="83"/>
      <c r="Q328" s="83"/>
      <c r="R328" s="83"/>
      <c r="S328" s="83"/>
      <c r="T328" s="83"/>
      <c r="U328" s="83"/>
      <c r="V328" s="83"/>
      <c r="W328" s="83"/>
      <c r="X328" s="83"/>
      <c r="Y328" s="83"/>
      <c r="Z328" s="83"/>
    </row>
    <row r="329" spans="1:26" ht="12.75" customHeight="1">
      <c r="A329" s="282" t="s">
        <v>2140</v>
      </c>
      <c r="B329" s="58" t="s">
        <v>2141</v>
      </c>
      <c r="C329" s="106" t="s">
        <v>1960</v>
      </c>
      <c r="D329" s="283">
        <v>1</v>
      </c>
      <c r="E329" s="290"/>
      <c r="F329" s="291">
        <f t="shared" ref="F329:F333" si="12">$D329*E329</f>
        <v>0</v>
      </c>
      <c r="G329" s="83"/>
      <c r="H329" s="83"/>
      <c r="I329" s="83"/>
      <c r="J329" s="83"/>
      <c r="K329" s="83"/>
      <c r="L329" s="83"/>
      <c r="M329" s="83"/>
      <c r="N329" s="83"/>
      <c r="O329" s="83"/>
      <c r="P329" s="83"/>
      <c r="Q329" s="83"/>
      <c r="R329" s="83"/>
      <c r="S329" s="83"/>
      <c r="T329" s="83"/>
      <c r="U329" s="83"/>
      <c r="V329" s="83"/>
      <c r="W329" s="83"/>
      <c r="X329" s="83"/>
      <c r="Y329" s="83"/>
      <c r="Z329" s="83"/>
    </row>
    <row r="330" spans="1:26" ht="12.75" customHeight="1">
      <c r="A330" s="282" t="s">
        <v>2142</v>
      </c>
      <c r="B330" s="58" t="s">
        <v>2143</v>
      </c>
      <c r="C330" s="106" t="s">
        <v>1960</v>
      </c>
      <c r="D330" s="283">
        <v>99</v>
      </c>
      <c r="E330" s="290"/>
      <c r="F330" s="291">
        <f t="shared" si="12"/>
        <v>0</v>
      </c>
      <c r="G330" s="83"/>
      <c r="H330" s="83"/>
      <c r="I330" s="83"/>
      <c r="J330" s="83"/>
      <c r="K330" s="83"/>
      <c r="L330" s="83"/>
      <c r="M330" s="83"/>
      <c r="N330" s="83"/>
      <c r="O330" s="83"/>
      <c r="P330" s="83"/>
      <c r="Q330" s="83"/>
      <c r="R330" s="83"/>
      <c r="S330" s="83"/>
      <c r="T330" s="83"/>
      <c r="U330" s="83"/>
      <c r="V330" s="83"/>
      <c r="W330" s="83"/>
      <c r="X330" s="83"/>
      <c r="Y330" s="83"/>
      <c r="Z330" s="83"/>
    </row>
    <row r="331" spans="1:26" ht="12.75" customHeight="1">
      <c r="A331" s="282" t="s">
        <v>2144</v>
      </c>
      <c r="B331" s="58" t="s">
        <v>2145</v>
      </c>
      <c r="C331" s="106" t="s">
        <v>1960</v>
      </c>
      <c r="D331" s="283">
        <v>16</v>
      </c>
      <c r="E331" s="290"/>
      <c r="F331" s="291">
        <f t="shared" si="12"/>
        <v>0</v>
      </c>
      <c r="G331" s="83"/>
      <c r="H331" s="83"/>
      <c r="I331" s="83"/>
      <c r="J331" s="83"/>
      <c r="K331" s="83"/>
      <c r="L331" s="83"/>
      <c r="M331" s="83"/>
      <c r="N331" s="83"/>
      <c r="O331" s="83"/>
      <c r="P331" s="83"/>
      <c r="Q331" s="83"/>
      <c r="R331" s="83"/>
      <c r="S331" s="83"/>
      <c r="T331" s="83"/>
      <c r="U331" s="83"/>
      <c r="V331" s="83"/>
      <c r="W331" s="83"/>
      <c r="X331" s="83"/>
      <c r="Y331" s="83"/>
      <c r="Z331" s="83"/>
    </row>
    <row r="332" spans="1:26" ht="12.75" customHeight="1">
      <c r="A332" s="282" t="s">
        <v>2146</v>
      </c>
      <c r="B332" s="58" t="s">
        <v>2017</v>
      </c>
      <c r="C332" s="106" t="s">
        <v>1960</v>
      </c>
      <c r="D332" s="283">
        <v>43</v>
      </c>
      <c r="E332" s="290"/>
      <c r="F332" s="291">
        <f t="shared" si="12"/>
        <v>0</v>
      </c>
      <c r="G332" s="83"/>
      <c r="H332" s="83"/>
      <c r="I332" s="83"/>
      <c r="J332" s="83"/>
      <c r="K332" s="83"/>
      <c r="L332" s="83"/>
      <c r="M332" s="83"/>
      <c r="N332" s="83"/>
      <c r="O332" s="83"/>
      <c r="P332" s="83"/>
      <c r="Q332" s="83"/>
      <c r="R332" s="83"/>
      <c r="S332" s="83"/>
      <c r="T332" s="83"/>
      <c r="U332" s="83"/>
      <c r="V332" s="83"/>
      <c r="W332" s="83"/>
      <c r="X332" s="83"/>
      <c r="Y332" s="83"/>
      <c r="Z332" s="83"/>
    </row>
    <row r="333" spans="1:26" ht="12.75" customHeight="1">
      <c r="A333" s="282" t="s">
        <v>2147</v>
      </c>
      <c r="B333" s="58" t="s">
        <v>2148</v>
      </c>
      <c r="C333" s="106" t="s">
        <v>1960</v>
      </c>
      <c r="D333" s="283">
        <v>26</v>
      </c>
      <c r="E333" s="290"/>
      <c r="F333" s="291">
        <f t="shared" si="12"/>
        <v>0</v>
      </c>
      <c r="G333" s="83"/>
      <c r="H333" s="83"/>
      <c r="I333" s="83"/>
      <c r="J333" s="83"/>
      <c r="K333" s="83"/>
      <c r="L333" s="83"/>
      <c r="M333" s="83"/>
      <c r="N333" s="83"/>
      <c r="O333" s="83"/>
      <c r="P333" s="83"/>
      <c r="Q333" s="83"/>
      <c r="R333" s="83"/>
      <c r="S333" s="83"/>
      <c r="T333" s="83"/>
      <c r="U333" s="83"/>
      <c r="V333" s="83"/>
      <c r="W333" s="83"/>
      <c r="X333" s="83"/>
      <c r="Y333" s="83"/>
      <c r="Z333" s="83"/>
    </row>
    <row r="334" spans="1:26" ht="15" customHeight="1">
      <c r="A334" s="282"/>
      <c r="B334" s="58" t="s">
        <v>2149</v>
      </c>
      <c r="C334" s="106"/>
      <c r="D334" s="283"/>
      <c r="E334" s="284"/>
      <c r="F334" s="285"/>
      <c r="G334" s="83"/>
      <c r="H334" s="83"/>
      <c r="I334" s="83"/>
      <c r="J334" s="83"/>
      <c r="K334" s="83"/>
      <c r="L334" s="83"/>
      <c r="M334" s="83"/>
      <c r="N334" s="83"/>
      <c r="O334" s="83"/>
      <c r="P334" s="83"/>
      <c r="Q334" s="83"/>
      <c r="R334" s="83"/>
      <c r="S334" s="83"/>
      <c r="T334" s="83"/>
      <c r="U334" s="83"/>
      <c r="V334" s="83"/>
      <c r="W334" s="83"/>
      <c r="X334" s="83"/>
      <c r="Y334" s="83"/>
      <c r="Z334" s="83"/>
    </row>
    <row r="335" spans="1:26" ht="12.75" customHeight="1">
      <c r="A335" s="282" t="s">
        <v>2147</v>
      </c>
      <c r="B335" s="58" t="s">
        <v>2150</v>
      </c>
      <c r="C335" s="106" t="s">
        <v>1960</v>
      </c>
      <c r="D335" s="283">
        <v>18</v>
      </c>
      <c r="E335" s="290"/>
      <c r="F335" s="291">
        <f t="shared" ref="F335:F337" si="13">$D335*E335</f>
        <v>0</v>
      </c>
      <c r="G335" s="83"/>
      <c r="H335" s="83"/>
      <c r="I335" s="83"/>
      <c r="J335" s="83"/>
      <c r="K335" s="83"/>
      <c r="L335" s="83"/>
      <c r="M335" s="83"/>
      <c r="N335" s="83"/>
      <c r="O335" s="83"/>
      <c r="P335" s="83"/>
      <c r="Q335" s="83"/>
      <c r="R335" s="83"/>
      <c r="S335" s="83"/>
      <c r="T335" s="83"/>
      <c r="U335" s="83"/>
      <c r="V335" s="83"/>
      <c r="W335" s="83"/>
      <c r="X335" s="83"/>
      <c r="Y335" s="83"/>
      <c r="Z335" s="83"/>
    </row>
    <row r="336" spans="1:26" ht="12.75" customHeight="1">
      <c r="A336" s="282" t="s">
        <v>2151</v>
      </c>
      <c r="B336" s="58" t="s">
        <v>2152</v>
      </c>
      <c r="C336" s="106" t="s">
        <v>1960</v>
      </c>
      <c r="D336" s="283">
        <v>22</v>
      </c>
      <c r="E336" s="290"/>
      <c r="F336" s="291">
        <f t="shared" si="13"/>
        <v>0</v>
      </c>
      <c r="G336" s="83"/>
      <c r="H336" s="83"/>
      <c r="I336" s="83"/>
      <c r="J336" s="83"/>
      <c r="K336" s="83"/>
      <c r="L336" s="83"/>
      <c r="M336" s="83"/>
      <c r="N336" s="83"/>
      <c r="O336" s="83"/>
      <c r="P336" s="83"/>
      <c r="Q336" s="83"/>
      <c r="R336" s="83"/>
      <c r="S336" s="83"/>
      <c r="T336" s="83"/>
      <c r="U336" s="83"/>
      <c r="V336" s="83"/>
      <c r="W336" s="83"/>
      <c r="X336" s="83"/>
      <c r="Y336" s="83"/>
      <c r="Z336" s="83"/>
    </row>
    <row r="337" spans="1:26" ht="12.75" customHeight="1">
      <c r="A337" s="282" t="s">
        <v>2153</v>
      </c>
      <c r="B337" s="58" t="s">
        <v>2154</v>
      </c>
      <c r="C337" s="106" t="s">
        <v>1960</v>
      </c>
      <c r="D337" s="283">
        <v>7</v>
      </c>
      <c r="E337" s="290"/>
      <c r="F337" s="291">
        <f t="shared" si="13"/>
        <v>0</v>
      </c>
      <c r="G337" s="83"/>
      <c r="H337" s="83"/>
      <c r="I337" s="83"/>
      <c r="J337" s="83"/>
      <c r="K337" s="83"/>
      <c r="L337" s="83"/>
      <c r="M337" s="83"/>
      <c r="N337" s="83"/>
      <c r="O337" s="83"/>
      <c r="P337" s="83"/>
      <c r="Q337" s="83"/>
      <c r="R337" s="83"/>
      <c r="S337" s="83"/>
      <c r="T337" s="83"/>
      <c r="U337" s="83"/>
      <c r="V337" s="83"/>
      <c r="W337" s="83"/>
      <c r="X337" s="83"/>
      <c r="Y337" s="83"/>
      <c r="Z337" s="83"/>
    </row>
    <row r="338" spans="1:26" ht="12.75" customHeight="1">
      <c r="A338" s="331"/>
      <c r="B338" s="332"/>
      <c r="C338" s="331"/>
      <c r="D338" s="267"/>
      <c r="E338" s="333"/>
      <c r="F338" s="334"/>
      <c r="G338" s="83"/>
      <c r="H338" s="83"/>
      <c r="I338" s="83"/>
      <c r="J338" s="83"/>
      <c r="K338" s="83"/>
      <c r="L338" s="83"/>
      <c r="M338" s="83"/>
      <c r="N338" s="83"/>
      <c r="O338" s="83"/>
      <c r="P338" s="83"/>
      <c r="Q338" s="83"/>
      <c r="R338" s="83"/>
      <c r="S338" s="83"/>
      <c r="T338" s="83"/>
      <c r="U338" s="83"/>
      <c r="V338" s="83"/>
      <c r="W338" s="83"/>
      <c r="X338" s="83"/>
      <c r="Y338" s="83"/>
      <c r="Z338" s="83"/>
    </row>
    <row r="339" spans="1:26" ht="12.75" customHeight="1">
      <c r="A339" s="282" t="s">
        <v>2155</v>
      </c>
      <c r="B339" s="274" t="s">
        <v>2156</v>
      </c>
      <c r="C339" s="106"/>
      <c r="D339" s="283"/>
      <c r="E339" s="286"/>
      <c r="F339" s="287"/>
      <c r="G339" s="83"/>
      <c r="H339" s="83"/>
      <c r="I339" s="83"/>
      <c r="J339" s="83"/>
      <c r="K339" s="83"/>
      <c r="L339" s="83"/>
      <c r="M339" s="83"/>
      <c r="N339" s="83"/>
      <c r="O339" s="83"/>
      <c r="P339" s="83"/>
      <c r="Q339" s="83"/>
      <c r="R339" s="83"/>
      <c r="S339" s="83"/>
      <c r="T339" s="83"/>
      <c r="U339" s="83"/>
      <c r="V339" s="83"/>
      <c r="W339" s="83"/>
      <c r="X339" s="83"/>
      <c r="Y339" s="83"/>
      <c r="Z339" s="83"/>
    </row>
    <row r="340" spans="1:26" ht="12.75" customHeight="1">
      <c r="A340" s="282"/>
      <c r="B340" s="289" t="s">
        <v>2157</v>
      </c>
      <c r="C340" s="106"/>
      <c r="D340" s="283"/>
      <c r="E340" s="284"/>
      <c r="F340" s="285"/>
      <c r="G340" s="83"/>
      <c r="H340" s="83"/>
      <c r="I340" s="83"/>
      <c r="J340" s="83"/>
      <c r="K340" s="83"/>
      <c r="L340" s="83"/>
      <c r="M340" s="83"/>
      <c r="N340" s="83"/>
      <c r="O340" s="83"/>
      <c r="P340" s="83"/>
      <c r="Q340" s="83"/>
      <c r="R340" s="83"/>
      <c r="S340" s="83"/>
      <c r="T340" s="83"/>
      <c r="U340" s="83"/>
      <c r="V340" s="83"/>
      <c r="W340" s="83"/>
      <c r="X340" s="83"/>
      <c r="Y340" s="83"/>
      <c r="Z340" s="83"/>
    </row>
    <row r="341" spans="1:26" ht="12.75" customHeight="1">
      <c r="A341" s="282"/>
      <c r="B341" s="58" t="s">
        <v>2158</v>
      </c>
      <c r="C341" s="106"/>
      <c r="D341" s="283"/>
      <c r="E341" s="284"/>
      <c r="F341" s="285"/>
      <c r="G341" s="83"/>
      <c r="H341" s="83"/>
      <c r="I341" s="83"/>
      <c r="J341" s="83"/>
      <c r="K341" s="83"/>
      <c r="L341" s="83"/>
      <c r="M341" s="83"/>
      <c r="N341" s="83"/>
      <c r="O341" s="83"/>
      <c r="P341" s="83"/>
      <c r="Q341" s="83"/>
      <c r="R341" s="83"/>
      <c r="S341" s="83"/>
      <c r="T341" s="83"/>
      <c r="U341" s="83"/>
      <c r="V341" s="83"/>
      <c r="W341" s="83"/>
      <c r="X341" s="83"/>
      <c r="Y341" s="83"/>
      <c r="Z341" s="83"/>
    </row>
    <row r="342" spans="1:26" ht="15" customHeight="1">
      <c r="A342" s="282"/>
      <c r="B342" s="58" t="s">
        <v>2126</v>
      </c>
      <c r="C342" s="106"/>
      <c r="D342" s="283"/>
      <c r="E342" s="284"/>
      <c r="F342" s="285"/>
      <c r="G342" s="83"/>
      <c r="H342" s="83"/>
      <c r="I342" s="83"/>
      <c r="J342" s="83"/>
      <c r="K342" s="83"/>
      <c r="L342" s="83"/>
      <c r="M342" s="83"/>
      <c r="N342" s="83"/>
      <c r="O342" s="83"/>
      <c r="P342" s="83"/>
      <c r="Q342" s="83"/>
      <c r="R342" s="83"/>
      <c r="S342" s="83"/>
      <c r="T342" s="83"/>
      <c r="U342" s="83"/>
      <c r="V342" s="83"/>
      <c r="W342" s="83"/>
      <c r="X342" s="83"/>
      <c r="Y342" s="83"/>
      <c r="Z342" s="83"/>
    </row>
    <row r="343" spans="1:26" ht="12.75" customHeight="1">
      <c r="A343" s="282" t="s">
        <v>2159</v>
      </c>
      <c r="B343" s="58" t="s">
        <v>2145</v>
      </c>
      <c r="C343" s="106" t="s">
        <v>682</v>
      </c>
      <c r="D343" s="283">
        <v>1</v>
      </c>
      <c r="E343" s="290"/>
      <c r="F343" s="291">
        <f t="shared" ref="F343:F345" si="14">$D343*E343</f>
        <v>0</v>
      </c>
      <c r="G343" s="83"/>
      <c r="H343" s="83"/>
      <c r="I343" s="83"/>
      <c r="J343" s="83"/>
      <c r="K343" s="83"/>
      <c r="L343" s="83"/>
      <c r="M343" s="83"/>
      <c r="N343" s="83"/>
      <c r="O343" s="83"/>
      <c r="P343" s="83"/>
      <c r="Q343" s="83"/>
      <c r="R343" s="83"/>
      <c r="S343" s="83"/>
      <c r="T343" s="83"/>
      <c r="U343" s="83"/>
      <c r="V343" s="83"/>
      <c r="W343" s="83"/>
      <c r="X343" s="83"/>
      <c r="Y343" s="83"/>
      <c r="Z343" s="83"/>
    </row>
    <row r="344" spans="1:26" ht="12.75" customHeight="1">
      <c r="A344" s="282" t="s">
        <v>2160</v>
      </c>
      <c r="B344" s="58" t="s">
        <v>2017</v>
      </c>
      <c r="C344" s="106" t="s">
        <v>682</v>
      </c>
      <c r="D344" s="283">
        <v>8</v>
      </c>
      <c r="E344" s="290"/>
      <c r="F344" s="291">
        <f t="shared" si="14"/>
        <v>0</v>
      </c>
      <c r="G344" s="83"/>
      <c r="H344" s="83"/>
      <c r="I344" s="83"/>
      <c r="J344" s="83"/>
      <c r="K344" s="83"/>
      <c r="L344" s="83"/>
      <c r="M344" s="83"/>
      <c r="N344" s="83"/>
      <c r="O344" s="83"/>
      <c r="P344" s="83"/>
      <c r="Q344" s="83"/>
      <c r="R344" s="83"/>
      <c r="S344" s="83"/>
      <c r="T344" s="83"/>
      <c r="U344" s="83"/>
      <c r="V344" s="83"/>
      <c r="W344" s="83"/>
      <c r="X344" s="83"/>
      <c r="Y344" s="83"/>
      <c r="Z344" s="83"/>
    </row>
    <row r="345" spans="1:26" ht="12.75" customHeight="1">
      <c r="A345" s="282" t="s">
        <v>2160</v>
      </c>
      <c r="B345" s="58" t="s">
        <v>2148</v>
      </c>
      <c r="C345" s="106" t="s">
        <v>682</v>
      </c>
      <c r="D345" s="283">
        <v>3</v>
      </c>
      <c r="E345" s="290"/>
      <c r="F345" s="291">
        <f t="shared" si="14"/>
        <v>0</v>
      </c>
      <c r="G345" s="83"/>
      <c r="H345" s="83"/>
      <c r="I345" s="83"/>
      <c r="J345" s="83"/>
      <c r="K345" s="83"/>
      <c r="L345" s="83"/>
      <c r="M345" s="83"/>
      <c r="N345" s="83"/>
      <c r="O345" s="83"/>
      <c r="P345" s="83"/>
      <c r="Q345" s="83"/>
      <c r="R345" s="83"/>
      <c r="S345" s="83"/>
      <c r="T345" s="83"/>
      <c r="U345" s="83"/>
      <c r="V345" s="83"/>
      <c r="W345" s="83"/>
      <c r="X345" s="83"/>
      <c r="Y345" s="83"/>
      <c r="Z345" s="83"/>
    </row>
    <row r="346" spans="1:26" ht="12.75" customHeight="1">
      <c r="A346" s="282"/>
      <c r="B346" s="58"/>
      <c r="C346" s="106"/>
      <c r="D346" s="283"/>
      <c r="E346" s="284"/>
      <c r="F346" s="285"/>
      <c r="G346" s="83"/>
      <c r="H346" s="83"/>
      <c r="I346" s="83"/>
      <c r="J346" s="83"/>
      <c r="K346" s="83"/>
      <c r="L346" s="83"/>
      <c r="M346" s="83"/>
      <c r="N346" s="83"/>
      <c r="O346" s="83"/>
      <c r="P346" s="83"/>
      <c r="Q346" s="83"/>
      <c r="R346" s="83"/>
      <c r="S346" s="83"/>
      <c r="T346" s="83"/>
      <c r="U346" s="83"/>
      <c r="V346" s="83"/>
      <c r="W346" s="83"/>
      <c r="X346" s="83"/>
      <c r="Y346" s="83"/>
      <c r="Z346" s="83"/>
    </row>
    <row r="347" spans="1:26" ht="12.75" customHeight="1">
      <c r="A347" s="282" t="s">
        <v>2161</v>
      </c>
      <c r="B347" s="274" t="s">
        <v>2103</v>
      </c>
      <c r="C347" s="106"/>
      <c r="D347" s="283"/>
      <c r="E347" s="286"/>
      <c r="F347" s="287"/>
      <c r="G347" s="83"/>
      <c r="H347" s="83"/>
      <c r="I347" s="83"/>
      <c r="J347" s="83"/>
      <c r="K347" s="83"/>
      <c r="L347" s="83"/>
      <c r="M347" s="83"/>
      <c r="N347" s="83"/>
      <c r="O347" s="83"/>
      <c r="P347" s="83"/>
      <c r="Q347" s="83"/>
      <c r="R347" s="83"/>
      <c r="S347" s="83"/>
      <c r="T347" s="83"/>
      <c r="U347" s="83"/>
      <c r="V347" s="83"/>
      <c r="W347" s="83"/>
      <c r="X347" s="83"/>
      <c r="Y347" s="83"/>
      <c r="Z347" s="83"/>
    </row>
    <row r="348" spans="1:26" ht="12.75" customHeight="1">
      <c r="A348" s="282"/>
      <c r="B348" s="289" t="s">
        <v>2162</v>
      </c>
      <c r="C348" s="106"/>
      <c r="D348" s="283"/>
      <c r="E348" s="284"/>
      <c r="F348" s="285"/>
      <c r="G348" s="83"/>
      <c r="H348" s="83"/>
      <c r="I348" s="83"/>
      <c r="J348" s="83"/>
      <c r="K348" s="83"/>
      <c r="L348" s="83"/>
      <c r="M348" s="83"/>
      <c r="N348" s="83"/>
      <c r="O348" s="83"/>
      <c r="P348" s="83"/>
      <c r="Q348" s="83"/>
      <c r="R348" s="83"/>
      <c r="S348" s="83"/>
      <c r="T348" s="83"/>
      <c r="U348" s="83"/>
      <c r="V348" s="83"/>
      <c r="W348" s="83"/>
      <c r="X348" s="83"/>
      <c r="Y348" s="83"/>
      <c r="Z348" s="83"/>
    </row>
    <row r="349" spans="1:26" ht="12.75" customHeight="1">
      <c r="A349" s="282"/>
      <c r="B349" s="289" t="s">
        <v>2163</v>
      </c>
      <c r="C349" s="106" t="s">
        <v>682</v>
      </c>
      <c r="D349" s="283">
        <v>9</v>
      </c>
      <c r="E349" s="315"/>
      <c r="F349" s="291">
        <f>$D349*E349</f>
        <v>0</v>
      </c>
      <c r="G349" s="83"/>
      <c r="H349" s="83"/>
      <c r="I349" s="83"/>
      <c r="J349" s="83"/>
      <c r="K349" s="83"/>
      <c r="L349" s="83"/>
      <c r="M349" s="83"/>
      <c r="N349" s="83"/>
      <c r="O349" s="83"/>
      <c r="P349" s="83"/>
      <c r="Q349" s="83"/>
      <c r="R349" s="83"/>
      <c r="S349" s="83"/>
      <c r="T349" s="83"/>
      <c r="U349" s="83"/>
      <c r="V349" s="83"/>
      <c r="W349" s="83"/>
      <c r="X349" s="83"/>
      <c r="Y349" s="83"/>
      <c r="Z349" s="83"/>
    </row>
    <row r="350" spans="1:26" ht="12.75" customHeight="1">
      <c r="A350" s="282"/>
      <c r="B350" s="289"/>
      <c r="C350" s="106"/>
      <c r="D350" s="283"/>
      <c r="E350" s="284"/>
      <c r="F350" s="285"/>
      <c r="G350" s="83"/>
      <c r="H350" s="83"/>
      <c r="I350" s="83"/>
      <c r="J350" s="83"/>
      <c r="K350" s="83"/>
      <c r="L350" s="83"/>
      <c r="M350" s="83"/>
      <c r="N350" s="83"/>
      <c r="O350" s="83"/>
      <c r="P350" s="83"/>
      <c r="Q350" s="83"/>
      <c r="R350" s="83"/>
      <c r="S350" s="83"/>
      <c r="T350" s="83"/>
      <c r="U350" s="83"/>
      <c r="V350" s="83"/>
      <c r="W350" s="83"/>
      <c r="X350" s="83"/>
      <c r="Y350" s="83"/>
      <c r="Z350" s="83"/>
    </row>
    <row r="351" spans="1:26" ht="12.75" customHeight="1">
      <c r="A351" s="282" t="s">
        <v>2164</v>
      </c>
      <c r="B351" s="274" t="s">
        <v>2165</v>
      </c>
      <c r="C351" s="106"/>
      <c r="D351" s="283"/>
      <c r="E351" s="286"/>
      <c r="F351" s="287"/>
      <c r="G351" s="83"/>
      <c r="H351" s="83"/>
      <c r="I351" s="83"/>
      <c r="J351" s="83"/>
      <c r="K351" s="83"/>
      <c r="L351" s="83"/>
      <c r="M351" s="83"/>
      <c r="N351" s="83"/>
      <c r="O351" s="83"/>
      <c r="P351" s="83"/>
      <c r="Q351" s="83"/>
      <c r="R351" s="83"/>
      <c r="S351" s="83"/>
      <c r="T351" s="83"/>
      <c r="U351" s="83"/>
      <c r="V351" s="83"/>
      <c r="W351" s="83"/>
      <c r="X351" s="83"/>
      <c r="Y351" s="83"/>
      <c r="Z351" s="83"/>
    </row>
    <row r="352" spans="1:26" ht="12.75" customHeight="1">
      <c r="A352" s="282"/>
      <c r="B352" s="289" t="s">
        <v>2166</v>
      </c>
      <c r="C352" s="106"/>
      <c r="D352" s="283"/>
      <c r="E352" s="284"/>
      <c r="F352" s="285"/>
      <c r="G352" s="83"/>
      <c r="H352" s="83"/>
      <c r="I352" s="83"/>
      <c r="J352" s="83"/>
      <c r="K352" s="83"/>
      <c r="L352" s="83"/>
      <c r="M352" s="83"/>
      <c r="N352" s="83"/>
      <c r="O352" s="83"/>
      <c r="P352" s="83"/>
      <c r="Q352" s="83"/>
      <c r="R352" s="83"/>
      <c r="S352" s="83"/>
      <c r="T352" s="83"/>
      <c r="U352" s="83"/>
      <c r="V352" s="83"/>
      <c r="W352" s="83"/>
      <c r="X352" s="83"/>
      <c r="Y352" s="83"/>
      <c r="Z352" s="83"/>
    </row>
    <row r="353" spans="1:26" ht="12.75" customHeight="1">
      <c r="A353" s="282"/>
      <c r="B353" s="58" t="s">
        <v>2017</v>
      </c>
      <c r="C353" s="106" t="s">
        <v>1910</v>
      </c>
      <c r="D353" s="283">
        <v>4</v>
      </c>
      <c r="E353" s="290"/>
      <c r="F353" s="291">
        <f>$D353*E353</f>
        <v>0</v>
      </c>
      <c r="G353" s="83"/>
      <c r="H353" s="83"/>
      <c r="I353" s="83"/>
      <c r="J353" s="83"/>
      <c r="K353" s="83"/>
      <c r="L353" s="83"/>
      <c r="M353" s="83"/>
      <c r="N353" s="83"/>
      <c r="O353" s="83"/>
      <c r="P353" s="83"/>
      <c r="Q353" s="83"/>
      <c r="R353" s="83"/>
      <c r="S353" s="83"/>
      <c r="T353" s="83"/>
      <c r="U353" s="83"/>
      <c r="V353" s="83"/>
      <c r="W353" s="83"/>
      <c r="X353" s="83"/>
      <c r="Y353" s="83"/>
      <c r="Z353" s="83"/>
    </row>
    <row r="354" spans="1:26" ht="12.75" customHeight="1">
      <c r="A354" s="282"/>
      <c r="B354" s="289"/>
      <c r="C354" s="106"/>
      <c r="D354" s="283"/>
      <c r="E354" s="284"/>
      <c r="F354" s="285"/>
      <c r="G354" s="83"/>
      <c r="H354" s="83"/>
      <c r="I354" s="83"/>
      <c r="J354" s="83"/>
      <c r="K354" s="83"/>
      <c r="L354" s="83"/>
      <c r="M354" s="83"/>
      <c r="N354" s="83"/>
      <c r="O354" s="83"/>
      <c r="P354" s="83"/>
      <c r="Q354" s="83"/>
      <c r="R354" s="83"/>
      <c r="S354" s="83"/>
      <c r="T354" s="83"/>
      <c r="U354" s="83"/>
      <c r="V354" s="83"/>
      <c r="W354" s="83"/>
      <c r="X354" s="83"/>
      <c r="Y354" s="83"/>
      <c r="Z354" s="83"/>
    </row>
    <row r="355" spans="1:26" ht="12.75" customHeight="1">
      <c r="A355" s="282" t="s">
        <v>2167</v>
      </c>
      <c r="B355" s="274" t="s">
        <v>2168</v>
      </c>
      <c r="C355" s="106"/>
      <c r="D355" s="283"/>
      <c r="E355" s="284"/>
      <c r="F355" s="285"/>
      <c r="G355" s="83"/>
      <c r="H355" s="83"/>
      <c r="I355" s="83"/>
      <c r="J355" s="83"/>
      <c r="K355" s="83"/>
      <c r="L355" s="83"/>
      <c r="M355" s="83"/>
      <c r="N355" s="83"/>
      <c r="O355" s="83"/>
      <c r="P355" s="83"/>
      <c r="Q355" s="83"/>
      <c r="R355" s="83"/>
      <c r="S355" s="83"/>
      <c r="T355" s="83"/>
      <c r="U355" s="83"/>
      <c r="V355" s="83"/>
      <c r="W355" s="83"/>
      <c r="X355" s="83"/>
      <c r="Y355" s="83"/>
      <c r="Z355" s="83"/>
    </row>
    <row r="356" spans="1:26" ht="12.75" customHeight="1">
      <c r="A356" s="282"/>
      <c r="B356" s="289" t="s">
        <v>2169</v>
      </c>
      <c r="C356" s="106"/>
      <c r="D356" s="283"/>
      <c r="E356" s="284"/>
      <c r="F356" s="285"/>
      <c r="G356" s="83"/>
      <c r="H356" s="83"/>
      <c r="I356" s="83"/>
      <c r="J356" s="83"/>
      <c r="K356" s="83"/>
      <c r="L356" s="83"/>
      <c r="M356" s="83"/>
      <c r="N356" s="83"/>
      <c r="O356" s="83"/>
      <c r="P356" s="83"/>
      <c r="Q356" s="83"/>
      <c r="R356" s="83"/>
      <c r="S356" s="83"/>
      <c r="T356" s="83"/>
      <c r="U356" s="83"/>
      <c r="V356" s="83"/>
      <c r="W356" s="83"/>
      <c r="X356" s="83"/>
      <c r="Y356" s="83"/>
      <c r="Z356" s="83"/>
    </row>
    <row r="357" spans="1:26" ht="12.75" customHeight="1">
      <c r="A357" s="282"/>
      <c r="B357" s="58" t="s">
        <v>2170</v>
      </c>
      <c r="C357" s="106" t="s">
        <v>682</v>
      </c>
      <c r="D357" s="283">
        <v>1</v>
      </c>
      <c r="E357" s="290"/>
      <c r="F357" s="291">
        <f>$D357*E357</f>
        <v>0</v>
      </c>
      <c r="G357" s="83"/>
      <c r="H357" s="83"/>
      <c r="I357" s="83"/>
      <c r="J357" s="83"/>
      <c r="K357" s="83"/>
      <c r="L357" s="83"/>
      <c r="M357" s="83"/>
      <c r="N357" s="83"/>
      <c r="O357" s="83"/>
      <c r="P357" s="83"/>
      <c r="Q357" s="83"/>
      <c r="R357" s="83"/>
      <c r="S357" s="83"/>
      <c r="T357" s="83"/>
      <c r="U357" s="83"/>
      <c r="V357" s="83"/>
      <c r="W357" s="83"/>
      <c r="X357" s="83"/>
      <c r="Y357" s="83"/>
      <c r="Z357" s="83"/>
    </row>
    <row r="358" spans="1:26" ht="12.75" customHeight="1">
      <c r="A358" s="282"/>
      <c r="B358" s="58" t="s">
        <v>1991</v>
      </c>
      <c r="C358" s="106"/>
      <c r="D358" s="283"/>
      <c r="E358" s="284"/>
      <c r="F358" s="285"/>
      <c r="G358" s="83"/>
      <c r="H358" s="83"/>
      <c r="I358" s="83"/>
      <c r="J358" s="83"/>
      <c r="K358" s="83"/>
      <c r="L358" s="83"/>
      <c r="M358" s="83"/>
      <c r="N358" s="83"/>
      <c r="O358" s="83"/>
      <c r="P358" s="83"/>
      <c r="Q358" s="83"/>
      <c r="R358" s="83"/>
      <c r="S358" s="83"/>
      <c r="T358" s="83"/>
      <c r="U358" s="83"/>
      <c r="V358" s="83"/>
      <c r="W358" s="83"/>
      <c r="X358" s="83"/>
      <c r="Y358" s="83"/>
      <c r="Z358" s="83"/>
    </row>
    <row r="359" spans="1:26" ht="12.75" customHeight="1">
      <c r="A359" s="282"/>
      <c r="B359" s="289"/>
      <c r="C359" s="106"/>
      <c r="D359" s="283"/>
      <c r="E359" s="284"/>
      <c r="F359" s="285"/>
      <c r="G359" s="83"/>
      <c r="H359" s="83"/>
      <c r="I359" s="83"/>
      <c r="J359" s="83"/>
      <c r="K359" s="83"/>
      <c r="L359" s="83"/>
      <c r="M359" s="83"/>
      <c r="N359" s="83"/>
      <c r="O359" s="83"/>
      <c r="P359" s="83"/>
      <c r="Q359" s="83"/>
      <c r="R359" s="83"/>
      <c r="S359" s="83"/>
      <c r="T359" s="83"/>
      <c r="U359" s="83"/>
      <c r="V359" s="83"/>
      <c r="W359" s="83"/>
      <c r="X359" s="83"/>
      <c r="Y359" s="83"/>
      <c r="Z359" s="83"/>
    </row>
    <row r="360" spans="1:26" ht="12.75" customHeight="1">
      <c r="A360" s="282" t="s">
        <v>2171</v>
      </c>
      <c r="B360" s="274" t="s">
        <v>2172</v>
      </c>
      <c r="C360" s="106"/>
      <c r="D360" s="283"/>
      <c r="E360" s="284"/>
      <c r="F360" s="285"/>
      <c r="G360" s="83"/>
      <c r="H360" s="83"/>
      <c r="I360" s="83"/>
      <c r="J360" s="83"/>
      <c r="K360" s="83"/>
      <c r="L360" s="83"/>
      <c r="M360" s="83"/>
      <c r="N360" s="83"/>
      <c r="O360" s="83"/>
      <c r="P360" s="83"/>
      <c r="Q360" s="83"/>
      <c r="R360" s="83"/>
      <c r="S360" s="83"/>
      <c r="T360" s="83"/>
      <c r="U360" s="83"/>
      <c r="V360" s="83"/>
      <c r="W360" s="83"/>
      <c r="X360" s="83"/>
      <c r="Y360" s="83"/>
      <c r="Z360" s="83"/>
    </row>
    <row r="361" spans="1:26" ht="12.75" customHeight="1">
      <c r="A361" s="282"/>
      <c r="B361" s="289" t="s">
        <v>2173</v>
      </c>
      <c r="C361" s="106"/>
      <c r="D361" s="283"/>
      <c r="E361" s="284"/>
      <c r="F361" s="285"/>
      <c r="G361" s="83"/>
      <c r="H361" s="83"/>
      <c r="I361" s="83"/>
      <c r="J361" s="83"/>
      <c r="K361" s="83"/>
      <c r="L361" s="83"/>
      <c r="M361" s="83"/>
      <c r="N361" s="83"/>
      <c r="O361" s="83"/>
      <c r="P361" s="83"/>
      <c r="Q361" s="83"/>
      <c r="R361" s="83"/>
      <c r="S361" s="83"/>
      <c r="T361" s="83"/>
      <c r="U361" s="83"/>
      <c r="V361" s="83"/>
      <c r="W361" s="83"/>
      <c r="X361" s="83"/>
      <c r="Y361" s="83"/>
      <c r="Z361" s="83"/>
    </row>
    <row r="362" spans="1:26" ht="12.75" customHeight="1">
      <c r="A362" s="282"/>
      <c r="B362" s="289" t="s">
        <v>2174</v>
      </c>
      <c r="C362" s="106" t="s">
        <v>682</v>
      </c>
      <c r="D362" s="283">
        <v>8</v>
      </c>
      <c r="E362" s="290"/>
      <c r="F362" s="291">
        <f>$D362*E362</f>
        <v>0</v>
      </c>
      <c r="G362" s="83"/>
      <c r="H362" s="83"/>
      <c r="I362" s="83"/>
      <c r="J362" s="83"/>
      <c r="K362" s="83"/>
      <c r="L362" s="83"/>
      <c r="M362" s="83"/>
      <c r="N362" s="83"/>
      <c r="O362" s="83"/>
      <c r="P362" s="83"/>
      <c r="Q362" s="83"/>
      <c r="R362" s="83"/>
      <c r="S362" s="83"/>
      <c r="T362" s="83"/>
      <c r="U362" s="83"/>
      <c r="V362" s="83"/>
      <c r="W362" s="83"/>
      <c r="X362" s="83"/>
      <c r="Y362" s="83"/>
      <c r="Z362" s="83"/>
    </row>
    <row r="363" spans="1:26" ht="12.75" customHeight="1">
      <c r="A363" s="282"/>
      <c r="B363" s="58" t="s">
        <v>1991</v>
      </c>
      <c r="C363" s="106"/>
      <c r="D363" s="283"/>
      <c r="E363" s="284"/>
      <c r="F363" s="285"/>
      <c r="G363" s="83"/>
      <c r="H363" s="83"/>
      <c r="I363" s="83"/>
      <c r="J363" s="83"/>
      <c r="K363" s="83"/>
      <c r="L363" s="83"/>
      <c r="M363" s="83"/>
      <c r="N363" s="83"/>
      <c r="O363" s="83"/>
      <c r="P363" s="83"/>
      <c r="Q363" s="83"/>
      <c r="R363" s="83"/>
      <c r="S363" s="83"/>
      <c r="T363" s="83"/>
      <c r="U363" s="83"/>
      <c r="V363" s="83"/>
      <c r="W363" s="83"/>
      <c r="X363" s="83"/>
      <c r="Y363" s="83"/>
      <c r="Z363" s="83"/>
    </row>
    <row r="364" spans="1:26" ht="12.75" customHeight="1">
      <c r="A364" s="282"/>
      <c r="B364" s="289"/>
      <c r="C364" s="106"/>
      <c r="D364" s="283"/>
      <c r="E364" s="284"/>
      <c r="F364" s="285"/>
      <c r="G364" s="83"/>
      <c r="H364" s="83"/>
      <c r="I364" s="83"/>
      <c r="J364" s="83"/>
      <c r="K364" s="83"/>
      <c r="L364" s="83"/>
      <c r="M364" s="83"/>
      <c r="N364" s="83"/>
      <c r="O364" s="83"/>
      <c r="P364" s="83"/>
      <c r="Q364" s="83"/>
      <c r="R364" s="83"/>
      <c r="S364" s="83"/>
      <c r="T364" s="83"/>
      <c r="U364" s="83"/>
      <c r="V364" s="83"/>
      <c r="W364" s="83"/>
      <c r="X364" s="83"/>
      <c r="Y364" s="83"/>
      <c r="Z364" s="83"/>
    </row>
    <row r="365" spans="1:26" ht="12.75" customHeight="1">
      <c r="A365" s="282" t="s">
        <v>2175</v>
      </c>
      <c r="B365" s="274" t="s">
        <v>2176</v>
      </c>
      <c r="C365" s="106"/>
      <c r="D365" s="283"/>
      <c r="E365" s="284"/>
      <c r="F365" s="285"/>
      <c r="G365" s="83"/>
      <c r="H365" s="83"/>
      <c r="I365" s="83"/>
      <c r="J365" s="83"/>
      <c r="K365" s="83"/>
      <c r="L365" s="83"/>
      <c r="M365" s="83"/>
      <c r="N365" s="83"/>
      <c r="O365" s="83"/>
      <c r="P365" s="83"/>
      <c r="Q365" s="83"/>
      <c r="R365" s="83"/>
      <c r="S365" s="83"/>
      <c r="T365" s="83"/>
      <c r="U365" s="83"/>
      <c r="V365" s="83"/>
      <c r="W365" s="83"/>
      <c r="X365" s="83"/>
      <c r="Y365" s="83"/>
      <c r="Z365" s="83"/>
    </row>
    <row r="366" spans="1:26" ht="12.75" customHeight="1">
      <c r="A366" s="282"/>
      <c r="B366" s="289" t="s">
        <v>2177</v>
      </c>
      <c r="C366" s="106"/>
      <c r="D366" s="283"/>
      <c r="E366" s="284"/>
      <c r="F366" s="285"/>
      <c r="G366" s="83"/>
      <c r="H366" s="83"/>
      <c r="I366" s="83"/>
      <c r="J366" s="83"/>
      <c r="K366" s="83"/>
      <c r="L366" s="83"/>
      <c r="M366" s="83"/>
      <c r="N366" s="83"/>
      <c r="O366" s="83"/>
      <c r="P366" s="83"/>
      <c r="Q366" s="83"/>
      <c r="R366" s="83"/>
      <c r="S366" s="83"/>
      <c r="T366" s="83"/>
      <c r="U366" s="83"/>
      <c r="V366" s="83"/>
      <c r="W366" s="83"/>
      <c r="X366" s="83"/>
      <c r="Y366" s="83"/>
      <c r="Z366" s="83"/>
    </row>
    <row r="367" spans="1:26" ht="12.75" customHeight="1">
      <c r="A367" s="282"/>
      <c r="B367" s="328" t="s">
        <v>2178</v>
      </c>
      <c r="C367" s="106"/>
      <c r="D367" s="283"/>
      <c r="E367" s="284"/>
      <c r="F367" s="285"/>
      <c r="G367" s="83"/>
      <c r="H367" s="83"/>
      <c r="I367" s="83"/>
      <c r="J367" s="83"/>
      <c r="K367" s="83"/>
      <c r="L367" s="83"/>
      <c r="M367" s="83"/>
      <c r="N367" s="83"/>
      <c r="O367" s="83"/>
      <c r="P367" s="83"/>
      <c r="Q367" s="83"/>
      <c r="R367" s="83"/>
      <c r="S367" s="83"/>
      <c r="T367" s="83"/>
      <c r="U367" s="83"/>
      <c r="V367" s="83"/>
      <c r="W367" s="83"/>
      <c r="X367" s="83"/>
      <c r="Y367" s="83"/>
      <c r="Z367" s="83"/>
    </row>
    <row r="368" spans="1:26" ht="12.75" customHeight="1">
      <c r="A368" s="282" t="s">
        <v>2179</v>
      </c>
      <c r="B368" s="58" t="s">
        <v>2180</v>
      </c>
      <c r="C368" s="106" t="s">
        <v>682</v>
      </c>
      <c r="D368" s="283">
        <v>8</v>
      </c>
      <c r="E368" s="290"/>
      <c r="F368" s="291">
        <f>$D368*E368</f>
        <v>0</v>
      </c>
      <c r="G368" s="83"/>
      <c r="H368" s="83"/>
      <c r="I368" s="83"/>
      <c r="J368" s="83"/>
      <c r="K368" s="83"/>
      <c r="L368" s="83"/>
      <c r="M368" s="83"/>
      <c r="N368" s="83"/>
      <c r="O368" s="83"/>
      <c r="P368" s="83"/>
      <c r="Q368" s="83"/>
      <c r="R368" s="83"/>
      <c r="S368" s="83"/>
      <c r="T368" s="83"/>
      <c r="U368" s="83"/>
      <c r="V368" s="83"/>
      <c r="W368" s="83"/>
      <c r="X368" s="83"/>
      <c r="Y368" s="83"/>
      <c r="Z368" s="83"/>
    </row>
    <row r="369" spans="1:26" ht="12.75" customHeight="1">
      <c r="A369" s="282"/>
      <c r="B369" s="58" t="s">
        <v>1991</v>
      </c>
      <c r="C369" s="106"/>
      <c r="D369" s="283"/>
      <c r="E369" s="284"/>
      <c r="F369" s="285"/>
      <c r="G369" s="83"/>
      <c r="H369" s="83"/>
      <c r="I369" s="83"/>
      <c r="J369" s="83"/>
      <c r="K369" s="83"/>
      <c r="L369" s="83"/>
      <c r="M369" s="83"/>
      <c r="N369" s="83"/>
      <c r="O369" s="83"/>
      <c r="P369" s="83"/>
      <c r="Q369" s="83"/>
      <c r="R369" s="83"/>
      <c r="S369" s="83"/>
      <c r="T369" s="83"/>
      <c r="U369" s="83"/>
      <c r="V369" s="83"/>
      <c r="W369" s="83"/>
      <c r="X369" s="83"/>
      <c r="Y369" s="83"/>
      <c r="Z369" s="83"/>
    </row>
    <row r="370" spans="1:26" ht="12.75" customHeight="1">
      <c r="A370" s="282" t="s">
        <v>2181</v>
      </c>
      <c r="B370" s="58" t="s">
        <v>2182</v>
      </c>
      <c r="C370" s="106" t="s">
        <v>682</v>
      </c>
      <c r="D370" s="283">
        <v>4</v>
      </c>
      <c r="E370" s="290"/>
      <c r="F370" s="291">
        <f>$D370*E370</f>
        <v>0</v>
      </c>
      <c r="G370" s="83"/>
      <c r="H370" s="83"/>
      <c r="I370" s="83"/>
      <c r="J370" s="83"/>
      <c r="K370" s="83"/>
      <c r="L370" s="83"/>
      <c r="M370" s="83"/>
      <c r="N370" s="83"/>
      <c r="O370" s="83"/>
      <c r="P370" s="83"/>
      <c r="Q370" s="83"/>
      <c r="R370" s="83"/>
      <c r="S370" s="83"/>
      <c r="T370" s="83"/>
      <c r="U370" s="83"/>
      <c r="V370" s="83"/>
      <c r="W370" s="83"/>
      <c r="X370" s="83"/>
      <c r="Y370" s="83"/>
      <c r="Z370" s="83"/>
    </row>
    <row r="371" spans="1:26" ht="12.75" customHeight="1">
      <c r="A371" s="282"/>
      <c r="B371" s="289"/>
      <c r="C371" s="106"/>
      <c r="D371" s="283"/>
      <c r="E371" s="284"/>
      <c r="F371" s="285"/>
      <c r="G371" s="83"/>
      <c r="H371" s="83"/>
      <c r="I371" s="83"/>
      <c r="J371" s="83"/>
      <c r="K371" s="83"/>
      <c r="L371" s="83"/>
      <c r="M371" s="83"/>
      <c r="N371" s="83"/>
      <c r="O371" s="83"/>
      <c r="P371" s="83"/>
      <c r="Q371" s="83"/>
      <c r="R371" s="83"/>
      <c r="S371" s="83"/>
      <c r="T371" s="83"/>
      <c r="U371" s="83"/>
      <c r="V371" s="83"/>
      <c r="W371" s="83"/>
      <c r="X371" s="83"/>
      <c r="Y371" s="83"/>
      <c r="Z371" s="83"/>
    </row>
    <row r="372" spans="1:26" ht="12.75" customHeight="1">
      <c r="A372" s="282" t="s">
        <v>2183</v>
      </c>
      <c r="B372" s="274" t="s">
        <v>2184</v>
      </c>
      <c r="C372" s="106"/>
      <c r="D372" s="283"/>
      <c r="E372" s="284"/>
      <c r="F372" s="285"/>
      <c r="G372" s="83"/>
      <c r="H372" s="83"/>
      <c r="I372" s="83"/>
      <c r="J372" s="83"/>
      <c r="K372" s="83"/>
      <c r="L372" s="83"/>
      <c r="M372" s="83"/>
      <c r="N372" s="83"/>
      <c r="O372" s="83"/>
      <c r="P372" s="83"/>
      <c r="Q372" s="83"/>
      <c r="R372" s="83"/>
      <c r="S372" s="83"/>
      <c r="T372" s="83"/>
      <c r="U372" s="83"/>
      <c r="V372" s="83"/>
      <c r="W372" s="83"/>
      <c r="X372" s="83"/>
      <c r="Y372" s="83"/>
      <c r="Z372" s="83"/>
    </row>
    <row r="373" spans="1:26" ht="12.75" customHeight="1">
      <c r="A373" s="282"/>
      <c r="B373" s="289" t="s">
        <v>2185</v>
      </c>
      <c r="C373" s="106"/>
      <c r="D373" s="283"/>
      <c r="E373" s="284"/>
      <c r="F373" s="285"/>
      <c r="G373" s="83"/>
      <c r="H373" s="83"/>
      <c r="I373" s="83"/>
      <c r="J373" s="83"/>
      <c r="K373" s="83"/>
      <c r="L373" s="83"/>
      <c r="M373" s="83"/>
      <c r="N373" s="83"/>
      <c r="O373" s="83"/>
      <c r="P373" s="83"/>
      <c r="Q373" s="83"/>
      <c r="R373" s="83"/>
      <c r="S373" s="83"/>
      <c r="T373" s="83"/>
      <c r="U373" s="83"/>
      <c r="V373" s="83"/>
      <c r="W373" s="83"/>
      <c r="X373" s="83"/>
      <c r="Y373" s="83"/>
      <c r="Z373" s="83"/>
    </row>
    <row r="374" spans="1:26" ht="12.75" customHeight="1">
      <c r="A374" s="282"/>
      <c r="B374" s="58" t="s">
        <v>2186</v>
      </c>
      <c r="C374" s="106" t="s">
        <v>682</v>
      </c>
      <c r="D374" s="283">
        <v>1</v>
      </c>
      <c r="E374" s="290"/>
      <c r="F374" s="291">
        <f>$D374*E374</f>
        <v>0</v>
      </c>
      <c r="G374" s="83"/>
      <c r="H374" s="83"/>
      <c r="I374" s="83"/>
      <c r="J374" s="83"/>
      <c r="K374" s="83"/>
      <c r="L374" s="83"/>
      <c r="M374" s="83"/>
      <c r="N374" s="83"/>
      <c r="O374" s="83"/>
      <c r="P374" s="83"/>
      <c r="Q374" s="83"/>
      <c r="R374" s="83"/>
      <c r="S374" s="83"/>
      <c r="T374" s="83"/>
      <c r="U374" s="83"/>
      <c r="V374" s="83"/>
      <c r="W374" s="83"/>
      <c r="X374" s="83"/>
      <c r="Y374" s="83"/>
      <c r="Z374" s="83"/>
    </row>
    <row r="375" spans="1:26" ht="12.75" customHeight="1">
      <c r="A375" s="282"/>
      <c r="B375" s="58" t="s">
        <v>1991</v>
      </c>
      <c r="C375" s="106"/>
      <c r="D375" s="283"/>
      <c r="E375" s="284"/>
      <c r="F375" s="285"/>
      <c r="G375" s="83"/>
      <c r="H375" s="83"/>
      <c r="I375" s="83"/>
      <c r="J375" s="83"/>
      <c r="K375" s="83"/>
      <c r="L375" s="83"/>
      <c r="M375" s="83"/>
      <c r="N375" s="83"/>
      <c r="O375" s="83"/>
      <c r="P375" s="83"/>
      <c r="Q375" s="83"/>
      <c r="R375" s="83"/>
      <c r="S375" s="83"/>
      <c r="T375" s="83"/>
      <c r="U375" s="83"/>
      <c r="V375" s="83"/>
      <c r="W375" s="83"/>
      <c r="X375" s="83"/>
      <c r="Y375" s="83"/>
      <c r="Z375" s="83"/>
    </row>
    <row r="376" spans="1:26" ht="12.75" customHeight="1">
      <c r="A376" s="282"/>
      <c r="B376" s="289"/>
      <c r="C376" s="106"/>
      <c r="D376" s="283"/>
      <c r="E376" s="284"/>
      <c r="F376" s="285"/>
      <c r="G376" s="83"/>
      <c r="H376" s="83"/>
      <c r="I376" s="83"/>
      <c r="J376" s="83"/>
      <c r="K376" s="83"/>
      <c r="L376" s="83"/>
      <c r="M376" s="83"/>
      <c r="N376" s="83"/>
      <c r="O376" s="83"/>
      <c r="P376" s="83"/>
      <c r="Q376" s="83"/>
      <c r="R376" s="83"/>
      <c r="S376" s="83"/>
      <c r="T376" s="83"/>
      <c r="U376" s="83"/>
      <c r="V376" s="83"/>
      <c r="W376" s="83"/>
      <c r="X376" s="83"/>
      <c r="Y376" s="83"/>
      <c r="Z376" s="83"/>
    </row>
    <row r="377" spans="1:26" ht="12.75" customHeight="1">
      <c r="A377" s="282" t="s">
        <v>2187</v>
      </c>
      <c r="B377" s="274" t="s">
        <v>2188</v>
      </c>
      <c r="C377" s="106"/>
      <c r="D377" s="283"/>
      <c r="E377" s="284"/>
      <c r="F377" s="285"/>
      <c r="G377" s="83"/>
      <c r="H377" s="83"/>
      <c r="I377" s="83"/>
      <c r="J377" s="83"/>
      <c r="K377" s="83"/>
      <c r="L377" s="83"/>
      <c r="M377" s="83"/>
      <c r="N377" s="83"/>
      <c r="O377" s="83"/>
      <c r="P377" s="83"/>
      <c r="Q377" s="83"/>
      <c r="R377" s="83"/>
      <c r="S377" s="83"/>
      <c r="T377" s="83"/>
      <c r="U377" s="83"/>
      <c r="V377" s="83"/>
      <c r="W377" s="83"/>
      <c r="X377" s="83"/>
      <c r="Y377" s="83"/>
      <c r="Z377" s="83"/>
    </row>
    <row r="378" spans="1:26" ht="12.75" customHeight="1">
      <c r="A378" s="282"/>
      <c r="B378" s="289" t="s">
        <v>2189</v>
      </c>
      <c r="C378" s="106"/>
      <c r="D378" s="283"/>
      <c r="E378" s="284"/>
      <c r="F378" s="285"/>
      <c r="G378" s="83"/>
      <c r="H378" s="83"/>
      <c r="I378" s="83"/>
      <c r="J378" s="83"/>
      <c r="K378" s="83"/>
      <c r="L378" s="83"/>
      <c r="M378" s="83"/>
      <c r="N378" s="83"/>
      <c r="O378" s="83"/>
      <c r="P378" s="83"/>
      <c r="Q378" s="83"/>
      <c r="R378" s="83"/>
      <c r="S378" s="83"/>
      <c r="T378" s="83"/>
      <c r="U378" s="83"/>
      <c r="V378" s="83"/>
      <c r="W378" s="83"/>
      <c r="X378" s="83"/>
      <c r="Y378" s="83"/>
      <c r="Z378" s="83"/>
    </row>
    <row r="379" spans="1:26" ht="12.75" customHeight="1">
      <c r="A379" s="282"/>
      <c r="B379" s="58" t="s">
        <v>2190</v>
      </c>
      <c r="C379" s="106" t="s">
        <v>682</v>
      </c>
      <c r="D379" s="283">
        <v>2</v>
      </c>
      <c r="E379" s="290"/>
      <c r="F379" s="291">
        <f>$D379*E379</f>
        <v>0</v>
      </c>
      <c r="G379" s="83"/>
      <c r="H379" s="83"/>
      <c r="I379" s="83"/>
      <c r="J379" s="83"/>
      <c r="K379" s="83"/>
      <c r="L379" s="83"/>
      <c r="M379" s="83"/>
      <c r="N379" s="83"/>
      <c r="O379" s="83"/>
      <c r="P379" s="83"/>
      <c r="Q379" s="83"/>
      <c r="R379" s="83"/>
      <c r="S379" s="83"/>
      <c r="T379" s="83"/>
      <c r="U379" s="83"/>
      <c r="V379" s="83"/>
      <c r="W379" s="83"/>
      <c r="X379" s="83"/>
      <c r="Y379" s="83"/>
      <c r="Z379" s="83"/>
    </row>
    <row r="380" spans="1:26" ht="12.75" customHeight="1">
      <c r="A380" s="282"/>
      <c r="B380" s="58" t="s">
        <v>1991</v>
      </c>
      <c r="C380" s="106"/>
      <c r="D380" s="283"/>
      <c r="E380" s="284"/>
      <c r="F380" s="285"/>
      <c r="G380" s="83"/>
      <c r="H380" s="83"/>
      <c r="I380" s="83"/>
      <c r="J380" s="83"/>
      <c r="K380" s="83"/>
      <c r="L380" s="83"/>
      <c r="M380" s="83"/>
      <c r="N380" s="83"/>
      <c r="O380" s="83"/>
      <c r="P380" s="83"/>
      <c r="Q380" s="83"/>
      <c r="R380" s="83"/>
      <c r="S380" s="83"/>
      <c r="T380" s="83"/>
      <c r="U380" s="83"/>
      <c r="V380" s="83"/>
      <c r="W380" s="83"/>
      <c r="X380" s="83"/>
      <c r="Y380" s="83"/>
      <c r="Z380" s="83"/>
    </row>
    <row r="381" spans="1:26" ht="12.75" customHeight="1">
      <c r="A381" s="282"/>
      <c r="B381" s="289"/>
      <c r="C381" s="106"/>
      <c r="D381" s="283"/>
      <c r="E381" s="284"/>
      <c r="F381" s="285"/>
      <c r="G381" s="83"/>
      <c r="H381" s="83"/>
      <c r="I381" s="83"/>
      <c r="J381" s="83"/>
      <c r="K381" s="83"/>
      <c r="L381" s="83"/>
      <c r="M381" s="83"/>
      <c r="N381" s="83"/>
      <c r="O381" s="83"/>
      <c r="P381" s="83"/>
      <c r="Q381" s="83"/>
      <c r="R381" s="83"/>
      <c r="S381" s="83"/>
      <c r="T381" s="83"/>
      <c r="U381" s="83"/>
      <c r="V381" s="83"/>
      <c r="W381" s="83"/>
      <c r="X381" s="83"/>
      <c r="Y381" s="83"/>
      <c r="Z381" s="83"/>
    </row>
    <row r="382" spans="1:26" ht="12.75" customHeight="1">
      <c r="A382" s="282" t="s">
        <v>2191</v>
      </c>
      <c r="B382" s="274" t="s">
        <v>2192</v>
      </c>
      <c r="C382" s="106"/>
      <c r="D382" s="283"/>
      <c r="E382" s="284"/>
      <c r="F382" s="285"/>
      <c r="G382" s="83"/>
      <c r="H382" s="83"/>
      <c r="I382" s="83"/>
      <c r="J382" s="83"/>
      <c r="K382" s="83"/>
      <c r="L382" s="83"/>
      <c r="M382" s="83"/>
      <c r="N382" s="83"/>
      <c r="O382" s="83"/>
      <c r="P382" s="83"/>
      <c r="Q382" s="83"/>
      <c r="R382" s="83"/>
      <c r="S382" s="83"/>
      <c r="T382" s="83"/>
      <c r="U382" s="83"/>
      <c r="V382" s="83"/>
      <c r="W382" s="83"/>
      <c r="X382" s="83"/>
      <c r="Y382" s="83"/>
      <c r="Z382" s="83"/>
    </row>
    <row r="383" spans="1:26" ht="12.75" customHeight="1">
      <c r="A383" s="282"/>
      <c r="B383" s="289" t="s">
        <v>2193</v>
      </c>
      <c r="C383" s="106"/>
      <c r="D383" s="283"/>
      <c r="E383" s="284"/>
      <c r="F383" s="285"/>
      <c r="G383" s="83"/>
      <c r="H383" s="83"/>
      <c r="I383" s="83"/>
      <c r="J383" s="83"/>
      <c r="K383" s="83"/>
      <c r="L383" s="83"/>
      <c r="M383" s="83"/>
      <c r="N383" s="83"/>
      <c r="O383" s="83"/>
      <c r="P383" s="83"/>
      <c r="Q383" s="83"/>
      <c r="R383" s="83"/>
      <c r="S383" s="83"/>
      <c r="T383" s="83"/>
      <c r="U383" s="83"/>
      <c r="V383" s="83"/>
      <c r="W383" s="83"/>
      <c r="X383" s="83"/>
      <c r="Y383" s="83"/>
      <c r="Z383" s="83"/>
    </row>
    <row r="384" spans="1:26" ht="12.75" customHeight="1">
      <c r="A384" s="282"/>
      <c r="B384" s="328" t="s">
        <v>2194</v>
      </c>
      <c r="C384" s="106"/>
      <c r="D384" s="283"/>
      <c r="E384" s="284"/>
      <c r="F384" s="285"/>
      <c r="G384" s="83"/>
      <c r="H384" s="83"/>
      <c r="I384" s="83"/>
      <c r="J384" s="83"/>
      <c r="K384" s="83"/>
      <c r="L384" s="83"/>
      <c r="M384" s="83"/>
      <c r="N384" s="83"/>
      <c r="O384" s="83"/>
      <c r="P384" s="83"/>
      <c r="Q384" s="83"/>
      <c r="R384" s="83"/>
      <c r="S384" s="83"/>
      <c r="T384" s="83"/>
      <c r="U384" s="83"/>
      <c r="V384" s="83"/>
      <c r="W384" s="83"/>
      <c r="X384" s="83"/>
      <c r="Y384" s="83"/>
      <c r="Z384" s="83"/>
    </row>
    <row r="385" spans="1:26" ht="12.75" customHeight="1">
      <c r="A385" s="282"/>
      <c r="B385" s="58" t="s">
        <v>2195</v>
      </c>
      <c r="C385" s="106" t="s">
        <v>682</v>
      </c>
      <c r="D385" s="283">
        <v>3</v>
      </c>
      <c r="E385" s="290"/>
      <c r="F385" s="291">
        <f>$D385*E385</f>
        <v>0</v>
      </c>
      <c r="G385" s="83"/>
      <c r="H385" s="83"/>
      <c r="I385" s="83"/>
      <c r="J385" s="83"/>
      <c r="K385" s="83"/>
      <c r="L385" s="83"/>
      <c r="M385" s="83"/>
      <c r="N385" s="83"/>
      <c r="O385" s="83"/>
      <c r="P385" s="83"/>
      <c r="Q385" s="83"/>
      <c r="R385" s="83"/>
      <c r="S385" s="83"/>
      <c r="T385" s="83"/>
      <c r="U385" s="83"/>
      <c r="V385" s="83"/>
      <c r="W385" s="83"/>
      <c r="X385" s="83"/>
      <c r="Y385" s="83"/>
      <c r="Z385" s="83"/>
    </row>
    <row r="386" spans="1:26" ht="12.75" customHeight="1">
      <c r="A386" s="282"/>
      <c r="B386" s="58" t="s">
        <v>1991</v>
      </c>
      <c r="C386" s="106"/>
      <c r="D386" s="283"/>
      <c r="E386" s="284"/>
      <c r="F386" s="285"/>
      <c r="G386" s="83"/>
      <c r="H386" s="83"/>
      <c r="I386" s="83"/>
      <c r="J386" s="83"/>
      <c r="K386" s="83"/>
      <c r="L386" s="83"/>
      <c r="M386" s="83"/>
      <c r="N386" s="83"/>
      <c r="O386" s="83"/>
      <c r="P386" s="83"/>
      <c r="Q386" s="83"/>
      <c r="R386" s="83"/>
      <c r="S386" s="83"/>
      <c r="T386" s="83"/>
      <c r="U386" s="83"/>
      <c r="V386" s="83"/>
      <c r="W386" s="83"/>
      <c r="X386" s="83"/>
      <c r="Y386" s="83"/>
      <c r="Z386" s="83"/>
    </row>
    <row r="387" spans="1:26" ht="12.75" customHeight="1">
      <c r="A387" s="282"/>
      <c r="B387" s="289"/>
      <c r="C387" s="106"/>
      <c r="D387" s="283"/>
      <c r="E387" s="284"/>
      <c r="F387" s="285"/>
      <c r="G387" s="83"/>
      <c r="H387" s="83"/>
      <c r="I387" s="83"/>
      <c r="J387" s="83"/>
      <c r="K387" s="83"/>
      <c r="L387" s="83"/>
      <c r="M387" s="83"/>
      <c r="N387" s="83"/>
      <c r="O387" s="83"/>
      <c r="P387" s="83"/>
      <c r="Q387" s="83"/>
      <c r="R387" s="83"/>
      <c r="S387" s="83"/>
      <c r="T387" s="83"/>
      <c r="U387" s="83"/>
      <c r="V387" s="83"/>
      <c r="W387" s="83"/>
      <c r="X387" s="83"/>
      <c r="Y387" s="83"/>
      <c r="Z387" s="83"/>
    </row>
    <row r="388" spans="1:26" ht="12.75" customHeight="1">
      <c r="A388" s="282" t="s">
        <v>2196</v>
      </c>
      <c r="B388" s="274" t="s">
        <v>2197</v>
      </c>
      <c r="C388" s="106"/>
      <c r="D388" s="283"/>
      <c r="E388" s="284"/>
      <c r="F388" s="285"/>
      <c r="G388" s="83"/>
      <c r="H388" s="83"/>
      <c r="I388" s="83"/>
      <c r="J388" s="83"/>
      <c r="K388" s="83"/>
      <c r="L388" s="83"/>
      <c r="M388" s="83"/>
      <c r="N388" s="83"/>
      <c r="O388" s="83"/>
      <c r="P388" s="83"/>
      <c r="Q388" s="83"/>
      <c r="R388" s="83"/>
      <c r="S388" s="83"/>
      <c r="T388" s="83"/>
      <c r="U388" s="83"/>
      <c r="V388" s="83"/>
      <c r="W388" s="83"/>
      <c r="X388" s="83"/>
      <c r="Y388" s="83"/>
      <c r="Z388" s="83"/>
    </row>
    <row r="389" spans="1:26" ht="12.75" customHeight="1">
      <c r="A389" s="282"/>
      <c r="B389" s="289" t="s">
        <v>2198</v>
      </c>
      <c r="C389" s="106"/>
      <c r="D389" s="283"/>
      <c r="E389" s="284"/>
      <c r="F389" s="285"/>
      <c r="G389" s="83"/>
      <c r="H389" s="83"/>
      <c r="I389" s="83"/>
      <c r="J389" s="83"/>
      <c r="K389" s="83"/>
      <c r="L389" s="83"/>
      <c r="M389" s="83"/>
      <c r="N389" s="83"/>
      <c r="O389" s="83"/>
      <c r="P389" s="83"/>
      <c r="Q389" s="83"/>
      <c r="R389" s="83"/>
      <c r="S389" s="83"/>
      <c r="T389" s="83"/>
      <c r="U389" s="83"/>
      <c r="V389" s="83"/>
      <c r="W389" s="83"/>
      <c r="X389" s="83"/>
      <c r="Y389" s="83"/>
      <c r="Z389" s="83"/>
    </row>
    <row r="390" spans="1:26" ht="12.75" customHeight="1">
      <c r="A390" s="282"/>
      <c r="B390" s="328" t="s">
        <v>2194</v>
      </c>
      <c r="C390" s="106"/>
      <c r="D390" s="283"/>
      <c r="E390" s="284"/>
      <c r="F390" s="285"/>
      <c r="G390" s="83"/>
      <c r="H390" s="83"/>
      <c r="I390" s="83"/>
      <c r="J390" s="83"/>
      <c r="K390" s="83"/>
      <c r="L390" s="83"/>
      <c r="M390" s="83"/>
      <c r="N390" s="83"/>
      <c r="O390" s="83"/>
      <c r="P390" s="83"/>
      <c r="Q390" s="83"/>
      <c r="R390" s="83"/>
      <c r="S390" s="83"/>
      <c r="T390" s="83"/>
      <c r="U390" s="83"/>
      <c r="V390" s="83"/>
      <c r="W390" s="83"/>
      <c r="X390" s="83"/>
      <c r="Y390" s="83"/>
      <c r="Z390" s="83"/>
    </row>
    <row r="391" spans="1:26" ht="12.75" customHeight="1">
      <c r="A391" s="282"/>
      <c r="B391" s="58" t="s">
        <v>2199</v>
      </c>
      <c r="C391" s="106" t="s">
        <v>682</v>
      </c>
      <c r="D391" s="283">
        <v>1</v>
      </c>
      <c r="E391" s="290"/>
      <c r="F391" s="291">
        <f>$D391*E391</f>
        <v>0</v>
      </c>
      <c r="G391" s="83"/>
      <c r="H391" s="83"/>
      <c r="I391" s="83"/>
      <c r="J391" s="83"/>
      <c r="K391" s="83"/>
      <c r="L391" s="83"/>
      <c r="M391" s="83"/>
      <c r="N391" s="83"/>
      <c r="O391" s="83"/>
      <c r="P391" s="83"/>
      <c r="Q391" s="83"/>
      <c r="R391" s="83"/>
      <c r="S391" s="83"/>
      <c r="T391" s="83"/>
      <c r="U391" s="83"/>
      <c r="V391" s="83"/>
      <c r="W391" s="83"/>
      <c r="X391" s="83"/>
      <c r="Y391" s="83"/>
      <c r="Z391" s="83"/>
    </row>
    <row r="392" spans="1:26" ht="12.75" customHeight="1">
      <c r="A392" s="282"/>
      <c r="B392" s="58" t="s">
        <v>1991</v>
      </c>
      <c r="C392" s="106"/>
      <c r="D392" s="283"/>
      <c r="E392" s="284"/>
      <c r="F392" s="285"/>
      <c r="G392" s="83"/>
      <c r="H392" s="83"/>
      <c r="I392" s="83"/>
      <c r="J392" s="83"/>
      <c r="K392" s="83"/>
      <c r="L392" s="83"/>
      <c r="M392" s="83"/>
      <c r="N392" s="83"/>
      <c r="O392" s="83"/>
      <c r="P392" s="83"/>
      <c r="Q392" s="83"/>
      <c r="R392" s="83"/>
      <c r="S392" s="83"/>
      <c r="T392" s="83"/>
      <c r="U392" s="83"/>
      <c r="V392" s="83"/>
      <c r="W392" s="83"/>
      <c r="X392" s="83"/>
      <c r="Y392" s="83"/>
      <c r="Z392" s="83"/>
    </row>
    <row r="393" spans="1:26" ht="12.75" customHeight="1">
      <c r="A393" s="282"/>
      <c r="B393" s="58"/>
      <c r="C393" s="106"/>
      <c r="D393" s="283"/>
      <c r="E393" s="286"/>
      <c r="F393" s="287"/>
      <c r="G393" s="83"/>
      <c r="H393" s="83"/>
      <c r="I393" s="83"/>
      <c r="J393" s="83"/>
      <c r="K393" s="83"/>
      <c r="L393" s="83"/>
      <c r="M393" s="83"/>
      <c r="N393" s="83"/>
      <c r="O393" s="83"/>
      <c r="P393" s="83"/>
      <c r="Q393" s="83"/>
      <c r="R393" s="83"/>
      <c r="S393" s="83"/>
      <c r="T393" s="83"/>
      <c r="U393" s="83"/>
      <c r="V393" s="83"/>
      <c r="W393" s="83"/>
      <c r="X393" s="83"/>
      <c r="Y393" s="83"/>
      <c r="Z393" s="83"/>
    </row>
    <row r="394" spans="1:26" ht="12.75" customHeight="1">
      <c r="A394" s="282" t="s">
        <v>2200</v>
      </c>
      <c r="B394" s="274" t="s">
        <v>2201</v>
      </c>
      <c r="C394" s="106"/>
      <c r="D394" s="283"/>
      <c r="E394" s="284"/>
      <c r="F394" s="285"/>
      <c r="G394" s="83"/>
      <c r="H394" s="83"/>
      <c r="I394" s="83"/>
      <c r="J394" s="83"/>
      <c r="K394" s="83"/>
      <c r="L394" s="83"/>
      <c r="M394" s="83"/>
      <c r="N394" s="83"/>
      <c r="O394" s="83"/>
      <c r="P394" s="83"/>
      <c r="Q394" s="83"/>
      <c r="R394" s="83"/>
      <c r="S394" s="83"/>
      <c r="T394" s="83"/>
      <c r="U394" s="83"/>
      <c r="V394" s="83"/>
      <c r="W394" s="83"/>
      <c r="X394" s="83"/>
      <c r="Y394" s="83"/>
      <c r="Z394" s="83"/>
    </row>
    <row r="395" spans="1:26" ht="12.75" customHeight="1">
      <c r="A395" s="282"/>
      <c r="B395" s="58" t="s">
        <v>2202</v>
      </c>
      <c r="C395" s="106"/>
      <c r="D395" s="283"/>
      <c r="E395" s="286"/>
      <c r="F395" s="287"/>
      <c r="G395" s="83"/>
      <c r="H395" s="83"/>
      <c r="I395" s="83"/>
      <c r="J395" s="83"/>
      <c r="K395" s="83"/>
      <c r="L395" s="83"/>
      <c r="M395" s="83"/>
      <c r="N395" s="83"/>
      <c r="O395" s="83"/>
      <c r="P395" s="83"/>
      <c r="Q395" s="83"/>
      <c r="R395" s="83"/>
      <c r="S395" s="83"/>
      <c r="T395" s="83"/>
      <c r="U395" s="83"/>
      <c r="V395" s="83"/>
      <c r="W395" s="83"/>
      <c r="X395" s="83"/>
      <c r="Y395" s="83"/>
      <c r="Z395" s="83"/>
    </row>
    <row r="396" spans="1:26" ht="12.75" customHeight="1">
      <c r="A396" s="282"/>
      <c r="B396" s="328" t="s">
        <v>2203</v>
      </c>
      <c r="C396" s="106"/>
      <c r="D396" s="283"/>
      <c r="E396" s="284"/>
      <c r="F396" s="287"/>
      <c r="G396" s="83"/>
      <c r="H396" s="83"/>
      <c r="I396" s="83"/>
      <c r="J396" s="83"/>
      <c r="K396" s="83"/>
      <c r="L396" s="83"/>
      <c r="M396" s="83"/>
      <c r="N396" s="83"/>
      <c r="O396" s="83"/>
      <c r="P396" s="83"/>
      <c r="Q396" s="83"/>
      <c r="R396" s="83"/>
      <c r="S396" s="83"/>
      <c r="T396" s="83"/>
      <c r="U396" s="83"/>
      <c r="V396" s="83"/>
      <c r="W396" s="83"/>
      <c r="X396" s="83"/>
      <c r="Y396" s="83"/>
      <c r="Z396" s="83"/>
    </row>
    <row r="397" spans="1:26" ht="12.75" customHeight="1">
      <c r="A397" s="282"/>
      <c r="B397" s="58" t="s">
        <v>2204</v>
      </c>
      <c r="C397" s="106" t="s">
        <v>1960</v>
      </c>
      <c r="D397" s="326">
        <v>30</v>
      </c>
      <c r="E397" s="315"/>
      <c r="F397" s="291">
        <f>$D397*E397</f>
        <v>0</v>
      </c>
      <c r="G397" s="83"/>
      <c r="H397" s="83"/>
      <c r="I397" s="83"/>
      <c r="J397" s="83"/>
      <c r="K397" s="83"/>
      <c r="L397" s="83"/>
      <c r="M397" s="83"/>
      <c r="N397" s="83"/>
      <c r="O397" s="83"/>
      <c r="P397" s="83"/>
      <c r="Q397" s="83"/>
      <c r="R397" s="83"/>
      <c r="S397" s="83"/>
      <c r="T397" s="83"/>
      <c r="U397" s="83"/>
      <c r="V397" s="83"/>
      <c r="W397" s="83"/>
      <c r="X397" s="83"/>
      <c r="Y397" s="83"/>
      <c r="Z397" s="83"/>
    </row>
    <row r="398" spans="1:26" ht="12.75" customHeight="1">
      <c r="A398" s="282"/>
      <c r="B398" s="58"/>
      <c r="C398" s="106"/>
      <c r="D398" s="283"/>
      <c r="E398" s="286"/>
      <c r="F398" s="287"/>
      <c r="G398" s="83"/>
      <c r="H398" s="83"/>
      <c r="I398" s="83"/>
      <c r="J398" s="83"/>
      <c r="K398" s="83"/>
      <c r="L398" s="83"/>
      <c r="M398" s="83"/>
      <c r="N398" s="83"/>
      <c r="O398" s="83"/>
      <c r="P398" s="83"/>
      <c r="Q398" s="83"/>
      <c r="R398" s="83"/>
      <c r="S398" s="83"/>
      <c r="T398" s="83"/>
      <c r="U398" s="83"/>
      <c r="V398" s="83"/>
      <c r="W398" s="83"/>
      <c r="X398" s="83"/>
      <c r="Y398" s="83"/>
      <c r="Z398" s="83"/>
    </row>
    <row r="399" spans="1:26" ht="12.75" customHeight="1">
      <c r="A399" s="282" t="s">
        <v>2205</v>
      </c>
      <c r="B399" s="289" t="s">
        <v>2206</v>
      </c>
      <c r="C399" s="106"/>
      <c r="D399" s="283"/>
      <c r="E399" s="284"/>
      <c r="F399" s="285"/>
      <c r="G399" s="83"/>
      <c r="H399" s="83"/>
      <c r="I399" s="83"/>
      <c r="J399" s="83"/>
      <c r="K399" s="83"/>
      <c r="L399" s="83"/>
      <c r="M399" s="83"/>
      <c r="N399" s="83"/>
      <c r="O399" s="83"/>
      <c r="P399" s="83"/>
      <c r="Q399" s="83"/>
      <c r="R399" s="83"/>
      <c r="S399" s="83"/>
      <c r="T399" s="83"/>
      <c r="U399" s="83"/>
      <c r="V399" s="83"/>
      <c r="W399" s="83"/>
      <c r="X399" s="83"/>
      <c r="Y399" s="83"/>
      <c r="Z399" s="83"/>
    </row>
    <row r="400" spans="1:26" ht="12.75" customHeight="1">
      <c r="A400" s="282"/>
      <c r="B400" s="289" t="s">
        <v>2207</v>
      </c>
      <c r="C400" s="106"/>
      <c r="D400" s="283"/>
      <c r="E400" s="286"/>
      <c r="F400" s="335"/>
      <c r="G400" s="243"/>
      <c r="H400" s="243"/>
      <c r="I400" s="243"/>
      <c r="J400" s="243"/>
      <c r="K400" s="243"/>
      <c r="L400" s="243"/>
      <c r="M400" s="243"/>
      <c r="N400" s="243"/>
      <c r="O400" s="243"/>
      <c r="P400" s="243"/>
      <c r="Q400" s="243"/>
      <c r="R400" s="243"/>
      <c r="S400" s="243"/>
      <c r="T400" s="243"/>
      <c r="U400" s="243"/>
      <c r="V400" s="243"/>
      <c r="W400" s="243"/>
      <c r="X400" s="243"/>
      <c r="Y400" s="243"/>
      <c r="Z400" s="243"/>
    </row>
    <row r="401" spans="1:26" ht="12.75" customHeight="1">
      <c r="A401" s="282" t="s">
        <v>2208</v>
      </c>
      <c r="B401" s="58" t="s">
        <v>2209</v>
      </c>
      <c r="C401" s="106" t="s">
        <v>1960</v>
      </c>
      <c r="D401" s="326">
        <v>5.5</v>
      </c>
      <c r="E401" s="315"/>
      <c r="F401" s="291">
        <f>$D401*E401</f>
        <v>0</v>
      </c>
      <c r="G401" s="205"/>
      <c r="H401" s="219"/>
      <c r="I401" s="205"/>
      <c r="J401" s="205"/>
      <c r="K401" s="205"/>
      <c r="L401" s="205"/>
      <c r="M401" s="205"/>
      <c r="N401" s="205"/>
      <c r="O401" s="205"/>
      <c r="P401" s="205"/>
      <c r="Q401" s="205"/>
      <c r="R401" s="205"/>
      <c r="S401" s="205"/>
      <c r="T401" s="205"/>
      <c r="U401" s="205"/>
      <c r="V401" s="205"/>
      <c r="W401" s="205"/>
      <c r="X401" s="205"/>
      <c r="Y401" s="205"/>
      <c r="Z401" s="205"/>
    </row>
    <row r="402" spans="1:26" ht="12.75" customHeight="1">
      <c r="A402" s="172"/>
      <c r="B402" s="58" t="s">
        <v>1991</v>
      </c>
      <c r="C402" s="336"/>
      <c r="D402" s="283"/>
      <c r="E402" s="337"/>
      <c r="F402" s="174"/>
      <c r="G402" s="205"/>
      <c r="H402" s="219"/>
      <c r="I402" s="205"/>
      <c r="J402" s="205"/>
      <c r="K402" s="205"/>
      <c r="L402" s="205"/>
      <c r="M402" s="205"/>
      <c r="N402" s="205"/>
      <c r="O402" s="205"/>
      <c r="P402" s="205"/>
      <c r="Q402" s="205"/>
      <c r="R402" s="205"/>
      <c r="S402" s="205"/>
      <c r="T402" s="205"/>
      <c r="U402" s="205"/>
      <c r="V402" s="205"/>
      <c r="W402" s="205"/>
      <c r="X402" s="205"/>
      <c r="Y402" s="205"/>
      <c r="Z402" s="205"/>
    </row>
    <row r="403" spans="1:26" ht="12.75" customHeight="1">
      <c r="A403" s="282" t="s">
        <v>2210</v>
      </c>
      <c r="B403" s="58" t="s">
        <v>2211</v>
      </c>
      <c r="C403" s="106" t="s">
        <v>682</v>
      </c>
      <c r="D403" s="283">
        <v>11</v>
      </c>
      <c r="E403" s="315"/>
      <c r="F403" s="291">
        <f>$D403*E403</f>
        <v>0</v>
      </c>
      <c r="G403" s="205"/>
      <c r="H403" s="219"/>
      <c r="I403" s="205"/>
      <c r="J403" s="205"/>
      <c r="K403" s="205"/>
      <c r="L403" s="205"/>
      <c r="M403" s="205"/>
      <c r="N403" s="205"/>
      <c r="O403" s="205"/>
      <c r="P403" s="205"/>
      <c r="Q403" s="205"/>
      <c r="R403" s="205"/>
      <c r="S403" s="205"/>
      <c r="T403" s="205"/>
      <c r="U403" s="205"/>
      <c r="V403" s="205"/>
      <c r="W403" s="205"/>
      <c r="X403" s="205"/>
      <c r="Y403" s="205"/>
      <c r="Z403" s="205"/>
    </row>
    <row r="404" spans="1:26" ht="12.75" customHeight="1">
      <c r="A404" s="172"/>
      <c r="B404" s="58" t="s">
        <v>1991</v>
      </c>
      <c r="C404" s="336"/>
      <c r="D404" s="283"/>
      <c r="E404" s="337"/>
      <c r="F404" s="174"/>
      <c r="G404" s="205"/>
      <c r="H404" s="219"/>
      <c r="I404" s="205"/>
      <c r="J404" s="205"/>
      <c r="K404" s="205"/>
      <c r="L404" s="205"/>
      <c r="M404" s="205"/>
      <c r="N404" s="205"/>
      <c r="O404" s="205"/>
      <c r="P404" s="205"/>
      <c r="Q404" s="205"/>
      <c r="R404" s="205"/>
      <c r="S404" s="205"/>
      <c r="T404" s="205"/>
      <c r="U404" s="205"/>
      <c r="V404" s="205"/>
      <c r="W404" s="205"/>
      <c r="X404" s="205"/>
      <c r="Y404" s="205"/>
      <c r="Z404" s="205"/>
    </row>
    <row r="405" spans="1:26" ht="12.75" customHeight="1">
      <c r="A405" s="282"/>
      <c r="B405" s="289"/>
      <c r="C405" s="106"/>
      <c r="D405" s="283"/>
      <c r="E405" s="284"/>
      <c r="F405" s="285"/>
      <c r="G405" s="83"/>
      <c r="H405" s="83"/>
      <c r="I405" s="83"/>
      <c r="J405" s="83"/>
      <c r="K405" s="83"/>
      <c r="L405" s="83"/>
      <c r="M405" s="83"/>
      <c r="N405" s="83"/>
      <c r="O405" s="83"/>
      <c r="P405" s="83"/>
      <c r="Q405" s="83"/>
      <c r="R405" s="83"/>
      <c r="S405" s="83"/>
      <c r="T405" s="83"/>
      <c r="U405" s="83"/>
      <c r="V405" s="83"/>
      <c r="W405" s="83"/>
      <c r="X405" s="83"/>
      <c r="Y405" s="83"/>
      <c r="Z405" s="83"/>
    </row>
    <row r="406" spans="1:26" ht="12.75" customHeight="1">
      <c r="A406" s="282" t="s">
        <v>2212</v>
      </c>
      <c r="B406" s="274" t="s">
        <v>2213</v>
      </c>
      <c r="C406" s="106"/>
      <c r="D406" s="283"/>
      <c r="E406" s="284"/>
      <c r="F406" s="285"/>
      <c r="G406" s="83"/>
      <c r="H406" s="83"/>
      <c r="I406" s="83"/>
      <c r="J406" s="83"/>
      <c r="K406" s="83"/>
      <c r="L406" s="83"/>
      <c r="M406" s="83"/>
      <c r="N406" s="83"/>
      <c r="O406" s="83"/>
      <c r="P406" s="83"/>
      <c r="Q406" s="83"/>
      <c r="R406" s="83"/>
      <c r="S406" s="83"/>
      <c r="T406" s="83"/>
      <c r="U406" s="83"/>
      <c r="V406" s="83"/>
      <c r="W406" s="83"/>
      <c r="X406" s="83"/>
      <c r="Y406" s="83"/>
      <c r="Z406" s="83"/>
    </row>
    <row r="407" spans="1:26" ht="12.75" customHeight="1">
      <c r="A407" s="282"/>
      <c r="B407" s="289" t="s">
        <v>2214</v>
      </c>
      <c r="C407" s="106"/>
      <c r="D407" s="283" t="s">
        <v>1740</v>
      </c>
      <c r="E407" s="284"/>
      <c r="F407" s="285"/>
      <c r="G407" s="83"/>
      <c r="H407" s="83"/>
      <c r="I407" s="83"/>
      <c r="J407" s="83"/>
      <c r="K407" s="83"/>
      <c r="L407" s="83"/>
      <c r="M407" s="83"/>
      <c r="N407" s="83"/>
      <c r="O407" s="83"/>
      <c r="P407" s="83"/>
      <c r="Q407" s="83"/>
      <c r="R407" s="83"/>
      <c r="S407" s="83"/>
      <c r="T407" s="83"/>
      <c r="U407" s="83"/>
      <c r="V407" s="83"/>
      <c r="W407" s="83"/>
      <c r="X407" s="83"/>
      <c r="Y407" s="83"/>
      <c r="Z407" s="83"/>
    </row>
    <row r="408" spans="1:26" ht="12.75" customHeight="1">
      <c r="A408" s="282"/>
      <c r="B408" s="328" t="s">
        <v>2215</v>
      </c>
      <c r="C408" s="106"/>
      <c r="D408" s="283"/>
      <c r="E408" s="284"/>
      <c r="F408" s="285"/>
      <c r="G408" s="83"/>
      <c r="H408" s="83"/>
      <c r="I408" s="83"/>
      <c r="J408" s="83"/>
      <c r="K408" s="83"/>
      <c r="L408" s="83"/>
      <c r="M408" s="83"/>
      <c r="N408" s="83"/>
      <c r="O408" s="83"/>
      <c r="P408" s="83"/>
      <c r="Q408" s="83"/>
      <c r="R408" s="83"/>
      <c r="S408" s="83"/>
      <c r="T408" s="83"/>
      <c r="U408" s="83"/>
      <c r="V408" s="83"/>
      <c r="W408" s="83"/>
      <c r="X408" s="83"/>
      <c r="Y408" s="83"/>
      <c r="Z408" s="83"/>
    </row>
    <row r="409" spans="1:26" ht="12.75" customHeight="1">
      <c r="A409" s="282"/>
      <c r="B409" s="328" t="s">
        <v>2216</v>
      </c>
      <c r="C409" s="106"/>
      <c r="D409" s="283"/>
      <c r="E409" s="284"/>
      <c r="F409" s="285"/>
      <c r="G409" s="83"/>
      <c r="H409" s="83"/>
      <c r="I409" s="83"/>
      <c r="J409" s="83"/>
      <c r="K409" s="83"/>
      <c r="L409" s="83"/>
      <c r="M409" s="83"/>
      <c r="N409" s="83"/>
      <c r="O409" s="83"/>
      <c r="P409" s="83"/>
      <c r="Q409" s="83"/>
      <c r="R409" s="83"/>
      <c r="S409" s="83"/>
      <c r="T409" s="83"/>
      <c r="U409" s="83"/>
      <c r="V409" s="83"/>
      <c r="W409" s="83"/>
      <c r="X409" s="83"/>
      <c r="Y409" s="83"/>
      <c r="Z409" s="83"/>
    </row>
    <row r="410" spans="1:26" ht="12.75" customHeight="1">
      <c r="A410" s="282" t="s">
        <v>2217</v>
      </c>
      <c r="B410" s="58" t="s">
        <v>2218</v>
      </c>
      <c r="C410" s="106" t="s">
        <v>682</v>
      </c>
      <c r="D410" s="283">
        <v>2</v>
      </c>
      <c r="E410" s="290"/>
      <c r="F410" s="291">
        <f>$D410*E410</f>
        <v>0</v>
      </c>
      <c r="G410" s="83"/>
      <c r="H410" s="83"/>
      <c r="I410" s="83"/>
      <c r="J410" s="83"/>
      <c r="K410" s="83"/>
      <c r="L410" s="83"/>
      <c r="M410" s="83"/>
      <c r="N410" s="83"/>
      <c r="O410" s="83"/>
      <c r="P410" s="83"/>
      <c r="Q410" s="83"/>
      <c r="R410" s="83"/>
      <c r="S410" s="83"/>
      <c r="T410" s="83"/>
      <c r="U410" s="83"/>
      <c r="V410" s="83"/>
      <c r="W410" s="83"/>
      <c r="X410" s="83"/>
      <c r="Y410" s="83"/>
      <c r="Z410" s="83"/>
    </row>
    <row r="411" spans="1:26" ht="12.75" customHeight="1">
      <c r="A411" s="282"/>
      <c r="B411" s="58" t="s">
        <v>1991</v>
      </c>
      <c r="C411" s="106"/>
      <c r="D411" s="283"/>
      <c r="E411" s="284"/>
      <c r="F411" s="285"/>
      <c r="G411" s="83"/>
      <c r="H411" s="83"/>
      <c r="I411" s="83"/>
      <c r="J411" s="83"/>
      <c r="K411" s="83"/>
      <c r="L411" s="83"/>
      <c r="M411" s="83"/>
      <c r="N411" s="83"/>
      <c r="O411" s="83"/>
      <c r="P411" s="83"/>
      <c r="Q411" s="83"/>
      <c r="R411" s="83"/>
      <c r="S411" s="83"/>
      <c r="T411" s="83"/>
      <c r="U411" s="83"/>
      <c r="V411" s="83"/>
      <c r="W411" s="83"/>
      <c r="X411" s="83"/>
      <c r="Y411" s="83"/>
      <c r="Z411" s="83"/>
    </row>
    <row r="412" spans="1:26" ht="12.75" customHeight="1">
      <c r="A412" s="282" t="s">
        <v>2219</v>
      </c>
      <c r="B412" s="58" t="s">
        <v>2220</v>
      </c>
      <c r="C412" s="106" t="s">
        <v>1910</v>
      </c>
      <c r="D412" s="283">
        <v>2</v>
      </c>
      <c r="E412" s="290"/>
      <c r="F412" s="291">
        <f t="shared" ref="F412:F413" si="15">$D412*E412</f>
        <v>0</v>
      </c>
      <c r="G412" s="83"/>
      <c r="H412" s="83"/>
      <c r="I412" s="83"/>
      <c r="J412" s="83"/>
      <c r="K412" s="83"/>
      <c r="L412" s="83"/>
      <c r="M412" s="83"/>
      <c r="N412" s="83"/>
      <c r="O412" s="83"/>
      <c r="P412" s="83"/>
      <c r="Q412" s="83"/>
      <c r="R412" s="83"/>
      <c r="S412" s="83"/>
      <c r="T412" s="83"/>
      <c r="U412" s="83"/>
      <c r="V412" s="83"/>
      <c r="W412" s="83"/>
      <c r="X412" s="83"/>
      <c r="Y412" s="83"/>
      <c r="Z412" s="83"/>
    </row>
    <row r="413" spans="1:26" ht="12.75" customHeight="1">
      <c r="A413" s="282" t="s">
        <v>2221</v>
      </c>
      <c r="B413" s="58" t="s">
        <v>2222</v>
      </c>
      <c r="C413" s="106" t="s">
        <v>682</v>
      </c>
      <c r="D413" s="283">
        <v>2</v>
      </c>
      <c r="E413" s="290"/>
      <c r="F413" s="291">
        <f t="shared" si="15"/>
        <v>0</v>
      </c>
      <c r="G413" s="83"/>
      <c r="H413" s="83"/>
      <c r="I413" s="83"/>
      <c r="J413" s="83"/>
      <c r="K413" s="83"/>
      <c r="L413" s="83"/>
      <c r="M413" s="83"/>
      <c r="N413" s="83"/>
      <c r="O413" s="83"/>
      <c r="P413" s="83"/>
      <c r="Q413" s="83"/>
      <c r="R413" s="83"/>
      <c r="S413" s="83"/>
      <c r="T413" s="83"/>
      <c r="U413" s="83"/>
      <c r="V413" s="83"/>
      <c r="W413" s="83"/>
      <c r="X413" s="83"/>
      <c r="Y413" s="83"/>
      <c r="Z413" s="83"/>
    </row>
    <row r="414" spans="1:26" ht="12.75" customHeight="1">
      <c r="A414" s="282"/>
      <c r="B414" s="58" t="s">
        <v>1991</v>
      </c>
      <c r="C414" s="106"/>
      <c r="D414" s="283"/>
      <c r="E414" s="284"/>
      <c r="F414" s="285"/>
      <c r="G414" s="83"/>
      <c r="H414" s="83"/>
      <c r="I414" s="83"/>
      <c r="J414" s="83"/>
      <c r="K414" s="83"/>
      <c r="L414" s="83"/>
      <c r="M414" s="83"/>
      <c r="N414" s="83"/>
      <c r="O414" s="83"/>
      <c r="P414" s="83"/>
      <c r="Q414" s="83"/>
      <c r="R414" s="83"/>
      <c r="S414" s="83"/>
      <c r="T414" s="83"/>
      <c r="U414" s="83"/>
      <c r="V414" s="83"/>
      <c r="W414" s="83"/>
      <c r="X414" s="83"/>
      <c r="Y414" s="83"/>
      <c r="Z414" s="83"/>
    </row>
    <row r="415" spans="1:26" ht="12.75" customHeight="1">
      <c r="A415" s="282"/>
      <c r="B415" s="289"/>
      <c r="C415" s="106"/>
      <c r="D415" s="283"/>
      <c r="E415" s="284"/>
      <c r="F415" s="285"/>
      <c r="G415" s="83"/>
      <c r="H415" s="83"/>
      <c r="I415" s="83"/>
      <c r="J415" s="83"/>
      <c r="K415" s="83"/>
      <c r="L415" s="83"/>
      <c r="M415" s="83"/>
      <c r="N415" s="83"/>
      <c r="O415" s="83"/>
      <c r="P415" s="83"/>
      <c r="Q415" s="83"/>
      <c r="R415" s="83"/>
      <c r="S415" s="83"/>
      <c r="T415" s="83"/>
      <c r="U415" s="83"/>
      <c r="V415" s="83"/>
      <c r="W415" s="83"/>
      <c r="X415" s="83"/>
      <c r="Y415" s="83"/>
      <c r="Z415" s="83"/>
    </row>
    <row r="416" spans="1:26" ht="12.75" customHeight="1">
      <c r="A416" s="282" t="s">
        <v>2223</v>
      </c>
      <c r="B416" s="274" t="s">
        <v>2224</v>
      </c>
      <c r="C416" s="106"/>
      <c r="D416" s="283"/>
      <c r="E416" s="284"/>
      <c r="F416" s="285"/>
      <c r="G416" s="83"/>
      <c r="H416" s="83"/>
      <c r="I416" s="83"/>
      <c r="J416" s="83"/>
      <c r="K416" s="83"/>
      <c r="L416" s="83"/>
      <c r="M416" s="83"/>
      <c r="N416" s="83"/>
      <c r="O416" s="83"/>
      <c r="P416" s="83"/>
      <c r="Q416" s="83"/>
      <c r="R416" s="83"/>
      <c r="S416" s="83"/>
      <c r="T416" s="83"/>
      <c r="U416" s="83"/>
      <c r="V416" s="83"/>
      <c r="W416" s="83"/>
      <c r="X416" s="83"/>
      <c r="Y416" s="83"/>
      <c r="Z416" s="83"/>
    </row>
    <row r="417" spans="1:26" ht="12.75" customHeight="1">
      <c r="A417" s="282"/>
      <c r="B417" s="289" t="s">
        <v>2225</v>
      </c>
      <c r="C417" s="106"/>
      <c r="D417" s="283"/>
      <c r="E417" s="284"/>
      <c r="F417" s="285"/>
      <c r="G417" s="83"/>
      <c r="H417" s="83"/>
      <c r="I417" s="83"/>
      <c r="J417" s="83"/>
      <c r="K417" s="83"/>
      <c r="L417" s="83"/>
      <c r="M417" s="83"/>
      <c r="N417" s="83"/>
      <c r="O417" s="83"/>
      <c r="P417" s="83"/>
      <c r="Q417" s="83"/>
      <c r="R417" s="83"/>
      <c r="S417" s="83"/>
      <c r="T417" s="83"/>
      <c r="U417" s="83"/>
      <c r="V417" s="83"/>
      <c r="W417" s="83"/>
      <c r="X417" s="83"/>
      <c r="Y417" s="83"/>
      <c r="Z417" s="83"/>
    </row>
    <row r="418" spans="1:26" ht="12.75" customHeight="1">
      <c r="A418" s="282"/>
      <c r="B418" s="58" t="s">
        <v>2226</v>
      </c>
      <c r="C418" s="106" t="s">
        <v>682</v>
      </c>
      <c r="D418" s="283">
        <v>4</v>
      </c>
      <c r="E418" s="290"/>
      <c r="F418" s="291">
        <f>$D418*E418</f>
        <v>0</v>
      </c>
      <c r="G418" s="83"/>
      <c r="H418" s="83"/>
      <c r="I418" s="83"/>
      <c r="J418" s="83"/>
      <c r="K418" s="83"/>
      <c r="L418" s="83"/>
      <c r="M418" s="83"/>
      <c r="N418" s="83"/>
      <c r="O418" s="83"/>
      <c r="P418" s="83"/>
      <c r="Q418" s="83"/>
      <c r="R418" s="83"/>
      <c r="S418" s="83"/>
      <c r="T418" s="83"/>
      <c r="U418" s="83"/>
      <c r="V418" s="83"/>
      <c r="W418" s="83"/>
      <c r="X418" s="83"/>
      <c r="Y418" s="83"/>
      <c r="Z418" s="83"/>
    </row>
    <row r="419" spans="1:26" ht="12.75" customHeight="1">
      <c r="A419" s="282"/>
      <c r="B419" s="58" t="s">
        <v>1991</v>
      </c>
      <c r="C419" s="106"/>
      <c r="D419" s="283"/>
      <c r="E419" s="284"/>
      <c r="F419" s="285"/>
      <c r="G419" s="83"/>
      <c r="H419" s="83"/>
      <c r="I419" s="83"/>
      <c r="J419" s="83"/>
      <c r="K419" s="83"/>
      <c r="L419" s="83"/>
      <c r="M419" s="83"/>
      <c r="N419" s="83"/>
      <c r="O419" s="83"/>
      <c r="P419" s="83"/>
      <c r="Q419" s="83"/>
      <c r="R419" s="83"/>
      <c r="S419" s="83"/>
      <c r="T419" s="83"/>
      <c r="U419" s="83"/>
      <c r="V419" s="83"/>
      <c r="W419" s="83"/>
      <c r="X419" s="83"/>
      <c r="Y419" s="83"/>
      <c r="Z419" s="83"/>
    </row>
    <row r="420" spans="1:26" ht="12.75" customHeight="1">
      <c r="A420" s="282"/>
      <c r="B420" s="58"/>
      <c r="C420" s="106"/>
      <c r="D420" s="283"/>
      <c r="E420" s="286"/>
      <c r="F420" s="287"/>
      <c r="G420" s="83"/>
      <c r="H420" s="83"/>
      <c r="I420" s="83"/>
      <c r="J420" s="83"/>
      <c r="K420" s="83"/>
      <c r="L420" s="83"/>
      <c r="M420" s="83"/>
      <c r="N420" s="83"/>
      <c r="O420" s="83"/>
      <c r="P420" s="83"/>
      <c r="Q420" s="83"/>
      <c r="R420" s="83"/>
      <c r="S420" s="83"/>
      <c r="T420" s="83"/>
      <c r="U420" s="83"/>
      <c r="V420" s="83"/>
      <c r="W420" s="83"/>
      <c r="X420" s="83"/>
      <c r="Y420" s="83"/>
      <c r="Z420" s="83"/>
    </row>
    <row r="421" spans="1:26" ht="12.75" customHeight="1">
      <c r="A421" s="282" t="s">
        <v>2227</v>
      </c>
      <c r="B421" s="289" t="s">
        <v>2122</v>
      </c>
      <c r="C421" s="106"/>
      <c r="D421" s="283"/>
      <c r="E421" s="284"/>
      <c r="F421" s="285"/>
      <c r="G421" s="83"/>
      <c r="H421" s="83"/>
      <c r="I421" s="83"/>
      <c r="J421" s="83"/>
      <c r="K421" s="83"/>
      <c r="L421" s="83"/>
      <c r="M421" s="83"/>
      <c r="N421" s="83"/>
      <c r="O421" s="83"/>
      <c r="P421" s="83"/>
      <c r="Q421" s="83"/>
      <c r="R421" s="83"/>
      <c r="S421" s="83"/>
      <c r="T421" s="83"/>
      <c r="U421" s="83"/>
      <c r="V421" s="83"/>
      <c r="W421" s="83"/>
      <c r="X421" s="83"/>
      <c r="Y421" s="83"/>
      <c r="Z421" s="83"/>
    </row>
    <row r="422" spans="1:26" ht="12.75" customHeight="1">
      <c r="A422" s="282"/>
      <c r="B422" s="289" t="s">
        <v>2228</v>
      </c>
      <c r="C422" s="106"/>
      <c r="D422" s="283"/>
      <c r="E422" s="286"/>
      <c r="F422" s="285"/>
      <c r="G422" s="83"/>
      <c r="H422" s="83"/>
      <c r="I422" s="83"/>
      <c r="J422" s="83"/>
      <c r="K422" s="83"/>
      <c r="L422" s="83"/>
      <c r="M422" s="83"/>
      <c r="N422" s="83"/>
      <c r="O422" s="83"/>
      <c r="P422" s="83"/>
      <c r="Q422" s="83"/>
      <c r="R422" s="83"/>
      <c r="S422" s="83"/>
      <c r="T422" s="83"/>
      <c r="U422" s="83"/>
      <c r="V422" s="83"/>
      <c r="W422" s="83"/>
      <c r="X422" s="83"/>
      <c r="Y422" s="83"/>
      <c r="Z422" s="83"/>
    </row>
    <row r="423" spans="1:26" ht="12.75" customHeight="1">
      <c r="A423" s="282"/>
      <c r="B423" s="328" t="s">
        <v>2124</v>
      </c>
      <c r="C423" s="106"/>
      <c r="D423" s="283"/>
      <c r="E423" s="284"/>
      <c r="F423" s="285"/>
      <c r="G423" s="83"/>
      <c r="H423" s="83"/>
      <c r="I423" s="83"/>
      <c r="J423" s="83"/>
      <c r="K423" s="83"/>
      <c r="L423" s="83"/>
      <c r="M423" s="83"/>
      <c r="N423" s="83"/>
      <c r="O423" s="83"/>
      <c r="P423" s="83"/>
      <c r="Q423" s="83"/>
      <c r="R423" s="83"/>
      <c r="S423" s="83"/>
      <c r="T423" s="83"/>
      <c r="U423" s="83"/>
      <c r="V423" s="83"/>
      <c r="W423" s="83"/>
      <c r="X423" s="83"/>
      <c r="Y423" s="83"/>
      <c r="Z423" s="83"/>
    </row>
    <row r="424" spans="1:26" ht="12.75" customHeight="1">
      <c r="A424" s="282"/>
      <c r="B424" s="329" t="s">
        <v>2125</v>
      </c>
      <c r="C424" s="106" t="s">
        <v>682</v>
      </c>
      <c r="D424" s="283">
        <v>4</v>
      </c>
      <c r="E424" s="315"/>
      <c r="F424" s="291">
        <f>$D424*E424</f>
        <v>0</v>
      </c>
      <c r="G424" s="83"/>
      <c r="H424" s="83"/>
      <c r="I424" s="83"/>
      <c r="J424" s="83"/>
      <c r="K424" s="83"/>
      <c r="L424" s="83"/>
      <c r="M424" s="83"/>
      <c r="N424" s="83"/>
      <c r="O424" s="83"/>
      <c r="P424" s="83"/>
      <c r="Q424" s="83"/>
      <c r="R424" s="83"/>
      <c r="S424" s="83"/>
      <c r="T424" s="83"/>
      <c r="U424" s="83"/>
      <c r="V424" s="83"/>
      <c r="W424" s="83"/>
      <c r="X424" s="83"/>
      <c r="Y424" s="83"/>
      <c r="Z424" s="83"/>
    </row>
    <row r="425" spans="1:26" ht="15" customHeight="1">
      <c r="A425" s="282"/>
      <c r="B425" s="329" t="s">
        <v>2126</v>
      </c>
      <c r="C425" s="106"/>
      <c r="D425" s="283"/>
      <c r="E425" s="284"/>
      <c r="F425" s="285"/>
      <c r="G425" s="83"/>
      <c r="H425" s="83"/>
      <c r="I425" s="83"/>
      <c r="J425" s="83"/>
      <c r="K425" s="83"/>
      <c r="L425" s="83"/>
      <c r="M425" s="83"/>
      <c r="N425" s="83"/>
      <c r="O425" s="83"/>
      <c r="P425" s="83"/>
      <c r="Q425" s="83"/>
      <c r="R425" s="83"/>
      <c r="S425" s="83"/>
      <c r="T425" s="83"/>
      <c r="U425" s="83"/>
      <c r="V425" s="83"/>
      <c r="W425" s="83"/>
      <c r="X425" s="83"/>
      <c r="Y425" s="83"/>
      <c r="Z425" s="83"/>
    </row>
    <row r="426" spans="1:26" ht="12.75" customHeight="1">
      <c r="A426" s="282"/>
      <c r="B426" s="289"/>
      <c r="C426" s="106"/>
      <c r="D426" s="283"/>
      <c r="E426" s="284"/>
      <c r="F426" s="285"/>
      <c r="G426" s="83"/>
      <c r="H426" s="83"/>
      <c r="I426" s="83"/>
      <c r="J426" s="83"/>
      <c r="K426" s="83"/>
      <c r="L426" s="83"/>
      <c r="M426" s="83"/>
      <c r="N426" s="83"/>
      <c r="O426" s="83"/>
      <c r="P426" s="83"/>
      <c r="Q426" s="83"/>
      <c r="R426" s="83"/>
      <c r="S426" s="83"/>
      <c r="T426" s="83"/>
      <c r="U426" s="83"/>
      <c r="V426" s="83"/>
      <c r="W426" s="83"/>
      <c r="X426" s="83"/>
      <c r="Y426" s="83"/>
      <c r="Z426" s="83"/>
    </row>
    <row r="427" spans="1:26" ht="12.75" customHeight="1">
      <c r="A427" s="282" t="s">
        <v>2229</v>
      </c>
      <c r="B427" s="274" t="s">
        <v>2128</v>
      </c>
      <c r="C427" s="106"/>
      <c r="D427" s="283"/>
      <c r="E427" s="284"/>
      <c r="F427" s="285"/>
      <c r="G427" s="83"/>
      <c r="H427" s="83"/>
      <c r="I427" s="83"/>
      <c r="J427" s="83"/>
      <c r="K427" s="83"/>
      <c r="L427" s="83"/>
      <c r="M427" s="83"/>
      <c r="N427" s="83"/>
      <c r="O427" s="83"/>
      <c r="P427" s="83"/>
      <c r="Q427" s="83"/>
      <c r="R427" s="83"/>
      <c r="S427" s="83"/>
      <c r="T427" s="83"/>
      <c r="U427" s="83"/>
      <c r="V427" s="83"/>
      <c r="W427" s="83"/>
      <c r="X427" s="83"/>
      <c r="Y427" s="83"/>
      <c r="Z427" s="83"/>
    </row>
    <row r="428" spans="1:26" ht="12.75" customHeight="1">
      <c r="A428" s="282"/>
      <c r="B428" s="289" t="s">
        <v>2129</v>
      </c>
      <c r="C428" s="83"/>
      <c r="D428" s="288"/>
      <c r="E428" s="284"/>
      <c r="F428" s="285"/>
      <c r="G428" s="83"/>
      <c r="H428" s="83"/>
      <c r="I428" s="83"/>
      <c r="J428" s="83"/>
      <c r="K428" s="83"/>
      <c r="L428" s="83"/>
      <c r="M428" s="83"/>
      <c r="N428" s="83"/>
      <c r="O428" s="83"/>
      <c r="P428" s="83"/>
      <c r="Q428" s="83"/>
      <c r="R428" s="83"/>
      <c r="S428" s="83"/>
      <c r="T428" s="83"/>
      <c r="U428" s="83"/>
      <c r="V428" s="83"/>
      <c r="W428" s="83"/>
      <c r="X428" s="83"/>
      <c r="Y428" s="83"/>
      <c r="Z428" s="83"/>
    </row>
    <row r="429" spans="1:26" ht="12.75" customHeight="1">
      <c r="A429" s="282"/>
      <c r="B429" s="328" t="s">
        <v>2130</v>
      </c>
      <c r="C429" s="106"/>
      <c r="D429" s="283"/>
      <c r="E429" s="284"/>
      <c r="F429" s="285"/>
      <c r="G429" s="83"/>
      <c r="H429" s="83"/>
      <c r="I429" s="83"/>
      <c r="J429" s="83"/>
      <c r="K429" s="83"/>
      <c r="L429" s="83"/>
      <c r="M429" s="83"/>
      <c r="N429" s="83"/>
      <c r="O429" s="83"/>
      <c r="P429" s="83"/>
      <c r="Q429" s="83"/>
      <c r="R429" s="83"/>
      <c r="S429" s="83"/>
      <c r="T429" s="83"/>
      <c r="U429" s="83"/>
      <c r="V429" s="83"/>
      <c r="W429" s="83"/>
      <c r="X429" s="83"/>
      <c r="Y429" s="83"/>
      <c r="Z429" s="83"/>
    </row>
    <row r="430" spans="1:26" ht="12.75" customHeight="1">
      <c r="A430" s="282"/>
      <c r="B430" s="101"/>
      <c r="C430" s="106" t="s">
        <v>682</v>
      </c>
      <c r="D430" s="283">
        <v>6</v>
      </c>
      <c r="E430" s="290"/>
      <c r="F430" s="291">
        <f>$D430*E430</f>
        <v>0</v>
      </c>
      <c r="G430" s="83"/>
      <c r="H430" s="83"/>
      <c r="I430" s="83"/>
      <c r="J430" s="83"/>
      <c r="K430" s="83"/>
      <c r="L430" s="83"/>
      <c r="M430" s="83"/>
      <c r="N430" s="83"/>
      <c r="O430" s="83"/>
      <c r="P430" s="83"/>
      <c r="Q430" s="83"/>
      <c r="R430" s="83"/>
      <c r="S430" s="83"/>
      <c r="T430" s="83"/>
      <c r="U430" s="83"/>
      <c r="V430" s="83"/>
      <c r="W430" s="83"/>
      <c r="X430" s="83"/>
      <c r="Y430" s="83"/>
      <c r="Z430" s="83"/>
    </row>
    <row r="431" spans="1:26" ht="12.75" customHeight="1">
      <c r="A431" s="282"/>
      <c r="B431" s="289"/>
      <c r="C431" s="106"/>
      <c r="D431" s="283"/>
      <c r="E431" s="284"/>
      <c r="F431" s="285"/>
      <c r="G431" s="83"/>
      <c r="H431" s="83"/>
      <c r="I431" s="83"/>
      <c r="J431" s="83"/>
      <c r="K431" s="83"/>
      <c r="L431" s="83"/>
      <c r="M431" s="83"/>
      <c r="N431" s="83"/>
      <c r="O431" s="83"/>
      <c r="P431" s="83"/>
      <c r="Q431" s="83"/>
      <c r="R431" s="83"/>
      <c r="S431" s="83"/>
      <c r="T431" s="83"/>
      <c r="U431" s="83"/>
      <c r="V431" s="83"/>
      <c r="W431" s="83"/>
      <c r="X431" s="83"/>
      <c r="Y431" s="83"/>
      <c r="Z431" s="83"/>
    </row>
    <row r="432" spans="1:26" ht="12.75" customHeight="1">
      <c r="A432" s="317" t="s">
        <v>1887</v>
      </c>
      <c r="B432" s="338" t="s">
        <v>2230</v>
      </c>
      <c r="C432" s="299"/>
      <c r="D432" s="300"/>
      <c r="E432" s="301"/>
      <c r="F432" s="302">
        <f>SUM(F319:F431)</f>
        <v>0</v>
      </c>
      <c r="G432" s="83"/>
      <c r="H432" s="83"/>
      <c r="I432" s="83"/>
      <c r="J432" s="83"/>
      <c r="K432" s="83"/>
      <c r="L432" s="83"/>
      <c r="M432" s="83"/>
      <c r="N432" s="83"/>
      <c r="O432" s="83"/>
      <c r="P432" s="83"/>
      <c r="Q432" s="83"/>
      <c r="R432" s="83"/>
      <c r="S432" s="83"/>
      <c r="T432" s="83"/>
      <c r="U432" s="83"/>
      <c r="V432" s="83"/>
      <c r="W432" s="83"/>
      <c r="X432" s="83"/>
      <c r="Y432" s="83"/>
      <c r="Z432" s="83"/>
    </row>
    <row r="433" spans="1:26" ht="12.75" customHeight="1">
      <c r="A433" s="316"/>
      <c r="B433" s="289"/>
      <c r="C433" s="106"/>
      <c r="D433" s="283"/>
      <c r="E433" s="284"/>
      <c r="F433" s="285"/>
      <c r="G433" s="83"/>
      <c r="H433" s="83"/>
      <c r="I433" s="83"/>
      <c r="J433" s="83"/>
      <c r="K433" s="83"/>
      <c r="L433" s="83"/>
      <c r="M433" s="83"/>
      <c r="N433" s="83"/>
      <c r="O433" s="83"/>
      <c r="P433" s="83"/>
      <c r="Q433" s="83"/>
      <c r="R433" s="83"/>
      <c r="S433" s="83"/>
      <c r="T433" s="83"/>
      <c r="U433" s="83"/>
      <c r="V433" s="83"/>
      <c r="W433" s="83"/>
      <c r="X433" s="83"/>
      <c r="Y433" s="83"/>
      <c r="Z433" s="83"/>
    </row>
    <row r="434" spans="1:26" ht="12.75" customHeight="1">
      <c r="A434" s="316"/>
      <c r="B434" s="289"/>
      <c r="C434" s="106"/>
      <c r="D434" s="283"/>
      <c r="E434" s="284"/>
      <c r="F434" s="285"/>
      <c r="G434" s="83"/>
      <c r="H434" s="83"/>
      <c r="I434" s="83"/>
      <c r="J434" s="83"/>
      <c r="K434" s="83"/>
      <c r="L434" s="83"/>
      <c r="M434" s="83"/>
      <c r="N434" s="83"/>
      <c r="O434" s="83"/>
      <c r="P434" s="83"/>
      <c r="Q434" s="83"/>
      <c r="R434" s="83"/>
      <c r="S434" s="83"/>
      <c r="T434" s="83"/>
      <c r="U434" s="83"/>
      <c r="V434" s="83"/>
      <c r="W434" s="83"/>
      <c r="X434" s="83"/>
      <c r="Y434" s="83"/>
      <c r="Z434" s="83"/>
    </row>
    <row r="435" spans="1:26" ht="12.75" customHeight="1">
      <c r="A435" s="276" t="s">
        <v>1889</v>
      </c>
      <c r="B435" s="339" t="s">
        <v>1890</v>
      </c>
      <c r="C435" s="278"/>
      <c r="D435" s="323"/>
      <c r="E435" s="303"/>
      <c r="F435" s="304"/>
      <c r="G435" s="83"/>
      <c r="H435" s="83"/>
      <c r="I435" s="83"/>
      <c r="J435" s="83"/>
      <c r="K435" s="83"/>
      <c r="L435" s="83"/>
      <c r="M435" s="83"/>
      <c r="N435" s="83"/>
      <c r="O435" s="83"/>
      <c r="P435" s="83"/>
      <c r="Q435" s="83"/>
      <c r="R435" s="83"/>
      <c r="S435" s="83"/>
      <c r="T435" s="83"/>
      <c r="U435" s="83"/>
      <c r="V435" s="83"/>
      <c r="W435" s="83"/>
      <c r="X435" s="83"/>
      <c r="Y435" s="83"/>
      <c r="Z435" s="83"/>
    </row>
    <row r="436" spans="1:26" ht="12.75" customHeight="1">
      <c r="A436" s="331"/>
      <c r="B436" s="332"/>
      <c r="C436" s="331"/>
      <c r="D436" s="267"/>
      <c r="E436" s="273"/>
      <c r="F436" s="340"/>
      <c r="G436" s="83"/>
      <c r="H436" s="83"/>
      <c r="I436" s="83"/>
      <c r="J436" s="83"/>
      <c r="K436" s="83"/>
      <c r="L436" s="83"/>
      <c r="M436" s="83"/>
      <c r="N436" s="83"/>
      <c r="O436" s="83"/>
      <c r="P436" s="83"/>
      <c r="Q436" s="83"/>
      <c r="R436" s="83"/>
      <c r="S436" s="83"/>
      <c r="T436" s="83"/>
      <c r="U436" s="83"/>
      <c r="V436" s="83"/>
      <c r="W436" s="83"/>
      <c r="X436" s="83"/>
      <c r="Y436" s="83"/>
      <c r="Z436" s="83"/>
    </row>
    <row r="437" spans="1:26" ht="12.75" customHeight="1">
      <c r="A437" s="118"/>
      <c r="B437" s="59" t="s">
        <v>724</v>
      </c>
      <c r="C437" s="312"/>
      <c r="D437" s="283"/>
      <c r="E437" s="320"/>
      <c r="F437" s="285"/>
      <c r="G437" s="83"/>
      <c r="H437" s="83"/>
      <c r="I437" s="83"/>
      <c r="J437" s="83"/>
      <c r="K437" s="83"/>
      <c r="L437" s="83"/>
      <c r="M437" s="83"/>
      <c r="N437" s="83"/>
      <c r="O437" s="83"/>
      <c r="P437" s="83"/>
      <c r="Q437" s="83"/>
      <c r="R437" s="83"/>
      <c r="S437" s="83"/>
      <c r="T437" s="83"/>
      <c r="U437" s="83"/>
      <c r="V437" s="83"/>
      <c r="W437" s="83"/>
      <c r="X437" s="83"/>
      <c r="Y437" s="83"/>
      <c r="Z437" s="83"/>
    </row>
    <row r="438" spans="1:26" ht="12.75" customHeight="1">
      <c r="A438" s="331"/>
      <c r="B438" s="289" t="s">
        <v>2231</v>
      </c>
      <c r="C438" s="331"/>
      <c r="D438" s="267"/>
      <c r="E438" s="273"/>
      <c r="F438" s="340"/>
      <c r="G438" s="83"/>
      <c r="H438" s="83"/>
      <c r="I438" s="83"/>
      <c r="J438" s="83"/>
      <c r="K438" s="83"/>
      <c r="L438" s="83"/>
      <c r="M438" s="83"/>
      <c r="N438" s="83"/>
      <c r="O438" s="83"/>
      <c r="P438" s="83"/>
      <c r="Q438" s="83"/>
      <c r="R438" s="83"/>
      <c r="S438" s="83"/>
      <c r="T438" s="83"/>
      <c r="U438" s="83"/>
      <c r="V438" s="83"/>
      <c r="W438" s="83"/>
      <c r="X438" s="83"/>
      <c r="Y438" s="83"/>
      <c r="Z438" s="83"/>
    </row>
    <row r="439" spans="1:26" ht="12.75" customHeight="1">
      <c r="A439" s="341"/>
      <c r="B439" s="58" t="s">
        <v>2232</v>
      </c>
      <c r="C439" s="120"/>
      <c r="D439" s="283"/>
      <c r="E439" s="342"/>
      <c r="F439" s="285"/>
      <c r="G439" s="104"/>
      <c r="H439" s="104"/>
      <c r="I439" s="104"/>
      <c r="J439" s="104"/>
      <c r="K439" s="104"/>
      <c r="L439" s="104"/>
      <c r="M439" s="104"/>
      <c r="N439" s="104"/>
      <c r="O439" s="104"/>
      <c r="P439" s="104"/>
      <c r="Q439" s="104"/>
      <c r="R439" s="104"/>
      <c r="S439" s="104"/>
      <c r="T439" s="104"/>
      <c r="U439" s="104"/>
      <c r="V439" s="104"/>
      <c r="W439" s="104"/>
      <c r="X439" s="104"/>
      <c r="Y439" s="104"/>
      <c r="Z439" s="104"/>
    </row>
    <row r="440" spans="1:26" ht="12.75" customHeight="1">
      <c r="A440" s="331"/>
      <c r="B440" s="332"/>
      <c r="C440" s="331"/>
      <c r="D440" s="267"/>
      <c r="E440" s="273"/>
      <c r="F440" s="340"/>
      <c r="G440" s="83"/>
      <c r="H440" s="83"/>
      <c r="I440" s="83"/>
      <c r="J440" s="83"/>
      <c r="K440" s="83"/>
      <c r="L440" s="83"/>
      <c r="M440" s="83"/>
      <c r="N440" s="83"/>
      <c r="O440" s="83"/>
      <c r="P440" s="83"/>
      <c r="Q440" s="83"/>
      <c r="R440" s="83"/>
      <c r="S440" s="83"/>
      <c r="T440" s="83"/>
      <c r="U440" s="83"/>
      <c r="V440" s="83"/>
      <c r="W440" s="83"/>
      <c r="X440" s="83"/>
      <c r="Y440" s="83"/>
      <c r="Z440" s="83"/>
    </row>
    <row r="441" spans="1:26" ht="12.75" customHeight="1">
      <c r="A441" s="282" t="s">
        <v>2233</v>
      </c>
      <c r="B441" s="274" t="s">
        <v>2234</v>
      </c>
      <c r="C441" s="106"/>
      <c r="D441" s="283"/>
      <c r="E441" s="284"/>
      <c r="F441" s="285"/>
      <c r="G441" s="83"/>
      <c r="H441" s="83"/>
      <c r="I441" s="83"/>
      <c r="J441" s="83"/>
      <c r="K441" s="83"/>
      <c r="L441" s="83"/>
      <c r="M441" s="83"/>
      <c r="N441" s="83"/>
      <c r="O441" s="83"/>
      <c r="P441" s="83"/>
      <c r="Q441" s="83"/>
      <c r="R441" s="83"/>
      <c r="S441" s="83"/>
      <c r="T441" s="83"/>
      <c r="U441" s="83"/>
      <c r="V441" s="83"/>
      <c r="W441" s="83"/>
      <c r="X441" s="83"/>
      <c r="Y441" s="83"/>
      <c r="Z441" s="83"/>
    </row>
    <row r="442" spans="1:26" ht="12.75" customHeight="1">
      <c r="A442" s="282"/>
      <c r="B442" s="274" t="s">
        <v>2235</v>
      </c>
      <c r="C442" s="106"/>
      <c r="D442" s="283"/>
      <c r="E442" s="284"/>
      <c r="F442" s="285"/>
      <c r="G442" s="83"/>
      <c r="H442" s="83"/>
      <c r="I442" s="83"/>
      <c r="J442" s="83"/>
      <c r="K442" s="83"/>
      <c r="L442" s="83"/>
      <c r="M442" s="83"/>
      <c r="N442" s="83"/>
      <c r="O442" s="83"/>
      <c r="P442" s="83"/>
      <c r="Q442" s="83"/>
      <c r="R442" s="83"/>
      <c r="S442" s="83"/>
      <c r="T442" s="83"/>
      <c r="U442" s="83"/>
      <c r="V442" s="83"/>
      <c r="W442" s="83"/>
      <c r="X442" s="83"/>
      <c r="Y442" s="83"/>
      <c r="Z442" s="83"/>
    </row>
    <row r="443" spans="1:26" ht="12.75" customHeight="1">
      <c r="A443" s="282"/>
      <c r="B443" s="274" t="s">
        <v>2236</v>
      </c>
      <c r="C443" s="106"/>
      <c r="D443" s="283"/>
      <c r="E443" s="284"/>
      <c r="F443" s="285"/>
      <c r="G443" s="83"/>
      <c r="H443" s="83"/>
      <c r="I443" s="83"/>
      <c r="J443" s="83"/>
      <c r="K443" s="83"/>
      <c r="L443" s="83"/>
      <c r="M443" s="83"/>
      <c r="N443" s="83"/>
      <c r="O443" s="83"/>
      <c r="P443" s="83"/>
      <c r="Q443" s="83"/>
      <c r="R443" s="83"/>
      <c r="S443" s="83"/>
      <c r="T443" s="83"/>
      <c r="U443" s="83"/>
      <c r="V443" s="83"/>
      <c r="W443" s="83"/>
      <c r="X443" s="83"/>
      <c r="Y443" s="83"/>
      <c r="Z443" s="83"/>
    </row>
    <row r="444" spans="1:26" ht="12.75" customHeight="1">
      <c r="A444" s="282"/>
      <c r="B444" s="274" t="s">
        <v>2237</v>
      </c>
      <c r="C444" s="106"/>
      <c r="D444" s="283"/>
      <c r="E444" s="284"/>
      <c r="F444" s="285"/>
      <c r="G444" s="83"/>
      <c r="H444" s="83"/>
      <c r="I444" s="83"/>
      <c r="J444" s="83"/>
      <c r="K444" s="83"/>
      <c r="L444" s="83"/>
      <c r="M444" s="83"/>
      <c r="N444" s="83"/>
      <c r="O444" s="83"/>
      <c r="P444" s="83"/>
      <c r="Q444" s="83"/>
      <c r="R444" s="83"/>
      <c r="S444" s="83"/>
      <c r="T444" s="83"/>
      <c r="U444" s="83"/>
      <c r="V444" s="83"/>
      <c r="W444" s="83"/>
      <c r="X444" s="83"/>
      <c r="Y444" s="83"/>
      <c r="Z444" s="83"/>
    </row>
    <row r="445" spans="1:26" ht="12.75" customHeight="1">
      <c r="A445" s="282"/>
      <c r="B445" s="274" t="s">
        <v>2238</v>
      </c>
      <c r="C445" s="106"/>
      <c r="D445" s="283"/>
      <c r="E445" s="284"/>
      <c r="F445" s="285"/>
      <c r="G445" s="83"/>
      <c r="H445" s="83"/>
      <c r="I445" s="83"/>
      <c r="J445" s="83"/>
      <c r="K445" s="83"/>
      <c r="L445" s="83"/>
      <c r="M445" s="83"/>
      <c r="N445" s="83"/>
      <c r="O445" s="83"/>
      <c r="P445" s="83"/>
      <c r="Q445" s="83"/>
      <c r="R445" s="83"/>
      <c r="S445" s="83"/>
      <c r="T445" s="83"/>
      <c r="U445" s="83"/>
      <c r="V445" s="83"/>
      <c r="W445" s="83"/>
      <c r="X445" s="83"/>
      <c r="Y445" s="83"/>
      <c r="Z445" s="83"/>
    </row>
    <row r="446" spans="1:26" ht="12.75" customHeight="1">
      <c r="A446" s="282"/>
      <c r="B446" s="274" t="s">
        <v>2239</v>
      </c>
      <c r="C446" s="106"/>
      <c r="D446" s="283"/>
      <c r="E446" s="284"/>
      <c r="F446" s="285"/>
      <c r="G446" s="83"/>
      <c r="H446" s="83"/>
      <c r="I446" s="83"/>
      <c r="J446" s="83"/>
      <c r="K446" s="83"/>
      <c r="L446" s="83"/>
      <c r="M446" s="83"/>
      <c r="N446" s="83"/>
      <c r="O446" s="83"/>
      <c r="P446" s="83"/>
      <c r="Q446" s="83"/>
      <c r="R446" s="83"/>
      <c r="S446" s="83"/>
      <c r="T446" s="83"/>
      <c r="U446" s="83"/>
      <c r="V446" s="83"/>
      <c r="W446" s="83"/>
      <c r="X446" s="83"/>
      <c r="Y446" s="83"/>
      <c r="Z446" s="83"/>
    </row>
    <row r="447" spans="1:26" ht="12.75" customHeight="1">
      <c r="A447" s="282"/>
      <c r="B447" s="274" t="s">
        <v>2240</v>
      </c>
      <c r="C447" s="120"/>
      <c r="D447" s="283"/>
      <c r="E447" s="285"/>
      <c r="F447" s="285"/>
      <c r="G447" s="104"/>
      <c r="H447" s="104"/>
      <c r="I447" s="104"/>
      <c r="J447" s="104"/>
      <c r="K447" s="104"/>
      <c r="L447" s="104"/>
      <c r="M447" s="104"/>
      <c r="N447" s="104"/>
      <c r="O447" s="104"/>
      <c r="P447" s="104"/>
      <c r="Q447" s="104"/>
      <c r="R447" s="104"/>
      <c r="S447" s="104"/>
      <c r="T447" s="104"/>
      <c r="U447" s="104"/>
      <c r="V447" s="104"/>
      <c r="W447" s="104"/>
      <c r="X447" s="104"/>
      <c r="Y447" s="104"/>
      <c r="Z447" s="104"/>
    </row>
    <row r="448" spans="1:26" ht="12.75" customHeight="1">
      <c r="A448" s="282"/>
      <c r="B448" s="143" t="s">
        <v>2241</v>
      </c>
      <c r="C448" s="120" t="s">
        <v>2242</v>
      </c>
      <c r="D448" s="283">
        <v>14</v>
      </c>
      <c r="E448" s="343"/>
      <c r="F448" s="291">
        <f t="shared" ref="F448:F449" si="16">$D448*E448</f>
        <v>0</v>
      </c>
      <c r="G448" s="104"/>
      <c r="H448" s="104"/>
      <c r="I448" s="104"/>
      <c r="J448" s="104"/>
      <c r="K448" s="104"/>
      <c r="L448" s="104"/>
      <c r="M448" s="104"/>
      <c r="N448" s="104"/>
      <c r="O448" s="104"/>
      <c r="P448" s="104"/>
      <c r="Q448" s="104"/>
      <c r="R448" s="104"/>
      <c r="S448" s="104"/>
      <c r="T448" s="104"/>
      <c r="U448" s="104"/>
      <c r="V448" s="104"/>
      <c r="W448" s="104"/>
      <c r="X448" s="104"/>
      <c r="Y448" s="104"/>
      <c r="Z448" s="104"/>
    </row>
    <row r="449" spans="1:26" ht="12.75" customHeight="1">
      <c r="A449" s="282"/>
      <c r="B449" s="143" t="s">
        <v>2243</v>
      </c>
      <c r="C449" s="120" t="s">
        <v>2242</v>
      </c>
      <c r="D449" s="283">
        <v>14</v>
      </c>
      <c r="E449" s="343"/>
      <c r="F449" s="291">
        <f t="shared" si="16"/>
        <v>0</v>
      </c>
      <c r="G449" s="104"/>
      <c r="H449" s="104"/>
      <c r="I449" s="104"/>
      <c r="J449" s="104"/>
      <c r="K449" s="104"/>
      <c r="L449" s="104"/>
      <c r="M449" s="104"/>
      <c r="N449" s="104"/>
      <c r="O449" s="104"/>
      <c r="P449" s="104"/>
      <c r="Q449" s="104"/>
      <c r="R449" s="104"/>
      <c r="S449" s="104"/>
      <c r="T449" s="104"/>
      <c r="U449" s="104"/>
      <c r="V449" s="104"/>
      <c r="W449" s="104"/>
      <c r="X449" s="104"/>
      <c r="Y449" s="104"/>
      <c r="Z449" s="104"/>
    </row>
    <row r="450" spans="1:26" ht="12.75" customHeight="1">
      <c r="A450" s="331"/>
      <c r="B450" s="332"/>
      <c r="C450" s="331"/>
      <c r="D450" s="267"/>
      <c r="E450" s="333"/>
      <c r="F450" s="334"/>
      <c r="G450" s="83"/>
      <c r="H450" s="83"/>
      <c r="I450" s="83"/>
      <c r="J450" s="83"/>
      <c r="K450" s="83"/>
      <c r="L450" s="83"/>
      <c r="M450" s="83"/>
      <c r="N450" s="83"/>
      <c r="O450" s="83"/>
      <c r="P450" s="83"/>
      <c r="Q450" s="83"/>
      <c r="R450" s="83"/>
      <c r="S450" s="83"/>
      <c r="T450" s="83"/>
      <c r="U450" s="83"/>
      <c r="V450" s="83"/>
      <c r="W450" s="83"/>
      <c r="X450" s="83"/>
      <c r="Y450" s="83"/>
      <c r="Z450" s="83"/>
    </row>
    <row r="451" spans="1:26" ht="12.75" customHeight="1">
      <c r="A451" s="282" t="s">
        <v>2244</v>
      </c>
      <c r="B451" s="274" t="s">
        <v>2245</v>
      </c>
      <c r="C451" s="106"/>
      <c r="D451" s="283"/>
      <c r="E451" s="284"/>
      <c r="F451" s="285"/>
      <c r="G451" s="83"/>
      <c r="H451" s="83"/>
      <c r="I451" s="83"/>
      <c r="J451" s="83"/>
      <c r="K451" s="83"/>
      <c r="L451" s="83"/>
      <c r="M451" s="83"/>
      <c r="N451" s="83"/>
      <c r="O451" s="83"/>
      <c r="P451" s="83"/>
      <c r="Q451" s="83"/>
      <c r="R451" s="83"/>
      <c r="S451" s="83"/>
      <c r="T451" s="83"/>
      <c r="U451" s="83"/>
      <c r="V451" s="83"/>
      <c r="W451" s="83"/>
      <c r="X451" s="83"/>
      <c r="Y451" s="83"/>
      <c r="Z451" s="83"/>
    </row>
    <row r="452" spans="1:26" ht="12.75" customHeight="1">
      <c r="A452" s="282"/>
      <c r="B452" s="274" t="s">
        <v>2246</v>
      </c>
      <c r="C452" s="106"/>
      <c r="D452" s="283"/>
      <c r="E452" s="284"/>
      <c r="F452" s="285"/>
      <c r="G452" s="83"/>
      <c r="H452" s="83"/>
      <c r="I452" s="83"/>
      <c r="J452" s="83"/>
      <c r="K452" s="83"/>
      <c r="L452" s="83"/>
      <c r="M452" s="83"/>
      <c r="N452" s="83"/>
      <c r="O452" s="83"/>
      <c r="P452" s="83"/>
      <c r="Q452" s="83"/>
      <c r="R452" s="83"/>
      <c r="S452" s="83"/>
      <c r="T452" s="83"/>
      <c r="U452" s="83"/>
      <c r="V452" s="83"/>
      <c r="W452" s="83"/>
      <c r="X452" s="83"/>
      <c r="Y452" s="83"/>
      <c r="Z452" s="83"/>
    </row>
    <row r="453" spans="1:26" ht="12.75" customHeight="1">
      <c r="A453" s="282"/>
      <c r="B453" s="274" t="s">
        <v>2247</v>
      </c>
      <c r="C453" s="106"/>
      <c r="D453" s="283"/>
      <c r="E453" s="284"/>
      <c r="F453" s="285"/>
      <c r="G453" s="83"/>
      <c r="H453" s="83"/>
      <c r="I453" s="83"/>
      <c r="J453" s="83"/>
      <c r="K453" s="83"/>
      <c r="L453" s="83"/>
      <c r="M453" s="83"/>
      <c r="N453" s="83"/>
      <c r="O453" s="83"/>
      <c r="P453" s="83"/>
      <c r="Q453" s="83"/>
      <c r="R453" s="83"/>
      <c r="S453" s="83"/>
      <c r="T453" s="83"/>
      <c r="U453" s="83"/>
      <c r="V453" s="83"/>
      <c r="W453" s="83"/>
      <c r="X453" s="83"/>
      <c r="Y453" s="83"/>
      <c r="Z453" s="83"/>
    </row>
    <row r="454" spans="1:26" ht="12.75" customHeight="1">
      <c r="A454" s="282"/>
      <c r="B454" s="274" t="s">
        <v>2248</v>
      </c>
      <c r="C454" s="106"/>
      <c r="D454" s="283"/>
      <c r="E454" s="284"/>
      <c r="F454" s="285"/>
      <c r="G454" s="83"/>
      <c r="H454" s="83"/>
      <c r="I454" s="83"/>
      <c r="J454" s="83"/>
      <c r="K454" s="83"/>
      <c r="L454" s="83"/>
      <c r="M454" s="83"/>
      <c r="N454" s="83"/>
      <c r="O454" s="83"/>
      <c r="P454" s="83"/>
      <c r="Q454" s="83"/>
      <c r="R454" s="83"/>
      <c r="S454" s="83"/>
      <c r="T454" s="83"/>
      <c r="U454" s="83"/>
      <c r="V454" s="83"/>
      <c r="W454" s="83"/>
      <c r="X454" s="83"/>
      <c r="Y454" s="83"/>
      <c r="Z454" s="83"/>
    </row>
    <row r="455" spans="1:26" ht="12.75" customHeight="1">
      <c r="A455" s="282"/>
      <c r="B455" s="274" t="s">
        <v>2249</v>
      </c>
      <c r="C455" s="106"/>
      <c r="D455" s="283"/>
      <c r="E455" s="284"/>
      <c r="F455" s="285"/>
      <c r="G455" s="83"/>
      <c r="H455" s="83"/>
      <c r="I455" s="83"/>
      <c r="J455" s="83"/>
      <c r="K455" s="83"/>
      <c r="L455" s="83"/>
      <c r="M455" s="83"/>
      <c r="N455" s="83"/>
      <c r="O455" s="83"/>
      <c r="P455" s="83"/>
      <c r="Q455" s="83"/>
      <c r="R455" s="83"/>
      <c r="S455" s="83"/>
      <c r="T455" s="83"/>
      <c r="U455" s="83"/>
      <c r="V455" s="83"/>
      <c r="W455" s="83"/>
      <c r="X455" s="83"/>
      <c r="Y455" s="83"/>
      <c r="Z455" s="83"/>
    </row>
    <row r="456" spans="1:26" ht="12.75" customHeight="1">
      <c r="A456" s="282"/>
      <c r="B456" s="274" t="s">
        <v>2250</v>
      </c>
      <c r="C456" s="106"/>
      <c r="D456" s="283"/>
      <c r="E456" s="284"/>
      <c r="F456" s="285"/>
      <c r="G456" s="83"/>
      <c r="H456" s="83"/>
      <c r="I456" s="83"/>
      <c r="J456" s="83"/>
      <c r="K456" s="83"/>
      <c r="L456" s="83"/>
      <c r="M456" s="83"/>
      <c r="N456" s="83"/>
      <c r="O456" s="83"/>
      <c r="P456" s="83"/>
      <c r="Q456" s="83"/>
      <c r="R456" s="83"/>
      <c r="S456" s="83"/>
      <c r="T456" s="83"/>
      <c r="U456" s="83"/>
      <c r="V456" s="83"/>
      <c r="W456" s="83"/>
      <c r="X456" s="83"/>
      <c r="Y456" s="83"/>
      <c r="Z456" s="83"/>
    </row>
    <row r="457" spans="1:26" ht="12.75" customHeight="1">
      <c r="A457" s="282"/>
      <c r="B457" s="58" t="s">
        <v>2251</v>
      </c>
      <c r="C457" s="120"/>
      <c r="D457" s="344"/>
      <c r="E457" s="285"/>
      <c r="F457" s="285"/>
      <c r="G457" s="104"/>
      <c r="H457" s="104"/>
      <c r="I457" s="104"/>
      <c r="J457" s="104"/>
      <c r="K457" s="104"/>
      <c r="L457" s="104"/>
      <c r="M457" s="104"/>
      <c r="N457" s="104"/>
      <c r="O457" s="104"/>
      <c r="P457" s="104"/>
      <c r="Q457" s="104"/>
      <c r="R457" s="104"/>
      <c r="S457" s="104"/>
      <c r="T457" s="104"/>
      <c r="U457" s="104"/>
      <c r="V457" s="104"/>
      <c r="W457" s="104"/>
      <c r="X457" s="104"/>
      <c r="Y457" s="104"/>
      <c r="Z457" s="104"/>
    </row>
    <row r="458" spans="1:26" ht="12.75" customHeight="1">
      <c r="A458" s="282"/>
      <c r="B458" s="143" t="s">
        <v>2241</v>
      </c>
      <c r="C458" s="120" t="s">
        <v>2242</v>
      </c>
      <c r="D458" s="283">
        <v>9</v>
      </c>
      <c r="E458" s="343"/>
      <c r="F458" s="291">
        <f t="shared" ref="F458:F459" si="17">$D458*E458</f>
        <v>0</v>
      </c>
      <c r="G458" s="104"/>
      <c r="H458" s="104"/>
      <c r="I458" s="104"/>
      <c r="J458" s="104"/>
      <c r="K458" s="104"/>
      <c r="L458" s="104"/>
      <c r="M458" s="104"/>
      <c r="N458" s="104"/>
      <c r="O458" s="104"/>
      <c r="P458" s="104"/>
      <c r="Q458" s="104"/>
      <c r="R458" s="104"/>
      <c r="S458" s="104"/>
      <c r="T458" s="104"/>
      <c r="U458" s="104"/>
      <c r="V458" s="104"/>
      <c r="W458" s="104"/>
      <c r="X458" s="104"/>
      <c r="Y458" s="104"/>
      <c r="Z458" s="104"/>
    </row>
    <row r="459" spans="1:26" ht="12.75" customHeight="1">
      <c r="A459" s="282"/>
      <c r="B459" s="143" t="s">
        <v>2243</v>
      </c>
      <c r="C459" s="120" t="s">
        <v>2242</v>
      </c>
      <c r="D459" s="283">
        <v>9</v>
      </c>
      <c r="E459" s="343"/>
      <c r="F459" s="291">
        <f t="shared" si="17"/>
        <v>0</v>
      </c>
      <c r="G459" s="104"/>
      <c r="H459" s="104"/>
      <c r="I459" s="104"/>
      <c r="J459" s="104"/>
      <c r="K459" s="104"/>
      <c r="L459" s="104"/>
      <c r="M459" s="104"/>
      <c r="N459" s="104"/>
      <c r="O459" s="104"/>
      <c r="P459" s="104"/>
      <c r="Q459" s="104"/>
      <c r="R459" s="104"/>
      <c r="S459" s="104"/>
      <c r="T459" s="104"/>
      <c r="U459" s="104"/>
      <c r="V459" s="104"/>
      <c r="W459" s="104"/>
      <c r="X459" s="104"/>
      <c r="Y459" s="104"/>
      <c r="Z459" s="104"/>
    </row>
    <row r="460" spans="1:26" ht="12.75" customHeight="1">
      <c r="A460" s="341"/>
      <c r="B460" s="58"/>
      <c r="C460" s="120"/>
      <c r="D460" s="86"/>
      <c r="E460" s="342"/>
      <c r="F460" s="285"/>
      <c r="G460" s="104"/>
      <c r="H460" s="104"/>
      <c r="I460" s="104"/>
      <c r="J460" s="104"/>
      <c r="K460" s="104"/>
      <c r="L460" s="104"/>
      <c r="M460" s="104"/>
      <c r="N460" s="104"/>
      <c r="O460" s="104"/>
      <c r="P460" s="104"/>
      <c r="Q460" s="104"/>
      <c r="R460" s="104"/>
      <c r="S460" s="104"/>
      <c r="T460" s="104"/>
      <c r="U460" s="104"/>
      <c r="V460" s="104"/>
      <c r="W460" s="104"/>
      <c r="X460" s="104"/>
      <c r="Y460" s="104"/>
      <c r="Z460" s="104"/>
    </row>
    <row r="461" spans="1:26" ht="12.75" customHeight="1">
      <c r="A461" s="282" t="s">
        <v>2252</v>
      </c>
      <c r="B461" s="274" t="s">
        <v>2253</v>
      </c>
      <c r="C461" s="106"/>
      <c r="D461" s="283"/>
      <c r="E461" s="284"/>
      <c r="F461" s="285"/>
      <c r="G461" s="83"/>
      <c r="H461" s="83"/>
      <c r="I461" s="83"/>
      <c r="J461" s="83"/>
      <c r="K461" s="83"/>
      <c r="L461" s="83"/>
      <c r="M461" s="83"/>
      <c r="N461" s="83"/>
      <c r="O461" s="83"/>
      <c r="P461" s="83"/>
      <c r="Q461" s="83"/>
      <c r="R461" s="83"/>
      <c r="S461" s="83"/>
      <c r="T461" s="83"/>
      <c r="U461" s="83"/>
      <c r="V461" s="83"/>
      <c r="W461" s="83"/>
      <c r="X461" s="83"/>
      <c r="Y461" s="83"/>
      <c r="Z461" s="83"/>
    </row>
    <row r="462" spans="1:26" ht="12.75" customHeight="1">
      <c r="A462" s="282"/>
      <c r="B462" s="274" t="s">
        <v>2254</v>
      </c>
      <c r="C462" s="106"/>
      <c r="D462" s="283"/>
      <c r="E462" s="284"/>
      <c r="F462" s="285"/>
      <c r="G462" s="83"/>
      <c r="H462" s="83"/>
      <c r="I462" s="83"/>
      <c r="J462" s="83"/>
      <c r="K462" s="83"/>
      <c r="L462" s="83"/>
      <c r="M462" s="83"/>
      <c r="N462" s="83"/>
      <c r="O462" s="83"/>
      <c r="P462" s="83"/>
      <c r="Q462" s="83"/>
      <c r="R462" s="83"/>
      <c r="S462" s="83"/>
      <c r="T462" s="83"/>
      <c r="U462" s="83"/>
      <c r="V462" s="83"/>
      <c r="W462" s="83"/>
      <c r="X462" s="83"/>
      <c r="Y462" s="83"/>
      <c r="Z462" s="83"/>
    </row>
    <row r="463" spans="1:26" ht="12.75" customHeight="1">
      <c r="A463" s="282"/>
      <c r="B463" s="274" t="s">
        <v>2255</v>
      </c>
      <c r="C463" s="106"/>
      <c r="D463" s="283"/>
      <c r="E463" s="284"/>
      <c r="F463" s="285"/>
      <c r="G463" s="83"/>
      <c r="H463" s="83"/>
      <c r="I463" s="83"/>
      <c r="J463" s="83"/>
      <c r="K463" s="83"/>
      <c r="L463" s="83"/>
      <c r="M463" s="83"/>
      <c r="N463" s="83"/>
      <c r="O463" s="83"/>
      <c r="P463" s="83"/>
      <c r="Q463" s="83"/>
      <c r="R463" s="83"/>
      <c r="S463" s="83"/>
      <c r="T463" s="83"/>
      <c r="U463" s="83"/>
      <c r="V463" s="83"/>
      <c r="W463" s="83"/>
      <c r="X463" s="83"/>
      <c r="Y463" s="83"/>
      <c r="Z463" s="83"/>
    </row>
    <row r="464" spans="1:26" ht="12.75" customHeight="1">
      <c r="A464" s="345"/>
      <c r="B464" s="274" t="s">
        <v>2256</v>
      </c>
      <c r="C464" s="104"/>
      <c r="D464" s="120"/>
      <c r="E464" s="104"/>
      <c r="F464" s="104"/>
      <c r="G464" s="104"/>
      <c r="H464" s="104"/>
      <c r="I464" s="104"/>
      <c r="J464" s="104"/>
      <c r="K464" s="83"/>
      <c r="L464" s="83"/>
      <c r="M464" s="83"/>
      <c r="N464" s="83"/>
      <c r="O464" s="83"/>
      <c r="P464" s="83"/>
      <c r="Q464" s="83"/>
      <c r="R464" s="104"/>
      <c r="S464" s="104"/>
      <c r="T464" s="104"/>
      <c r="U464" s="104"/>
      <c r="V464" s="104"/>
      <c r="W464" s="104"/>
      <c r="X464" s="104"/>
      <c r="Y464" s="104"/>
      <c r="Z464" s="104"/>
    </row>
    <row r="465" spans="1:26" ht="12.75" customHeight="1">
      <c r="A465" s="282"/>
      <c r="B465" s="274" t="s">
        <v>2257</v>
      </c>
      <c r="C465" s="106"/>
      <c r="D465" s="283"/>
      <c r="E465" s="284"/>
      <c r="F465" s="285"/>
      <c r="G465" s="83"/>
      <c r="H465" s="83"/>
      <c r="I465" s="83"/>
      <c r="J465" s="83"/>
      <c r="K465" s="83"/>
      <c r="L465" s="83"/>
      <c r="M465" s="83"/>
      <c r="N465" s="83"/>
      <c r="O465" s="83"/>
      <c r="P465" s="83"/>
      <c r="Q465" s="83"/>
      <c r="R465" s="83"/>
      <c r="S465" s="83"/>
      <c r="T465" s="83"/>
      <c r="U465" s="83"/>
      <c r="V465" s="83"/>
      <c r="W465" s="83"/>
      <c r="X465" s="83"/>
      <c r="Y465" s="83"/>
      <c r="Z465" s="83"/>
    </row>
    <row r="466" spans="1:26" ht="12.75" customHeight="1">
      <c r="A466" s="282"/>
      <c r="B466" s="274" t="s">
        <v>2258</v>
      </c>
      <c r="C466" s="106"/>
      <c r="D466" s="283"/>
      <c r="E466" s="284"/>
      <c r="F466" s="285"/>
      <c r="G466" s="83"/>
      <c r="H466" s="83"/>
      <c r="I466" s="83"/>
      <c r="J466" s="83"/>
      <c r="K466" s="83"/>
      <c r="L466" s="83"/>
      <c r="M466" s="83"/>
      <c r="N466" s="83"/>
      <c r="O466" s="83"/>
      <c r="P466" s="83"/>
      <c r="Q466" s="83"/>
      <c r="R466" s="83"/>
      <c r="S466" s="83"/>
      <c r="T466" s="83"/>
      <c r="U466" s="83"/>
      <c r="V466" s="83"/>
      <c r="W466" s="83"/>
      <c r="X466" s="83"/>
      <c r="Y466" s="83"/>
      <c r="Z466" s="83"/>
    </row>
    <row r="467" spans="1:26" ht="12.75" customHeight="1">
      <c r="A467" s="282"/>
      <c r="B467" s="274" t="s">
        <v>2259</v>
      </c>
      <c r="C467" s="106"/>
      <c r="D467" s="283"/>
      <c r="E467" s="284"/>
      <c r="F467" s="285"/>
      <c r="G467" s="83"/>
      <c r="H467" s="83"/>
      <c r="I467" s="83"/>
      <c r="J467" s="83"/>
      <c r="K467" s="83"/>
      <c r="L467" s="83"/>
      <c r="M467" s="83"/>
      <c r="N467" s="83"/>
      <c r="O467" s="83"/>
      <c r="P467" s="83"/>
      <c r="Q467" s="83"/>
      <c r="R467" s="83"/>
      <c r="S467" s="83"/>
      <c r="T467" s="83"/>
      <c r="U467" s="83"/>
      <c r="V467" s="83"/>
      <c r="W467" s="83"/>
      <c r="X467" s="83"/>
      <c r="Y467" s="83"/>
      <c r="Z467" s="83"/>
    </row>
    <row r="468" spans="1:26" ht="12.75" customHeight="1">
      <c r="A468" s="282"/>
      <c r="B468" s="274" t="s">
        <v>2260</v>
      </c>
      <c r="C468" s="106"/>
      <c r="D468" s="283"/>
      <c r="E468" s="284"/>
      <c r="F468" s="285"/>
      <c r="G468" s="83"/>
      <c r="H468" s="83"/>
      <c r="I468" s="83"/>
      <c r="J468" s="83"/>
      <c r="K468" s="83"/>
      <c r="L468" s="83"/>
      <c r="M468" s="83"/>
      <c r="N468" s="83"/>
      <c r="O468" s="83"/>
      <c r="P468" s="83"/>
      <c r="Q468" s="83"/>
      <c r="R468" s="83"/>
      <c r="S468" s="83"/>
      <c r="T468" s="83"/>
      <c r="U468" s="83"/>
      <c r="V468" s="83"/>
      <c r="W468" s="83"/>
      <c r="X468" s="83"/>
      <c r="Y468" s="83"/>
      <c r="Z468" s="83"/>
    </row>
    <row r="469" spans="1:26" ht="12.75" customHeight="1">
      <c r="A469" s="282"/>
      <c r="B469" s="289" t="s">
        <v>2261</v>
      </c>
      <c r="C469" s="120"/>
      <c r="D469" s="283"/>
      <c r="E469" s="34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spans="1:26" ht="12.75" customHeight="1">
      <c r="A470" s="282"/>
      <c r="B470" s="143" t="s">
        <v>2241</v>
      </c>
      <c r="C470" s="120" t="s">
        <v>2242</v>
      </c>
      <c r="D470" s="283">
        <v>7</v>
      </c>
      <c r="E470" s="343"/>
      <c r="F470" s="291">
        <f t="shared" ref="F470:F471" si="18">$D470*E470</f>
        <v>0</v>
      </c>
      <c r="G470" s="104"/>
      <c r="H470" s="104"/>
      <c r="I470" s="104"/>
      <c r="J470" s="104"/>
      <c r="K470" s="104"/>
      <c r="L470" s="104"/>
      <c r="M470" s="104"/>
      <c r="N470" s="104"/>
      <c r="O470" s="104"/>
      <c r="P470" s="104"/>
      <c r="Q470" s="104"/>
      <c r="R470" s="104"/>
      <c r="S470" s="104"/>
      <c r="T470" s="104"/>
      <c r="U470" s="104"/>
      <c r="V470" s="104"/>
      <c r="W470" s="104"/>
      <c r="X470" s="104"/>
      <c r="Y470" s="104"/>
      <c r="Z470" s="104"/>
    </row>
    <row r="471" spans="1:26" ht="12.75" customHeight="1">
      <c r="A471" s="282"/>
      <c r="B471" s="143" t="s">
        <v>2243</v>
      </c>
      <c r="C471" s="120" t="s">
        <v>2242</v>
      </c>
      <c r="D471" s="283">
        <v>7</v>
      </c>
      <c r="E471" s="343"/>
      <c r="F471" s="291">
        <f t="shared" si="18"/>
        <v>0</v>
      </c>
      <c r="G471" s="104"/>
      <c r="H471" s="104"/>
      <c r="I471" s="104"/>
      <c r="J471" s="104"/>
      <c r="K471" s="104"/>
      <c r="L471" s="104"/>
      <c r="M471" s="104"/>
      <c r="N471" s="104"/>
      <c r="O471" s="104"/>
      <c r="P471" s="104"/>
      <c r="Q471" s="104"/>
      <c r="R471" s="104"/>
      <c r="S471" s="104"/>
      <c r="T471" s="104"/>
      <c r="U471" s="104"/>
      <c r="V471" s="104"/>
      <c r="W471" s="104"/>
      <c r="X471" s="104"/>
      <c r="Y471" s="104"/>
      <c r="Z471" s="104"/>
    </row>
    <row r="472" spans="1:26" ht="12.75" customHeight="1">
      <c r="A472" s="341"/>
      <c r="B472" s="58"/>
      <c r="C472" s="120"/>
      <c r="D472" s="86"/>
      <c r="E472" s="342"/>
      <c r="F472" s="285"/>
      <c r="G472" s="104"/>
      <c r="H472" s="104"/>
      <c r="I472" s="104"/>
      <c r="J472" s="104"/>
      <c r="K472" s="104"/>
      <c r="L472" s="104"/>
      <c r="M472" s="104"/>
      <c r="N472" s="104"/>
      <c r="O472" s="104"/>
      <c r="P472" s="104"/>
      <c r="Q472" s="104"/>
      <c r="R472" s="104"/>
      <c r="S472" s="104"/>
      <c r="T472" s="104"/>
      <c r="U472" s="104"/>
      <c r="V472" s="104"/>
      <c r="W472" s="104"/>
      <c r="X472" s="104"/>
      <c r="Y472" s="104"/>
      <c r="Z472" s="104"/>
    </row>
    <row r="473" spans="1:26" ht="12.75" customHeight="1">
      <c r="A473" s="282" t="s">
        <v>2262</v>
      </c>
      <c r="B473" s="274" t="s">
        <v>2263</v>
      </c>
      <c r="C473" s="106"/>
      <c r="D473" s="283"/>
      <c r="E473" s="284"/>
      <c r="F473" s="285"/>
      <c r="G473" s="83"/>
      <c r="H473" s="83"/>
      <c r="I473" s="83"/>
      <c r="J473" s="83"/>
      <c r="K473" s="83"/>
      <c r="L473" s="83"/>
      <c r="M473" s="83"/>
      <c r="N473" s="83"/>
      <c r="O473" s="83"/>
      <c r="P473" s="83"/>
      <c r="Q473" s="83"/>
      <c r="R473" s="83"/>
      <c r="S473" s="83"/>
      <c r="T473" s="83"/>
      <c r="U473" s="83"/>
      <c r="V473" s="83"/>
      <c r="W473" s="83"/>
      <c r="X473" s="83"/>
      <c r="Y473" s="83"/>
      <c r="Z473" s="83"/>
    </row>
    <row r="474" spans="1:26" ht="12.75" customHeight="1">
      <c r="A474" s="282"/>
      <c r="B474" s="274" t="s">
        <v>2264</v>
      </c>
      <c r="C474" s="106"/>
      <c r="D474" s="283"/>
      <c r="E474" s="284"/>
      <c r="F474" s="285"/>
      <c r="G474" s="83"/>
      <c r="H474" s="83"/>
      <c r="I474" s="83"/>
      <c r="J474" s="83"/>
      <c r="K474" s="83"/>
      <c r="L474" s="83"/>
      <c r="M474" s="83"/>
      <c r="N474" s="83"/>
      <c r="O474" s="83"/>
      <c r="P474" s="83"/>
      <c r="Q474" s="83"/>
      <c r="R474" s="83"/>
      <c r="S474" s="83"/>
      <c r="T474" s="83"/>
      <c r="U474" s="83"/>
      <c r="V474" s="83"/>
      <c r="W474" s="83"/>
      <c r="X474" s="83"/>
      <c r="Y474" s="83"/>
      <c r="Z474" s="83"/>
    </row>
    <row r="475" spans="1:26" ht="12.75" customHeight="1">
      <c r="A475" s="282"/>
      <c r="B475" s="289" t="s">
        <v>2265</v>
      </c>
      <c r="C475" s="120"/>
      <c r="D475" s="283"/>
      <c r="E475" s="34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spans="1:26" ht="12.75" customHeight="1">
      <c r="A476" s="282"/>
      <c r="B476" s="289" t="s">
        <v>2266</v>
      </c>
      <c r="C476" s="120"/>
      <c r="D476" s="283"/>
      <c r="E476" s="34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spans="1:26" ht="12.75" customHeight="1">
      <c r="A477" s="282"/>
      <c r="B477" s="143" t="s">
        <v>2241</v>
      </c>
      <c r="C477" s="120" t="s">
        <v>2242</v>
      </c>
      <c r="D477" s="283">
        <v>3</v>
      </c>
      <c r="E477" s="343"/>
      <c r="F477" s="291">
        <f t="shared" ref="F477:F478" si="19">$D477*E477</f>
        <v>0</v>
      </c>
      <c r="G477" s="104"/>
      <c r="H477" s="104"/>
      <c r="I477" s="104"/>
      <c r="J477" s="104"/>
      <c r="K477" s="104"/>
      <c r="L477" s="104"/>
      <c r="M477" s="104"/>
      <c r="N477" s="104"/>
      <c r="O477" s="104"/>
      <c r="P477" s="104"/>
      <c r="Q477" s="104"/>
      <c r="R477" s="104"/>
      <c r="S477" s="104"/>
      <c r="T477" s="104"/>
      <c r="U477" s="104"/>
      <c r="V477" s="104"/>
      <c r="W477" s="104"/>
      <c r="X477" s="104"/>
      <c r="Y477" s="104"/>
      <c r="Z477" s="104"/>
    </row>
    <row r="478" spans="1:26" ht="12.75" customHeight="1">
      <c r="A478" s="282"/>
      <c r="B478" s="143" t="s">
        <v>2243</v>
      </c>
      <c r="C478" s="120" t="s">
        <v>2242</v>
      </c>
      <c r="D478" s="283">
        <v>3</v>
      </c>
      <c r="E478" s="343"/>
      <c r="F478" s="291">
        <f t="shared" si="19"/>
        <v>0</v>
      </c>
      <c r="G478" s="104"/>
      <c r="H478" s="104"/>
      <c r="I478" s="104"/>
      <c r="J478" s="104"/>
      <c r="K478" s="104"/>
      <c r="L478" s="104"/>
      <c r="M478" s="104"/>
      <c r="N478" s="104"/>
      <c r="O478" s="104"/>
      <c r="P478" s="104"/>
      <c r="Q478" s="104"/>
      <c r="R478" s="104"/>
      <c r="S478" s="104"/>
      <c r="T478" s="104"/>
      <c r="U478" s="104"/>
      <c r="V478" s="104"/>
      <c r="W478" s="104"/>
      <c r="X478" s="104"/>
      <c r="Y478" s="104"/>
      <c r="Z478" s="104"/>
    </row>
    <row r="479" spans="1:26" ht="14.25" customHeight="1">
      <c r="A479" s="341"/>
      <c r="B479" s="58"/>
      <c r="C479" s="120"/>
      <c r="D479" s="283"/>
      <c r="E479" s="335"/>
      <c r="F479" s="287"/>
      <c r="G479" s="104"/>
      <c r="H479" s="104"/>
      <c r="I479" s="104"/>
      <c r="J479" s="104"/>
      <c r="K479" s="104"/>
      <c r="L479" s="104"/>
      <c r="M479" s="104"/>
      <c r="N479" s="104"/>
      <c r="O479" s="104"/>
      <c r="P479" s="104"/>
      <c r="Q479" s="104"/>
      <c r="R479" s="104"/>
      <c r="S479" s="104"/>
      <c r="T479" s="104"/>
      <c r="U479" s="104"/>
      <c r="V479" s="104"/>
      <c r="W479" s="104"/>
      <c r="X479" s="104"/>
      <c r="Y479" s="104"/>
      <c r="Z479" s="104"/>
    </row>
    <row r="480" spans="1:26" ht="12.75" customHeight="1">
      <c r="A480" s="282" t="s">
        <v>2267</v>
      </c>
      <c r="B480" s="274" t="s">
        <v>2268</v>
      </c>
      <c r="C480" s="106"/>
      <c r="D480" s="283"/>
      <c r="E480" s="284"/>
      <c r="F480" s="285"/>
      <c r="G480" s="83"/>
      <c r="H480" s="83"/>
      <c r="I480" s="83"/>
      <c r="J480" s="83"/>
      <c r="K480" s="83"/>
      <c r="L480" s="83"/>
      <c r="M480" s="83"/>
      <c r="N480" s="83"/>
      <c r="O480" s="83"/>
      <c r="P480" s="83"/>
      <c r="Q480" s="83"/>
      <c r="R480" s="83"/>
      <c r="S480" s="83"/>
      <c r="T480" s="83"/>
      <c r="U480" s="83"/>
      <c r="V480" s="83"/>
      <c r="W480" s="83"/>
      <c r="X480" s="83"/>
      <c r="Y480" s="83"/>
      <c r="Z480" s="83"/>
    </row>
    <row r="481" spans="1:26" ht="12.75" customHeight="1">
      <c r="A481" s="282"/>
      <c r="B481" s="58" t="s">
        <v>2269</v>
      </c>
      <c r="C481" s="120"/>
      <c r="D481" s="283"/>
      <c r="E481" s="335"/>
      <c r="F481" s="287"/>
      <c r="G481" s="104"/>
      <c r="H481" s="104"/>
      <c r="I481" s="104"/>
      <c r="J481" s="104"/>
      <c r="K481" s="104"/>
      <c r="L481" s="104"/>
      <c r="M481" s="104"/>
      <c r="N481" s="104"/>
      <c r="O481" s="104"/>
      <c r="P481" s="104"/>
      <c r="Q481" s="104"/>
      <c r="R481" s="104"/>
      <c r="S481" s="104"/>
      <c r="T481" s="104"/>
      <c r="U481" s="104"/>
      <c r="V481" s="104"/>
      <c r="W481" s="104"/>
      <c r="X481" s="104"/>
      <c r="Y481" s="104"/>
      <c r="Z481" s="104"/>
    </row>
    <row r="482" spans="1:26" ht="12.75" customHeight="1">
      <c r="A482" s="282"/>
      <c r="B482" s="143" t="s">
        <v>2241</v>
      </c>
      <c r="C482" s="120" t="s">
        <v>2242</v>
      </c>
      <c r="D482" s="283">
        <v>6</v>
      </c>
      <c r="E482" s="343"/>
      <c r="F482" s="291">
        <f t="shared" ref="F482:F483" si="20">$D482*E482</f>
        <v>0</v>
      </c>
      <c r="G482" s="104"/>
      <c r="H482" s="104"/>
      <c r="I482" s="104"/>
      <c r="J482" s="104"/>
      <c r="K482" s="104"/>
      <c r="L482" s="104"/>
      <c r="M482" s="104"/>
      <c r="N482" s="104"/>
      <c r="O482" s="104"/>
      <c r="P482" s="104"/>
      <c r="Q482" s="104"/>
      <c r="R482" s="104"/>
      <c r="S482" s="104"/>
      <c r="T482" s="104"/>
      <c r="U482" s="104"/>
      <c r="V482" s="104"/>
      <c r="W482" s="104"/>
      <c r="X482" s="104"/>
      <c r="Y482" s="104"/>
      <c r="Z482" s="104"/>
    </row>
    <row r="483" spans="1:26" ht="12.75" customHeight="1">
      <c r="A483" s="282"/>
      <c r="B483" s="143" t="s">
        <v>2243</v>
      </c>
      <c r="C483" s="120" t="s">
        <v>2242</v>
      </c>
      <c r="D483" s="283">
        <v>6</v>
      </c>
      <c r="E483" s="343"/>
      <c r="F483" s="291">
        <f t="shared" si="20"/>
        <v>0</v>
      </c>
      <c r="G483" s="104"/>
      <c r="H483" s="104"/>
      <c r="I483" s="104"/>
      <c r="J483" s="104"/>
      <c r="K483" s="104"/>
      <c r="L483" s="104"/>
      <c r="M483" s="104"/>
      <c r="N483" s="104"/>
      <c r="O483" s="104"/>
      <c r="P483" s="104"/>
      <c r="Q483" s="104"/>
      <c r="R483" s="104"/>
      <c r="S483" s="104"/>
      <c r="T483" s="104"/>
      <c r="U483" s="104"/>
      <c r="V483" s="104"/>
      <c r="W483" s="104"/>
      <c r="X483" s="104"/>
      <c r="Y483" s="104"/>
      <c r="Z483" s="104"/>
    </row>
    <row r="484" spans="1:26" ht="12.75" customHeight="1">
      <c r="A484" s="341"/>
      <c r="B484" s="58"/>
      <c r="C484" s="120"/>
      <c r="D484" s="86"/>
      <c r="E484" s="342"/>
      <c r="F484" s="285"/>
      <c r="G484" s="104"/>
      <c r="H484" s="104"/>
      <c r="I484" s="104"/>
      <c r="J484" s="104"/>
      <c r="K484" s="104"/>
      <c r="L484" s="104"/>
      <c r="M484" s="104"/>
      <c r="N484" s="104"/>
      <c r="O484" s="104"/>
      <c r="P484" s="104"/>
      <c r="Q484" s="104"/>
      <c r="R484" s="104"/>
      <c r="S484" s="104"/>
      <c r="T484" s="104"/>
      <c r="U484" s="104"/>
      <c r="V484" s="104"/>
      <c r="W484" s="104"/>
      <c r="X484" s="104"/>
      <c r="Y484" s="104"/>
      <c r="Z484" s="104"/>
    </row>
    <row r="485" spans="1:26" ht="12.75" customHeight="1">
      <c r="A485" s="297" t="s">
        <v>1889</v>
      </c>
      <c r="B485" s="298" t="s">
        <v>2270</v>
      </c>
      <c r="C485" s="299"/>
      <c r="D485" s="300"/>
      <c r="E485" s="300"/>
      <c r="F485" s="302">
        <f>SUM(F442:F484)</f>
        <v>0</v>
      </c>
      <c r="G485" s="83"/>
      <c r="H485" s="83"/>
      <c r="I485" s="83"/>
      <c r="J485" s="83"/>
      <c r="K485" s="83"/>
      <c r="L485" s="83"/>
      <c r="M485" s="83"/>
      <c r="N485" s="83"/>
      <c r="O485" s="83"/>
      <c r="P485" s="83"/>
      <c r="Q485" s="83"/>
      <c r="R485" s="83"/>
      <c r="S485" s="83"/>
      <c r="T485" s="83"/>
      <c r="U485" s="83"/>
      <c r="V485" s="83"/>
      <c r="W485" s="83"/>
      <c r="X485" s="83"/>
      <c r="Y485" s="83"/>
      <c r="Z485" s="83"/>
    </row>
    <row r="486" spans="1:26" ht="12.75" customHeight="1">
      <c r="A486" s="282"/>
      <c r="B486" s="274"/>
      <c r="C486" s="106"/>
      <c r="D486" s="283"/>
      <c r="E486" s="284"/>
      <c r="F486" s="285"/>
      <c r="G486" s="83"/>
      <c r="H486" s="83"/>
      <c r="I486" s="83"/>
      <c r="J486" s="83"/>
      <c r="K486" s="83"/>
      <c r="L486" s="83"/>
      <c r="M486" s="83"/>
      <c r="N486" s="83"/>
      <c r="O486" s="83"/>
      <c r="P486" s="83"/>
      <c r="Q486" s="83"/>
      <c r="R486" s="83"/>
      <c r="S486" s="83"/>
      <c r="T486" s="83"/>
      <c r="U486" s="83"/>
      <c r="V486" s="83"/>
      <c r="W486" s="83"/>
      <c r="X486" s="83"/>
      <c r="Y486" s="83"/>
      <c r="Z486" s="83"/>
    </row>
    <row r="487" spans="1:26" ht="12.75" customHeight="1">
      <c r="A487" s="282"/>
      <c r="B487" s="274"/>
      <c r="C487" s="106"/>
      <c r="D487" s="283"/>
      <c r="E487" s="284"/>
      <c r="F487" s="285"/>
      <c r="G487" s="83"/>
      <c r="H487" s="83"/>
      <c r="I487" s="83"/>
      <c r="J487" s="83"/>
      <c r="K487" s="83"/>
      <c r="L487" s="83"/>
      <c r="M487" s="83"/>
      <c r="N487" s="83"/>
      <c r="O487" s="83"/>
      <c r="P487" s="83"/>
      <c r="Q487" s="83"/>
      <c r="R487" s="83"/>
      <c r="S487" s="83"/>
      <c r="T487" s="83"/>
      <c r="U487" s="83"/>
      <c r="V487" s="83"/>
      <c r="W487" s="83"/>
      <c r="X487" s="83"/>
      <c r="Y487" s="83"/>
      <c r="Z487" s="83"/>
    </row>
    <row r="488" spans="1:26" ht="12.75" customHeight="1">
      <c r="A488" s="322" t="s">
        <v>1891</v>
      </c>
      <c r="B488" s="277" t="s">
        <v>1325</v>
      </c>
      <c r="C488" s="346"/>
      <c r="D488" s="347"/>
      <c r="E488" s="324"/>
      <c r="F488" s="325"/>
      <c r="G488" s="311"/>
      <c r="H488" s="311"/>
      <c r="I488" s="311"/>
      <c r="J488" s="311"/>
      <c r="K488" s="311"/>
      <c r="L488" s="311"/>
      <c r="M488" s="311"/>
      <c r="N488" s="311"/>
      <c r="O488" s="311"/>
      <c r="P488" s="311"/>
      <c r="Q488" s="311"/>
      <c r="R488" s="311"/>
      <c r="S488" s="311"/>
      <c r="T488" s="311"/>
      <c r="U488" s="311"/>
      <c r="V488" s="311"/>
      <c r="W488" s="311"/>
      <c r="X488" s="311"/>
      <c r="Y488" s="311"/>
      <c r="Z488" s="311"/>
    </row>
    <row r="489" spans="1:26" ht="12.75" customHeight="1">
      <c r="A489" s="282"/>
      <c r="B489" s="289"/>
      <c r="C489" s="106"/>
      <c r="D489" s="283"/>
      <c r="E489" s="284"/>
      <c r="F489" s="285"/>
      <c r="G489" s="83"/>
      <c r="H489" s="83"/>
      <c r="I489" s="83"/>
      <c r="J489" s="83"/>
      <c r="K489" s="83"/>
      <c r="L489" s="83"/>
      <c r="M489" s="83"/>
      <c r="N489" s="83"/>
      <c r="O489" s="83"/>
      <c r="P489" s="83"/>
      <c r="Q489" s="83"/>
      <c r="R489" s="83"/>
      <c r="S489" s="83"/>
      <c r="T489" s="83"/>
      <c r="U489" s="83"/>
      <c r="V489" s="83"/>
      <c r="W489" s="83"/>
      <c r="X489" s="83"/>
      <c r="Y489" s="83"/>
      <c r="Z489" s="83"/>
    </row>
    <row r="490" spans="1:26" ht="12.75" customHeight="1">
      <c r="A490" s="282" t="s">
        <v>2271</v>
      </c>
      <c r="B490" s="274" t="s">
        <v>2272</v>
      </c>
      <c r="C490" s="106"/>
      <c r="D490" s="283"/>
      <c r="E490" s="286"/>
      <c r="F490" s="287"/>
      <c r="G490" s="83"/>
      <c r="H490" s="83"/>
      <c r="I490" s="83"/>
      <c r="J490" s="83"/>
      <c r="K490" s="83"/>
      <c r="L490" s="83"/>
      <c r="M490" s="83"/>
      <c r="N490" s="83"/>
      <c r="O490" s="83"/>
      <c r="P490" s="83"/>
      <c r="Q490" s="83"/>
      <c r="R490" s="83"/>
      <c r="S490" s="83"/>
      <c r="T490" s="83"/>
      <c r="U490" s="83"/>
      <c r="V490" s="83"/>
      <c r="W490" s="83"/>
      <c r="X490" s="83"/>
      <c r="Y490" s="83"/>
      <c r="Z490" s="83"/>
    </row>
    <row r="491" spans="1:26" ht="12.75" customHeight="1">
      <c r="A491" s="282"/>
      <c r="B491" s="289" t="s">
        <v>2273</v>
      </c>
      <c r="C491" s="106"/>
      <c r="D491" s="283"/>
      <c r="E491" s="284"/>
      <c r="F491" s="285"/>
      <c r="G491" s="83"/>
      <c r="H491" s="83"/>
      <c r="I491" s="83"/>
      <c r="J491" s="83"/>
      <c r="K491" s="83"/>
      <c r="L491" s="83"/>
      <c r="M491" s="83"/>
      <c r="N491" s="83"/>
      <c r="O491" s="83"/>
      <c r="P491" s="83"/>
      <c r="Q491" s="83"/>
      <c r="R491" s="83"/>
      <c r="S491" s="83"/>
      <c r="T491" s="83"/>
      <c r="U491" s="83"/>
      <c r="V491" s="83"/>
      <c r="W491" s="83"/>
      <c r="X491" s="83"/>
      <c r="Y491" s="83"/>
      <c r="Z491" s="83"/>
    </row>
    <row r="492" spans="1:26" ht="12.75" customHeight="1">
      <c r="A492" s="282"/>
      <c r="B492" s="289" t="s">
        <v>2274</v>
      </c>
      <c r="C492" s="106" t="s">
        <v>1910</v>
      </c>
      <c r="D492" s="283">
        <v>1</v>
      </c>
      <c r="E492" s="315"/>
      <c r="F492" s="291">
        <f>$D492*E492</f>
        <v>0</v>
      </c>
      <c r="G492" s="83"/>
      <c r="H492" s="83"/>
      <c r="I492" s="83"/>
      <c r="J492" s="83"/>
      <c r="K492" s="83"/>
      <c r="L492" s="83"/>
      <c r="M492" s="83"/>
      <c r="N492" s="83"/>
      <c r="O492" s="83"/>
      <c r="P492" s="83"/>
      <c r="Q492" s="83"/>
      <c r="R492" s="83"/>
      <c r="S492" s="83"/>
      <c r="T492" s="83"/>
      <c r="U492" s="83"/>
      <c r="V492" s="83"/>
      <c r="W492" s="83"/>
      <c r="X492" s="83"/>
      <c r="Y492" s="83"/>
      <c r="Z492" s="83"/>
    </row>
    <row r="493" spans="1:26" ht="12.75" customHeight="1">
      <c r="A493" s="282"/>
      <c r="B493" s="296"/>
      <c r="C493" s="348"/>
      <c r="D493" s="348"/>
      <c r="E493" s="349"/>
      <c r="F493" s="350"/>
      <c r="G493" s="83"/>
      <c r="H493" s="83"/>
      <c r="I493" s="83"/>
      <c r="J493" s="83"/>
      <c r="K493" s="83"/>
      <c r="L493" s="83"/>
      <c r="M493" s="83"/>
      <c r="N493" s="83"/>
      <c r="O493" s="83"/>
      <c r="P493" s="83"/>
      <c r="Q493" s="83"/>
      <c r="R493" s="83"/>
      <c r="S493" s="83"/>
      <c r="T493" s="83"/>
      <c r="U493" s="83"/>
      <c r="V493" s="83"/>
      <c r="W493" s="83"/>
      <c r="X493" s="83"/>
      <c r="Y493" s="83"/>
      <c r="Z493" s="83"/>
    </row>
    <row r="494" spans="1:26" ht="12.75" customHeight="1">
      <c r="A494" s="282" t="s">
        <v>2275</v>
      </c>
      <c r="B494" s="274" t="s">
        <v>2276</v>
      </c>
      <c r="C494" s="106"/>
      <c r="D494" s="283"/>
      <c r="E494" s="286"/>
      <c r="F494" s="287"/>
      <c r="G494" s="83"/>
      <c r="H494" s="83"/>
      <c r="I494" s="83"/>
      <c r="J494" s="83"/>
      <c r="K494" s="83"/>
      <c r="L494" s="83"/>
      <c r="M494" s="83"/>
      <c r="N494" s="83"/>
      <c r="O494" s="83"/>
      <c r="P494" s="83"/>
      <c r="Q494" s="83"/>
      <c r="R494" s="83"/>
      <c r="S494" s="83"/>
      <c r="T494" s="83"/>
      <c r="U494" s="83"/>
      <c r="V494" s="83"/>
      <c r="W494" s="83"/>
      <c r="X494" s="83"/>
      <c r="Y494" s="83"/>
      <c r="Z494" s="83"/>
    </row>
    <row r="495" spans="1:26" ht="12.75" customHeight="1">
      <c r="A495" s="282"/>
      <c r="B495" s="289" t="s">
        <v>2277</v>
      </c>
      <c r="C495" s="106"/>
      <c r="D495" s="283"/>
      <c r="E495" s="286"/>
      <c r="F495" s="285"/>
      <c r="G495" s="83"/>
      <c r="H495" s="83"/>
      <c r="I495" s="83"/>
      <c r="J495" s="83"/>
      <c r="K495" s="83"/>
      <c r="L495" s="83"/>
      <c r="M495" s="83"/>
      <c r="N495" s="83"/>
      <c r="O495" s="83"/>
      <c r="P495" s="83"/>
      <c r="Q495" s="83"/>
      <c r="R495" s="83"/>
      <c r="S495" s="83"/>
      <c r="T495" s="83"/>
      <c r="U495" s="83"/>
      <c r="V495" s="83"/>
      <c r="W495" s="83"/>
      <c r="X495" s="83"/>
      <c r="Y495" s="83"/>
      <c r="Z495" s="83"/>
    </row>
    <row r="496" spans="1:26" ht="12.75" customHeight="1">
      <c r="A496" s="282"/>
      <c r="B496" s="289" t="s">
        <v>2274</v>
      </c>
      <c r="C496" s="106" t="s">
        <v>1910</v>
      </c>
      <c r="D496" s="283">
        <v>1</v>
      </c>
      <c r="E496" s="315"/>
      <c r="F496" s="291">
        <f>$D496*E496</f>
        <v>0</v>
      </c>
      <c r="G496" s="83"/>
      <c r="H496" s="83"/>
      <c r="I496" s="83"/>
      <c r="J496" s="83"/>
      <c r="K496" s="83"/>
      <c r="L496" s="83"/>
      <c r="M496" s="83"/>
      <c r="N496" s="83"/>
      <c r="O496" s="83"/>
      <c r="P496" s="83"/>
      <c r="Q496" s="83"/>
      <c r="R496" s="83"/>
      <c r="S496" s="83"/>
      <c r="T496" s="83"/>
      <c r="U496" s="83"/>
      <c r="V496" s="83"/>
      <c r="W496" s="83"/>
      <c r="X496" s="83"/>
      <c r="Y496" s="83"/>
      <c r="Z496" s="83"/>
    </row>
    <row r="497" spans="1:26" ht="12.75" customHeight="1">
      <c r="A497" s="282"/>
      <c r="B497" s="289"/>
      <c r="C497" s="106"/>
      <c r="D497" s="283"/>
      <c r="E497" s="286"/>
      <c r="F497" s="285"/>
      <c r="G497" s="83"/>
      <c r="H497" s="83"/>
      <c r="I497" s="83"/>
      <c r="J497" s="83"/>
      <c r="K497" s="83"/>
      <c r="L497" s="83"/>
      <c r="M497" s="83"/>
      <c r="N497" s="83"/>
      <c r="O497" s="83"/>
      <c r="P497" s="83"/>
      <c r="Q497" s="83"/>
      <c r="R497" s="83"/>
      <c r="S497" s="83"/>
      <c r="T497" s="83"/>
      <c r="U497" s="83"/>
      <c r="V497" s="83"/>
      <c r="W497" s="83"/>
      <c r="X497" s="83"/>
      <c r="Y497" s="83"/>
      <c r="Z497" s="83"/>
    </row>
    <row r="498" spans="1:26" ht="12.75" customHeight="1">
      <c r="A498" s="282" t="s">
        <v>2278</v>
      </c>
      <c r="B498" s="274" t="s">
        <v>2279</v>
      </c>
      <c r="C498" s="106"/>
      <c r="D498" s="283"/>
      <c r="E498" s="286"/>
      <c r="F498" s="287"/>
      <c r="G498" s="83"/>
      <c r="H498" s="83"/>
      <c r="I498" s="83"/>
      <c r="J498" s="83"/>
      <c r="K498" s="83"/>
      <c r="L498" s="83"/>
      <c r="M498" s="83"/>
      <c r="N498" s="83"/>
      <c r="O498" s="83"/>
      <c r="P498" s="83"/>
      <c r="Q498" s="83"/>
      <c r="R498" s="83"/>
      <c r="S498" s="83"/>
      <c r="T498" s="83"/>
      <c r="U498" s="83"/>
      <c r="V498" s="83"/>
      <c r="W498" s="83"/>
      <c r="X498" s="83"/>
      <c r="Y498" s="83"/>
      <c r="Z498" s="83"/>
    </row>
    <row r="499" spans="1:26" ht="12.75" customHeight="1">
      <c r="A499" s="282"/>
      <c r="B499" s="289" t="s">
        <v>2280</v>
      </c>
      <c r="C499" s="106"/>
      <c r="D499" s="283"/>
      <c r="E499" s="286"/>
      <c r="F499" s="285"/>
      <c r="G499" s="83"/>
      <c r="H499" s="83"/>
      <c r="I499" s="83"/>
      <c r="J499" s="83"/>
      <c r="K499" s="83"/>
      <c r="L499" s="83"/>
      <c r="M499" s="83"/>
      <c r="N499" s="83"/>
      <c r="O499" s="83"/>
      <c r="P499" s="83"/>
      <c r="Q499" s="83"/>
      <c r="R499" s="83"/>
      <c r="S499" s="83"/>
      <c r="T499" s="83"/>
      <c r="U499" s="83"/>
      <c r="V499" s="83"/>
      <c r="W499" s="83"/>
      <c r="X499" s="83"/>
      <c r="Y499" s="83"/>
      <c r="Z499" s="83"/>
    </row>
    <row r="500" spans="1:26" ht="12.75" customHeight="1">
      <c r="A500" s="282"/>
      <c r="B500" s="289" t="s">
        <v>2274</v>
      </c>
      <c r="C500" s="106" t="s">
        <v>1910</v>
      </c>
      <c r="D500" s="283">
        <v>1</v>
      </c>
      <c r="E500" s="315"/>
      <c r="F500" s="291">
        <f>$D500*E500</f>
        <v>0</v>
      </c>
      <c r="G500" s="83"/>
      <c r="H500" s="83"/>
      <c r="I500" s="83"/>
      <c r="J500" s="83"/>
      <c r="K500" s="83"/>
      <c r="L500" s="83"/>
      <c r="M500" s="83"/>
      <c r="N500" s="83"/>
      <c r="O500" s="83"/>
      <c r="P500" s="83"/>
      <c r="Q500" s="83"/>
      <c r="R500" s="83"/>
      <c r="S500" s="83"/>
      <c r="T500" s="83"/>
      <c r="U500" s="83"/>
      <c r="V500" s="83"/>
      <c r="W500" s="83"/>
      <c r="X500" s="83"/>
      <c r="Y500" s="83"/>
      <c r="Z500" s="83"/>
    </row>
    <row r="501" spans="1:26" ht="12.75" customHeight="1">
      <c r="A501" s="282"/>
      <c r="B501" s="289"/>
      <c r="C501" s="106"/>
      <c r="D501" s="283"/>
      <c r="E501" s="286"/>
      <c r="F501" s="285"/>
      <c r="G501" s="83"/>
      <c r="H501" s="83"/>
      <c r="I501" s="83"/>
      <c r="J501" s="83"/>
      <c r="K501" s="83"/>
      <c r="L501" s="83"/>
      <c r="M501" s="83"/>
      <c r="N501" s="83"/>
      <c r="O501" s="83"/>
      <c r="P501" s="83"/>
      <c r="Q501" s="83"/>
      <c r="R501" s="83"/>
      <c r="S501" s="83"/>
      <c r="T501" s="83"/>
      <c r="U501" s="83"/>
      <c r="V501" s="83"/>
      <c r="W501" s="83"/>
      <c r="X501" s="83"/>
      <c r="Y501" s="83"/>
      <c r="Z501" s="83"/>
    </row>
    <row r="502" spans="1:26" ht="12.75" customHeight="1">
      <c r="A502" s="282" t="s">
        <v>2281</v>
      </c>
      <c r="B502" s="274" t="s">
        <v>2282</v>
      </c>
      <c r="C502" s="106"/>
      <c r="D502" s="283"/>
      <c r="E502" s="286"/>
      <c r="F502" s="287"/>
      <c r="G502" s="83"/>
      <c r="H502" s="83"/>
      <c r="I502" s="83"/>
      <c r="J502" s="83"/>
      <c r="K502" s="83"/>
      <c r="L502" s="83"/>
      <c r="M502" s="83"/>
      <c r="N502" s="83"/>
      <c r="O502" s="83"/>
      <c r="P502" s="83"/>
      <c r="Q502" s="83"/>
      <c r="R502" s="83"/>
      <c r="S502" s="83"/>
      <c r="T502" s="83"/>
      <c r="U502" s="83"/>
      <c r="V502" s="83"/>
      <c r="W502" s="83"/>
      <c r="X502" s="83"/>
      <c r="Y502" s="83"/>
      <c r="Z502" s="83"/>
    </row>
    <row r="503" spans="1:26" ht="12.75" customHeight="1">
      <c r="A503" s="282"/>
      <c r="B503" s="289" t="s">
        <v>2283</v>
      </c>
      <c r="C503" s="106"/>
      <c r="D503" s="283"/>
      <c r="E503" s="286"/>
      <c r="F503" s="285"/>
      <c r="G503" s="83"/>
      <c r="H503" s="83"/>
      <c r="I503" s="83"/>
      <c r="J503" s="83"/>
      <c r="K503" s="83"/>
      <c r="L503" s="83"/>
      <c r="M503" s="83"/>
      <c r="N503" s="83"/>
      <c r="O503" s="83"/>
      <c r="P503" s="83"/>
      <c r="Q503" s="83"/>
      <c r="R503" s="83"/>
      <c r="S503" s="83"/>
      <c r="T503" s="83"/>
      <c r="U503" s="83"/>
      <c r="V503" s="83"/>
      <c r="W503" s="83"/>
      <c r="X503" s="83"/>
      <c r="Y503" s="83"/>
      <c r="Z503" s="83"/>
    </row>
    <row r="504" spans="1:26" ht="12.75" customHeight="1">
      <c r="A504" s="282"/>
      <c r="B504" s="289" t="s">
        <v>2274</v>
      </c>
      <c r="C504" s="120" t="s">
        <v>1910</v>
      </c>
      <c r="D504" s="283">
        <v>1</v>
      </c>
      <c r="E504" s="315"/>
      <c r="F504" s="291">
        <f>$D504*E504</f>
        <v>0</v>
      </c>
      <c r="G504" s="83"/>
      <c r="H504" s="83"/>
      <c r="I504" s="83"/>
      <c r="J504" s="83"/>
      <c r="K504" s="83"/>
      <c r="L504" s="83"/>
      <c r="M504" s="83"/>
      <c r="N504" s="83"/>
      <c r="O504" s="83"/>
      <c r="P504" s="83"/>
      <c r="Q504" s="83"/>
      <c r="R504" s="83"/>
      <c r="S504" s="83"/>
      <c r="T504" s="83"/>
      <c r="U504" s="83"/>
      <c r="V504" s="83"/>
      <c r="W504" s="83"/>
      <c r="X504" s="83"/>
      <c r="Y504" s="83"/>
      <c r="Z504" s="83"/>
    </row>
    <row r="505" spans="1:26" ht="12.75" customHeight="1">
      <c r="A505" s="282"/>
      <c r="B505" s="289"/>
      <c r="C505" s="106"/>
      <c r="D505" s="283"/>
      <c r="E505" s="284"/>
      <c r="F505" s="285"/>
      <c r="G505" s="83"/>
      <c r="H505" s="83"/>
      <c r="I505" s="83"/>
      <c r="J505" s="83"/>
      <c r="K505" s="83"/>
      <c r="L505" s="83"/>
      <c r="M505" s="83"/>
      <c r="N505" s="83"/>
      <c r="O505" s="83"/>
      <c r="P505" s="83"/>
      <c r="Q505" s="83"/>
      <c r="R505" s="83"/>
      <c r="S505" s="83"/>
      <c r="T505" s="83"/>
      <c r="U505" s="83"/>
      <c r="V505" s="83"/>
      <c r="W505" s="83"/>
      <c r="X505" s="83"/>
      <c r="Y505" s="83"/>
      <c r="Z505" s="83"/>
    </row>
    <row r="506" spans="1:26" ht="12.75" customHeight="1">
      <c r="A506" s="282" t="s">
        <v>2284</v>
      </c>
      <c r="B506" s="289" t="s">
        <v>2285</v>
      </c>
      <c r="C506" s="106"/>
      <c r="D506" s="283"/>
      <c r="E506" s="284"/>
      <c r="F506" s="285"/>
      <c r="G506" s="83"/>
      <c r="H506" s="83"/>
      <c r="I506" s="83"/>
      <c r="J506" s="83"/>
      <c r="K506" s="83"/>
      <c r="L506" s="83"/>
      <c r="M506" s="83"/>
      <c r="N506" s="83"/>
      <c r="O506" s="83"/>
      <c r="P506" s="83"/>
      <c r="Q506" s="83"/>
      <c r="R506" s="83"/>
      <c r="S506" s="83"/>
      <c r="T506" s="83"/>
      <c r="U506" s="83"/>
      <c r="V506" s="83"/>
      <c r="W506" s="83"/>
      <c r="X506" s="83"/>
      <c r="Y506" s="83"/>
      <c r="Z506" s="83"/>
    </row>
    <row r="507" spans="1:26" ht="12.75" customHeight="1">
      <c r="A507" s="282"/>
      <c r="B507" s="289" t="s">
        <v>2286</v>
      </c>
      <c r="C507" s="106"/>
      <c r="D507" s="283"/>
      <c r="E507" s="284"/>
      <c r="F507" s="285"/>
      <c r="G507" s="83"/>
      <c r="H507" s="83"/>
      <c r="I507" s="83"/>
      <c r="J507" s="83"/>
      <c r="K507" s="83"/>
      <c r="L507" s="83"/>
      <c r="M507" s="83"/>
      <c r="N507" s="83"/>
      <c r="O507" s="83"/>
      <c r="P507" s="83"/>
      <c r="Q507" s="83"/>
      <c r="R507" s="83"/>
      <c r="S507" s="83"/>
      <c r="T507" s="83"/>
      <c r="U507" s="83"/>
      <c r="V507" s="83"/>
      <c r="W507" s="83"/>
      <c r="X507" s="83"/>
      <c r="Y507" s="83"/>
      <c r="Z507" s="83"/>
    </row>
    <row r="508" spans="1:26" ht="12.75" customHeight="1">
      <c r="A508" s="282"/>
      <c r="B508" s="289" t="s">
        <v>2274</v>
      </c>
      <c r="C508" s="106" t="s">
        <v>1910</v>
      </c>
      <c r="D508" s="283">
        <v>1</v>
      </c>
      <c r="E508" s="290"/>
      <c r="F508" s="291">
        <f>$D508*E508</f>
        <v>0</v>
      </c>
      <c r="G508" s="83"/>
      <c r="H508" s="83"/>
      <c r="I508" s="83"/>
      <c r="J508" s="83"/>
      <c r="K508" s="83"/>
      <c r="L508" s="83"/>
      <c r="M508" s="83"/>
      <c r="N508" s="83"/>
      <c r="O508" s="83"/>
      <c r="P508" s="83"/>
      <c r="Q508" s="83"/>
      <c r="R508" s="83"/>
      <c r="S508" s="83"/>
      <c r="T508" s="83"/>
      <c r="U508" s="83"/>
      <c r="V508" s="83"/>
      <c r="W508" s="83"/>
      <c r="X508" s="83"/>
      <c r="Y508" s="83"/>
      <c r="Z508" s="83"/>
    </row>
    <row r="509" spans="1:26" ht="12.75" customHeight="1">
      <c r="A509" s="351"/>
      <c r="B509" s="332"/>
      <c r="C509" s="331"/>
      <c r="D509" s="267"/>
      <c r="E509" s="333"/>
      <c r="F509" s="334"/>
      <c r="G509" s="83"/>
      <c r="H509" s="83"/>
      <c r="I509" s="83"/>
      <c r="J509" s="83"/>
      <c r="K509" s="83"/>
      <c r="L509" s="83"/>
      <c r="M509" s="83"/>
      <c r="N509" s="83"/>
      <c r="O509" s="83"/>
      <c r="P509" s="83"/>
      <c r="Q509" s="83"/>
      <c r="R509" s="83"/>
      <c r="S509" s="83"/>
      <c r="T509" s="83"/>
      <c r="U509" s="83"/>
      <c r="V509" s="83"/>
      <c r="W509" s="83"/>
      <c r="X509" s="83"/>
      <c r="Y509" s="83"/>
      <c r="Z509" s="83"/>
    </row>
    <row r="510" spans="1:26" ht="12.75" customHeight="1">
      <c r="A510" s="282" t="s">
        <v>2287</v>
      </c>
      <c r="B510" s="274" t="s">
        <v>2288</v>
      </c>
      <c r="C510" s="106"/>
      <c r="D510" s="283"/>
      <c r="E510" s="284"/>
      <c r="F510" s="285"/>
      <c r="G510" s="83"/>
      <c r="H510" s="83"/>
      <c r="I510" s="83"/>
      <c r="J510" s="83"/>
      <c r="K510" s="83"/>
      <c r="L510" s="83"/>
      <c r="M510" s="83"/>
      <c r="N510" s="83"/>
      <c r="O510" s="83"/>
      <c r="P510" s="83"/>
      <c r="Q510" s="83"/>
      <c r="R510" s="83"/>
      <c r="S510" s="83"/>
      <c r="T510" s="83"/>
      <c r="U510" s="83"/>
      <c r="V510" s="83"/>
      <c r="W510" s="83"/>
      <c r="X510" s="83"/>
      <c r="Y510" s="83"/>
      <c r="Z510" s="83"/>
    </row>
    <row r="511" spans="1:26" ht="12.75" customHeight="1">
      <c r="A511" s="282"/>
      <c r="B511" s="289" t="s">
        <v>2289</v>
      </c>
      <c r="C511" s="83"/>
      <c r="D511" s="288"/>
      <c r="E511" s="285"/>
      <c r="F511" s="285"/>
      <c r="G511" s="83"/>
      <c r="H511" s="83"/>
      <c r="I511" s="83"/>
      <c r="J511" s="83"/>
      <c r="K511" s="83"/>
      <c r="L511" s="83"/>
      <c r="M511" s="83"/>
      <c r="N511" s="83"/>
      <c r="O511" s="83"/>
      <c r="P511" s="83"/>
      <c r="Q511" s="83"/>
      <c r="R511" s="83"/>
      <c r="S511" s="83"/>
      <c r="T511" s="83"/>
      <c r="U511" s="83"/>
      <c r="V511" s="83"/>
      <c r="W511" s="83"/>
      <c r="X511" s="83"/>
      <c r="Y511" s="83"/>
      <c r="Z511" s="83"/>
    </row>
    <row r="512" spans="1:26" ht="12.75" customHeight="1">
      <c r="A512" s="282"/>
      <c r="B512" s="289"/>
      <c r="C512" s="106" t="s">
        <v>1910</v>
      </c>
      <c r="D512" s="283">
        <v>1</v>
      </c>
      <c r="E512" s="290"/>
      <c r="F512" s="291">
        <f>$D512*E512</f>
        <v>0</v>
      </c>
      <c r="G512" s="83"/>
      <c r="H512" s="83"/>
      <c r="I512" s="83"/>
      <c r="J512" s="83"/>
      <c r="K512" s="83"/>
      <c r="L512" s="83"/>
      <c r="M512" s="83"/>
      <c r="N512" s="83"/>
      <c r="O512" s="83"/>
      <c r="P512" s="83"/>
      <c r="Q512" s="83"/>
      <c r="R512" s="83"/>
      <c r="S512" s="83"/>
      <c r="T512" s="83"/>
      <c r="U512" s="83"/>
      <c r="V512" s="83"/>
      <c r="W512" s="83"/>
      <c r="X512" s="83"/>
      <c r="Y512" s="83"/>
      <c r="Z512" s="83"/>
    </row>
    <row r="513" spans="1:26" ht="12.75" customHeight="1">
      <c r="A513" s="351"/>
      <c r="B513" s="332"/>
      <c r="C513" s="331"/>
      <c r="D513" s="267"/>
      <c r="E513" s="333"/>
      <c r="F513" s="334"/>
      <c r="G513" s="83"/>
      <c r="H513" s="83"/>
      <c r="I513" s="83"/>
      <c r="J513" s="83"/>
      <c r="K513" s="83"/>
      <c r="L513" s="83"/>
      <c r="M513" s="83"/>
      <c r="N513" s="83"/>
      <c r="O513" s="83"/>
      <c r="P513" s="83"/>
      <c r="Q513" s="83"/>
      <c r="R513" s="83"/>
      <c r="S513" s="83"/>
      <c r="T513" s="83"/>
      <c r="U513" s="83"/>
      <c r="V513" s="83"/>
      <c r="W513" s="83"/>
      <c r="X513" s="83"/>
      <c r="Y513" s="83"/>
      <c r="Z513" s="83"/>
    </row>
    <row r="514" spans="1:26" ht="12.75" customHeight="1">
      <c r="A514" s="282" t="s">
        <v>2290</v>
      </c>
      <c r="B514" s="274" t="s">
        <v>2291</v>
      </c>
      <c r="C514" s="106"/>
      <c r="D514" s="283"/>
      <c r="E514" s="284"/>
      <c r="F514" s="285"/>
      <c r="G514" s="83"/>
      <c r="H514" s="83"/>
      <c r="I514" s="83"/>
      <c r="J514" s="83"/>
      <c r="K514" s="83"/>
      <c r="L514" s="83"/>
      <c r="M514" s="83"/>
      <c r="N514" s="83"/>
      <c r="O514" s="83"/>
      <c r="P514" s="83"/>
      <c r="Q514" s="83"/>
      <c r="R514" s="83"/>
      <c r="S514" s="83"/>
      <c r="T514" s="83"/>
      <c r="U514" s="83"/>
      <c r="V514" s="83"/>
      <c r="W514" s="83"/>
      <c r="X514" s="83"/>
      <c r="Y514" s="83"/>
      <c r="Z514" s="83"/>
    </row>
    <row r="515" spans="1:26" ht="12.75" customHeight="1">
      <c r="A515" s="282"/>
      <c r="B515" s="289" t="s">
        <v>2292</v>
      </c>
      <c r="C515" s="83"/>
      <c r="D515" s="288"/>
      <c r="E515" s="285"/>
      <c r="F515" s="285"/>
      <c r="G515" s="83"/>
      <c r="H515" s="83"/>
      <c r="I515" s="83"/>
      <c r="J515" s="83"/>
      <c r="K515" s="83"/>
      <c r="L515" s="83"/>
      <c r="M515" s="83"/>
      <c r="N515" s="83"/>
      <c r="O515" s="83"/>
      <c r="P515" s="83"/>
      <c r="Q515" s="83"/>
      <c r="R515" s="83"/>
      <c r="S515" s="83"/>
      <c r="T515" s="83"/>
      <c r="U515" s="83"/>
      <c r="V515" s="83"/>
      <c r="W515" s="83"/>
      <c r="X515" s="83"/>
      <c r="Y515" s="83"/>
      <c r="Z515" s="83"/>
    </row>
    <row r="516" spans="1:26" ht="12.75" customHeight="1">
      <c r="A516" s="282"/>
      <c r="B516" s="289"/>
      <c r="C516" s="106" t="s">
        <v>1910</v>
      </c>
      <c r="D516" s="283">
        <v>1</v>
      </c>
      <c r="E516" s="290"/>
      <c r="F516" s="291">
        <f>$D516*E516</f>
        <v>0</v>
      </c>
      <c r="G516" s="83"/>
      <c r="H516" s="83"/>
      <c r="I516" s="83"/>
      <c r="J516" s="83"/>
      <c r="K516" s="83"/>
      <c r="L516" s="83"/>
      <c r="M516" s="83"/>
      <c r="N516" s="83"/>
      <c r="O516" s="83"/>
      <c r="P516" s="83"/>
      <c r="Q516" s="83"/>
      <c r="R516" s="83"/>
      <c r="S516" s="83"/>
      <c r="T516" s="83"/>
      <c r="U516" s="83"/>
      <c r="V516" s="83"/>
      <c r="W516" s="83"/>
      <c r="X516" s="83"/>
      <c r="Y516" s="83"/>
      <c r="Z516" s="83"/>
    </row>
    <row r="517" spans="1:26" ht="12.75" customHeight="1">
      <c r="A517" s="351"/>
      <c r="B517" s="332"/>
      <c r="C517" s="331"/>
      <c r="D517" s="267"/>
      <c r="E517" s="333"/>
      <c r="F517" s="334"/>
      <c r="G517" s="83"/>
      <c r="H517" s="83"/>
      <c r="I517" s="83"/>
      <c r="J517" s="83"/>
      <c r="K517" s="83"/>
      <c r="L517" s="83"/>
      <c r="M517" s="83"/>
      <c r="N517" s="83"/>
      <c r="O517" s="83"/>
      <c r="P517" s="83"/>
      <c r="Q517" s="83"/>
      <c r="R517" s="83"/>
      <c r="S517" s="83"/>
      <c r="T517" s="83"/>
      <c r="U517" s="83"/>
      <c r="V517" s="83"/>
      <c r="W517" s="83"/>
      <c r="X517" s="83"/>
      <c r="Y517" s="83"/>
      <c r="Z517" s="83"/>
    </row>
    <row r="518" spans="1:26" ht="12.75" customHeight="1">
      <c r="A518" s="282" t="s">
        <v>2293</v>
      </c>
      <c r="B518" s="274" t="s">
        <v>2294</v>
      </c>
      <c r="C518" s="106"/>
      <c r="D518" s="283"/>
      <c r="E518" s="284"/>
      <c r="F518" s="285"/>
      <c r="G518" s="83"/>
      <c r="H518" s="83"/>
      <c r="I518" s="83"/>
      <c r="J518" s="83"/>
      <c r="K518" s="83"/>
      <c r="L518" s="83"/>
      <c r="M518" s="83"/>
      <c r="N518" s="83"/>
      <c r="O518" s="83"/>
      <c r="P518" s="83"/>
      <c r="Q518" s="83"/>
      <c r="R518" s="83"/>
      <c r="S518" s="83"/>
      <c r="T518" s="83"/>
      <c r="U518" s="83"/>
      <c r="V518" s="83"/>
      <c r="W518" s="83"/>
      <c r="X518" s="83"/>
      <c r="Y518" s="83"/>
      <c r="Z518" s="83"/>
    </row>
    <row r="519" spans="1:26" ht="12.75" customHeight="1">
      <c r="A519" s="282"/>
      <c r="B519" s="289" t="s">
        <v>2295</v>
      </c>
      <c r="C519" s="83"/>
      <c r="D519" s="288"/>
      <c r="E519" s="285"/>
      <c r="F519" s="285"/>
      <c r="G519" s="83"/>
      <c r="H519" s="83"/>
      <c r="I519" s="83"/>
      <c r="J519" s="83"/>
      <c r="K519" s="83"/>
      <c r="L519" s="83"/>
      <c r="M519" s="83"/>
      <c r="N519" s="83"/>
      <c r="O519" s="83"/>
      <c r="P519" s="83"/>
      <c r="Q519" s="83"/>
      <c r="R519" s="83"/>
      <c r="S519" s="83"/>
      <c r="T519" s="83"/>
      <c r="U519" s="83"/>
      <c r="V519" s="83"/>
      <c r="W519" s="83"/>
      <c r="X519" s="83"/>
      <c r="Y519" s="83"/>
      <c r="Z519" s="83"/>
    </row>
    <row r="520" spans="1:26" ht="12.75" customHeight="1">
      <c r="A520" s="282"/>
      <c r="B520" s="289" t="s">
        <v>2274</v>
      </c>
      <c r="C520" s="106" t="s">
        <v>1910</v>
      </c>
      <c r="D520" s="283">
        <v>1</v>
      </c>
      <c r="E520" s="290"/>
      <c r="F520" s="291">
        <f>$D520*E520</f>
        <v>0</v>
      </c>
      <c r="G520" s="83"/>
      <c r="H520" s="83"/>
      <c r="I520" s="83"/>
      <c r="J520" s="83"/>
      <c r="K520" s="83"/>
      <c r="L520" s="83"/>
      <c r="M520" s="83"/>
      <c r="N520" s="83"/>
      <c r="O520" s="83"/>
      <c r="P520" s="83"/>
      <c r="Q520" s="83"/>
      <c r="R520" s="83"/>
      <c r="S520" s="83"/>
      <c r="T520" s="83"/>
      <c r="U520" s="83"/>
      <c r="V520" s="83"/>
      <c r="W520" s="83"/>
      <c r="X520" s="83"/>
      <c r="Y520" s="83"/>
      <c r="Z520" s="83"/>
    </row>
    <row r="521" spans="1:26" ht="12.75" customHeight="1">
      <c r="A521" s="351"/>
      <c r="B521" s="332"/>
      <c r="C521" s="331"/>
      <c r="D521" s="267"/>
      <c r="E521" s="333"/>
      <c r="F521" s="334"/>
      <c r="G521" s="83"/>
      <c r="H521" s="83"/>
      <c r="I521" s="83"/>
      <c r="J521" s="83"/>
      <c r="K521" s="83"/>
      <c r="L521" s="83"/>
      <c r="M521" s="83"/>
      <c r="N521" s="83"/>
      <c r="O521" s="83"/>
      <c r="P521" s="83"/>
      <c r="Q521" s="83"/>
      <c r="R521" s="83"/>
      <c r="S521" s="83"/>
      <c r="T521" s="83"/>
      <c r="U521" s="83"/>
      <c r="V521" s="83"/>
      <c r="W521" s="83"/>
      <c r="X521" s="83"/>
      <c r="Y521" s="83"/>
      <c r="Z521" s="83"/>
    </row>
    <row r="522" spans="1:26" ht="12.75" customHeight="1">
      <c r="A522" s="282" t="s">
        <v>2296</v>
      </c>
      <c r="B522" s="274" t="s">
        <v>2297</v>
      </c>
      <c r="C522" s="106"/>
      <c r="D522" s="283"/>
      <c r="E522" s="284"/>
      <c r="F522" s="285"/>
      <c r="G522" s="83"/>
      <c r="H522" s="83"/>
      <c r="I522" s="83"/>
      <c r="J522" s="83"/>
      <c r="K522" s="83"/>
      <c r="L522" s="83"/>
      <c r="M522" s="83"/>
      <c r="N522" s="83"/>
      <c r="O522" s="83"/>
      <c r="P522" s="83"/>
      <c r="Q522" s="83"/>
      <c r="R522" s="83"/>
      <c r="S522" s="83"/>
      <c r="T522" s="83"/>
      <c r="U522" s="83"/>
      <c r="V522" s="83"/>
      <c r="W522" s="83"/>
      <c r="X522" s="83"/>
      <c r="Y522" s="83"/>
      <c r="Z522" s="83"/>
    </row>
    <row r="523" spans="1:26" ht="12.75" customHeight="1">
      <c r="A523" s="282"/>
      <c r="B523" s="289" t="s">
        <v>2298</v>
      </c>
      <c r="C523" s="83"/>
      <c r="D523" s="288"/>
      <c r="E523" s="285"/>
      <c r="F523" s="285"/>
      <c r="G523" s="83"/>
      <c r="H523" s="83"/>
      <c r="I523" s="83"/>
      <c r="J523" s="83"/>
      <c r="K523" s="83"/>
      <c r="L523" s="83"/>
      <c r="M523" s="83"/>
      <c r="N523" s="83"/>
      <c r="O523" s="83"/>
      <c r="P523" s="83"/>
      <c r="Q523" s="83"/>
      <c r="R523" s="83"/>
      <c r="S523" s="83"/>
      <c r="T523" s="83"/>
      <c r="U523" s="83"/>
      <c r="V523" s="83"/>
      <c r="W523" s="83"/>
      <c r="X523" s="83"/>
      <c r="Y523" s="83"/>
      <c r="Z523" s="83"/>
    </row>
    <row r="524" spans="1:26" ht="12.75" customHeight="1">
      <c r="A524" s="282"/>
      <c r="B524" s="289" t="s">
        <v>2299</v>
      </c>
      <c r="C524" s="106" t="s">
        <v>2300</v>
      </c>
      <c r="D524" s="283">
        <v>30</v>
      </c>
      <c r="E524" s="290"/>
      <c r="F524" s="291">
        <f>$D524*E524</f>
        <v>0</v>
      </c>
      <c r="G524" s="83"/>
      <c r="H524" s="83"/>
      <c r="I524" s="83"/>
      <c r="J524" s="83"/>
      <c r="K524" s="83"/>
      <c r="L524" s="83"/>
      <c r="M524" s="83"/>
      <c r="N524" s="83"/>
      <c r="O524" s="83"/>
      <c r="P524" s="83"/>
      <c r="Q524" s="83"/>
      <c r="R524" s="83"/>
      <c r="S524" s="83"/>
      <c r="T524" s="83"/>
      <c r="U524" s="83"/>
      <c r="V524" s="83"/>
      <c r="W524" s="83"/>
      <c r="X524" s="83"/>
      <c r="Y524" s="83"/>
      <c r="Z524" s="83"/>
    </row>
    <row r="525" spans="1:26" ht="12.75" customHeight="1">
      <c r="A525" s="282"/>
      <c r="B525" s="289"/>
      <c r="C525" s="106"/>
      <c r="D525" s="283"/>
      <c r="E525" s="284"/>
      <c r="F525" s="285"/>
      <c r="G525" s="83"/>
      <c r="H525" s="83"/>
      <c r="I525" s="83"/>
      <c r="J525" s="83"/>
      <c r="K525" s="83"/>
      <c r="L525" s="83"/>
      <c r="M525" s="83"/>
      <c r="N525" s="83"/>
      <c r="O525" s="83"/>
      <c r="P525" s="83"/>
      <c r="Q525" s="83"/>
      <c r="R525" s="83"/>
      <c r="S525" s="83"/>
      <c r="T525" s="83"/>
      <c r="U525" s="83"/>
      <c r="V525" s="83"/>
      <c r="W525" s="83"/>
      <c r="X525" s="83"/>
      <c r="Y525" s="83"/>
      <c r="Z525" s="83"/>
    </row>
    <row r="526" spans="1:26" ht="12.75" customHeight="1">
      <c r="A526" s="282" t="s">
        <v>2301</v>
      </c>
      <c r="B526" s="289" t="s">
        <v>2302</v>
      </c>
      <c r="C526" s="106"/>
      <c r="D526" s="283"/>
      <c r="E526" s="284"/>
      <c r="F526" s="285"/>
      <c r="G526" s="83"/>
      <c r="H526" s="83"/>
      <c r="I526" s="83"/>
      <c r="J526" s="83"/>
      <c r="K526" s="83"/>
      <c r="L526" s="83"/>
      <c r="M526" s="83"/>
      <c r="N526" s="83"/>
      <c r="O526" s="83"/>
      <c r="P526" s="83"/>
      <c r="Q526" s="83"/>
      <c r="R526" s="83"/>
      <c r="S526" s="83"/>
      <c r="T526" s="83"/>
      <c r="U526" s="83"/>
      <c r="V526" s="83"/>
      <c r="W526" s="83"/>
      <c r="X526" s="83"/>
      <c r="Y526" s="83"/>
      <c r="Z526" s="83"/>
    </row>
    <row r="527" spans="1:26" ht="12.75" customHeight="1">
      <c r="A527" s="282"/>
      <c r="B527" s="289" t="s">
        <v>2303</v>
      </c>
      <c r="C527" s="106"/>
      <c r="D527" s="283"/>
      <c r="E527" s="284"/>
      <c r="F527" s="285"/>
      <c r="G527" s="83"/>
      <c r="H527" s="83"/>
      <c r="I527" s="83"/>
      <c r="J527" s="83"/>
      <c r="K527" s="83"/>
      <c r="L527" s="83"/>
      <c r="M527" s="83"/>
      <c r="N527" s="83"/>
      <c r="O527" s="83"/>
      <c r="P527" s="83"/>
      <c r="Q527" s="83"/>
      <c r="R527" s="83"/>
      <c r="S527" s="83"/>
      <c r="T527" s="83"/>
      <c r="U527" s="83"/>
      <c r="V527" s="83"/>
      <c r="W527" s="83"/>
      <c r="X527" s="83"/>
      <c r="Y527" s="83"/>
      <c r="Z527" s="83"/>
    </row>
    <row r="528" spans="1:26" ht="12.75" customHeight="1">
      <c r="A528" s="282"/>
      <c r="B528" s="289" t="s">
        <v>2304</v>
      </c>
      <c r="C528" s="106" t="s">
        <v>1960</v>
      </c>
      <c r="D528" s="283">
        <v>91</v>
      </c>
      <c r="E528" s="290"/>
      <c r="F528" s="291">
        <f>$D528*E528</f>
        <v>0</v>
      </c>
      <c r="G528" s="83"/>
      <c r="H528" s="83"/>
      <c r="I528" s="83"/>
      <c r="J528" s="83"/>
      <c r="K528" s="83"/>
      <c r="L528" s="83"/>
      <c r="M528" s="83"/>
      <c r="N528" s="83"/>
      <c r="O528" s="83"/>
      <c r="P528" s="83"/>
      <c r="Q528" s="83"/>
      <c r="R528" s="83"/>
      <c r="S528" s="83"/>
      <c r="T528" s="83"/>
      <c r="U528" s="83"/>
      <c r="V528" s="83"/>
      <c r="W528" s="83"/>
      <c r="X528" s="83"/>
      <c r="Y528" s="83"/>
      <c r="Z528" s="83"/>
    </row>
    <row r="529" spans="1:26" ht="12.75" customHeight="1">
      <c r="A529" s="282"/>
      <c r="B529" s="274"/>
      <c r="C529" s="106"/>
      <c r="D529" s="283"/>
      <c r="E529" s="284"/>
      <c r="F529" s="285"/>
      <c r="G529" s="83"/>
      <c r="H529" s="83"/>
      <c r="I529" s="83"/>
      <c r="J529" s="83"/>
      <c r="K529" s="83"/>
      <c r="L529" s="83"/>
      <c r="M529" s="83"/>
      <c r="N529" s="83"/>
      <c r="O529" s="83"/>
      <c r="P529" s="83"/>
      <c r="Q529" s="83"/>
      <c r="R529" s="83"/>
      <c r="S529" s="83"/>
      <c r="T529" s="83"/>
      <c r="U529" s="83"/>
      <c r="V529" s="83"/>
      <c r="W529" s="83"/>
      <c r="X529" s="83"/>
      <c r="Y529" s="83"/>
      <c r="Z529" s="83"/>
    </row>
    <row r="530" spans="1:26" ht="12.75" customHeight="1">
      <c r="A530" s="317" t="s">
        <v>1891</v>
      </c>
      <c r="B530" s="318" t="s">
        <v>2305</v>
      </c>
      <c r="C530" s="299"/>
      <c r="D530" s="300"/>
      <c r="E530" s="301"/>
      <c r="F530" s="302">
        <f>SUM(F491:F529)</f>
        <v>0</v>
      </c>
      <c r="G530" s="83"/>
      <c r="H530" s="83"/>
      <c r="I530" s="83"/>
      <c r="J530" s="83"/>
      <c r="K530" s="83"/>
      <c r="L530" s="83"/>
      <c r="M530" s="83"/>
      <c r="N530" s="83"/>
      <c r="O530" s="83"/>
      <c r="P530" s="83"/>
      <c r="Q530" s="83"/>
      <c r="R530" s="83"/>
      <c r="S530" s="83"/>
      <c r="T530" s="83"/>
      <c r="U530" s="83"/>
      <c r="V530" s="83"/>
      <c r="W530" s="83"/>
      <c r="X530" s="83"/>
      <c r="Y530" s="83"/>
      <c r="Z530" s="83"/>
    </row>
    <row r="531" spans="1:26" ht="12.75" customHeight="1">
      <c r="A531" s="282"/>
      <c r="B531" s="274"/>
      <c r="C531" s="106"/>
      <c r="D531" s="283"/>
      <c r="E531" s="284"/>
      <c r="F531" s="285"/>
      <c r="G531" s="83"/>
      <c r="H531" s="83"/>
      <c r="I531" s="83"/>
      <c r="J531" s="83"/>
      <c r="K531" s="83"/>
      <c r="L531" s="83"/>
      <c r="M531" s="83"/>
      <c r="N531" s="83"/>
      <c r="O531" s="83"/>
      <c r="P531" s="83"/>
      <c r="Q531" s="83"/>
      <c r="R531" s="83"/>
      <c r="S531" s="83"/>
      <c r="T531" s="83"/>
      <c r="U531" s="83"/>
      <c r="V531" s="83"/>
      <c r="W531" s="83"/>
      <c r="X531" s="83"/>
      <c r="Y531" s="83"/>
      <c r="Z531" s="83"/>
    </row>
    <row r="532" spans="1:26" ht="12.75" customHeight="1">
      <c r="A532" s="282"/>
      <c r="B532" s="274"/>
      <c r="C532" s="106"/>
      <c r="D532" s="283"/>
      <c r="E532" s="284"/>
      <c r="F532" s="285"/>
      <c r="G532" s="83"/>
      <c r="H532" s="83"/>
      <c r="I532" s="83"/>
      <c r="J532" s="83"/>
      <c r="K532" s="83"/>
      <c r="L532" s="83"/>
      <c r="M532" s="83"/>
      <c r="N532" s="83"/>
      <c r="O532" s="83"/>
      <c r="P532" s="83"/>
      <c r="Q532" s="83"/>
      <c r="R532" s="83"/>
      <c r="S532" s="83"/>
      <c r="T532" s="83"/>
      <c r="U532" s="83"/>
      <c r="V532" s="83"/>
      <c r="W532" s="83"/>
      <c r="X532" s="83"/>
      <c r="Y532" s="83"/>
      <c r="Z532" s="83"/>
    </row>
    <row r="533" spans="1:26" ht="12.75" customHeight="1">
      <c r="A533" s="322" t="s">
        <v>1892</v>
      </c>
      <c r="B533" s="277" t="s">
        <v>1893</v>
      </c>
      <c r="C533" s="346"/>
      <c r="D533" s="347"/>
      <c r="E533" s="324"/>
      <c r="F533" s="325"/>
      <c r="G533" s="311"/>
      <c r="H533" s="311"/>
      <c r="I533" s="311"/>
      <c r="J533" s="311"/>
      <c r="K533" s="311"/>
      <c r="L533" s="311"/>
      <c r="M533" s="311"/>
      <c r="N533" s="311"/>
      <c r="O533" s="311"/>
      <c r="P533" s="311"/>
      <c r="Q533" s="311"/>
      <c r="R533" s="311"/>
      <c r="S533" s="311"/>
      <c r="T533" s="311"/>
      <c r="U533" s="311"/>
      <c r="V533" s="311"/>
      <c r="W533" s="311"/>
      <c r="X533" s="311"/>
      <c r="Y533" s="311"/>
      <c r="Z533" s="311"/>
    </row>
    <row r="534" spans="1:26" ht="12.75" customHeight="1">
      <c r="A534" s="282"/>
      <c r="B534" s="58"/>
      <c r="C534" s="106"/>
      <c r="D534" s="283"/>
      <c r="E534" s="284"/>
      <c r="F534" s="285"/>
      <c r="G534" s="83"/>
      <c r="H534" s="83"/>
      <c r="I534" s="83"/>
      <c r="J534" s="83"/>
      <c r="K534" s="83"/>
      <c r="L534" s="83"/>
      <c r="M534" s="83"/>
      <c r="N534" s="83"/>
      <c r="O534" s="83"/>
      <c r="P534" s="83"/>
      <c r="Q534" s="83"/>
      <c r="R534" s="83"/>
      <c r="S534" s="83"/>
      <c r="T534" s="83"/>
      <c r="U534" s="83"/>
      <c r="V534" s="83"/>
      <c r="W534" s="83"/>
      <c r="X534" s="83"/>
      <c r="Y534" s="83"/>
      <c r="Z534" s="83"/>
    </row>
    <row r="535" spans="1:26" ht="12.75" customHeight="1">
      <c r="A535" s="282" t="s">
        <v>2306</v>
      </c>
      <c r="B535" s="289" t="s">
        <v>1893</v>
      </c>
      <c r="C535" s="106"/>
      <c r="D535" s="283"/>
      <c r="E535" s="284"/>
      <c r="F535" s="285"/>
      <c r="G535" s="83"/>
      <c r="H535" s="83"/>
      <c r="I535" s="83"/>
      <c r="J535" s="83"/>
      <c r="K535" s="83"/>
      <c r="L535" s="83"/>
      <c r="M535" s="83"/>
      <c r="N535" s="83"/>
      <c r="O535" s="83"/>
      <c r="P535" s="83"/>
      <c r="Q535" s="83"/>
      <c r="R535" s="83"/>
      <c r="S535" s="83"/>
      <c r="T535" s="83"/>
      <c r="U535" s="83"/>
      <c r="V535" s="83"/>
      <c r="W535" s="83"/>
      <c r="X535" s="83"/>
      <c r="Y535" s="83"/>
      <c r="Z535" s="83"/>
    </row>
    <row r="536" spans="1:26" ht="12.75" customHeight="1">
      <c r="A536" s="282"/>
      <c r="B536" s="289" t="s">
        <v>2307</v>
      </c>
      <c r="C536" s="106" t="s">
        <v>1910</v>
      </c>
      <c r="D536" s="283">
        <v>1</v>
      </c>
      <c r="E536" s="290"/>
      <c r="F536" s="291">
        <f>(F23+F25+F27+F29+F31+F33+F35+F37)*0.1</f>
        <v>0</v>
      </c>
      <c r="G536" s="83"/>
      <c r="H536" s="83"/>
      <c r="I536" s="83"/>
      <c r="J536" s="83"/>
      <c r="K536" s="83"/>
      <c r="L536" s="83"/>
      <c r="M536" s="83"/>
      <c r="N536" s="83"/>
      <c r="O536" s="83"/>
      <c r="P536" s="83"/>
      <c r="Q536" s="83"/>
      <c r="R536" s="83"/>
      <c r="S536" s="83"/>
      <c r="T536" s="83"/>
      <c r="U536" s="83"/>
      <c r="V536" s="83"/>
      <c r="W536" s="83"/>
      <c r="X536" s="83"/>
      <c r="Y536" s="83"/>
      <c r="Z536" s="83"/>
    </row>
    <row r="537" spans="1:26" ht="12.75" customHeight="1">
      <c r="A537" s="282"/>
      <c r="B537" s="274"/>
      <c r="C537" s="106"/>
      <c r="D537" s="283"/>
      <c r="E537" s="284"/>
      <c r="F537" s="285"/>
      <c r="G537" s="83"/>
      <c r="H537" s="83"/>
      <c r="I537" s="83"/>
      <c r="J537" s="83"/>
      <c r="K537" s="83"/>
      <c r="L537" s="83"/>
      <c r="M537" s="83"/>
      <c r="N537" s="83"/>
      <c r="O537" s="83"/>
      <c r="P537" s="83"/>
      <c r="Q537" s="83"/>
      <c r="R537" s="83"/>
      <c r="S537" s="83"/>
      <c r="T537" s="83"/>
      <c r="U537" s="83"/>
      <c r="V537" s="83"/>
      <c r="W537" s="83"/>
      <c r="X537" s="83"/>
      <c r="Y537" s="83"/>
      <c r="Z537" s="83"/>
    </row>
    <row r="538" spans="1:26" ht="12.75" customHeight="1">
      <c r="A538" s="317" t="s">
        <v>1892</v>
      </c>
      <c r="B538" s="318" t="s">
        <v>2308</v>
      </c>
      <c r="C538" s="299"/>
      <c r="D538" s="300"/>
      <c r="E538" s="301"/>
      <c r="F538" s="302">
        <f>SUM(F534:F537)</f>
        <v>0</v>
      </c>
      <c r="G538" s="83"/>
      <c r="H538" s="83"/>
      <c r="I538" s="83"/>
      <c r="J538" s="83"/>
      <c r="K538" s="83"/>
      <c r="L538" s="83"/>
      <c r="M538" s="83"/>
      <c r="N538" s="83"/>
      <c r="O538" s="83"/>
      <c r="P538" s="83"/>
      <c r="Q538" s="83"/>
      <c r="R538" s="83"/>
      <c r="S538" s="83"/>
      <c r="T538" s="83"/>
      <c r="U538" s="83"/>
      <c r="V538" s="83"/>
      <c r="W538" s="83"/>
      <c r="X538" s="83"/>
      <c r="Y538" s="83"/>
      <c r="Z538" s="83"/>
    </row>
    <row r="539" spans="1:26" ht="12.75" customHeight="1">
      <c r="A539" s="106"/>
      <c r="B539" s="243"/>
      <c r="C539" s="106"/>
      <c r="D539" s="283"/>
      <c r="E539" s="284"/>
      <c r="F539" s="285"/>
      <c r="G539" s="83"/>
      <c r="H539" s="83"/>
      <c r="I539" s="83"/>
      <c r="J539" s="83"/>
      <c r="K539" s="83"/>
      <c r="L539" s="83"/>
      <c r="M539" s="83"/>
      <c r="N539" s="83"/>
      <c r="O539" s="83"/>
      <c r="P539" s="83"/>
      <c r="Q539" s="83"/>
      <c r="R539" s="83"/>
      <c r="S539" s="83"/>
      <c r="T539" s="83"/>
      <c r="U539" s="83"/>
      <c r="V539" s="83"/>
      <c r="W539" s="83"/>
      <c r="X539" s="83"/>
      <c r="Y539" s="83"/>
      <c r="Z539" s="83"/>
    </row>
    <row r="540" spans="1:26" ht="12.75" customHeight="1">
      <c r="A540" s="282"/>
      <c r="B540" s="274"/>
      <c r="C540" s="106"/>
      <c r="D540" s="283"/>
      <c r="E540" s="284"/>
      <c r="F540" s="285"/>
      <c r="G540" s="83"/>
      <c r="H540" s="83"/>
      <c r="I540" s="83"/>
      <c r="J540" s="83"/>
      <c r="K540" s="83"/>
      <c r="L540" s="83"/>
      <c r="M540" s="83"/>
      <c r="N540" s="83"/>
      <c r="O540" s="83"/>
      <c r="P540" s="83"/>
      <c r="Q540" s="83"/>
      <c r="R540" s="83"/>
      <c r="S540" s="83"/>
      <c r="T540" s="83"/>
      <c r="U540" s="83"/>
      <c r="V540" s="83"/>
      <c r="W540" s="83"/>
      <c r="X540" s="83"/>
      <c r="Y540" s="83"/>
      <c r="Z540" s="83"/>
    </row>
    <row r="541" spans="1:26" ht="12.75" customHeight="1">
      <c r="A541" s="316"/>
      <c r="B541" s="352"/>
      <c r="C541" s="106"/>
      <c r="D541" s="283"/>
      <c r="E541" s="286"/>
      <c r="F541" s="287"/>
      <c r="G541" s="83"/>
      <c r="H541" s="83"/>
      <c r="I541" s="83"/>
      <c r="J541" s="83"/>
      <c r="K541" s="83"/>
      <c r="L541" s="83"/>
      <c r="M541" s="83"/>
      <c r="N541" s="83"/>
      <c r="O541" s="83"/>
      <c r="P541" s="83"/>
      <c r="Q541" s="83"/>
      <c r="R541" s="83"/>
      <c r="S541" s="83"/>
      <c r="T541" s="83"/>
      <c r="U541" s="83"/>
      <c r="V541" s="83"/>
      <c r="W541" s="83"/>
      <c r="X541" s="83"/>
      <c r="Y541" s="83"/>
      <c r="Z541" s="83"/>
    </row>
    <row r="542" spans="1:26" ht="12.75" customHeight="1">
      <c r="A542" s="316"/>
      <c r="B542" s="352"/>
      <c r="C542" s="106"/>
      <c r="D542" s="283"/>
      <c r="E542" s="286"/>
      <c r="F542" s="287"/>
      <c r="G542" s="83"/>
      <c r="H542" s="83"/>
      <c r="I542" s="83"/>
      <c r="J542" s="83"/>
      <c r="K542" s="83"/>
      <c r="L542" s="83"/>
      <c r="M542" s="83"/>
      <c r="N542" s="83"/>
      <c r="O542" s="83"/>
      <c r="P542" s="83"/>
      <c r="Q542" s="83"/>
      <c r="R542" s="83"/>
      <c r="S542" s="83"/>
      <c r="T542" s="83"/>
      <c r="U542" s="83"/>
      <c r="V542" s="83"/>
      <c r="W542" s="83"/>
      <c r="X542" s="83"/>
      <c r="Y542" s="83"/>
      <c r="Z542" s="83"/>
    </row>
    <row r="543" spans="1:26" ht="12.75" customHeight="1">
      <c r="A543" s="316"/>
      <c r="B543" s="352"/>
      <c r="C543" s="106"/>
      <c r="D543" s="283"/>
      <c r="E543" s="286"/>
      <c r="F543" s="287"/>
      <c r="G543" s="83"/>
      <c r="H543" s="83"/>
      <c r="I543" s="83"/>
      <c r="J543" s="83"/>
      <c r="K543" s="83"/>
      <c r="L543" s="83"/>
      <c r="M543" s="83"/>
      <c r="N543" s="83"/>
      <c r="O543" s="83"/>
      <c r="P543" s="83"/>
      <c r="Q543" s="83"/>
      <c r="R543" s="83"/>
      <c r="S543" s="83"/>
      <c r="T543" s="83"/>
      <c r="U543" s="83"/>
      <c r="V543" s="83"/>
      <c r="W543" s="83"/>
      <c r="X543" s="83"/>
      <c r="Y543" s="83"/>
      <c r="Z543" s="83"/>
    </row>
    <row r="544" spans="1:26" ht="12.75" customHeight="1">
      <c r="A544" s="316"/>
      <c r="B544" s="352"/>
      <c r="C544" s="106"/>
      <c r="D544" s="283"/>
      <c r="E544" s="286"/>
      <c r="F544" s="287"/>
      <c r="G544" s="83"/>
      <c r="H544" s="83"/>
      <c r="I544" s="83"/>
      <c r="J544" s="83"/>
      <c r="K544" s="83"/>
      <c r="L544" s="83"/>
      <c r="M544" s="83"/>
      <c r="N544" s="83"/>
      <c r="O544" s="83"/>
      <c r="P544" s="83"/>
      <c r="Q544" s="83"/>
      <c r="R544" s="83"/>
      <c r="S544" s="83"/>
      <c r="T544" s="83"/>
      <c r="U544" s="83"/>
      <c r="V544" s="83"/>
      <c r="W544" s="83"/>
      <c r="X544" s="83"/>
      <c r="Y544" s="83"/>
      <c r="Z544" s="83"/>
    </row>
    <row r="545" spans="1:26" ht="12.75" customHeight="1">
      <c r="A545" s="316"/>
      <c r="B545" s="352"/>
      <c r="C545" s="106"/>
      <c r="D545" s="283"/>
      <c r="E545" s="286"/>
      <c r="F545" s="287"/>
      <c r="G545" s="83"/>
      <c r="H545" s="83"/>
      <c r="I545" s="83"/>
      <c r="J545" s="83"/>
      <c r="K545" s="83"/>
      <c r="L545" s="83"/>
      <c r="M545" s="83"/>
      <c r="N545" s="83"/>
      <c r="O545" s="83"/>
      <c r="P545" s="83"/>
      <c r="Q545" s="83"/>
      <c r="R545" s="83"/>
      <c r="S545" s="83"/>
      <c r="T545" s="83"/>
      <c r="U545" s="83"/>
      <c r="V545" s="83"/>
      <c r="W545" s="83"/>
      <c r="X545" s="83"/>
      <c r="Y545" s="83"/>
      <c r="Z545" s="83"/>
    </row>
    <row r="546" spans="1:26" ht="12.75" customHeight="1">
      <c r="A546" s="316"/>
      <c r="B546" s="352"/>
      <c r="C546" s="106"/>
      <c r="D546" s="283"/>
      <c r="E546" s="286"/>
      <c r="F546" s="287"/>
      <c r="G546" s="83"/>
      <c r="H546" s="83"/>
      <c r="I546" s="83"/>
      <c r="J546" s="83"/>
      <c r="K546" s="83"/>
      <c r="L546" s="83"/>
      <c r="M546" s="83"/>
      <c r="N546" s="83"/>
      <c r="O546" s="83"/>
      <c r="P546" s="83"/>
      <c r="Q546" s="83"/>
      <c r="R546" s="83"/>
      <c r="S546" s="83"/>
      <c r="T546" s="83"/>
      <c r="U546" s="83"/>
      <c r="V546" s="83"/>
      <c r="W546" s="83"/>
      <c r="X546" s="83"/>
      <c r="Y546" s="83"/>
      <c r="Z546" s="83"/>
    </row>
    <row r="547" spans="1:26" ht="12.75" customHeight="1">
      <c r="A547" s="316"/>
      <c r="B547" s="352"/>
      <c r="C547" s="106"/>
      <c r="D547" s="283"/>
      <c r="E547" s="286"/>
      <c r="F547" s="287"/>
      <c r="G547" s="83"/>
      <c r="H547" s="83"/>
      <c r="I547" s="83"/>
      <c r="J547" s="83"/>
      <c r="K547" s="83"/>
      <c r="L547" s="83"/>
      <c r="M547" s="83"/>
      <c r="N547" s="83"/>
      <c r="O547" s="83"/>
      <c r="P547" s="83"/>
      <c r="Q547" s="83"/>
      <c r="R547" s="83"/>
      <c r="S547" s="83"/>
      <c r="T547" s="83"/>
      <c r="U547" s="83"/>
      <c r="V547" s="83"/>
      <c r="W547" s="83"/>
      <c r="X547" s="83"/>
      <c r="Y547" s="83"/>
      <c r="Z547" s="83"/>
    </row>
    <row r="548" spans="1:26" ht="12.75" customHeight="1">
      <c r="A548" s="316"/>
      <c r="B548" s="352"/>
      <c r="C548" s="106"/>
      <c r="D548" s="283"/>
      <c r="E548" s="286"/>
      <c r="F548" s="287"/>
      <c r="G548" s="83"/>
      <c r="H548" s="83"/>
      <c r="I548" s="83"/>
      <c r="J548" s="83"/>
      <c r="K548" s="83"/>
      <c r="L548" s="83"/>
      <c r="M548" s="83"/>
      <c r="N548" s="83"/>
      <c r="O548" s="83"/>
      <c r="P548" s="83"/>
      <c r="Q548" s="83"/>
      <c r="R548" s="83"/>
      <c r="S548" s="83"/>
      <c r="T548" s="83"/>
      <c r="U548" s="83"/>
      <c r="V548" s="83"/>
      <c r="W548" s="83"/>
      <c r="X548" s="83"/>
      <c r="Y548" s="83"/>
      <c r="Z548" s="83"/>
    </row>
    <row r="549" spans="1:26" ht="12.75" customHeight="1">
      <c r="A549" s="316"/>
      <c r="B549" s="352"/>
      <c r="C549" s="106"/>
      <c r="D549" s="283"/>
      <c r="E549" s="286"/>
      <c r="F549" s="287"/>
      <c r="G549" s="83"/>
      <c r="H549" s="83"/>
      <c r="I549" s="83"/>
      <c r="J549" s="83"/>
      <c r="K549" s="83"/>
      <c r="L549" s="83"/>
      <c r="M549" s="83"/>
      <c r="N549" s="83"/>
      <c r="O549" s="83"/>
      <c r="P549" s="83"/>
      <c r="Q549" s="83"/>
      <c r="R549" s="83"/>
      <c r="S549" s="83"/>
      <c r="T549" s="83"/>
      <c r="U549" s="83"/>
      <c r="V549" s="83"/>
      <c r="W549" s="83"/>
      <c r="X549" s="83"/>
      <c r="Y549" s="83"/>
      <c r="Z549" s="83"/>
    </row>
    <row r="550" spans="1:26" ht="12.75" customHeight="1">
      <c r="A550" s="316"/>
      <c r="B550" s="352"/>
      <c r="C550" s="106"/>
      <c r="D550" s="283"/>
      <c r="E550" s="286"/>
      <c r="F550" s="287"/>
      <c r="G550" s="83"/>
      <c r="H550" s="83"/>
      <c r="I550" s="83"/>
      <c r="J550" s="83"/>
      <c r="K550" s="83"/>
      <c r="L550" s="83"/>
      <c r="M550" s="83"/>
      <c r="N550" s="83"/>
      <c r="O550" s="83"/>
      <c r="P550" s="83"/>
      <c r="Q550" s="83"/>
      <c r="R550" s="83"/>
      <c r="S550" s="83"/>
      <c r="T550" s="83"/>
      <c r="U550" s="83"/>
      <c r="V550" s="83"/>
      <c r="W550" s="83"/>
      <c r="X550" s="83"/>
      <c r="Y550" s="83"/>
      <c r="Z550" s="83"/>
    </row>
    <row r="551" spans="1:26" ht="12.75" customHeight="1">
      <c r="A551" s="316"/>
      <c r="B551" s="352"/>
      <c r="C551" s="106"/>
      <c r="D551" s="283"/>
      <c r="E551" s="286"/>
      <c r="F551" s="287"/>
      <c r="G551" s="83"/>
      <c r="H551" s="83"/>
      <c r="I551" s="83"/>
      <c r="J551" s="83"/>
      <c r="K551" s="83"/>
      <c r="L551" s="83"/>
      <c r="M551" s="83"/>
      <c r="N551" s="83"/>
      <c r="O551" s="83"/>
      <c r="P551" s="83"/>
      <c r="Q551" s="83"/>
      <c r="R551" s="83"/>
      <c r="S551" s="83"/>
      <c r="T551" s="83"/>
      <c r="U551" s="83"/>
      <c r="V551" s="83"/>
      <c r="W551" s="83"/>
      <c r="X551" s="83"/>
      <c r="Y551" s="83"/>
      <c r="Z551" s="83"/>
    </row>
    <row r="552" spans="1:26" ht="12.75" customHeight="1">
      <c r="A552" s="316"/>
      <c r="B552" s="352"/>
      <c r="C552" s="106"/>
      <c r="D552" s="283"/>
      <c r="E552" s="286"/>
      <c r="F552" s="287"/>
      <c r="G552" s="83"/>
      <c r="H552" s="83"/>
      <c r="I552" s="83"/>
      <c r="J552" s="83"/>
      <c r="K552" s="83"/>
      <c r="L552" s="83"/>
      <c r="M552" s="83"/>
      <c r="N552" s="83"/>
      <c r="O552" s="83"/>
      <c r="P552" s="83"/>
      <c r="Q552" s="83"/>
      <c r="R552" s="83"/>
      <c r="S552" s="83"/>
      <c r="T552" s="83"/>
      <c r="U552" s="83"/>
      <c r="V552" s="83"/>
      <c r="W552" s="83"/>
      <c r="X552" s="83"/>
      <c r="Y552" s="83"/>
      <c r="Z552" s="83"/>
    </row>
    <row r="553" spans="1:26" ht="12.75" customHeight="1">
      <c r="A553" s="316"/>
      <c r="B553" s="352"/>
      <c r="C553" s="106"/>
      <c r="D553" s="283"/>
      <c r="E553" s="286"/>
      <c r="F553" s="287"/>
      <c r="G553" s="83"/>
      <c r="H553" s="83"/>
      <c r="I553" s="83"/>
      <c r="J553" s="83"/>
      <c r="K553" s="83"/>
      <c r="L553" s="83"/>
      <c r="M553" s="83"/>
      <c r="N553" s="83"/>
      <c r="O553" s="83"/>
      <c r="P553" s="83"/>
      <c r="Q553" s="83"/>
      <c r="R553" s="83"/>
      <c r="S553" s="83"/>
      <c r="T553" s="83"/>
      <c r="U553" s="83"/>
      <c r="V553" s="83"/>
      <c r="W553" s="83"/>
      <c r="X553" s="83"/>
      <c r="Y553" s="83"/>
      <c r="Z553" s="83"/>
    </row>
    <row r="554" spans="1:26" ht="12.75" customHeight="1">
      <c r="A554" s="316"/>
      <c r="B554" s="352"/>
      <c r="C554" s="106"/>
      <c r="D554" s="283"/>
      <c r="E554" s="286"/>
      <c r="F554" s="287"/>
      <c r="G554" s="83"/>
      <c r="H554" s="83"/>
      <c r="I554" s="83"/>
      <c r="J554" s="83"/>
      <c r="K554" s="83"/>
      <c r="L554" s="83"/>
      <c r="M554" s="83"/>
      <c r="N554" s="83"/>
      <c r="O554" s="83"/>
      <c r="P554" s="83"/>
      <c r="Q554" s="83"/>
      <c r="R554" s="83"/>
      <c r="S554" s="83"/>
      <c r="T554" s="83"/>
      <c r="U554" s="83"/>
      <c r="V554" s="83"/>
      <c r="W554" s="83"/>
      <c r="X554" s="83"/>
      <c r="Y554" s="83"/>
      <c r="Z554" s="83"/>
    </row>
    <row r="555" spans="1:26" ht="12.75" customHeight="1">
      <c r="A555" s="316"/>
      <c r="B555" s="352"/>
      <c r="C555" s="106"/>
      <c r="D555" s="283"/>
      <c r="E555" s="286"/>
      <c r="F555" s="287"/>
      <c r="G555" s="83"/>
      <c r="H555" s="83"/>
      <c r="I555" s="83"/>
      <c r="J555" s="83"/>
      <c r="K555" s="83"/>
      <c r="L555" s="83"/>
      <c r="M555" s="83"/>
      <c r="N555" s="83"/>
      <c r="O555" s="83"/>
      <c r="P555" s="83"/>
      <c r="Q555" s="83"/>
      <c r="R555" s="83"/>
      <c r="S555" s="83"/>
      <c r="T555" s="83"/>
      <c r="U555" s="83"/>
      <c r="V555" s="83"/>
      <c r="W555" s="83"/>
      <c r="X555" s="83"/>
      <c r="Y555" s="83"/>
      <c r="Z555" s="83"/>
    </row>
    <row r="556" spans="1:26" ht="12.75" customHeight="1">
      <c r="A556" s="316"/>
      <c r="B556" s="352"/>
      <c r="C556" s="106"/>
      <c r="D556" s="283"/>
      <c r="E556" s="286"/>
      <c r="F556" s="287"/>
      <c r="G556" s="83"/>
      <c r="H556" s="83"/>
      <c r="I556" s="83"/>
      <c r="J556" s="83"/>
      <c r="K556" s="83"/>
      <c r="L556" s="83"/>
      <c r="M556" s="83"/>
      <c r="N556" s="83"/>
      <c r="O556" s="83"/>
      <c r="P556" s="83"/>
      <c r="Q556" s="83"/>
      <c r="R556" s="83"/>
      <c r="S556" s="83"/>
      <c r="T556" s="83"/>
      <c r="U556" s="83"/>
      <c r="V556" s="83"/>
      <c r="W556" s="83"/>
      <c r="X556" s="83"/>
      <c r="Y556" s="83"/>
      <c r="Z556" s="83"/>
    </row>
    <row r="557" spans="1:26" ht="12.75" customHeight="1">
      <c r="A557" s="316"/>
      <c r="B557" s="352"/>
      <c r="C557" s="106"/>
      <c r="D557" s="283"/>
      <c r="E557" s="286"/>
      <c r="F557" s="287"/>
      <c r="G557" s="83"/>
      <c r="H557" s="83"/>
      <c r="I557" s="83"/>
      <c r="J557" s="83"/>
      <c r="K557" s="83"/>
      <c r="L557" s="83"/>
      <c r="M557" s="83"/>
      <c r="N557" s="83"/>
      <c r="O557" s="83"/>
      <c r="P557" s="83"/>
      <c r="Q557" s="83"/>
      <c r="R557" s="83"/>
      <c r="S557" s="83"/>
      <c r="T557" s="83"/>
      <c r="U557" s="83"/>
      <c r="V557" s="83"/>
      <c r="W557" s="83"/>
      <c r="X557" s="83"/>
      <c r="Y557" s="83"/>
      <c r="Z557" s="83"/>
    </row>
    <row r="558" spans="1:26" ht="12.75" customHeight="1">
      <c r="A558" s="316"/>
      <c r="B558" s="352"/>
      <c r="C558" s="106"/>
      <c r="D558" s="283"/>
      <c r="E558" s="286"/>
      <c r="F558" s="287"/>
      <c r="G558" s="83"/>
      <c r="H558" s="83"/>
      <c r="I558" s="83"/>
      <c r="J558" s="83"/>
      <c r="K558" s="83"/>
      <c r="L558" s="83"/>
      <c r="M558" s="83"/>
      <c r="N558" s="83"/>
      <c r="O558" s="83"/>
      <c r="P558" s="83"/>
      <c r="Q558" s="83"/>
      <c r="R558" s="83"/>
      <c r="S558" s="83"/>
      <c r="T558" s="83"/>
      <c r="U558" s="83"/>
      <c r="V558" s="83"/>
      <c r="W558" s="83"/>
      <c r="X558" s="83"/>
      <c r="Y558" s="83"/>
      <c r="Z558" s="83"/>
    </row>
    <row r="559" spans="1:26" ht="12.75" customHeight="1">
      <c r="A559" s="316"/>
      <c r="B559" s="352"/>
      <c r="C559" s="106"/>
      <c r="D559" s="283"/>
      <c r="E559" s="286"/>
      <c r="F559" s="287"/>
      <c r="G559" s="83"/>
      <c r="H559" s="83"/>
      <c r="I559" s="83"/>
      <c r="J559" s="83"/>
      <c r="K559" s="83"/>
      <c r="L559" s="83"/>
      <c r="M559" s="83"/>
      <c r="N559" s="83"/>
      <c r="O559" s="83"/>
      <c r="P559" s="83"/>
      <c r="Q559" s="83"/>
      <c r="R559" s="83"/>
      <c r="S559" s="83"/>
      <c r="T559" s="83"/>
      <c r="U559" s="83"/>
      <c r="V559" s="83"/>
      <c r="W559" s="83"/>
      <c r="X559" s="83"/>
      <c r="Y559" s="83"/>
      <c r="Z559" s="83"/>
    </row>
    <row r="560" spans="1:26" ht="12.75" customHeight="1">
      <c r="A560" s="316"/>
      <c r="B560" s="352"/>
      <c r="C560" s="106"/>
      <c r="D560" s="283"/>
      <c r="E560" s="286"/>
      <c r="F560" s="287"/>
      <c r="G560" s="83"/>
      <c r="H560" s="83"/>
      <c r="I560" s="83"/>
      <c r="J560" s="83"/>
      <c r="K560" s="83"/>
      <c r="L560" s="83"/>
      <c r="M560" s="83"/>
      <c r="N560" s="83"/>
      <c r="O560" s="83"/>
      <c r="P560" s="83"/>
      <c r="Q560" s="83"/>
      <c r="R560" s="83"/>
      <c r="S560" s="83"/>
      <c r="T560" s="83"/>
      <c r="U560" s="83"/>
      <c r="V560" s="83"/>
      <c r="W560" s="83"/>
      <c r="X560" s="83"/>
      <c r="Y560" s="83"/>
      <c r="Z560" s="83"/>
    </row>
    <row r="561" spans="1:26" ht="12.75" customHeight="1">
      <c r="A561" s="316"/>
      <c r="B561" s="352"/>
      <c r="C561" s="106"/>
      <c r="D561" s="283"/>
      <c r="E561" s="286"/>
      <c r="F561" s="287"/>
      <c r="G561" s="83"/>
      <c r="H561" s="83"/>
      <c r="I561" s="83"/>
      <c r="J561" s="83"/>
      <c r="K561" s="83"/>
      <c r="L561" s="83"/>
      <c r="M561" s="83"/>
      <c r="N561" s="83"/>
      <c r="O561" s="83"/>
      <c r="P561" s="83"/>
      <c r="Q561" s="83"/>
      <c r="R561" s="83"/>
      <c r="S561" s="83"/>
      <c r="T561" s="83"/>
      <c r="U561" s="83"/>
      <c r="V561" s="83"/>
      <c r="W561" s="83"/>
      <c r="X561" s="83"/>
      <c r="Y561" s="83"/>
      <c r="Z561" s="83"/>
    </row>
    <row r="562" spans="1:26" ht="12.75" customHeight="1">
      <c r="A562" s="316"/>
      <c r="B562" s="352"/>
      <c r="C562" s="106"/>
      <c r="D562" s="283"/>
      <c r="E562" s="286"/>
      <c r="F562" s="287"/>
      <c r="G562" s="83"/>
      <c r="H562" s="83"/>
      <c r="I562" s="83"/>
      <c r="J562" s="83"/>
      <c r="K562" s="83"/>
      <c r="L562" s="83"/>
      <c r="M562" s="83"/>
      <c r="N562" s="83"/>
      <c r="O562" s="83"/>
      <c r="P562" s="83"/>
      <c r="Q562" s="83"/>
      <c r="R562" s="83"/>
      <c r="S562" s="83"/>
      <c r="T562" s="83"/>
      <c r="U562" s="83"/>
      <c r="V562" s="83"/>
      <c r="W562" s="83"/>
      <c r="X562" s="83"/>
      <c r="Y562" s="83"/>
      <c r="Z562" s="83"/>
    </row>
    <row r="563" spans="1:26" ht="12.75" customHeight="1">
      <c r="A563" s="316"/>
      <c r="B563" s="352"/>
      <c r="C563" s="106"/>
      <c r="D563" s="283"/>
      <c r="E563" s="286"/>
      <c r="F563" s="287"/>
      <c r="G563" s="83"/>
      <c r="H563" s="83"/>
      <c r="I563" s="83"/>
      <c r="J563" s="83"/>
      <c r="K563" s="83"/>
      <c r="L563" s="83"/>
      <c r="M563" s="83"/>
      <c r="N563" s="83"/>
      <c r="O563" s="83"/>
      <c r="P563" s="83"/>
      <c r="Q563" s="83"/>
      <c r="R563" s="83"/>
      <c r="S563" s="83"/>
      <c r="T563" s="83"/>
      <c r="U563" s="83"/>
      <c r="V563" s="83"/>
      <c r="W563" s="83"/>
      <c r="X563" s="83"/>
      <c r="Y563" s="83"/>
      <c r="Z563" s="83"/>
    </row>
    <row r="564" spans="1:26" ht="12.75" customHeight="1">
      <c r="A564" s="316"/>
      <c r="B564" s="352"/>
      <c r="C564" s="106"/>
      <c r="D564" s="283"/>
      <c r="E564" s="286"/>
      <c r="F564" s="287"/>
      <c r="G564" s="83"/>
      <c r="H564" s="83"/>
      <c r="I564" s="83"/>
      <c r="J564" s="83"/>
      <c r="K564" s="83"/>
      <c r="L564" s="83"/>
      <c r="M564" s="83"/>
      <c r="N564" s="83"/>
      <c r="O564" s="83"/>
      <c r="P564" s="83"/>
      <c r="Q564" s="83"/>
      <c r="R564" s="83"/>
      <c r="S564" s="83"/>
      <c r="T564" s="83"/>
      <c r="U564" s="83"/>
      <c r="V564" s="83"/>
      <c r="W564" s="83"/>
      <c r="X564" s="83"/>
      <c r="Y564" s="83"/>
      <c r="Z564" s="83"/>
    </row>
    <row r="565" spans="1:26" ht="12.75" customHeight="1">
      <c r="A565" s="316"/>
      <c r="B565" s="352"/>
      <c r="C565" s="106"/>
      <c r="D565" s="283"/>
      <c r="E565" s="286"/>
      <c r="F565" s="287"/>
      <c r="G565" s="83"/>
      <c r="H565" s="83"/>
      <c r="I565" s="83"/>
      <c r="J565" s="83"/>
      <c r="K565" s="83"/>
      <c r="L565" s="83"/>
      <c r="M565" s="83"/>
      <c r="N565" s="83"/>
      <c r="O565" s="83"/>
      <c r="P565" s="83"/>
      <c r="Q565" s="83"/>
      <c r="R565" s="83"/>
      <c r="S565" s="83"/>
      <c r="T565" s="83"/>
      <c r="U565" s="83"/>
      <c r="V565" s="83"/>
      <c r="W565" s="83"/>
      <c r="X565" s="83"/>
      <c r="Y565" s="83"/>
      <c r="Z565" s="83"/>
    </row>
    <row r="566" spans="1:26" ht="12.75" customHeight="1">
      <c r="A566" s="316"/>
      <c r="B566" s="352"/>
      <c r="C566" s="106"/>
      <c r="D566" s="283"/>
      <c r="E566" s="286"/>
      <c r="F566" s="287"/>
      <c r="G566" s="83"/>
      <c r="H566" s="83"/>
      <c r="I566" s="83"/>
      <c r="J566" s="83"/>
      <c r="K566" s="83"/>
      <c r="L566" s="83"/>
      <c r="M566" s="83"/>
      <c r="N566" s="83"/>
      <c r="O566" s="83"/>
      <c r="P566" s="83"/>
      <c r="Q566" s="83"/>
      <c r="R566" s="83"/>
      <c r="S566" s="83"/>
      <c r="T566" s="83"/>
      <c r="U566" s="83"/>
      <c r="V566" s="83"/>
      <c r="W566" s="83"/>
      <c r="X566" s="83"/>
      <c r="Y566" s="83"/>
      <c r="Z566" s="83"/>
    </row>
    <row r="567" spans="1:26" ht="12.75" customHeight="1">
      <c r="A567" s="316"/>
      <c r="B567" s="352"/>
      <c r="C567" s="106"/>
      <c r="D567" s="283"/>
      <c r="E567" s="286"/>
      <c r="F567" s="287"/>
      <c r="G567" s="83"/>
      <c r="H567" s="83"/>
      <c r="I567" s="83"/>
      <c r="J567" s="83"/>
      <c r="K567" s="83"/>
      <c r="L567" s="83"/>
      <c r="M567" s="83"/>
      <c r="N567" s="83"/>
      <c r="O567" s="83"/>
      <c r="P567" s="83"/>
      <c r="Q567" s="83"/>
      <c r="R567" s="83"/>
      <c r="S567" s="83"/>
      <c r="T567" s="83"/>
      <c r="U567" s="83"/>
      <c r="V567" s="83"/>
      <c r="W567" s="83"/>
      <c r="X567" s="83"/>
      <c r="Y567" s="83"/>
      <c r="Z567" s="83"/>
    </row>
    <row r="568" spans="1:26" ht="12.75" customHeight="1">
      <c r="A568" s="316"/>
      <c r="B568" s="352"/>
      <c r="C568" s="106"/>
      <c r="D568" s="283"/>
      <c r="E568" s="286"/>
      <c r="F568" s="287"/>
      <c r="G568" s="83"/>
      <c r="H568" s="83"/>
      <c r="I568" s="83"/>
      <c r="J568" s="83"/>
      <c r="K568" s="83"/>
      <c r="L568" s="83"/>
      <c r="M568" s="83"/>
      <c r="N568" s="83"/>
      <c r="O568" s="83"/>
      <c r="P568" s="83"/>
      <c r="Q568" s="83"/>
      <c r="R568" s="83"/>
      <c r="S568" s="83"/>
      <c r="T568" s="83"/>
      <c r="U568" s="83"/>
      <c r="V568" s="83"/>
      <c r="W568" s="83"/>
      <c r="X568" s="83"/>
      <c r="Y568" s="83"/>
      <c r="Z568" s="83"/>
    </row>
    <row r="569" spans="1:26" ht="12.75" customHeight="1">
      <c r="A569" s="316"/>
      <c r="B569" s="352"/>
      <c r="C569" s="106"/>
      <c r="D569" s="283"/>
      <c r="E569" s="286"/>
      <c r="F569" s="287"/>
      <c r="G569" s="83"/>
      <c r="H569" s="83"/>
      <c r="I569" s="83"/>
      <c r="J569" s="83"/>
      <c r="K569" s="83"/>
      <c r="L569" s="83"/>
      <c r="M569" s="83"/>
      <c r="N569" s="83"/>
      <c r="O569" s="83"/>
      <c r="P569" s="83"/>
      <c r="Q569" s="83"/>
      <c r="R569" s="83"/>
      <c r="S569" s="83"/>
      <c r="T569" s="83"/>
      <c r="U569" s="83"/>
      <c r="V569" s="83"/>
      <c r="W569" s="83"/>
      <c r="X569" s="83"/>
      <c r="Y569" s="83"/>
      <c r="Z569" s="83"/>
    </row>
    <row r="570" spans="1:26" ht="12.75" customHeight="1">
      <c r="A570" s="316"/>
      <c r="B570" s="352"/>
      <c r="C570" s="106"/>
      <c r="D570" s="283"/>
      <c r="E570" s="286"/>
      <c r="F570" s="287"/>
      <c r="G570" s="83"/>
      <c r="H570" s="83"/>
      <c r="I570" s="83"/>
      <c r="J570" s="83"/>
      <c r="K570" s="83"/>
      <c r="L570" s="83"/>
      <c r="M570" s="83"/>
      <c r="N570" s="83"/>
      <c r="O570" s="83"/>
      <c r="P570" s="83"/>
      <c r="Q570" s="83"/>
      <c r="R570" s="83"/>
      <c r="S570" s="83"/>
      <c r="T570" s="83"/>
      <c r="U570" s="83"/>
      <c r="V570" s="83"/>
      <c r="W570" s="83"/>
      <c r="X570" s="83"/>
      <c r="Y570" s="83"/>
      <c r="Z570" s="83"/>
    </row>
    <row r="571" spans="1:26" ht="12.75" customHeight="1">
      <c r="A571" s="316"/>
      <c r="B571" s="352"/>
      <c r="C571" s="106"/>
      <c r="D571" s="283"/>
      <c r="E571" s="286"/>
      <c r="F571" s="287"/>
      <c r="G571" s="83"/>
      <c r="H571" s="83"/>
      <c r="I571" s="83"/>
      <c r="J571" s="83"/>
      <c r="K571" s="83"/>
      <c r="L571" s="83"/>
      <c r="M571" s="83"/>
      <c r="N571" s="83"/>
      <c r="O571" s="83"/>
      <c r="P571" s="83"/>
      <c r="Q571" s="83"/>
      <c r="R571" s="83"/>
      <c r="S571" s="83"/>
      <c r="T571" s="83"/>
      <c r="U571" s="83"/>
      <c r="V571" s="83"/>
      <c r="W571" s="83"/>
      <c r="X571" s="83"/>
      <c r="Y571" s="83"/>
      <c r="Z571" s="83"/>
    </row>
    <row r="572" spans="1:26" ht="12.75" customHeight="1">
      <c r="A572" s="316"/>
      <c r="B572" s="352"/>
      <c r="C572" s="106"/>
      <c r="D572" s="283"/>
      <c r="E572" s="286"/>
      <c r="F572" s="287"/>
      <c r="G572" s="83"/>
      <c r="H572" s="83"/>
      <c r="I572" s="83"/>
      <c r="J572" s="83"/>
      <c r="K572" s="83"/>
      <c r="L572" s="83"/>
      <c r="M572" s="83"/>
      <c r="N572" s="83"/>
      <c r="O572" s="83"/>
      <c r="P572" s="83"/>
      <c r="Q572" s="83"/>
      <c r="R572" s="83"/>
      <c r="S572" s="83"/>
      <c r="T572" s="83"/>
      <c r="U572" s="83"/>
      <c r="V572" s="83"/>
      <c r="W572" s="83"/>
      <c r="X572" s="83"/>
      <c r="Y572" s="83"/>
      <c r="Z572" s="83"/>
    </row>
    <row r="573" spans="1:26" ht="12.75" customHeight="1">
      <c r="A573" s="316"/>
      <c r="B573" s="352"/>
      <c r="C573" s="106"/>
      <c r="D573" s="283"/>
      <c r="E573" s="286"/>
      <c r="F573" s="287"/>
      <c r="G573" s="83"/>
      <c r="H573" s="83"/>
      <c r="I573" s="83"/>
      <c r="J573" s="83"/>
      <c r="K573" s="83"/>
      <c r="L573" s="83"/>
      <c r="M573" s="83"/>
      <c r="N573" s="83"/>
      <c r="O573" s="83"/>
      <c r="P573" s="83"/>
      <c r="Q573" s="83"/>
      <c r="R573" s="83"/>
      <c r="S573" s="83"/>
      <c r="T573" s="83"/>
      <c r="U573" s="83"/>
      <c r="V573" s="83"/>
      <c r="W573" s="83"/>
      <c r="X573" s="83"/>
      <c r="Y573" s="83"/>
      <c r="Z573" s="83"/>
    </row>
    <row r="574" spans="1:26" ht="12.75" customHeight="1">
      <c r="A574" s="316"/>
      <c r="B574" s="352"/>
      <c r="C574" s="106"/>
      <c r="D574" s="283"/>
      <c r="E574" s="286"/>
      <c r="F574" s="287"/>
      <c r="G574" s="83"/>
      <c r="H574" s="83"/>
      <c r="I574" s="83"/>
      <c r="J574" s="83"/>
      <c r="K574" s="83"/>
      <c r="L574" s="83"/>
      <c r="M574" s="83"/>
      <c r="N574" s="83"/>
      <c r="O574" s="83"/>
      <c r="P574" s="83"/>
      <c r="Q574" s="83"/>
      <c r="R574" s="83"/>
      <c r="S574" s="83"/>
      <c r="T574" s="83"/>
      <c r="U574" s="83"/>
      <c r="V574" s="83"/>
      <c r="W574" s="83"/>
      <c r="X574" s="83"/>
      <c r="Y574" s="83"/>
      <c r="Z574" s="83"/>
    </row>
    <row r="575" spans="1:26" ht="12.75" customHeight="1">
      <c r="A575" s="316"/>
      <c r="B575" s="352"/>
      <c r="C575" s="106"/>
      <c r="D575" s="283"/>
      <c r="E575" s="286"/>
      <c r="F575" s="287"/>
      <c r="G575" s="83"/>
      <c r="H575" s="83"/>
      <c r="I575" s="83"/>
      <c r="J575" s="83"/>
      <c r="K575" s="83"/>
      <c r="L575" s="83"/>
      <c r="M575" s="83"/>
      <c r="N575" s="83"/>
      <c r="O575" s="83"/>
      <c r="P575" s="83"/>
      <c r="Q575" s="83"/>
      <c r="R575" s="83"/>
      <c r="S575" s="83"/>
      <c r="T575" s="83"/>
      <c r="U575" s="83"/>
      <c r="V575" s="83"/>
      <c r="W575" s="83"/>
      <c r="X575" s="83"/>
      <c r="Y575" s="83"/>
      <c r="Z575" s="83"/>
    </row>
    <row r="576" spans="1:26" ht="12.75" customHeight="1">
      <c r="A576" s="316"/>
      <c r="B576" s="352"/>
      <c r="C576" s="106"/>
      <c r="D576" s="283"/>
      <c r="E576" s="286"/>
      <c r="F576" s="287"/>
      <c r="G576" s="83"/>
      <c r="H576" s="83"/>
      <c r="I576" s="83"/>
      <c r="J576" s="83"/>
      <c r="K576" s="83"/>
      <c r="L576" s="83"/>
      <c r="M576" s="83"/>
      <c r="N576" s="83"/>
      <c r="O576" s="83"/>
      <c r="P576" s="83"/>
      <c r="Q576" s="83"/>
      <c r="R576" s="83"/>
      <c r="S576" s="83"/>
      <c r="T576" s="83"/>
      <c r="U576" s="83"/>
      <c r="V576" s="83"/>
      <c r="W576" s="83"/>
      <c r="X576" s="83"/>
      <c r="Y576" s="83"/>
      <c r="Z576" s="83"/>
    </row>
    <row r="577" spans="1:26" ht="12.75" customHeight="1">
      <c r="A577" s="316"/>
      <c r="B577" s="352"/>
      <c r="C577" s="106"/>
      <c r="D577" s="283"/>
      <c r="E577" s="286"/>
      <c r="F577" s="287"/>
      <c r="G577" s="83"/>
      <c r="H577" s="83"/>
      <c r="I577" s="83"/>
      <c r="J577" s="83"/>
      <c r="K577" s="83"/>
      <c r="L577" s="83"/>
      <c r="M577" s="83"/>
      <c r="N577" s="83"/>
      <c r="O577" s="83"/>
      <c r="P577" s="83"/>
      <c r="Q577" s="83"/>
      <c r="R577" s="83"/>
      <c r="S577" s="83"/>
      <c r="T577" s="83"/>
      <c r="U577" s="83"/>
      <c r="V577" s="83"/>
      <c r="W577" s="83"/>
      <c r="X577" s="83"/>
      <c r="Y577" s="83"/>
      <c r="Z577" s="83"/>
    </row>
    <row r="578" spans="1:26" ht="12.75" customHeight="1">
      <c r="A578" s="316"/>
      <c r="B578" s="352"/>
      <c r="C578" s="106"/>
      <c r="D578" s="283"/>
      <c r="E578" s="286"/>
      <c r="F578" s="287"/>
      <c r="G578" s="83"/>
      <c r="H578" s="83"/>
      <c r="I578" s="83"/>
      <c r="J578" s="83"/>
      <c r="K578" s="83"/>
      <c r="L578" s="83"/>
      <c r="M578" s="83"/>
      <c r="N578" s="83"/>
      <c r="O578" s="83"/>
      <c r="P578" s="83"/>
      <c r="Q578" s="83"/>
      <c r="R578" s="83"/>
      <c r="S578" s="83"/>
      <c r="T578" s="83"/>
      <c r="U578" s="83"/>
      <c r="V578" s="83"/>
      <c r="W578" s="83"/>
      <c r="X578" s="83"/>
      <c r="Y578" s="83"/>
      <c r="Z578" s="83"/>
    </row>
    <row r="579" spans="1:26" ht="12.75" customHeight="1">
      <c r="A579" s="316"/>
      <c r="B579" s="352"/>
      <c r="C579" s="106"/>
      <c r="D579" s="283"/>
      <c r="E579" s="286"/>
      <c r="F579" s="287"/>
      <c r="G579" s="83"/>
      <c r="H579" s="83"/>
      <c r="I579" s="83"/>
      <c r="J579" s="83"/>
      <c r="K579" s="83"/>
      <c r="L579" s="83"/>
      <c r="M579" s="83"/>
      <c r="N579" s="83"/>
      <c r="O579" s="83"/>
      <c r="P579" s="83"/>
      <c r="Q579" s="83"/>
      <c r="R579" s="83"/>
      <c r="S579" s="83"/>
      <c r="T579" s="83"/>
      <c r="U579" s="83"/>
      <c r="V579" s="83"/>
      <c r="W579" s="83"/>
      <c r="X579" s="83"/>
      <c r="Y579" s="83"/>
      <c r="Z579" s="83"/>
    </row>
    <row r="580" spans="1:26" ht="12.75" customHeight="1">
      <c r="A580" s="316"/>
      <c r="B580" s="352"/>
      <c r="C580" s="106"/>
      <c r="D580" s="283"/>
      <c r="E580" s="286"/>
      <c r="F580" s="287"/>
      <c r="G580" s="83"/>
      <c r="H580" s="83"/>
      <c r="I580" s="83"/>
      <c r="J580" s="83"/>
      <c r="K580" s="83"/>
      <c r="L580" s="83"/>
      <c r="M580" s="83"/>
      <c r="N580" s="83"/>
      <c r="O580" s="83"/>
      <c r="P580" s="83"/>
      <c r="Q580" s="83"/>
      <c r="R580" s="83"/>
      <c r="S580" s="83"/>
      <c r="T580" s="83"/>
      <c r="U580" s="83"/>
      <c r="V580" s="83"/>
      <c r="W580" s="83"/>
      <c r="X580" s="83"/>
      <c r="Y580" s="83"/>
      <c r="Z580" s="83"/>
    </row>
    <row r="581" spans="1:26" ht="12.75" customHeight="1">
      <c r="A581" s="316"/>
      <c r="B581" s="352"/>
      <c r="C581" s="106"/>
      <c r="D581" s="283"/>
      <c r="E581" s="286"/>
      <c r="F581" s="287"/>
      <c r="G581" s="83"/>
      <c r="H581" s="83"/>
      <c r="I581" s="83"/>
      <c r="J581" s="83"/>
      <c r="K581" s="83"/>
      <c r="L581" s="83"/>
      <c r="M581" s="83"/>
      <c r="N581" s="83"/>
      <c r="O581" s="83"/>
      <c r="P581" s="83"/>
      <c r="Q581" s="83"/>
      <c r="R581" s="83"/>
      <c r="S581" s="83"/>
      <c r="T581" s="83"/>
      <c r="U581" s="83"/>
      <c r="V581" s="83"/>
      <c r="W581" s="83"/>
      <c r="X581" s="83"/>
      <c r="Y581" s="83"/>
      <c r="Z581" s="83"/>
    </row>
    <row r="582" spans="1:26" ht="12.75" customHeight="1">
      <c r="A582" s="316"/>
      <c r="B582" s="352"/>
      <c r="C582" s="106"/>
      <c r="D582" s="283"/>
      <c r="E582" s="286"/>
      <c r="F582" s="287"/>
      <c r="G582" s="83"/>
      <c r="H582" s="83"/>
      <c r="I582" s="83"/>
      <c r="J582" s="83"/>
      <c r="K582" s="83"/>
      <c r="L582" s="83"/>
      <c r="M582" s="83"/>
      <c r="N582" s="83"/>
      <c r="O582" s="83"/>
      <c r="P582" s="83"/>
      <c r="Q582" s="83"/>
      <c r="R582" s="83"/>
      <c r="S582" s="83"/>
      <c r="T582" s="83"/>
      <c r="U582" s="83"/>
      <c r="V582" s="83"/>
      <c r="W582" s="83"/>
      <c r="X582" s="83"/>
      <c r="Y582" s="83"/>
      <c r="Z582" s="83"/>
    </row>
    <row r="583" spans="1:26" ht="12.75" customHeight="1">
      <c r="A583" s="316"/>
      <c r="B583" s="352"/>
      <c r="C583" s="106"/>
      <c r="D583" s="283"/>
      <c r="E583" s="286"/>
      <c r="F583" s="287"/>
      <c r="G583" s="83"/>
      <c r="H583" s="83"/>
      <c r="I583" s="83"/>
      <c r="J583" s="83"/>
      <c r="K583" s="83"/>
      <c r="L583" s="83"/>
      <c r="M583" s="83"/>
      <c r="N583" s="83"/>
      <c r="O583" s="83"/>
      <c r="P583" s="83"/>
      <c r="Q583" s="83"/>
      <c r="R583" s="83"/>
      <c r="S583" s="83"/>
      <c r="T583" s="83"/>
      <c r="U583" s="83"/>
      <c r="V583" s="83"/>
      <c r="W583" s="83"/>
      <c r="X583" s="83"/>
      <c r="Y583" s="83"/>
      <c r="Z583" s="83"/>
    </row>
    <row r="584" spans="1:26" ht="12.75" customHeight="1">
      <c r="A584" s="316"/>
      <c r="B584" s="352"/>
      <c r="C584" s="106"/>
      <c r="D584" s="283"/>
      <c r="E584" s="286"/>
      <c r="F584" s="287"/>
      <c r="G584" s="83"/>
      <c r="H584" s="83"/>
      <c r="I584" s="83"/>
      <c r="J584" s="83"/>
      <c r="K584" s="83"/>
      <c r="L584" s="83"/>
      <c r="M584" s="83"/>
      <c r="N584" s="83"/>
      <c r="O584" s="83"/>
      <c r="P584" s="83"/>
      <c r="Q584" s="83"/>
      <c r="R584" s="83"/>
      <c r="S584" s="83"/>
      <c r="T584" s="83"/>
      <c r="U584" s="83"/>
      <c r="V584" s="83"/>
      <c r="W584" s="83"/>
      <c r="X584" s="83"/>
      <c r="Y584" s="83"/>
      <c r="Z584" s="83"/>
    </row>
    <row r="585" spans="1:26" ht="12.75" customHeight="1">
      <c r="A585" s="316"/>
      <c r="B585" s="352"/>
      <c r="C585" s="106"/>
      <c r="D585" s="283"/>
      <c r="E585" s="286"/>
      <c r="F585" s="287"/>
      <c r="G585" s="83"/>
      <c r="H585" s="83"/>
      <c r="I585" s="83"/>
      <c r="J585" s="83"/>
      <c r="K585" s="83"/>
      <c r="L585" s="83"/>
      <c r="M585" s="83"/>
      <c r="N585" s="83"/>
      <c r="O585" s="83"/>
      <c r="P585" s="83"/>
      <c r="Q585" s="83"/>
      <c r="R585" s="83"/>
      <c r="S585" s="83"/>
      <c r="T585" s="83"/>
      <c r="U585" s="83"/>
      <c r="V585" s="83"/>
      <c r="W585" s="83"/>
      <c r="X585" s="83"/>
      <c r="Y585" s="83"/>
      <c r="Z585" s="83"/>
    </row>
    <row r="586" spans="1:26" ht="12.75" customHeight="1">
      <c r="A586" s="316"/>
      <c r="B586" s="352"/>
      <c r="C586" s="106"/>
      <c r="D586" s="283"/>
      <c r="E586" s="286"/>
      <c r="F586" s="287"/>
      <c r="G586" s="83"/>
      <c r="H586" s="83"/>
      <c r="I586" s="83"/>
      <c r="J586" s="83"/>
      <c r="K586" s="83"/>
      <c r="L586" s="83"/>
      <c r="M586" s="83"/>
      <c r="N586" s="83"/>
      <c r="O586" s="83"/>
      <c r="P586" s="83"/>
      <c r="Q586" s="83"/>
      <c r="R586" s="83"/>
      <c r="S586" s="83"/>
      <c r="T586" s="83"/>
      <c r="U586" s="83"/>
      <c r="V586" s="83"/>
      <c r="W586" s="83"/>
      <c r="X586" s="83"/>
      <c r="Y586" s="83"/>
      <c r="Z586" s="83"/>
    </row>
    <row r="587" spans="1:26" ht="12.75" customHeight="1">
      <c r="A587" s="316"/>
      <c r="B587" s="352"/>
      <c r="C587" s="106"/>
      <c r="D587" s="283"/>
      <c r="E587" s="286"/>
      <c r="F587" s="287"/>
      <c r="G587" s="83"/>
      <c r="H587" s="83"/>
      <c r="I587" s="83"/>
      <c r="J587" s="83"/>
      <c r="K587" s="83"/>
      <c r="L587" s="83"/>
      <c r="M587" s="83"/>
      <c r="N587" s="83"/>
      <c r="O587" s="83"/>
      <c r="P587" s="83"/>
      <c r="Q587" s="83"/>
      <c r="R587" s="83"/>
      <c r="S587" s="83"/>
      <c r="T587" s="83"/>
      <c r="U587" s="83"/>
      <c r="V587" s="83"/>
      <c r="W587" s="83"/>
      <c r="X587" s="83"/>
      <c r="Y587" s="83"/>
      <c r="Z587" s="83"/>
    </row>
    <row r="588" spans="1:26" ht="12.75" customHeight="1">
      <c r="A588" s="316"/>
      <c r="B588" s="352"/>
      <c r="C588" s="106"/>
      <c r="D588" s="283"/>
      <c r="E588" s="286"/>
      <c r="F588" s="287"/>
      <c r="G588" s="83"/>
      <c r="H588" s="83"/>
      <c r="I588" s="83"/>
      <c r="J588" s="83"/>
      <c r="K588" s="83"/>
      <c r="L588" s="83"/>
      <c r="M588" s="83"/>
      <c r="N588" s="83"/>
      <c r="O588" s="83"/>
      <c r="P588" s="83"/>
      <c r="Q588" s="83"/>
      <c r="R588" s="83"/>
      <c r="S588" s="83"/>
      <c r="T588" s="83"/>
      <c r="U588" s="83"/>
      <c r="V588" s="83"/>
      <c r="W588" s="83"/>
      <c r="X588" s="83"/>
      <c r="Y588" s="83"/>
      <c r="Z588" s="83"/>
    </row>
    <row r="589" spans="1:26" ht="12.75" customHeight="1">
      <c r="A589" s="316"/>
      <c r="B589" s="352"/>
      <c r="C589" s="106"/>
      <c r="D589" s="283"/>
      <c r="E589" s="286"/>
      <c r="F589" s="287"/>
      <c r="G589" s="83"/>
      <c r="H589" s="83"/>
      <c r="I589" s="83"/>
      <c r="J589" s="83"/>
      <c r="K589" s="83"/>
      <c r="L589" s="83"/>
      <c r="M589" s="83"/>
      <c r="N589" s="83"/>
      <c r="O589" s="83"/>
      <c r="P589" s="83"/>
      <c r="Q589" s="83"/>
      <c r="R589" s="83"/>
      <c r="S589" s="83"/>
      <c r="T589" s="83"/>
      <c r="U589" s="83"/>
      <c r="V589" s="83"/>
      <c r="W589" s="83"/>
      <c r="X589" s="83"/>
      <c r="Y589" s="83"/>
      <c r="Z589" s="83"/>
    </row>
    <row r="590" spans="1:26" ht="12.75" customHeight="1">
      <c r="A590" s="316"/>
      <c r="B590" s="352"/>
      <c r="C590" s="106"/>
      <c r="D590" s="283"/>
      <c r="E590" s="286"/>
      <c r="F590" s="287"/>
      <c r="G590" s="83"/>
      <c r="H590" s="83"/>
      <c r="I590" s="83"/>
      <c r="J590" s="83"/>
      <c r="K590" s="83"/>
      <c r="L590" s="83"/>
      <c r="M590" s="83"/>
      <c r="N590" s="83"/>
      <c r="O590" s="83"/>
      <c r="P590" s="83"/>
      <c r="Q590" s="83"/>
      <c r="R590" s="83"/>
      <c r="S590" s="83"/>
      <c r="T590" s="83"/>
      <c r="U590" s="83"/>
      <c r="V590" s="83"/>
      <c r="W590" s="83"/>
      <c r="X590" s="83"/>
      <c r="Y590" s="83"/>
      <c r="Z590" s="83"/>
    </row>
    <row r="591" spans="1:26" ht="12.75" customHeight="1">
      <c r="A591" s="316"/>
      <c r="B591" s="352"/>
      <c r="C591" s="106"/>
      <c r="D591" s="283"/>
      <c r="E591" s="286"/>
      <c r="F591" s="287"/>
      <c r="G591" s="83"/>
      <c r="H591" s="83"/>
      <c r="I591" s="83"/>
      <c r="J591" s="83"/>
      <c r="K591" s="83"/>
      <c r="L591" s="83"/>
      <c r="M591" s="83"/>
      <c r="N591" s="83"/>
      <c r="O591" s="83"/>
      <c r="P591" s="83"/>
      <c r="Q591" s="83"/>
      <c r="R591" s="83"/>
      <c r="S591" s="83"/>
      <c r="T591" s="83"/>
      <c r="U591" s="83"/>
      <c r="V591" s="83"/>
      <c r="W591" s="83"/>
      <c r="X591" s="83"/>
      <c r="Y591" s="83"/>
      <c r="Z591" s="83"/>
    </row>
    <row r="592" spans="1:26" ht="12.75" customHeight="1">
      <c r="A592" s="316"/>
      <c r="B592" s="352"/>
      <c r="C592" s="106"/>
      <c r="D592" s="283"/>
      <c r="E592" s="286"/>
      <c r="F592" s="287"/>
      <c r="G592" s="83"/>
      <c r="H592" s="83"/>
      <c r="I592" s="83"/>
      <c r="J592" s="83"/>
      <c r="K592" s="83"/>
      <c r="L592" s="83"/>
      <c r="M592" s="83"/>
      <c r="N592" s="83"/>
      <c r="O592" s="83"/>
      <c r="P592" s="83"/>
      <c r="Q592" s="83"/>
      <c r="R592" s="83"/>
      <c r="S592" s="83"/>
      <c r="T592" s="83"/>
      <c r="U592" s="83"/>
      <c r="V592" s="83"/>
      <c r="W592" s="83"/>
      <c r="X592" s="83"/>
      <c r="Y592" s="83"/>
      <c r="Z592" s="83"/>
    </row>
    <row r="593" spans="1:26" ht="12.75" customHeight="1">
      <c r="A593" s="316"/>
      <c r="B593" s="352"/>
      <c r="C593" s="106"/>
      <c r="D593" s="283"/>
      <c r="E593" s="286"/>
      <c r="F593" s="287"/>
      <c r="G593" s="83"/>
      <c r="H593" s="83"/>
      <c r="I593" s="83"/>
      <c r="J593" s="83"/>
      <c r="K593" s="83"/>
      <c r="L593" s="83"/>
      <c r="M593" s="83"/>
      <c r="N593" s="83"/>
      <c r="O593" s="83"/>
      <c r="P593" s="83"/>
      <c r="Q593" s="83"/>
      <c r="R593" s="83"/>
      <c r="S593" s="83"/>
      <c r="T593" s="83"/>
      <c r="U593" s="83"/>
      <c r="V593" s="83"/>
      <c r="W593" s="83"/>
      <c r="X593" s="83"/>
      <c r="Y593" s="83"/>
      <c r="Z593" s="83"/>
    </row>
    <row r="594" spans="1:26" ht="12.75" customHeight="1">
      <c r="A594" s="316"/>
      <c r="B594" s="352"/>
      <c r="C594" s="106"/>
      <c r="D594" s="283"/>
      <c r="E594" s="286"/>
      <c r="F594" s="287"/>
      <c r="G594" s="83"/>
      <c r="H594" s="83"/>
      <c r="I594" s="83"/>
      <c r="J594" s="83"/>
      <c r="K594" s="83"/>
      <c r="L594" s="83"/>
      <c r="M594" s="83"/>
      <c r="N594" s="83"/>
      <c r="O594" s="83"/>
      <c r="P594" s="83"/>
      <c r="Q594" s="83"/>
      <c r="R594" s="83"/>
      <c r="S594" s="83"/>
      <c r="T594" s="83"/>
      <c r="U594" s="83"/>
      <c r="V594" s="83"/>
      <c r="W594" s="83"/>
      <c r="X594" s="83"/>
      <c r="Y594" s="83"/>
      <c r="Z594" s="83"/>
    </row>
    <row r="595" spans="1:26" ht="12.75" customHeight="1">
      <c r="A595" s="316"/>
      <c r="B595" s="352"/>
      <c r="C595" s="106"/>
      <c r="D595" s="283"/>
      <c r="E595" s="286"/>
      <c r="F595" s="287"/>
      <c r="G595" s="83"/>
      <c r="H595" s="83"/>
      <c r="I595" s="83"/>
      <c r="J595" s="83"/>
      <c r="K595" s="83"/>
      <c r="L595" s="83"/>
      <c r="M595" s="83"/>
      <c r="N595" s="83"/>
      <c r="O595" s="83"/>
      <c r="P595" s="83"/>
      <c r="Q595" s="83"/>
      <c r="R595" s="83"/>
      <c r="S595" s="83"/>
      <c r="T595" s="83"/>
      <c r="U595" s="83"/>
      <c r="V595" s="83"/>
      <c r="W595" s="83"/>
      <c r="X595" s="83"/>
      <c r="Y595" s="83"/>
      <c r="Z595" s="83"/>
    </row>
    <row r="596" spans="1:26" ht="12.75" customHeight="1">
      <c r="A596" s="316"/>
      <c r="B596" s="352"/>
      <c r="C596" s="106"/>
      <c r="D596" s="283"/>
      <c r="E596" s="286"/>
      <c r="F596" s="287"/>
      <c r="G596" s="83"/>
      <c r="H596" s="83"/>
      <c r="I596" s="83"/>
      <c r="J596" s="83"/>
      <c r="K596" s="83"/>
      <c r="L596" s="83"/>
      <c r="M596" s="83"/>
      <c r="N596" s="83"/>
      <c r="O596" s="83"/>
      <c r="P596" s="83"/>
      <c r="Q596" s="83"/>
      <c r="R596" s="83"/>
      <c r="S596" s="83"/>
      <c r="T596" s="83"/>
      <c r="U596" s="83"/>
      <c r="V596" s="83"/>
      <c r="W596" s="83"/>
      <c r="X596" s="83"/>
      <c r="Y596" s="83"/>
      <c r="Z596" s="83"/>
    </row>
    <row r="597" spans="1:26" ht="12.75" customHeight="1">
      <c r="A597" s="316"/>
      <c r="B597" s="352"/>
      <c r="C597" s="106"/>
      <c r="D597" s="283"/>
      <c r="E597" s="286"/>
      <c r="F597" s="287"/>
      <c r="G597" s="83"/>
      <c r="H597" s="83"/>
      <c r="I597" s="83"/>
      <c r="J597" s="83"/>
      <c r="K597" s="83"/>
      <c r="L597" s="83"/>
      <c r="M597" s="83"/>
      <c r="N597" s="83"/>
      <c r="O597" s="83"/>
      <c r="P597" s="83"/>
      <c r="Q597" s="83"/>
      <c r="R597" s="83"/>
      <c r="S597" s="83"/>
      <c r="T597" s="83"/>
      <c r="U597" s="83"/>
      <c r="V597" s="83"/>
      <c r="W597" s="83"/>
      <c r="X597" s="83"/>
      <c r="Y597" s="83"/>
      <c r="Z597" s="83"/>
    </row>
    <row r="598" spans="1:26" ht="12.75" customHeight="1">
      <c r="A598" s="316"/>
      <c r="B598" s="352"/>
      <c r="C598" s="106"/>
      <c r="D598" s="283"/>
      <c r="E598" s="286"/>
      <c r="F598" s="287"/>
      <c r="G598" s="83"/>
      <c r="H598" s="83"/>
      <c r="I598" s="83"/>
      <c r="J598" s="83"/>
      <c r="K598" s="83"/>
      <c r="L598" s="83"/>
      <c r="M598" s="83"/>
      <c r="N598" s="83"/>
      <c r="O598" s="83"/>
      <c r="P598" s="83"/>
      <c r="Q598" s="83"/>
      <c r="R598" s="83"/>
      <c r="S598" s="83"/>
      <c r="T598" s="83"/>
      <c r="U598" s="83"/>
      <c r="V598" s="83"/>
      <c r="W598" s="83"/>
      <c r="X598" s="83"/>
      <c r="Y598" s="83"/>
      <c r="Z598" s="83"/>
    </row>
    <row r="599" spans="1:26" ht="12.75" customHeight="1">
      <c r="A599" s="316"/>
      <c r="B599" s="352"/>
      <c r="C599" s="106"/>
      <c r="D599" s="283"/>
      <c r="E599" s="286"/>
      <c r="F599" s="287"/>
      <c r="G599" s="83"/>
      <c r="H599" s="83"/>
      <c r="I599" s="83"/>
      <c r="J599" s="83"/>
      <c r="K599" s="83"/>
      <c r="L599" s="83"/>
      <c r="M599" s="83"/>
      <c r="N599" s="83"/>
      <c r="O599" s="83"/>
      <c r="P599" s="83"/>
      <c r="Q599" s="83"/>
      <c r="R599" s="83"/>
      <c r="S599" s="83"/>
      <c r="T599" s="83"/>
      <c r="U599" s="83"/>
      <c r="V599" s="83"/>
      <c r="W599" s="83"/>
      <c r="X599" s="83"/>
      <c r="Y599" s="83"/>
      <c r="Z599" s="83"/>
    </row>
    <row r="600" spans="1:26" ht="12.75" customHeight="1">
      <c r="A600" s="316"/>
      <c r="B600" s="352"/>
      <c r="C600" s="106"/>
      <c r="D600" s="283"/>
      <c r="E600" s="286"/>
      <c r="F600" s="287"/>
      <c r="G600" s="83"/>
      <c r="H600" s="83"/>
      <c r="I600" s="83"/>
      <c r="J600" s="83"/>
      <c r="K600" s="83"/>
      <c r="L600" s="83"/>
      <c r="M600" s="83"/>
      <c r="N600" s="83"/>
      <c r="O600" s="83"/>
      <c r="P600" s="83"/>
      <c r="Q600" s="83"/>
      <c r="R600" s="83"/>
      <c r="S600" s="83"/>
      <c r="T600" s="83"/>
      <c r="U600" s="83"/>
      <c r="V600" s="83"/>
      <c r="W600" s="83"/>
      <c r="X600" s="83"/>
      <c r="Y600" s="83"/>
      <c r="Z600" s="83"/>
    </row>
    <row r="601" spans="1:26" ht="12.75" customHeight="1">
      <c r="A601" s="316"/>
      <c r="B601" s="352"/>
      <c r="C601" s="106"/>
      <c r="D601" s="283"/>
      <c r="E601" s="286"/>
      <c r="F601" s="287"/>
      <c r="G601" s="83"/>
      <c r="H601" s="83"/>
      <c r="I601" s="83"/>
      <c r="J601" s="83"/>
      <c r="K601" s="83"/>
      <c r="L601" s="83"/>
      <c r="M601" s="83"/>
      <c r="N601" s="83"/>
      <c r="O601" s="83"/>
      <c r="P601" s="83"/>
      <c r="Q601" s="83"/>
      <c r="R601" s="83"/>
      <c r="S601" s="83"/>
      <c r="T601" s="83"/>
      <c r="U601" s="83"/>
      <c r="V601" s="83"/>
      <c r="W601" s="83"/>
      <c r="X601" s="83"/>
      <c r="Y601" s="83"/>
      <c r="Z601" s="83"/>
    </row>
    <row r="602" spans="1:26" ht="12.75" customHeight="1">
      <c r="A602" s="316"/>
      <c r="B602" s="352"/>
      <c r="C602" s="106"/>
      <c r="D602" s="283"/>
      <c r="E602" s="286"/>
      <c r="F602" s="287"/>
      <c r="G602" s="83"/>
      <c r="H602" s="83"/>
      <c r="I602" s="83"/>
      <c r="J602" s="83"/>
      <c r="K602" s="83"/>
      <c r="L602" s="83"/>
      <c r="M602" s="83"/>
      <c r="N602" s="83"/>
      <c r="O602" s="83"/>
      <c r="P602" s="83"/>
      <c r="Q602" s="83"/>
      <c r="R602" s="83"/>
      <c r="S602" s="83"/>
      <c r="T602" s="83"/>
      <c r="U602" s="83"/>
      <c r="V602" s="83"/>
      <c r="W602" s="83"/>
      <c r="X602" s="83"/>
      <c r="Y602" s="83"/>
      <c r="Z602" s="83"/>
    </row>
    <row r="603" spans="1:26" ht="12.75" customHeight="1">
      <c r="A603" s="316"/>
      <c r="B603" s="352"/>
      <c r="C603" s="106"/>
      <c r="D603" s="283"/>
      <c r="E603" s="286"/>
      <c r="F603" s="287"/>
      <c r="G603" s="83"/>
      <c r="H603" s="83"/>
      <c r="I603" s="83"/>
      <c r="J603" s="83"/>
      <c r="K603" s="83"/>
      <c r="L603" s="83"/>
      <c r="M603" s="83"/>
      <c r="N603" s="83"/>
      <c r="O603" s="83"/>
      <c r="P603" s="83"/>
      <c r="Q603" s="83"/>
      <c r="R603" s="83"/>
      <c r="S603" s="83"/>
      <c r="T603" s="83"/>
      <c r="U603" s="83"/>
      <c r="V603" s="83"/>
      <c r="W603" s="83"/>
      <c r="X603" s="83"/>
      <c r="Y603" s="83"/>
      <c r="Z603" s="83"/>
    </row>
    <row r="604" spans="1:26" ht="12.75" customHeight="1">
      <c r="A604" s="316"/>
      <c r="B604" s="352"/>
      <c r="C604" s="106"/>
      <c r="D604" s="283"/>
      <c r="E604" s="286"/>
      <c r="F604" s="287"/>
      <c r="G604" s="83"/>
      <c r="H604" s="83"/>
      <c r="I604" s="83"/>
      <c r="J604" s="83"/>
      <c r="K604" s="83"/>
      <c r="L604" s="83"/>
      <c r="M604" s="83"/>
      <c r="N604" s="83"/>
      <c r="O604" s="83"/>
      <c r="P604" s="83"/>
      <c r="Q604" s="83"/>
      <c r="R604" s="83"/>
      <c r="S604" s="83"/>
      <c r="T604" s="83"/>
      <c r="U604" s="83"/>
      <c r="V604" s="83"/>
      <c r="W604" s="83"/>
      <c r="X604" s="83"/>
      <c r="Y604" s="83"/>
      <c r="Z604" s="83"/>
    </row>
    <row r="605" spans="1:26" ht="12.75" customHeight="1">
      <c r="A605" s="316"/>
      <c r="B605" s="352"/>
      <c r="C605" s="106"/>
      <c r="D605" s="283"/>
      <c r="E605" s="286"/>
      <c r="F605" s="287"/>
      <c r="G605" s="83"/>
      <c r="H605" s="83"/>
      <c r="I605" s="83"/>
      <c r="J605" s="83"/>
      <c r="K605" s="83"/>
      <c r="L605" s="83"/>
      <c r="M605" s="83"/>
      <c r="N605" s="83"/>
      <c r="O605" s="83"/>
      <c r="P605" s="83"/>
      <c r="Q605" s="83"/>
      <c r="R605" s="83"/>
      <c r="S605" s="83"/>
      <c r="T605" s="83"/>
      <c r="U605" s="83"/>
      <c r="V605" s="83"/>
      <c r="W605" s="83"/>
      <c r="X605" s="83"/>
      <c r="Y605" s="83"/>
      <c r="Z605" s="83"/>
    </row>
    <row r="606" spans="1:26" ht="12.75" customHeight="1">
      <c r="A606" s="316"/>
      <c r="B606" s="352"/>
      <c r="C606" s="106"/>
      <c r="D606" s="283"/>
      <c r="E606" s="286"/>
      <c r="F606" s="287"/>
      <c r="G606" s="83"/>
      <c r="H606" s="83"/>
      <c r="I606" s="83"/>
      <c r="J606" s="83"/>
      <c r="K606" s="83"/>
      <c r="L606" s="83"/>
      <c r="M606" s="83"/>
      <c r="N606" s="83"/>
      <c r="O606" s="83"/>
      <c r="P606" s="83"/>
      <c r="Q606" s="83"/>
      <c r="R606" s="83"/>
      <c r="S606" s="83"/>
      <c r="T606" s="83"/>
      <c r="U606" s="83"/>
      <c r="V606" s="83"/>
      <c r="W606" s="83"/>
      <c r="X606" s="83"/>
      <c r="Y606" s="83"/>
      <c r="Z606" s="83"/>
    </row>
    <row r="607" spans="1:26" ht="12.75" customHeight="1">
      <c r="A607" s="316"/>
      <c r="B607" s="352"/>
      <c r="C607" s="106"/>
      <c r="D607" s="283"/>
      <c r="E607" s="286"/>
      <c r="F607" s="287"/>
      <c r="G607" s="83"/>
      <c r="H607" s="83"/>
      <c r="I607" s="83"/>
      <c r="J607" s="83"/>
      <c r="K607" s="83"/>
      <c r="L607" s="83"/>
      <c r="M607" s="83"/>
      <c r="N607" s="83"/>
      <c r="O607" s="83"/>
      <c r="P607" s="83"/>
      <c r="Q607" s="83"/>
      <c r="R607" s="83"/>
      <c r="S607" s="83"/>
      <c r="T607" s="83"/>
      <c r="U607" s="83"/>
      <c r="V607" s="83"/>
      <c r="W607" s="83"/>
      <c r="X607" s="83"/>
      <c r="Y607" s="83"/>
      <c r="Z607" s="83"/>
    </row>
    <row r="608" spans="1:26" ht="12.75" customHeight="1">
      <c r="A608" s="316"/>
      <c r="B608" s="352"/>
      <c r="C608" s="106"/>
      <c r="D608" s="283"/>
      <c r="E608" s="286"/>
      <c r="F608" s="287"/>
      <c r="G608" s="83"/>
      <c r="H608" s="83"/>
      <c r="I608" s="83"/>
      <c r="J608" s="83"/>
      <c r="K608" s="83"/>
      <c r="L608" s="83"/>
      <c r="M608" s="83"/>
      <c r="N608" s="83"/>
      <c r="O608" s="83"/>
      <c r="P608" s="83"/>
      <c r="Q608" s="83"/>
      <c r="R608" s="83"/>
      <c r="S608" s="83"/>
      <c r="T608" s="83"/>
      <c r="U608" s="83"/>
      <c r="V608" s="83"/>
      <c r="W608" s="83"/>
      <c r="X608" s="83"/>
      <c r="Y608" s="83"/>
      <c r="Z608" s="83"/>
    </row>
    <row r="609" spans="1:26" ht="12.75" customHeight="1">
      <c r="A609" s="316"/>
      <c r="B609" s="352"/>
      <c r="C609" s="106"/>
      <c r="D609" s="283"/>
      <c r="E609" s="286"/>
      <c r="F609" s="287"/>
      <c r="G609" s="83"/>
      <c r="H609" s="83"/>
      <c r="I609" s="83"/>
      <c r="J609" s="83"/>
      <c r="K609" s="83"/>
      <c r="L609" s="83"/>
      <c r="M609" s="83"/>
      <c r="N609" s="83"/>
      <c r="O609" s="83"/>
      <c r="P609" s="83"/>
      <c r="Q609" s="83"/>
      <c r="R609" s="83"/>
      <c r="S609" s="83"/>
      <c r="T609" s="83"/>
      <c r="U609" s="83"/>
      <c r="V609" s="83"/>
      <c r="W609" s="83"/>
      <c r="X609" s="83"/>
      <c r="Y609" s="83"/>
      <c r="Z609" s="83"/>
    </row>
    <row r="610" spans="1:26" ht="12.75" customHeight="1">
      <c r="A610" s="316"/>
      <c r="B610" s="352"/>
      <c r="C610" s="106"/>
      <c r="D610" s="283"/>
      <c r="E610" s="286"/>
      <c r="F610" s="287"/>
      <c r="G610" s="83"/>
      <c r="H610" s="83"/>
      <c r="I610" s="83"/>
      <c r="J610" s="83"/>
      <c r="K610" s="83"/>
      <c r="L610" s="83"/>
      <c r="M610" s="83"/>
      <c r="N610" s="83"/>
      <c r="O610" s="83"/>
      <c r="P610" s="83"/>
      <c r="Q610" s="83"/>
      <c r="R610" s="83"/>
      <c r="S610" s="83"/>
      <c r="T610" s="83"/>
      <c r="U610" s="83"/>
      <c r="V610" s="83"/>
      <c r="W610" s="83"/>
      <c r="X610" s="83"/>
      <c r="Y610" s="83"/>
      <c r="Z610" s="83"/>
    </row>
    <row r="611" spans="1:26" ht="12.75" customHeight="1">
      <c r="A611" s="316"/>
      <c r="B611" s="352"/>
      <c r="C611" s="106"/>
      <c r="D611" s="283"/>
      <c r="E611" s="286"/>
      <c r="F611" s="287"/>
      <c r="G611" s="83"/>
      <c r="H611" s="83"/>
      <c r="I611" s="83"/>
      <c r="J611" s="83"/>
      <c r="K611" s="83"/>
      <c r="L611" s="83"/>
      <c r="M611" s="83"/>
      <c r="N611" s="83"/>
      <c r="O611" s="83"/>
      <c r="P611" s="83"/>
      <c r="Q611" s="83"/>
      <c r="R611" s="83"/>
      <c r="S611" s="83"/>
      <c r="T611" s="83"/>
      <c r="U611" s="83"/>
      <c r="V611" s="83"/>
      <c r="W611" s="83"/>
      <c r="X611" s="83"/>
      <c r="Y611" s="83"/>
      <c r="Z611" s="83"/>
    </row>
    <row r="612" spans="1:26" ht="12.75" customHeight="1">
      <c r="A612" s="316"/>
      <c r="B612" s="352"/>
      <c r="C612" s="106"/>
      <c r="D612" s="283"/>
      <c r="E612" s="286"/>
      <c r="F612" s="287"/>
      <c r="G612" s="83"/>
      <c r="H612" s="83"/>
      <c r="I612" s="83"/>
      <c r="J612" s="83"/>
      <c r="K612" s="83"/>
      <c r="L612" s="83"/>
      <c r="M612" s="83"/>
      <c r="N612" s="83"/>
      <c r="O612" s="83"/>
      <c r="P612" s="83"/>
      <c r="Q612" s="83"/>
      <c r="R612" s="83"/>
      <c r="S612" s="83"/>
      <c r="T612" s="83"/>
      <c r="U612" s="83"/>
      <c r="V612" s="83"/>
      <c r="W612" s="83"/>
      <c r="X612" s="83"/>
      <c r="Y612" s="83"/>
      <c r="Z612" s="83"/>
    </row>
    <row r="613" spans="1:26" ht="12.75" customHeight="1">
      <c r="A613" s="316"/>
      <c r="B613" s="352"/>
      <c r="C613" s="106"/>
      <c r="D613" s="283"/>
      <c r="E613" s="286"/>
      <c r="F613" s="287"/>
      <c r="G613" s="83"/>
      <c r="H613" s="83"/>
      <c r="I613" s="83"/>
      <c r="J613" s="83"/>
      <c r="K613" s="83"/>
      <c r="L613" s="83"/>
      <c r="M613" s="83"/>
      <c r="N613" s="83"/>
      <c r="O613" s="83"/>
      <c r="P613" s="83"/>
      <c r="Q613" s="83"/>
      <c r="R613" s="83"/>
      <c r="S613" s="83"/>
      <c r="T613" s="83"/>
      <c r="U613" s="83"/>
      <c r="V613" s="83"/>
      <c r="W613" s="83"/>
      <c r="X613" s="83"/>
      <c r="Y613" s="83"/>
      <c r="Z613" s="83"/>
    </row>
    <row r="614" spans="1:26" ht="12.75" customHeight="1">
      <c r="A614" s="316"/>
      <c r="B614" s="352"/>
      <c r="C614" s="106"/>
      <c r="D614" s="283"/>
      <c r="E614" s="286"/>
      <c r="F614" s="287"/>
      <c r="G614" s="83"/>
      <c r="H614" s="83"/>
      <c r="I614" s="83"/>
      <c r="J614" s="83"/>
      <c r="K614" s="83"/>
      <c r="L614" s="83"/>
      <c r="M614" s="83"/>
      <c r="N614" s="83"/>
      <c r="O614" s="83"/>
      <c r="P614" s="83"/>
      <c r="Q614" s="83"/>
      <c r="R614" s="83"/>
      <c r="S614" s="83"/>
      <c r="T614" s="83"/>
      <c r="U614" s="83"/>
      <c r="V614" s="83"/>
      <c r="W614" s="83"/>
      <c r="X614" s="83"/>
      <c r="Y614" s="83"/>
      <c r="Z614" s="83"/>
    </row>
    <row r="615" spans="1:26" ht="12.75" customHeight="1">
      <c r="A615" s="316"/>
      <c r="B615" s="352"/>
      <c r="C615" s="106"/>
      <c r="D615" s="283"/>
      <c r="E615" s="286"/>
      <c r="F615" s="287"/>
      <c r="G615" s="83"/>
      <c r="H615" s="83"/>
      <c r="I615" s="83"/>
      <c r="J615" s="83"/>
      <c r="K615" s="83"/>
      <c r="L615" s="83"/>
      <c r="M615" s="83"/>
      <c r="N615" s="83"/>
      <c r="O615" s="83"/>
      <c r="P615" s="83"/>
      <c r="Q615" s="83"/>
      <c r="R615" s="83"/>
      <c r="S615" s="83"/>
      <c r="T615" s="83"/>
      <c r="U615" s="83"/>
      <c r="V615" s="83"/>
      <c r="W615" s="83"/>
      <c r="X615" s="83"/>
      <c r="Y615" s="83"/>
      <c r="Z615" s="83"/>
    </row>
    <row r="616" spans="1:26" ht="12.75" customHeight="1">
      <c r="A616" s="316"/>
      <c r="B616" s="352"/>
      <c r="C616" s="106"/>
      <c r="D616" s="283"/>
      <c r="E616" s="286"/>
      <c r="F616" s="287"/>
      <c r="G616" s="83"/>
      <c r="H616" s="83"/>
      <c r="I616" s="83"/>
      <c r="J616" s="83"/>
      <c r="K616" s="83"/>
      <c r="L616" s="83"/>
      <c r="M616" s="83"/>
      <c r="N616" s="83"/>
      <c r="O616" s="83"/>
      <c r="P616" s="83"/>
      <c r="Q616" s="83"/>
      <c r="R616" s="83"/>
      <c r="S616" s="83"/>
      <c r="T616" s="83"/>
      <c r="U616" s="83"/>
      <c r="V616" s="83"/>
      <c r="W616" s="83"/>
      <c r="X616" s="83"/>
      <c r="Y616" s="83"/>
      <c r="Z616" s="83"/>
    </row>
    <row r="617" spans="1:26" ht="12.75" customHeight="1">
      <c r="A617" s="316"/>
      <c r="B617" s="352"/>
      <c r="C617" s="106"/>
      <c r="D617" s="283"/>
      <c r="E617" s="286"/>
      <c r="F617" s="287"/>
      <c r="G617" s="83"/>
      <c r="H617" s="83"/>
      <c r="I617" s="83"/>
      <c r="J617" s="83"/>
      <c r="K617" s="83"/>
      <c r="L617" s="83"/>
      <c r="M617" s="83"/>
      <c r="N617" s="83"/>
      <c r="O617" s="83"/>
      <c r="P617" s="83"/>
      <c r="Q617" s="83"/>
      <c r="R617" s="83"/>
      <c r="S617" s="83"/>
      <c r="T617" s="83"/>
      <c r="U617" s="83"/>
      <c r="V617" s="83"/>
      <c r="W617" s="83"/>
      <c r="X617" s="83"/>
      <c r="Y617" s="83"/>
      <c r="Z617" s="83"/>
    </row>
    <row r="618" spans="1:26" ht="12.75" customHeight="1">
      <c r="A618" s="316"/>
      <c r="B618" s="352"/>
      <c r="C618" s="106"/>
      <c r="D618" s="283"/>
      <c r="E618" s="286"/>
      <c r="F618" s="287"/>
      <c r="G618" s="83"/>
      <c r="H618" s="83"/>
      <c r="I618" s="83"/>
      <c r="J618" s="83"/>
      <c r="K618" s="83"/>
      <c r="L618" s="83"/>
      <c r="M618" s="83"/>
      <c r="N618" s="83"/>
      <c r="O618" s="83"/>
      <c r="P618" s="83"/>
      <c r="Q618" s="83"/>
      <c r="R618" s="83"/>
      <c r="S618" s="83"/>
      <c r="T618" s="83"/>
      <c r="U618" s="83"/>
      <c r="V618" s="83"/>
      <c r="W618" s="83"/>
      <c r="X618" s="83"/>
      <c r="Y618" s="83"/>
      <c r="Z618" s="83"/>
    </row>
    <row r="619" spans="1:26" ht="12.75" customHeight="1">
      <c r="A619" s="316"/>
      <c r="B619" s="352"/>
      <c r="C619" s="106"/>
      <c r="D619" s="283"/>
      <c r="E619" s="286"/>
      <c r="F619" s="287"/>
      <c r="G619" s="83"/>
      <c r="H619" s="83"/>
      <c r="I619" s="83"/>
      <c r="J619" s="83"/>
      <c r="K619" s="83"/>
      <c r="L619" s="83"/>
      <c r="M619" s="83"/>
      <c r="N619" s="83"/>
      <c r="O619" s="83"/>
      <c r="P619" s="83"/>
      <c r="Q619" s="83"/>
      <c r="R619" s="83"/>
      <c r="S619" s="83"/>
      <c r="T619" s="83"/>
      <c r="U619" s="83"/>
      <c r="V619" s="83"/>
      <c r="W619" s="83"/>
      <c r="X619" s="83"/>
      <c r="Y619" s="83"/>
      <c r="Z619" s="83"/>
    </row>
    <row r="620" spans="1:26" ht="12.75" customHeight="1">
      <c r="A620" s="316"/>
      <c r="B620" s="352"/>
      <c r="C620" s="106"/>
      <c r="D620" s="283"/>
      <c r="E620" s="286"/>
      <c r="F620" s="287"/>
      <c r="G620" s="83"/>
      <c r="H620" s="83"/>
      <c r="I620" s="83"/>
      <c r="J620" s="83"/>
      <c r="K620" s="83"/>
      <c r="L620" s="83"/>
      <c r="M620" s="83"/>
      <c r="N620" s="83"/>
      <c r="O620" s="83"/>
      <c r="P620" s="83"/>
      <c r="Q620" s="83"/>
      <c r="R620" s="83"/>
      <c r="S620" s="83"/>
      <c r="T620" s="83"/>
      <c r="U620" s="83"/>
      <c r="V620" s="83"/>
      <c r="W620" s="83"/>
      <c r="X620" s="83"/>
      <c r="Y620" s="83"/>
      <c r="Z620" s="83"/>
    </row>
    <row r="621" spans="1:26" ht="12.75" customHeight="1">
      <c r="A621" s="316"/>
      <c r="B621" s="352"/>
      <c r="C621" s="106"/>
      <c r="D621" s="283"/>
      <c r="E621" s="286"/>
      <c r="F621" s="287"/>
      <c r="G621" s="83"/>
      <c r="H621" s="83"/>
      <c r="I621" s="83"/>
      <c r="J621" s="83"/>
      <c r="K621" s="83"/>
      <c r="L621" s="83"/>
      <c r="M621" s="83"/>
      <c r="N621" s="83"/>
      <c r="O621" s="83"/>
      <c r="P621" s="83"/>
      <c r="Q621" s="83"/>
      <c r="R621" s="83"/>
      <c r="S621" s="83"/>
      <c r="T621" s="83"/>
      <c r="U621" s="83"/>
      <c r="V621" s="83"/>
      <c r="W621" s="83"/>
      <c r="X621" s="83"/>
      <c r="Y621" s="83"/>
      <c r="Z621" s="83"/>
    </row>
    <row r="622" spans="1:26" ht="12.75" customHeight="1">
      <c r="A622" s="316"/>
      <c r="B622" s="352"/>
      <c r="C622" s="106"/>
      <c r="D622" s="283"/>
      <c r="E622" s="286"/>
      <c r="F622" s="287"/>
      <c r="G622" s="83"/>
      <c r="H622" s="83"/>
      <c r="I622" s="83"/>
      <c r="J622" s="83"/>
      <c r="K622" s="83"/>
      <c r="L622" s="83"/>
      <c r="M622" s="83"/>
      <c r="N622" s="83"/>
      <c r="O622" s="83"/>
      <c r="P622" s="83"/>
      <c r="Q622" s="83"/>
      <c r="R622" s="83"/>
      <c r="S622" s="83"/>
      <c r="T622" s="83"/>
      <c r="U622" s="83"/>
      <c r="V622" s="83"/>
      <c r="W622" s="83"/>
      <c r="X622" s="83"/>
      <c r="Y622" s="83"/>
      <c r="Z622" s="83"/>
    </row>
    <row r="623" spans="1:26" ht="12.75" customHeight="1">
      <c r="A623" s="316"/>
      <c r="B623" s="352"/>
      <c r="C623" s="106"/>
      <c r="D623" s="283"/>
      <c r="E623" s="286"/>
      <c r="F623" s="287"/>
      <c r="G623" s="83"/>
      <c r="H623" s="83"/>
      <c r="I623" s="83"/>
      <c r="J623" s="83"/>
      <c r="K623" s="83"/>
      <c r="L623" s="83"/>
      <c r="M623" s="83"/>
      <c r="N623" s="83"/>
      <c r="O623" s="83"/>
      <c r="P623" s="83"/>
      <c r="Q623" s="83"/>
      <c r="R623" s="83"/>
      <c r="S623" s="83"/>
      <c r="T623" s="83"/>
      <c r="U623" s="83"/>
      <c r="V623" s="83"/>
      <c r="W623" s="83"/>
      <c r="X623" s="83"/>
      <c r="Y623" s="83"/>
      <c r="Z623" s="83"/>
    </row>
    <row r="624" spans="1:26" ht="12.75" customHeight="1">
      <c r="A624" s="316"/>
      <c r="B624" s="352"/>
      <c r="C624" s="106"/>
      <c r="D624" s="283"/>
      <c r="E624" s="286"/>
      <c r="F624" s="287"/>
      <c r="G624" s="83"/>
      <c r="H624" s="83"/>
      <c r="I624" s="83"/>
      <c r="J624" s="83"/>
      <c r="K624" s="83"/>
      <c r="L624" s="83"/>
      <c r="M624" s="83"/>
      <c r="N624" s="83"/>
      <c r="O624" s="83"/>
      <c r="P624" s="83"/>
      <c r="Q624" s="83"/>
      <c r="R624" s="83"/>
      <c r="S624" s="83"/>
      <c r="T624" s="83"/>
      <c r="U624" s="83"/>
      <c r="V624" s="83"/>
      <c r="W624" s="83"/>
      <c r="X624" s="83"/>
      <c r="Y624" s="83"/>
      <c r="Z624" s="83"/>
    </row>
    <row r="625" spans="1:26" ht="12.75" customHeight="1">
      <c r="A625" s="316"/>
      <c r="B625" s="352"/>
      <c r="C625" s="106"/>
      <c r="D625" s="283"/>
      <c r="E625" s="286"/>
      <c r="F625" s="287"/>
      <c r="G625" s="83"/>
      <c r="H625" s="83"/>
      <c r="I625" s="83"/>
      <c r="J625" s="83"/>
      <c r="K625" s="83"/>
      <c r="L625" s="83"/>
      <c r="M625" s="83"/>
      <c r="N625" s="83"/>
      <c r="O625" s="83"/>
      <c r="P625" s="83"/>
      <c r="Q625" s="83"/>
      <c r="R625" s="83"/>
      <c r="S625" s="83"/>
      <c r="T625" s="83"/>
      <c r="U625" s="83"/>
      <c r="V625" s="83"/>
      <c r="W625" s="83"/>
      <c r="X625" s="83"/>
      <c r="Y625" s="83"/>
      <c r="Z625" s="83"/>
    </row>
    <row r="626" spans="1:26" ht="12.75" customHeight="1">
      <c r="A626" s="316"/>
      <c r="B626" s="352"/>
      <c r="C626" s="106"/>
      <c r="D626" s="283"/>
      <c r="E626" s="286"/>
      <c r="F626" s="287"/>
      <c r="G626" s="83"/>
      <c r="H626" s="83"/>
      <c r="I626" s="83"/>
      <c r="J626" s="83"/>
      <c r="K626" s="83"/>
      <c r="L626" s="83"/>
      <c r="M626" s="83"/>
      <c r="N626" s="83"/>
      <c r="O626" s="83"/>
      <c r="P626" s="83"/>
      <c r="Q626" s="83"/>
      <c r="R626" s="83"/>
      <c r="S626" s="83"/>
      <c r="T626" s="83"/>
      <c r="U626" s="83"/>
      <c r="V626" s="83"/>
      <c r="W626" s="83"/>
      <c r="X626" s="83"/>
      <c r="Y626" s="83"/>
      <c r="Z626" s="83"/>
    </row>
    <row r="627" spans="1:26" ht="12.75" customHeight="1">
      <c r="A627" s="316"/>
      <c r="B627" s="352"/>
      <c r="C627" s="106"/>
      <c r="D627" s="283"/>
      <c r="E627" s="286"/>
      <c r="F627" s="287"/>
      <c r="G627" s="83"/>
      <c r="H627" s="83"/>
      <c r="I627" s="83"/>
      <c r="J627" s="83"/>
      <c r="K627" s="83"/>
      <c r="L627" s="83"/>
      <c r="M627" s="83"/>
      <c r="N627" s="83"/>
      <c r="O627" s="83"/>
      <c r="P627" s="83"/>
      <c r="Q627" s="83"/>
      <c r="R627" s="83"/>
      <c r="S627" s="83"/>
      <c r="T627" s="83"/>
      <c r="U627" s="83"/>
      <c r="V627" s="83"/>
      <c r="W627" s="83"/>
      <c r="X627" s="83"/>
      <c r="Y627" s="83"/>
      <c r="Z627" s="83"/>
    </row>
    <row r="628" spans="1:26" ht="12.75" customHeight="1">
      <c r="A628" s="316"/>
      <c r="B628" s="352"/>
      <c r="C628" s="106"/>
      <c r="D628" s="283"/>
      <c r="E628" s="286"/>
      <c r="F628" s="287"/>
      <c r="G628" s="83"/>
      <c r="H628" s="83"/>
      <c r="I628" s="83"/>
      <c r="J628" s="83"/>
      <c r="K628" s="83"/>
      <c r="L628" s="83"/>
      <c r="M628" s="83"/>
      <c r="N628" s="83"/>
      <c r="O628" s="83"/>
      <c r="P628" s="83"/>
      <c r="Q628" s="83"/>
      <c r="R628" s="83"/>
      <c r="S628" s="83"/>
      <c r="T628" s="83"/>
      <c r="U628" s="83"/>
      <c r="V628" s="83"/>
      <c r="W628" s="83"/>
      <c r="X628" s="83"/>
      <c r="Y628" s="83"/>
      <c r="Z628" s="83"/>
    </row>
    <row r="629" spans="1:26" ht="12.75" customHeight="1">
      <c r="A629" s="316"/>
      <c r="B629" s="352"/>
      <c r="C629" s="106"/>
      <c r="D629" s="283"/>
      <c r="E629" s="286"/>
      <c r="F629" s="287"/>
      <c r="G629" s="83"/>
      <c r="H629" s="83"/>
      <c r="I629" s="83"/>
      <c r="J629" s="83"/>
      <c r="K629" s="83"/>
      <c r="L629" s="83"/>
      <c r="M629" s="83"/>
      <c r="N629" s="83"/>
      <c r="O629" s="83"/>
      <c r="P629" s="83"/>
      <c r="Q629" s="83"/>
      <c r="R629" s="83"/>
      <c r="S629" s="83"/>
      <c r="T629" s="83"/>
      <c r="U629" s="83"/>
      <c r="V629" s="83"/>
      <c r="W629" s="83"/>
      <c r="X629" s="83"/>
      <c r="Y629" s="83"/>
      <c r="Z629" s="83"/>
    </row>
    <row r="630" spans="1:26" ht="12.75" customHeight="1">
      <c r="A630" s="316"/>
      <c r="B630" s="352"/>
      <c r="C630" s="106"/>
      <c r="D630" s="283"/>
      <c r="E630" s="286"/>
      <c r="F630" s="287"/>
      <c r="G630" s="83"/>
      <c r="H630" s="83"/>
      <c r="I630" s="83"/>
      <c r="J630" s="83"/>
      <c r="K630" s="83"/>
      <c r="L630" s="83"/>
      <c r="M630" s="83"/>
      <c r="N630" s="83"/>
      <c r="O630" s="83"/>
      <c r="P630" s="83"/>
      <c r="Q630" s="83"/>
      <c r="R630" s="83"/>
      <c r="S630" s="83"/>
      <c r="T630" s="83"/>
      <c r="U630" s="83"/>
      <c r="V630" s="83"/>
      <c r="W630" s="83"/>
      <c r="X630" s="83"/>
      <c r="Y630" s="83"/>
      <c r="Z630" s="83"/>
    </row>
    <row r="631" spans="1:26" ht="12.75" customHeight="1">
      <c r="A631" s="316"/>
      <c r="B631" s="352"/>
      <c r="C631" s="106"/>
      <c r="D631" s="283"/>
      <c r="E631" s="286"/>
      <c r="F631" s="287"/>
      <c r="G631" s="83"/>
      <c r="H631" s="83"/>
      <c r="I631" s="83"/>
      <c r="J631" s="83"/>
      <c r="K631" s="83"/>
      <c r="L631" s="83"/>
      <c r="M631" s="83"/>
      <c r="N631" s="83"/>
      <c r="O631" s="83"/>
      <c r="P631" s="83"/>
      <c r="Q631" s="83"/>
      <c r="R631" s="83"/>
      <c r="S631" s="83"/>
      <c r="T631" s="83"/>
      <c r="U631" s="83"/>
      <c r="V631" s="83"/>
      <c r="W631" s="83"/>
      <c r="X631" s="83"/>
      <c r="Y631" s="83"/>
      <c r="Z631" s="83"/>
    </row>
    <row r="632" spans="1:26" ht="12.75" customHeight="1">
      <c r="A632" s="316"/>
      <c r="B632" s="352"/>
      <c r="C632" s="106"/>
      <c r="D632" s="283"/>
      <c r="E632" s="286"/>
      <c r="F632" s="287"/>
      <c r="G632" s="83"/>
      <c r="H632" s="83"/>
      <c r="I632" s="83"/>
      <c r="J632" s="83"/>
      <c r="K632" s="83"/>
      <c r="L632" s="83"/>
      <c r="M632" s="83"/>
      <c r="N632" s="83"/>
      <c r="O632" s="83"/>
      <c r="P632" s="83"/>
      <c r="Q632" s="83"/>
      <c r="R632" s="83"/>
      <c r="S632" s="83"/>
      <c r="T632" s="83"/>
      <c r="U632" s="83"/>
      <c r="V632" s="83"/>
      <c r="W632" s="83"/>
      <c r="X632" s="83"/>
      <c r="Y632" s="83"/>
      <c r="Z632" s="83"/>
    </row>
    <row r="633" spans="1:26" ht="12.75" customHeight="1">
      <c r="A633" s="316"/>
      <c r="B633" s="352"/>
      <c r="C633" s="106"/>
      <c r="D633" s="283"/>
      <c r="E633" s="286"/>
      <c r="F633" s="287"/>
      <c r="G633" s="83"/>
      <c r="H633" s="83"/>
      <c r="I633" s="83"/>
      <c r="J633" s="83"/>
      <c r="K633" s="83"/>
      <c r="L633" s="83"/>
      <c r="M633" s="83"/>
      <c r="N633" s="83"/>
      <c r="O633" s="83"/>
      <c r="P633" s="83"/>
      <c r="Q633" s="83"/>
      <c r="R633" s="83"/>
      <c r="S633" s="83"/>
      <c r="T633" s="83"/>
      <c r="U633" s="83"/>
      <c r="V633" s="83"/>
      <c r="W633" s="83"/>
      <c r="X633" s="83"/>
      <c r="Y633" s="83"/>
      <c r="Z633" s="83"/>
    </row>
    <row r="634" spans="1:26" ht="12.75" customHeight="1">
      <c r="A634" s="316"/>
      <c r="B634" s="352"/>
      <c r="C634" s="106"/>
      <c r="D634" s="283"/>
      <c r="E634" s="286"/>
      <c r="F634" s="287"/>
      <c r="G634" s="83"/>
      <c r="H634" s="83"/>
      <c r="I634" s="83"/>
      <c r="J634" s="83"/>
      <c r="K634" s="83"/>
      <c r="L634" s="83"/>
      <c r="M634" s="83"/>
      <c r="N634" s="83"/>
      <c r="O634" s="83"/>
      <c r="P634" s="83"/>
      <c r="Q634" s="83"/>
      <c r="R634" s="83"/>
      <c r="S634" s="83"/>
      <c r="T634" s="83"/>
      <c r="U634" s="83"/>
      <c r="V634" s="83"/>
      <c r="W634" s="83"/>
      <c r="X634" s="83"/>
      <c r="Y634" s="83"/>
      <c r="Z634" s="83"/>
    </row>
    <row r="635" spans="1:26" ht="12.75" customHeight="1">
      <c r="A635" s="316"/>
      <c r="B635" s="352"/>
      <c r="C635" s="106"/>
      <c r="D635" s="283"/>
      <c r="E635" s="286"/>
      <c r="F635" s="287"/>
      <c r="G635" s="83"/>
      <c r="H635" s="83"/>
      <c r="I635" s="83"/>
      <c r="J635" s="83"/>
      <c r="K635" s="83"/>
      <c r="L635" s="83"/>
      <c r="M635" s="83"/>
      <c r="N635" s="83"/>
      <c r="O635" s="83"/>
      <c r="P635" s="83"/>
      <c r="Q635" s="83"/>
      <c r="R635" s="83"/>
      <c r="S635" s="83"/>
      <c r="T635" s="83"/>
      <c r="U635" s="83"/>
      <c r="V635" s="83"/>
      <c r="W635" s="83"/>
      <c r="X635" s="83"/>
      <c r="Y635" s="83"/>
      <c r="Z635" s="83"/>
    </row>
    <row r="636" spans="1:26" ht="12.75" customHeight="1">
      <c r="A636" s="316"/>
      <c r="B636" s="352"/>
      <c r="C636" s="106"/>
      <c r="D636" s="283"/>
      <c r="E636" s="286"/>
      <c r="F636" s="287"/>
      <c r="G636" s="83"/>
      <c r="H636" s="83"/>
      <c r="I636" s="83"/>
      <c r="J636" s="83"/>
      <c r="K636" s="83"/>
      <c r="L636" s="83"/>
      <c r="M636" s="83"/>
      <c r="N636" s="83"/>
      <c r="O636" s="83"/>
      <c r="P636" s="83"/>
      <c r="Q636" s="83"/>
      <c r="R636" s="83"/>
      <c r="S636" s="83"/>
      <c r="T636" s="83"/>
      <c r="U636" s="83"/>
      <c r="V636" s="83"/>
      <c r="W636" s="83"/>
      <c r="X636" s="83"/>
      <c r="Y636" s="83"/>
      <c r="Z636" s="83"/>
    </row>
    <row r="637" spans="1:26" ht="12.75" customHeight="1">
      <c r="A637" s="316"/>
      <c r="B637" s="352"/>
      <c r="C637" s="106"/>
      <c r="D637" s="283"/>
      <c r="E637" s="286"/>
      <c r="F637" s="287"/>
      <c r="G637" s="83"/>
      <c r="H637" s="83"/>
      <c r="I637" s="83"/>
      <c r="J637" s="83"/>
      <c r="K637" s="83"/>
      <c r="L637" s="83"/>
      <c r="M637" s="83"/>
      <c r="N637" s="83"/>
      <c r="O637" s="83"/>
      <c r="P637" s="83"/>
      <c r="Q637" s="83"/>
      <c r="R637" s="83"/>
      <c r="S637" s="83"/>
      <c r="T637" s="83"/>
      <c r="U637" s="83"/>
      <c r="V637" s="83"/>
      <c r="W637" s="83"/>
      <c r="X637" s="83"/>
      <c r="Y637" s="83"/>
      <c r="Z637" s="83"/>
    </row>
    <row r="638" spans="1:26" ht="12.75" customHeight="1">
      <c r="A638" s="316"/>
      <c r="B638" s="352"/>
      <c r="C638" s="106"/>
      <c r="D638" s="283"/>
      <c r="E638" s="286"/>
      <c r="F638" s="287"/>
      <c r="G638" s="83"/>
      <c r="H638" s="83"/>
      <c r="I638" s="83"/>
      <c r="J638" s="83"/>
      <c r="K638" s="83"/>
      <c r="L638" s="83"/>
      <c r="M638" s="83"/>
      <c r="N638" s="83"/>
      <c r="O638" s="83"/>
      <c r="P638" s="83"/>
      <c r="Q638" s="83"/>
      <c r="R638" s="83"/>
      <c r="S638" s="83"/>
      <c r="T638" s="83"/>
      <c r="U638" s="83"/>
      <c r="V638" s="83"/>
      <c r="W638" s="83"/>
      <c r="X638" s="83"/>
      <c r="Y638" s="83"/>
      <c r="Z638" s="83"/>
    </row>
    <row r="639" spans="1:26" ht="12.75" customHeight="1">
      <c r="A639" s="316"/>
      <c r="B639" s="352"/>
      <c r="C639" s="106"/>
      <c r="D639" s="283"/>
      <c r="E639" s="286"/>
      <c r="F639" s="287"/>
      <c r="G639" s="83"/>
      <c r="H639" s="83"/>
      <c r="I639" s="83"/>
      <c r="J639" s="83"/>
      <c r="K639" s="83"/>
      <c r="L639" s="83"/>
      <c r="M639" s="83"/>
      <c r="N639" s="83"/>
      <c r="O639" s="83"/>
      <c r="P639" s="83"/>
      <c r="Q639" s="83"/>
      <c r="R639" s="83"/>
      <c r="S639" s="83"/>
      <c r="T639" s="83"/>
      <c r="U639" s="83"/>
      <c r="V639" s="83"/>
      <c r="W639" s="83"/>
      <c r="X639" s="83"/>
      <c r="Y639" s="83"/>
      <c r="Z639" s="83"/>
    </row>
    <row r="640" spans="1:26" ht="12.75" customHeight="1">
      <c r="A640" s="316"/>
      <c r="B640" s="352"/>
      <c r="C640" s="106"/>
      <c r="D640" s="283"/>
      <c r="E640" s="286"/>
      <c r="F640" s="287"/>
      <c r="G640" s="83"/>
      <c r="H640" s="83"/>
      <c r="I640" s="83"/>
      <c r="J640" s="83"/>
      <c r="K640" s="83"/>
      <c r="L640" s="83"/>
      <c r="M640" s="83"/>
      <c r="N640" s="83"/>
      <c r="O640" s="83"/>
      <c r="P640" s="83"/>
      <c r="Q640" s="83"/>
      <c r="R640" s="83"/>
      <c r="S640" s="83"/>
      <c r="T640" s="83"/>
      <c r="U640" s="83"/>
      <c r="V640" s="83"/>
      <c r="W640" s="83"/>
      <c r="X640" s="83"/>
      <c r="Y640" s="83"/>
      <c r="Z640" s="83"/>
    </row>
    <row r="641" spans="1:26" ht="12.75" customHeight="1">
      <c r="A641" s="316"/>
      <c r="B641" s="352"/>
      <c r="C641" s="106"/>
      <c r="D641" s="283"/>
      <c r="E641" s="286"/>
      <c r="F641" s="287"/>
      <c r="G641" s="83"/>
      <c r="H641" s="83"/>
      <c r="I641" s="83"/>
      <c r="J641" s="83"/>
      <c r="K641" s="83"/>
      <c r="L641" s="83"/>
      <c r="M641" s="83"/>
      <c r="N641" s="83"/>
      <c r="O641" s="83"/>
      <c r="P641" s="83"/>
      <c r="Q641" s="83"/>
      <c r="R641" s="83"/>
      <c r="S641" s="83"/>
      <c r="T641" s="83"/>
      <c r="U641" s="83"/>
      <c r="V641" s="83"/>
      <c r="W641" s="83"/>
      <c r="X641" s="83"/>
      <c r="Y641" s="83"/>
      <c r="Z641" s="83"/>
    </row>
    <row r="642" spans="1:26" ht="12.75" customHeight="1">
      <c r="A642" s="316"/>
      <c r="B642" s="352"/>
      <c r="C642" s="106"/>
      <c r="D642" s="283"/>
      <c r="E642" s="286"/>
      <c r="F642" s="287"/>
      <c r="G642" s="83"/>
      <c r="H642" s="83"/>
      <c r="I642" s="83"/>
      <c r="J642" s="83"/>
      <c r="K642" s="83"/>
      <c r="L642" s="83"/>
      <c r="M642" s="83"/>
      <c r="N642" s="83"/>
      <c r="O642" s="83"/>
      <c r="P642" s="83"/>
      <c r="Q642" s="83"/>
      <c r="R642" s="83"/>
      <c r="S642" s="83"/>
      <c r="T642" s="83"/>
      <c r="U642" s="83"/>
      <c r="V642" s="83"/>
      <c r="W642" s="83"/>
      <c r="X642" s="83"/>
      <c r="Y642" s="83"/>
      <c r="Z642" s="83"/>
    </row>
    <row r="643" spans="1:26" ht="12.75" customHeight="1">
      <c r="A643" s="316"/>
      <c r="B643" s="352"/>
      <c r="C643" s="106"/>
      <c r="D643" s="283"/>
      <c r="E643" s="286"/>
      <c r="F643" s="287"/>
      <c r="G643" s="83"/>
      <c r="H643" s="83"/>
      <c r="I643" s="83"/>
      <c r="J643" s="83"/>
      <c r="K643" s="83"/>
      <c r="L643" s="83"/>
      <c r="M643" s="83"/>
      <c r="N643" s="83"/>
      <c r="O643" s="83"/>
      <c r="P643" s="83"/>
      <c r="Q643" s="83"/>
      <c r="R643" s="83"/>
      <c r="S643" s="83"/>
      <c r="T643" s="83"/>
      <c r="U643" s="83"/>
      <c r="V643" s="83"/>
      <c r="W643" s="83"/>
      <c r="X643" s="83"/>
      <c r="Y643" s="83"/>
      <c r="Z643" s="83"/>
    </row>
    <row r="644" spans="1:26" ht="12.75" customHeight="1">
      <c r="A644" s="316"/>
      <c r="B644" s="352"/>
      <c r="C644" s="106"/>
      <c r="D644" s="283"/>
      <c r="E644" s="286"/>
      <c r="F644" s="287"/>
      <c r="G644" s="83"/>
      <c r="H644" s="83"/>
      <c r="I644" s="83"/>
      <c r="J644" s="83"/>
      <c r="K644" s="83"/>
      <c r="L644" s="83"/>
      <c r="M644" s="83"/>
      <c r="N644" s="83"/>
      <c r="O644" s="83"/>
      <c r="P644" s="83"/>
      <c r="Q644" s="83"/>
      <c r="R644" s="83"/>
      <c r="S644" s="83"/>
      <c r="T644" s="83"/>
      <c r="U644" s="83"/>
      <c r="V644" s="83"/>
      <c r="W644" s="83"/>
      <c r="X644" s="83"/>
      <c r="Y644" s="83"/>
      <c r="Z644" s="83"/>
    </row>
    <row r="645" spans="1:26" ht="12.75" customHeight="1">
      <c r="A645" s="316"/>
      <c r="B645" s="352"/>
      <c r="C645" s="106"/>
      <c r="D645" s="283"/>
      <c r="E645" s="286"/>
      <c r="F645" s="287"/>
      <c r="G645" s="83"/>
      <c r="H645" s="83"/>
      <c r="I645" s="83"/>
      <c r="J645" s="83"/>
      <c r="K645" s="83"/>
      <c r="L645" s="83"/>
      <c r="M645" s="83"/>
      <c r="N645" s="83"/>
      <c r="O645" s="83"/>
      <c r="P645" s="83"/>
      <c r="Q645" s="83"/>
      <c r="R645" s="83"/>
      <c r="S645" s="83"/>
      <c r="T645" s="83"/>
      <c r="U645" s="83"/>
      <c r="V645" s="83"/>
      <c r="W645" s="83"/>
      <c r="X645" s="83"/>
      <c r="Y645" s="83"/>
      <c r="Z645" s="83"/>
    </row>
    <row r="646" spans="1:26" ht="12.75" customHeight="1">
      <c r="A646" s="316"/>
      <c r="B646" s="352"/>
      <c r="C646" s="106"/>
      <c r="D646" s="283"/>
      <c r="E646" s="286"/>
      <c r="F646" s="287"/>
      <c r="G646" s="83"/>
      <c r="H646" s="83"/>
      <c r="I646" s="83"/>
      <c r="J646" s="83"/>
      <c r="K646" s="83"/>
      <c r="L646" s="83"/>
      <c r="M646" s="83"/>
      <c r="N646" s="83"/>
      <c r="O646" s="83"/>
      <c r="P646" s="83"/>
      <c r="Q646" s="83"/>
      <c r="R646" s="83"/>
      <c r="S646" s="83"/>
      <c r="T646" s="83"/>
      <c r="U646" s="83"/>
      <c r="V646" s="83"/>
      <c r="W646" s="83"/>
      <c r="X646" s="83"/>
      <c r="Y646" s="83"/>
      <c r="Z646" s="83"/>
    </row>
    <row r="647" spans="1:26" ht="12.75" customHeight="1">
      <c r="A647" s="316"/>
      <c r="B647" s="352"/>
      <c r="C647" s="106"/>
      <c r="D647" s="283"/>
      <c r="E647" s="286"/>
      <c r="F647" s="287"/>
      <c r="G647" s="83"/>
      <c r="H647" s="83"/>
      <c r="I647" s="83"/>
      <c r="J647" s="83"/>
      <c r="K647" s="83"/>
      <c r="L647" s="83"/>
      <c r="M647" s="83"/>
      <c r="N647" s="83"/>
      <c r="O647" s="83"/>
      <c r="P647" s="83"/>
      <c r="Q647" s="83"/>
      <c r="R647" s="83"/>
      <c r="S647" s="83"/>
      <c r="T647" s="83"/>
      <c r="U647" s="83"/>
      <c r="V647" s="83"/>
      <c r="W647" s="83"/>
      <c r="X647" s="83"/>
      <c r="Y647" s="83"/>
      <c r="Z647" s="83"/>
    </row>
    <row r="648" spans="1:26" ht="12.75" customHeight="1">
      <c r="A648" s="316"/>
      <c r="B648" s="352"/>
      <c r="C648" s="106"/>
      <c r="D648" s="283"/>
      <c r="E648" s="286"/>
      <c r="F648" s="287"/>
      <c r="G648" s="83"/>
      <c r="H648" s="83"/>
      <c r="I648" s="83"/>
      <c r="J648" s="83"/>
      <c r="K648" s="83"/>
      <c r="L648" s="83"/>
      <c r="M648" s="83"/>
      <c r="N648" s="83"/>
      <c r="O648" s="83"/>
      <c r="P648" s="83"/>
      <c r="Q648" s="83"/>
      <c r="R648" s="83"/>
      <c r="S648" s="83"/>
      <c r="T648" s="83"/>
      <c r="U648" s="83"/>
      <c r="V648" s="83"/>
      <c r="W648" s="83"/>
      <c r="X648" s="83"/>
      <c r="Y648" s="83"/>
      <c r="Z648" s="83"/>
    </row>
    <row r="649" spans="1:26" ht="12.75" customHeight="1">
      <c r="A649" s="316"/>
      <c r="B649" s="352"/>
      <c r="C649" s="106"/>
      <c r="D649" s="283"/>
      <c r="E649" s="286"/>
      <c r="F649" s="287"/>
      <c r="G649" s="83"/>
      <c r="H649" s="83"/>
      <c r="I649" s="83"/>
      <c r="J649" s="83"/>
      <c r="K649" s="83"/>
      <c r="L649" s="83"/>
      <c r="M649" s="83"/>
      <c r="N649" s="83"/>
      <c r="O649" s="83"/>
      <c r="P649" s="83"/>
      <c r="Q649" s="83"/>
      <c r="R649" s="83"/>
      <c r="S649" s="83"/>
      <c r="T649" s="83"/>
      <c r="U649" s="83"/>
      <c r="V649" s="83"/>
      <c r="W649" s="83"/>
      <c r="X649" s="83"/>
      <c r="Y649" s="83"/>
      <c r="Z649" s="83"/>
    </row>
    <row r="650" spans="1:26" ht="12.75" customHeight="1">
      <c r="A650" s="316"/>
      <c r="B650" s="352"/>
      <c r="C650" s="106"/>
      <c r="D650" s="283"/>
      <c r="E650" s="286"/>
      <c r="F650" s="287"/>
      <c r="G650" s="83"/>
      <c r="H650" s="83"/>
      <c r="I650" s="83"/>
      <c r="J650" s="83"/>
      <c r="K650" s="83"/>
      <c r="L650" s="83"/>
      <c r="M650" s="83"/>
      <c r="N650" s="83"/>
      <c r="O650" s="83"/>
      <c r="P650" s="83"/>
      <c r="Q650" s="83"/>
      <c r="R650" s="83"/>
      <c r="S650" s="83"/>
      <c r="T650" s="83"/>
      <c r="U650" s="83"/>
      <c r="V650" s="83"/>
      <c r="W650" s="83"/>
      <c r="X650" s="83"/>
      <c r="Y650" s="83"/>
      <c r="Z650" s="83"/>
    </row>
    <row r="651" spans="1:26" ht="12.75" customHeight="1">
      <c r="A651" s="316"/>
      <c r="B651" s="352"/>
      <c r="C651" s="106"/>
      <c r="D651" s="283"/>
      <c r="E651" s="286"/>
      <c r="F651" s="287"/>
      <c r="G651" s="83"/>
      <c r="H651" s="83"/>
      <c r="I651" s="83"/>
      <c r="J651" s="83"/>
      <c r="K651" s="83"/>
      <c r="L651" s="83"/>
      <c r="M651" s="83"/>
      <c r="N651" s="83"/>
      <c r="O651" s="83"/>
      <c r="P651" s="83"/>
      <c r="Q651" s="83"/>
      <c r="R651" s="83"/>
      <c r="S651" s="83"/>
      <c r="T651" s="83"/>
      <c r="U651" s="83"/>
      <c r="V651" s="83"/>
      <c r="W651" s="83"/>
      <c r="X651" s="83"/>
      <c r="Y651" s="83"/>
      <c r="Z651" s="83"/>
    </row>
    <row r="652" spans="1:26" ht="12.75" customHeight="1">
      <c r="A652" s="316"/>
      <c r="B652" s="352"/>
      <c r="C652" s="106"/>
      <c r="D652" s="283"/>
      <c r="E652" s="286"/>
      <c r="F652" s="287"/>
      <c r="G652" s="83"/>
      <c r="H652" s="83"/>
      <c r="I652" s="83"/>
      <c r="J652" s="83"/>
      <c r="K652" s="83"/>
      <c r="L652" s="83"/>
      <c r="M652" s="83"/>
      <c r="N652" s="83"/>
      <c r="O652" s="83"/>
      <c r="P652" s="83"/>
      <c r="Q652" s="83"/>
      <c r="R652" s="83"/>
      <c r="S652" s="83"/>
      <c r="T652" s="83"/>
      <c r="U652" s="83"/>
      <c r="V652" s="83"/>
      <c r="W652" s="83"/>
      <c r="X652" s="83"/>
      <c r="Y652" s="83"/>
      <c r="Z652" s="83"/>
    </row>
    <row r="653" spans="1:26" ht="12.75" customHeight="1">
      <c r="A653" s="316"/>
      <c r="B653" s="352"/>
      <c r="C653" s="106"/>
      <c r="D653" s="283"/>
      <c r="E653" s="286"/>
      <c r="F653" s="287"/>
      <c r="G653" s="83"/>
      <c r="H653" s="83"/>
      <c r="I653" s="83"/>
      <c r="J653" s="83"/>
      <c r="K653" s="83"/>
      <c r="L653" s="83"/>
      <c r="M653" s="83"/>
      <c r="N653" s="83"/>
      <c r="O653" s="83"/>
      <c r="P653" s="83"/>
      <c r="Q653" s="83"/>
      <c r="R653" s="83"/>
      <c r="S653" s="83"/>
      <c r="T653" s="83"/>
      <c r="U653" s="83"/>
      <c r="V653" s="83"/>
      <c r="W653" s="83"/>
      <c r="X653" s="83"/>
      <c r="Y653" s="83"/>
      <c r="Z653" s="83"/>
    </row>
    <row r="654" spans="1:26" ht="12.75" customHeight="1">
      <c r="A654" s="316"/>
      <c r="B654" s="352"/>
      <c r="C654" s="106"/>
      <c r="D654" s="283"/>
      <c r="E654" s="286"/>
      <c r="F654" s="287"/>
      <c r="G654" s="83"/>
      <c r="H654" s="83"/>
      <c r="I654" s="83"/>
      <c r="J654" s="83"/>
      <c r="K654" s="83"/>
      <c r="L654" s="83"/>
      <c r="M654" s="83"/>
      <c r="N654" s="83"/>
      <c r="O654" s="83"/>
      <c r="P654" s="83"/>
      <c r="Q654" s="83"/>
      <c r="R654" s="83"/>
      <c r="S654" s="83"/>
      <c r="T654" s="83"/>
      <c r="U654" s="83"/>
      <c r="V654" s="83"/>
      <c r="W654" s="83"/>
      <c r="X654" s="83"/>
      <c r="Y654" s="83"/>
      <c r="Z654" s="83"/>
    </row>
    <row r="655" spans="1:26" ht="12.75" customHeight="1">
      <c r="A655" s="316"/>
      <c r="B655" s="352"/>
      <c r="C655" s="106"/>
      <c r="D655" s="283"/>
      <c r="E655" s="286"/>
      <c r="F655" s="287"/>
      <c r="G655" s="83"/>
      <c r="H655" s="83"/>
      <c r="I655" s="83"/>
      <c r="J655" s="83"/>
      <c r="K655" s="83"/>
      <c r="L655" s="83"/>
      <c r="M655" s="83"/>
      <c r="N655" s="83"/>
      <c r="O655" s="83"/>
      <c r="P655" s="83"/>
      <c r="Q655" s="83"/>
      <c r="R655" s="83"/>
      <c r="S655" s="83"/>
      <c r="T655" s="83"/>
      <c r="U655" s="83"/>
      <c r="V655" s="83"/>
      <c r="W655" s="83"/>
      <c r="X655" s="83"/>
      <c r="Y655" s="83"/>
      <c r="Z655" s="83"/>
    </row>
    <row r="656" spans="1:26" ht="12.75" customHeight="1">
      <c r="A656" s="316"/>
      <c r="B656" s="352"/>
      <c r="C656" s="106"/>
      <c r="D656" s="283"/>
      <c r="E656" s="286"/>
      <c r="F656" s="287"/>
      <c r="G656" s="83"/>
      <c r="H656" s="83"/>
      <c r="I656" s="83"/>
      <c r="J656" s="83"/>
      <c r="K656" s="83"/>
      <c r="L656" s="83"/>
      <c r="M656" s="83"/>
      <c r="N656" s="83"/>
      <c r="O656" s="83"/>
      <c r="P656" s="83"/>
      <c r="Q656" s="83"/>
      <c r="R656" s="83"/>
      <c r="S656" s="83"/>
      <c r="T656" s="83"/>
      <c r="U656" s="83"/>
      <c r="V656" s="83"/>
      <c r="W656" s="83"/>
      <c r="X656" s="83"/>
      <c r="Y656" s="83"/>
      <c r="Z656" s="83"/>
    </row>
    <row r="657" spans="1:26" ht="12.75" customHeight="1">
      <c r="A657" s="316"/>
      <c r="B657" s="352"/>
      <c r="C657" s="106"/>
      <c r="D657" s="283"/>
      <c r="E657" s="286"/>
      <c r="F657" s="287"/>
      <c r="G657" s="83"/>
      <c r="H657" s="83"/>
      <c r="I657" s="83"/>
      <c r="J657" s="83"/>
      <c r="K657" s="83"/>
      <c r="L657" s="83"/>
      <c r="M657" s="83"/>
      <c r="N657" s="83"/>
      <c r="O657" s="83"/>
      <c r="P657" s="83"/>
      <c r="Q657" s="83"/>
      <c r="R657" s="83"/>
      <c r="S657" s="83"/>
      <c r="T657" s="83"/>
      <c r="U657" s="83"/>
      <c r="V657" s="83"/>
      <c r="W657" s="83"/>
      <c r="X657" s="83"/>
      <c r="Y657" s="83"/>
      <c r="Z657" s="83"/>
    </row>
    <row r="658" spans="1:26" ht="12.75" customHeight="1">
      <c r="A658" s="316"/>
      <c r="B658" s="352"/>
      <c r="C658" s="106"/>
      <c r="D658" s="283"/>
      <c r="E658" s="286"/>
      <c r="F658" s="287"/>
      <c r="G658" s="83"/>
      <c r="H658" s="83"/>
      <c r="I658" s="83"/>
      <c r="J658" s="83"/>
      <c r="K658" s="83"/>
      <c r="L658" s="83"/>
      <c r="M658" s="83"/>
      <c r="N658" s="83"/>
      <c r="O658" s="83"/>
      <c r="P658" s="83"/>
      <c r="Q658" s="83"/>
      <c r="R658" s="83"/>
      <c r="S658" s="83"/>
      <c r="T658" s="83"/>
      <c r="U658" s="83"/>
      <c r="V658" s="83"/>
      <c r="W658" s="83"/>
      <c r="X658" s="83"/>
      <c r="Y658" s="83"/>
      <c r="Z658" s="83"/>
    </row>
    <row r="659" spans="1:26" ht="12.75" customHeight="1">
      <c r="A659" s="316"/>
      <c r="B659" s="352"/>
      <c r="C659" s="106"/>
      <c r="D659" s="283"/>
      <c r="E659" s="286"/>
      <c r="F659" s="287"/>
      <c r="G659" s="83"/>
      <c r="H659" s="83"/>
      <c r="I659" s="83"/>
      <c r="J659" s="83"/>
      <c r="K659" s="83"/>
      <c r="L659" s="83"/>
      <c r="M659" s="83"/>
      <c r="N659" s="83"/>
      <c r="O659" s="83"/>
      <c r="P659" s="83"/>
      <c r="Q659" s="83"/>
      <c r="R659" s="83"/>
      <c r="S659" s="83"/>
      <c r="T659" s="83"/>
      <c r="U659" s="83"/>
      <c r="V659" s="83"/>
      <c r="W659" s="83"/>
      <c r="X659" s="83"/>
      <c r="Y659" s="83"/>
      <c r="Z659" s="83"/>
    </row>
    <row r="660" spans="1:26" ht="12.75" customHeight="1">
      <c r="A660" s="316"/>
      <c r="B660" s="352"/>
      <c r="C660" s="106"/>
      <c r="D660" s="283"/>
      <c r="E660" s="286"/>
      <c r="F660" s="287"/>
      <c r="G660" s="83"/>
      <c r="H660" s="83"/>
      <c r="I660" s="83"/>
      <c r="J660" s="83"/>
      <c r="K660" s="83"/>
      <c r="L660" s="83"/>
      <c r="M660" s="83"/>
      <c r="N660" s="83"/>
      <c r="O660" s="83"/>
      <c r="P660" s="83"/>
      <c r="Q660" s="83"/>
      <c r="R660" s="83"/>
      <c r="S660" s="83"/>
      <c r="T660" s="83"/>
      <c r="U660" s="83"/>
      <c r="V660" s="83"/>
      <c r="W660" s="83"/>
      <c r="X660" s="83"/>
      <c r="Y660" s="83"/>
      <c r="Z660" s="83"/>
    </row>
    <row r="661" spans="1:26" ht="12.75" customHeight="1">
      <c r="A661" s="316"/>
      <c r="B661" s="352"/>
      <c r="C661" s="106"/>
      <c r="D661" s="283"/>
      <c r="E661" s="286"/>
      <c r="F661" s="287"/>
      <c r="G661" s="83"/>
      <c r="H661" s="83"/>
      <c r="I661" s="83"/>
      <c r="J661" s="83"/>
      <c r="K661" s="83"/>
      <c r="L661" s="83"/>
      <c r="M661" s="83"/>
      <c r="N661" s="83"/>
      <c r="O661" s="83"/>
      <c r="P661" s="83"/>
      <c r="Q661" s="83"/>
      <c r="R661" s="83"/>
      <c r="S661" s="83"/>
      <c r="T661" s="83"/>
      <c r="U661" s="83"/>
      <c r="V661" s="83"/>
      <c r="W661" s="83"/>
      <c r="X661" s="83"/>
      <c r="Y661" s="83"/>
      <c r="Z661" s="83"/>
    </row>
    <row r="662" spans="1:26" ht="12.75" customHeight="1">
      <c r="A662" s="316"/>
      <c r="B662" s="352"/>
      <c r="C662" s="106"/>
      <c r="D662" s="283"/>
      <c r="E662" s="286"/>
      <c r="F662" s="287"/>
      <c r="G662" s="83"/>
      <c r="H662" s="83"/>
      <c r="I662" s="83"/>
      <c r="J662" s="83"/>
      <c r="K662" s="83"/>
      <c r="L662" s="83"/>
      <c r="M662" s="83"/>
      <c r="N662" s="83"/>
      <c r="O662" s="83"/>
      <c r="P662" s="83"/>
      <c r="Q662" s="83"/>
      <c r="R662" s="83"/>
      <c r="S662" s="83"/>
      <c r="T662" s="83"/>
      <c r="U662" s="83"/>
      <c r="V662" s="83"/>
      <c r="W662" s="83"/>
      <c r="X662" s="83"/>
      <c r="Y662" s="83"/>
      <c r="Z662" s="83"/>
    </row>
    <row r="663" spans="1:26" ht="12.75" customHeight="1">
      <c r="A663" s="316"/>
      <c r="B663" s="352"/>
      <c r="C663" s="106"/>
      <c r="D663" s="283"/>
      <c r="E663" s="286"/>
      <c r="F663" s="287"/>
      <c r="G663" s="83"/>
      <c r="H663" s="83"/>
      <c r="I663" s="83"/>
      <c r="J663" s="83"/>
      <c r="K663" s="83"/>
      <c r="L663" s="83"/>
      <c r="M663" s="83"/>
      <c r="N663" s="83"/>
      <c r="O663" s="83"/>
      <c r="P663" s="83"/>
      <c r="Q663" s="83"/>
      <c r="R663" s="83"/>
      <c r="S663" s="83"/>
      <c r="T663" s="83"/>
      <c r="U663" s="83"/>
      <c r="V663" s="83"/>
      <c r="W663" s="83"/>
      <c r="X663" s="83"/>
      <c r="Y663" s="83"/>
      <c r="Z663" s="83"/>
    </row>
    <row r="664" spans="1:26" ht="12.75" customHeight="1">
      <c r="A664" s="316"/>
      <c r="B664" s="352"/>
      <c r="C664" s="106"/>
      <c r="D664" s="283"/>
      <c r="E664" s="286"/>
      <c r="F664" s="287"/>
      <c r="G664" s="83"/>
      <c r="H664" s="83"/>
      <c r="I664" s="83"/>
      <c r="J664" s="83"/>
      <c r="K664" s="83"/>
      <c r="L664" s="83"/>
      <c r="M664" s="83"/>
      <c r="N664" s="83"/>
      <c r="O664" s="83"/>
      <c r="P664" s="83"/>
      <c r="Q664" s="83"/>
      <c r="R664" s="83"/>
      <c r="S664" s="83"/>
      <c r="T664" s="83"/>
      <c r="U664" s="83"/>
      <c r="V664" s="83"/>
      <c r="W664" s="83"/>
      <c r="X664" s="83"/>
      <c r="Y664" s="83"/>
      <c r="Z664" s="83"/>
    </row>
    <row r="665" spans="1:26" ht="12.75" customHeight="1">
      <c r="A665" s="316"/>
      <c r="B665" s="352"/>
      <c r="C665" s="106"/>
      <c r="D665" s="283"/>
      <c r="E665" s="286"/>
      <c r="F665" s="287"/>
      <c r="G665" s="83"/>
      <c r="H665" s="83"/>
      <c r="I665" s="83"/>
      <c r="J665" s="83"/>
      <c r="K665" s="83"/>
      <c r="L665" s="83"/>
      <c r="M665" s="83"/>
      <c r="N665" s="83"/>
      <c r="O665" s="83"/>
      <c r="P665" s="83"/>
      <c r="Q665" s="83"/>
      <c r="R665" s="83"/>
      <c r="S665" s="83"/>
      <c r="T665" s="83"/>
      <c r="U665" s="83"/>
      <c r="V665" s="83"/>
      <c r="W665" s="83"/>
      <c r="X665" s="83"/>
      <c r="Y665" s="83"/>
      <c r="Z665" s="83"/>
    </row>
    <row r="666" spans="1:26" ht="12.75" customHeight="1">
      <c r="A666" s="316"/>
      <c r="B666" s="352"/>
      <c r="C666" s="106"/>
      <c r="D666" s="283"/>
      <c r="E666" s="286"/>
      <c r="F666" s="287"/>
      <c r="G666" s="83"/>
      <c r="H666" s="83"/>
      <c r="I666" s="83"/>
      <c r="J666" s="83"/>
      <c r="K666" s="83"/>
      <c r="L666" s="83"/>
      <c r="M666" s="83"/>
      <c r="N666" s="83"/>
      <c r="O666" s="83"/>
      <c r="P666" s="83"/>
      <c r="Q666" s="83"/>
      <c r="R666" s="83"/>
      <c r="S666" s="83"/>
      <c r="T666" s="83"/>
      <c r="U666" s="83"/>
      <c r="V666" s="83"/>
      <c r="W666" s="83"/>
      <c r="X666" s="83"/>
      <c r="Y666" s="83"/>
      <c r="Z666" s="83"/>
    </row>
    <row r="667" spans="1:26" ht="12.75" customHeight="1">
      <c r="A667" s="316"/>
      <c r="B667" s="352"/>
      <c r="C667" s="106"/>
      <c r="D667" s="283"/>
      <c r="E667" s="286"/>
      <c r="F667" s="287"/>
      <c r="G667" s="83"/>
      <c r="H667" s="83"/>
      <c r="I667" s="83"/>
      <c r="J667" s="83"/>
      <c r="K667" s="83"/>
      <c r="L667" s="83"/>
      <c r="M667" s="83"/>
      <c r="N667" s="83"/>
      <c r="O667" s="83"/>
      <c r="P667" s="83"/>
      <c r="Q667" s="83"/>
      <c r="R667" s="83"/>
      <c r="S667" s="83"/>
      <c r="T667" s="83"/>
      <c r="U667" s="83"/>
      <c r="V667" s="83"/>
      <c r="W667" s="83"/>
      <c r="X667" s="83"/>
      <c r="Y667" s="83"/>
      <c r="Z667" s="83"/>
    </row>
    <row r="668" spans="1:26" ht="12.75" customHeight="1">
      <c r="A668" s="316"/>
      <c r="B668" s="352"/>
      <c r="C668" s="106"/>
      <c r="D668" s="283"/>
      <c r="E668" s="286"/>
      <c r="F668" s="287"/>
      <c r="G668" s="83"/>
      <c r="H668" s="83"/>
      <c r="I668" s="83"/>
      <c r="J668" s="83"/>
      <c r="K668" s="83"/>
      <c r="L668" s="83"/>
      <c r="M668" s="83"/>
      <c r="N668" s="83"/>
      <c r="O668" s="83"/>
      <c r="P668" s="83"/>
      <c r="Q668" s="83"/>
      <c r="R668" s="83"/>
      <c r="S668" s="83"/>
      <c r="T668" s="83"/>
      <c r="U668" s="83"/>
      <c r="V668" s="83"/>
      <c r="W668" s="83"/>
      <c r="X668" s="83"/>
      <c r="Y668" s="83"/>
      <c r="Z668" s="83"/>
    </row>
    <row r="669" spans="1:26" ht="12.75" customHeight="1">
      <c r="A669" s="316"/>
      <c r="B669" s="352"/>
      <c r="C669" s="106"/>
      <c r="D669" s="283"/>
      <c r="E669" s="286"/>
      <c r="F669" s="287"/>
      <c r="G669" s="83"/>
      <c r="H669" s="83"/>
      <c r="I669" s="83"/>
      <c r="J669" s="83"/>
      <c r="K669" s="83"/>
      <c r="L669" s="83"/>
      <c r="M669" s="83"/>
      <c r="N669" s="83"/>
      <c r="O669" s="83"/>
      <c r="P669" s="83"/>
      <c r="Q669" s="83"/>
      <c r="R669" s="83"/>
      <c r="S669" s="83"/>
      <c r="T669" s="83"/>
      <c r="U669" s="83"/>
      <c r="V669" s="83"/>
      <c r="W669" s="83"/>
      <c r="X669" s="83"/>
      <c r="Y669" s="83"/>
      <c r="Z669" s="83"/>
    </row>
    <row r="670" spans="1:26" ht="12.75" customHeight="1">
      <c r="A670" s="316"/>
      <c r="B670" s="352"/>
      <c r="C670" s="106"/>
      <c r="D670" s="283"/>
      <c r="E670" s="286"/>
      <c r="F670" s="287"/>
      <c r="G670" s="83"/>
      <c r="H670" s="83"/>
      <c r="I670" s="83"/>
      <c r="J670" s="83"/>
      <c r="K670" s="83"/>
      <c r="L670" s="83"/>
      <c r="M670" s="83"/>
      <c r="N670" s="83"/>
      <c r="O670" s="83"/>
      <c r="P670" s="83"/>
      <c r="Q670" s="83"/>
      <c r="R670" s="83"/>
      <c r="S670" s="83"/>
      <c r="T670" s="83"/>
      <c r="U670" s="83"/>
      <c r="V670" s="83"/>
      <c r="W670" s="83"/>
      <c r="X670" s="83"/>
      <c r="Y670" s="83"/>
      <c r="Z670" s="83"/>
    </row>
    <row r="671" spans="1:26" ht="12.75" customHeight="1">
      <c r="A671" s="316"/>
      <c r="B671" s="352"/>
      <c r="C671" s="106"/>
      <c r="D671" s="283"/>
      <c r="E671" s="286"/>
      <c r="F671" s="287"/>
      <c r="G671" s="83"/>
      <c r="H671" s="83"/>
      <c r="I671" s="83"/>
      <c r="J671" s="83"/>
      <c r="K671" s="83"/>
      <c r="L671" s="83"/>
      <c r="M671" s="83"/>
      <c r="N671" s="83"/>
      <c r="O671" s="83"/>
      <c r="P671" s="83"/>
      <c r="Q671" s="83"/>
      <c r="R671" s="83"/>
      <c r="S671" s="83"/>
      <c r="T671" s="83"/>
      <c r="U671" s="83"/>
      <c r="V671" s="83"/>
      <c r="W671" s="83"/>
      <c r="X671" s="83"/>
      <c r="Y671" s="83"/>
      <c r="Z671" s="83"/>
    </row>
    <row r="672" spans="1:26" ht="12.75" customHeight="1">
      <c r="A672" s="316"/>
      <c r="B672" s="352"/>
      <c r="C672" s="106"/>
      <c r="D672" s="283"/>
      <c r="E672" s="286"/>
      <c r="F672" s="287"/>
      <c r="G672" s="83"/>
      <c r="H672" s="83"/>
      <c r="I672" s="83"/>
      <c r="J672" s="83"/>
      <c r="K672" s="83"/>
      <c r="L672" s="83"/>
      <c r="M672" s="83"/>
      <c r="N672" s="83"/>
      <c r="O672" s="83"/>
      <c r="P672" s="83"/>
      <c r="Q672" s="83"/>
      <c r="R672" s="83"/>
      <c r="S672" s="83"/>
      <c r="T672" s="83"/>
      <c r="U672" s="83"/>
      <c r="V672" s="83"/>
      <c r="W672" s="83"/>
      <c r="X672" s="83"/>
      <c r="Y672" s="83"/>
      <c r="Z672" s="83"/>
    </row>
    <row r="673" spans="1:26" ht="12.75" customHeight="1">
      <c r="A673" s="316"/>
      <c r="B673" s="352"/>
      <c r="C673" s="106"/>
      <c r="D673" s="283"/>
      <c r="E673" s="286"/>
      <c r="F673" s="287"/>
      <c r="G673" s="83"/>
      <c r="H673" s="83"/>
      <c r="I673" s="83"/>
      <c r="J673" s="83"/>
      <c r="K673" s="83"/>
      <c r="L673" s="83"/>
      <c r="M673" s="83"/>
      <c r="N673" s="83"/>
      <c r="O673" s="83"/>
      <c r="P673" s="83"/>
      <c r="Q673" s="83"/>
      <c r="R673" s="83"/>
      <c r="S673" s="83"/>
      <c r="T673" s="83"/>
      <c r="U673" s="83"/>
      <c r="V673" s="83"/>
      <c r="W673" s="83"/>
      <c r="X673" s="83"/>
      <c r="Y673" s="83"/>
      <c r="Z673" s="83"/>
    </row>
    <row r="674" spans="1:26" ht="12.75" customHeight="1">
      <c r="A674" s="316"/>
      <c r="B674" s="352"/>
      <c r="C674" s="106"/>
      <c r="D674" s="283"/>
      <c r="E674" s="286"/>
      <c r="F674" s="287"/>
      <c r="G674" s="83"/>
      <c r="H674" s="83"/>
      <c r="I674" s="83"/>
      <c r="J674" s="83"/>
      <c r="K674" s="83"/>
      <c r="L674" s="83"/>
      <c r="M674" s="83"/>
      <c r="N674" s="83"/>
      <c r="O674" s="83"/>
      <c r="P674" s="83"/>
      <c r="Q674" s="83"/>
      <c r="R674" s="83"/>
      <c r="S674" s="83"/>
      <c r="T674" s="83"/>
      <c r="U674" s="83"/>
      <c r="V674" s="83"/>
      <c r="W674" s="83"/>
      <c r="X674" s="83"/>
      <c r="Y674" s="83"/>
      <c r="Z674" s="83"/>
    </row>
    <row r="675" spans="1:26" ht="12.75" customHeight="1">
      <c r="A675" s="316"/>
      <c r="B675" s="352"/>
      <c r="C675" s="106"/>
      <c r="D675" s="283"/>
      <c r="E675" s="286"/>
      <c r="F675" s="287"/>
      <c r="G675" s="83"/>
      <c r="H675" s="83"/>
      <c r="I675" s="83"/>
      <c r="J675" s="83"/>
      <c r="K675" s="83"/>
      <c r="L675" s="83"/>
      <c r="M675" s="83"/>
      <c r="N675" s="83"/>
      <c r="O675" s="83"/>
      <c r="P675" s="83"/>
      <c r="Q675" s="83"/>
      <c r="R675" s="83"/>
      <c r="S675" s="83"/>
      <c r="T675" s="83"/>
      <c r="U675" s="83"/>
      <c r="V675" s="83"/>
      <c r="W675" s="83"/>
      <c r="X675" s="83"/>
      <c r="Y675" s="83"/>
      <c r="Z675" s="83"/>
    </row>
    <row r="676" spans="1:26" ht="12.75" customHeight="1">
      <c r="A676" s="316"/>
      <c r="B676" s="352"/>
      <c r="C676" s="106"/>
      <c r="D676" s="283"/>
      <c r="E676" s="286"/>
      <c r="F676" s="287"/>
      <c r="G676" s="83"/>
      <c r="H676" s="83"/>
      <c r="I676" s="83"/>
      <c r="J676" s="83"/>
      <c r="K676" s="83"/>
      <c r="L676" s="83"/>
      <c r="M676" s="83"/>
      <c r="N676" s="83"/>
      <c r="O676" s="83"/>
      <c r="P676" s="83"/>
      <c r="Q676" s="83"/>
      <c r="R676" s="83"/>
      <c r="S676" s="83"/>
      <c r="T676" s="83"/>
      <c r="U676" s="83"/>
      <c r="V676" s="83"/>
      <c r="W676" s="83"/>
      <c r="X676" s="83"/>
      <c r="Y676" s="83"/>
      <c r="Z676" s="83"/>
    </row>
    <row r="677" spans="1:26" ht="12.75" customHeight="1">
      <c r="A677" s="316"/>
      <c r="B677" s="352"/>
      <c r="C677" s="106"/>
      <c r="D677" s="283"/>
      <c r="E677" s="286"/>
      <c r="F677" s="287"/>
      <c r="G677" s="83"/>
      <c r="H677" s="83"/>
      <c r="I677" s="83"/>
      <c r="J677" s="83"/>
      <c r="K677" s="83"/>
      <c r="L677" s="83"/>
      <c r="M677" s="83"/>
      <c r="N677" s="83"/>
      <c r="O677" s="83"/>
      <c r="P677" s="83"/>
      <c r="Q677" s="83"/>
      <c r="R677" s="83"/>
      <c r="S677" s="83"/>
      <c r="T677" s="83"/>
      <c r="U677" s="83"/>
      <c r="V677" s="83"/>
      <c r="W677" s="83"/>
      <c r="X677" s="83"/>
      <c r="Y677" s="83"/>
      <c r="Z677" s="83"/>
    </row>
    <row r="678" spans="1:26" ht="12.75" customHeight="1">
      <c r="A678" s="316"/>
      <c r="B678" s="352"/>
      <c r="C678" s="106"/>
      <c r="D678" s="283"/>
      <c r="E678" s="286"/>
      <c r="F678" s="287"/>
      <c r="G678" s="83"/>
      <c r="H678" s="83"/>
      <c r="I678" s="83"/>
      <c r="J678" s="83"/>
      <c r="K678" s="83"/>
      <c r="L678" s="83"/>
      <c r="M678" s="83"/>
      <c r="N678" s="83"/>
      <c r="O678" s="83"/>
      <c r="P678" s="83"/>
      <c r="Q678" s="83"/>
      <c r="R678" s="83"/>
      <c r="S678" s="83"/>
      <c r="T678" s="83"/>
      <c r="U678" s="83"/>
      <c r="V678" s="83"/>
      <c r="W678" s="83"/>
      <c r="X678" s="83"/>
      <c r="Y678" s="83"/>
      <c r="Z678" s="83"/>
    </row>
    <row r="679" spans="1:26" ht="12.75" customHeight="1">
      <c r="A679" s="316"/>
      <c r="B679" s="352"/>
      <c r="C679" s="106"/>
      <c r="D679" s="283"/>
      <c r="E679" s="286"/>
      <c r="F679" s="287"/>
      <c r="G679" s="83"/>
      <c r="H679" s="83"/>
      <c r="I679" s="83"/>
      <c r="J679" s="83"/>
      <c r="K679" s="83"/>
      <c r="L679" s="83"/>
      <c r="M679" s="83"/>
      <c r="N679" s="83"/>
      <c r="O679" s="83"/>
      <c r="P679" s="83"/>
      <c r="Q679" s="83"/>
      <c r="R679" s="83"/>
      <c r="S679" s="83"/>
      <c r="T679" s="83"/>
      <c r="U679" s="83"/>
      <c r="V679" s="83"/>
      <c r="W679" s="83"/>
      <c r="X679" s="83"/>
      <c r="Y679" s="83"/>
      <c r="Z679" s="83"/>
    </row>
    <row r="680" spans="1:26" ht="12.75" customHeight="1">
      <c r="A680" s="316"/>
      <c r="B680" s="352"/>
      <c r="C680" s="106"/>
      <c r="D680" s="283"/>
      <c r="E680" s="286"/>
      <c r="F680" s="287"/>
      <c r="G680" s="83"/>
      <c r="H680" s="83"/>
      <c r="I680" s="83"/>
      <c r="J680" s="83"/>
      <c r="K680" s="83"/>
      <c r="L680" s="83"/>
      <c r="M680" s="83"/>
      <c r="N680" s="83"/>
      <c r="O680" s="83"/>
      <c r="P680" s="83"/>
      <c r="Q680" s="83"/>
      <c r="R680" s="83"/>
      <c r="S680" s="83"/>
      <c r="T680" s="83"/>
      <c r="U680" s="83"/>
      <c r="V680" s="83"/>
      <c r="W680" s="83"/>
      <c r="X680" s="83"/>
      <c r="Y680" s="83"/>
      <c r="Z680" s="83"/>
    </row>
    <row r="681" spans="1:26" ht="12.75" customHeight="1">
      <c r="A681" s="316"/>
      <c r="B681" s="352"/>
      <c r="C681" s="106"/>
      <c r="D681" s="283"/>
      <c r="E681" s="286"/>
      <c r="F681" s="287"/>
      <c r="G681" s="83"/>
      <c r="H681" s="83"/>
      <c r="I681" s="83"/>
      <c r="J681" s="83"/>
      <c r="K681" s="83"/>
      <c r="L681" s="83"/>
      <c r="M681" s="83"/>
      <c r="N681" s="83"/>
      <c r="O681" s="83"/>
      <c r="P681" s="83"/>
      <c r="Q681" s="83"/>
      <c r="R681" s="83"/>
      <c r="S681" s="83"/>
      <c r="T681" s="83"/>
      <c r="U681" s="83"/>
      <c r="V681" s="83"/>
      <c r="W681" s="83"/>
      <c r="X681" s="83"/>
      <c r="Y681" s="83"/>
      <c r="Z681" s="83"/>
    </row>
    <row r="682" spans="1:26" ht="12.75" customHeight="1">
      <c r="A682" s="316"/>
      <c r="B682" s="352"/>
      <c r="C682" s="106"/>
      <c r="D682" s="283"/>
      <c r="E682" s="286"/>
      <c r="F682" s="287"/>
      <c r="G682" s="83"/>
      <c r="H682" s="83"/>
      <c r="I682" s="83"/>
      <c r="J682" s="83"/>
      <c r="K682" s="83"/>
      <c r="L682" s="83"/>
      <c r="M682" s="83"/>
      <c r="N682" s="83"/>
      <c r="O682" s="83"/>
      <c r="P682" s="83"/>
      <c r="Q682" s="83"/>
      <c r="R682" s="83"/>
      <c r="S682" s="83"/>
      <c r="T682" s="83"/>
      <c r="U682" s="83"/>
      <c r="V682" s="83"/>
      <c r="W682" s="83"/>
      <c r="X682" s="83"/>
      <c r="Y682" s="83"/>
      <c r="Z682" s="83"/>
    </row>
    <row r="683" spans="1:26" ht="12.75" customHeight="1">
      <c r="A683" s="316"/>
      <c r="B683" s="352"/>
      <c r="C683" s="106"/>
      <c r="D683" s="283"/>
      <c r="E683" s="286"/>
      <c r="F683" s="287"/>
      <c r="G683" s="83"/>
      <c r="H683" s="83"/>
      <c r="I683" s="83"/>
      <c r="J683" s="83"/>
      <c r="K683" s="83"/>
      <c r="L683" s="83"/>
      <c r="M683" s="83"/>
      <c r="N683" s="83"/>
      <c r="O683" s="83"/>
      <c r="P683" s="83"/>
      <c r="Q683" s="83"/>
      <c r="R683" s="83"/>
      <c r="S683" s="83"/>
      <c r="T683" s="83"/>
      <c r="U683" s="83"/>
      <c r="V683" s="83"/>
      <c r="W683" s="83"/>
      <c r="X683" s="83"/>
      <c r="Y683" s="83"/>
      <c r="Z683" s="83"/>
    </row>
    <row r="684" spans="1:26" ht="12.75" customHeight="1">
      <c r="A684" s="316"/>
      <c r="B684" s="352"/>
      <c r="C684" s="106"/>
      <c r="D684" s="283"/>
      <c r="E684" s="286"/>
      <c r="F684" s="287"/>
      <c r="G684" s="83"/>
      <c r="H684" s="83"/>
      <c r="I684" s="83"/>
      <c r="J684" s="83"/>
      <c r="K684" s="83"/>
      <c r="L684" s="83"/>
      <c r="M684" s="83"/>
      <c r="N684" s="83"/>
      <c r="O684" s="83"/>
      <c r="P684" s="83"/>
      <c r="Q684" s="83"/>
      <c r="R684" s="83"/>
      <c r="S684" s="83"/>
      <c r="T684" s="83"/>
      <c r="U684" s="83"/>
      <c r="V684" s="83"/>
      <c r="W684" s="83"/>
      <c r="X684" s="83"/>
      <c r="Y684" s="83"/>
      <c r="Z684" s="83"/>
    </row>
    <row r="685" spans="1:26" ht="12.75" customHeight="1">
      <c r="A685" s="316"/>
      <c r="B685" s="352"/>
      <c r="C685" s="106"/>
      <c r="D685" s="283"/>
      <c r="E685" s="286"/>
      <c r="F685" s="287"/>
      <c r="G685" s="83"/>
      <c r="H685" s="83"/>
      <c r="I685" s="83"/>
      <c r="J685" s="83"/>
      <c r="K685" s="83"/>
      <c r="L685" s="83"/>
      <c r="M685" s="83"/>
      <c r="N685" s="83"/>
      <c r="O685" s="83"/>
      <c r="P685" s="83"/>
      <c r="Q685" s="83"/>
      <c r="R685" s="83"/>
      <c r="S685" s="83"/>
      <c r="T685" s="83"/>
      <c r="U685" s="83"/>
      <c r="V685" s="83"/>
      <c r="W685" s="83"/>
      <c r="X685" s="83"/>
      <c r="Y685" s="83"/>
      <c r="Z685" s="83"/>
    </row>
    <row r="686" spans="1:26" ht="12.75" customHeight="1">
      <c r="A686" s="316"/>
      <c r="B686" s="352"/>
      <c r="C686" s="106"/>
      <c r="D686" s="283"/>
      <c r="E686" s="286"/>
      <c r="F686" s="287"/>
      <c r="G686" s="83"/>
      <c r="H686" s="83"/>
      <c r="I686" s="83"/>
      <c r="J686" s="83"/>
      <c r="K686" s="83"/>
      <c r="L686" s="83"/>
      <c r="M686" s="83"/>
      <c r="N686" s="83"/>
      <c r="O686" s="83"/>
      <c r="P686" s="83"/>
      <c r="Q686" s="83"/>
      <c r="R686" s="83"/>
      <c r="S686" s="83"/>
      <c r="T686" s="83"/>
      <c r="U686" s="83"/>
      <c r="V686" s="83"/>
      <c r="W686" s="83"/>
      <c r="X686" s="83"/>
      <c r="Y686" s="83"/>
      <c r="Z686" s="83"/>
    </row>
    <row r="687" spans="1:26" ht="12.75" customHeight="1">
      <c r="A687" s="316"/>
      <c r="B687" s="352"/>
      <c r="C687" s="106"/>
      <c r="D687" s="283"/>
      <c r="E687" s="286"/>
      <c r="F687" s="287"/>
      <c r="G687" s="83"/>
      <c r="H687" s="83"/>
      <c r="I687" s="83"/>
      <c r="J687" s="83"/>
      <c r="K687" s="83"/>
      <c r="L687" s="83"/>
      <c r="M687" s="83"/>
      <c r="N687" s="83"/>
      <c r="O687" s="83"/>
      <c r="P687" s="83"/>
      <c r="Q687" s="83"/>
      <c r="R687" s="83"/>
      <c r="S687" s="83"/>
      <c r="T687" s="83"/>
      <c r="U687" s="83"/>
      <c r="V687" s="83"/>
      <c r="W687" s="83"/>
      <c r="X687" s="83"/>
      <c r="Y687" s="83"/>
      <c r="Z687" s="83"/>
    </row>
    <row r="688" spans="1:26" ht="12.75" customHeight="1">
      <c r="A688" s="316"/>
      <c r="B688" s="352"/>
      <c r="C688" s="106"/>
      <c r="D688" s="283"/>
      <c r="E688" s="286"/>
      <c r="F688" s="287"/>
      <c r="G688" s="83"/>
      <c r="H688" s="83"/>
      <c r="I688" s="83"/>
      <c r="J688" s="83"/>
      <c r="K688" s="83"/>
      <c r="L688" s="83"/>
      <c r="M688" s="83"/>
      <c r="N688" s="83"/>
      <c r="O688" s="83"/>
      <c r="P688" s="83"/>
      <c r="Q688" s="83"/>
      <c r="R688" s="83"/>
      <c r="S688" s="83"/>
      <c r="T688" s="83"/>
      <c r="U688" s="83"/>
      <c r="V688" s="83"/>
      <c r="W688" s="83"/>
      <c r="X688" s="83"/>
      <c r="Y688" s="83"/>
      <c r="Z688" s="83"/>
    </row>
    <row r="689" spans="1:26" ht="12.75" customHeight="1">
      <c r="A689" s="316"/>
      <c r="B689" s="352"/>
      <c r="C689" s="106"/>
      <c r="D689" s="283"/>
      <c r="E689" s="286"/>
      <c r="F689" s="287"/>
      <c r="G689" s="83"/>
      <c r="H689" s="83"/>
      <c r="I689" s="83"/>
      <c r="J689" s="83"/>
      <c r="K689" s="83"/>
      <c r="L689" s="83"/>
      <c r="M689" s="83"/>
      <c r="N689" s="83"/>
      <c r="O689" s="83"/>
      <c r="P689" s="83"/>
      <c r="Q689" s="83"/>
      <c r="R689" s="83"/>
      <c r="S689" s="83"/>
      <c r="T689" s="83"/>
      <c r="U689" s="83"/>
      <c r="V689" s="83"/>
      <c r="W689" s="83"/>
      <c r="X689" s="83"/>
      <c r="Y689" s="83"/>
      <c r="Z689" s="83"/>
    </row>
    <row r="690" spans="1:26" ht="12.75" customHeight="1">
      <c r="A690" s="316"/>
      <c r="B690" s="352"/>
      <c r="C690" s="106"/>
      <c r="D690" s="283"/>
      <c r="E690" s="286"/>
      <c r="F690" s="287"/>
      <c r="G690" s="83"/>
      <c r="H690" s="83"/>
      <c r="I690" s="83"/>
      <c r="J690" s="83"/>
      <c r="K690" s="83"/>
      <c r="L690" s="83"/>
      <c r="M690" s="83"/>
      <c r="N690" s="83"/>
      <c r="O690" s="83"/>
      <c r="P690" s="83"/>
      <c r="Q690" s="83"/>
      <c r="R690" s="83"/>
      <c r="S690" s="83"/>
      <c r="T690" s="83"/>
      <c r="U690" s="83"/>
      <c r="V690" s="83"/>
      <c r="W690" s="83"/>
      <c r="X690" s="83"/>
      <c r="Y690" s="83"/>
      <c r="Z690" s="83"/>
    </row>
    <row r="691" spans="1:26" ht="12.75" customHeight="1">
      <c r="A691" s="316"/>
      <c r="B691" s="352"/>
      <c r="C691" s="106"/>
      <c r="D691" s="283"/>
      <c r="E691" s="286"/>
      <c r="F691" s="287"/>
      <c r="G691" s="83"/>
      <c r="H691" s="83"/>
      <c r="I691" s="83"/>
      <c r="J691" s="83"/>
      <c r="K691" s="83"/>
      <c r="L691" s="83"/>
      <c r="M691" s="83"/>
      <c r="N691" s="83"/>
      <c r="O691" s="83"/>
      <c r="P691" s="83"/>
      <c r="Q691" s="83"/>
      <c r="R691" s="83"/>
      <c r="S691" s="83"/>
      <c r="T691" s="83"/>
      <c r="U691" s="83"/>
      <c r="V691" s="83"/>
      <c r="W691" s="83"/>
      <c r="X691" s="83"/>
      <c r="Y691" s="83"/>
      <c r="Z691" s="83"/>
    </row>
    <row r="692" spans="1:26" ht="12.75" customHeight="1">
      <c r="A692" s="316"/>
      <c r="B692" s="352"/>
      <c r="C692" s="106"/>
      <c r="D692" s="283"/>
      <c r="E692" s="286"/>
      <c r="F692" s="287"/>
      <c r="G692" s="83"/>
      <c r="H692" s="83"/>
      <c r="I692" s="83"/>
      <c r="J692" s="83"/>
      <c r="K692" s="83"/>
      <c r="L692" s="83"/>
      <c r="M692" s="83"/>
      <c r="N692" s="83"/>
      <c r="O692" s="83"/>
      <c r="P692" s="83"/>
      <c r="Q692" s="83"/>
      <c r="R692" s="83"/>
      <c r="S692" s="83"/>
      <c r="T692" s="83"/>
      <c r="U692" s="83"/>
      <c r="V692" s="83"/>
      <c r="W692" s="83"/>
      <c r="X692" s="83"/>
      <c r="Y692" s="83"/>
      <c r="Z692" s="83"/>
    </row>
    <row r="693" spans="1:26" ht="12.75" customHeight="1">
      <c r="A693" s="316"/>
      <c r="B693" s="352"/>
      <c r="C693" s="106"/>
      <c r="D693" s="283"/>
      <c r="E693" s="286"/>
      <c r="F693" s="287"/>
      <c r="G693" s="83"/>
      <c r="H693" s="83"/>
      <c r="I693" s="83"/>
      <c r="J693" s="83"/>
      <c r="K693" s="83"/>
      <c r="L693" s="83"/>
      <c r="M693" s="83"/>
      <c r="N693" s="83"/>
      <c r="O693" s="83"/>
      <c r="P693" s="83"/>
      <c r="Q693" s="83"/>
      <c r="R693" s="83"/>
      <c r="S693" s="83"/>
      <c r="T693" s="83"/>
      <c r="U693" s="83"/>
      <c r="V693" s="83"/>
      <c r="W693" s="83"/>
      <c r="X693" s="83"/>
      <c r="Y693" s="83"/>
      <c r="Z693" s="83"/>
    </row>
    <row r="694" spans="1:26" ht="12.75" customHeight="1">
      <c r="A694" s="316"/>
      <c r="B694" s="352"/>
      <c r="C694" s="106"/>
      <c r="D694" s="283"/>
      <c r="E694" s="286"/>
      <c r="F694" s="287"/>
      <c r="G694" s="83"/>
      <c r="H694" s="83"/>
      <c r="I694" s="83"/>
      <c r="J694" s="83"/>
      <c r="K694" s="83"/>
      <c r="L694" s="83"/>
      <c r="M694" s="83"/>
      <c r="N694" s="83"/>
      <c r="O694" s="83"/>
      <c r="P694" s="83"/>
      <c r="Q694" s="83"/>
      <c r="R694" s="83"/>
      <c r="S694" s="83"/>
      <c r="T694" s="83"/>
      <c r="U694" s="83"/>
      <c r="V694" s="83"/>
      <c r="W694" s="83"/>
      <c r="X694" s="83"/>
      <c r="Y694" s="83"/>
      <c r="Z694" s="83"/>
    </row>
    <row r="695" spans="1:26" ht="12.75" customHeight="1">
      <c r="A695" s="316"/>
      <c r="B695" s="352"/>
      <c r="C695" s="106"/>
      <c r="D695" s="283"/>
      <c r="E695" s="286"/>
      <c r="F695" s="287"/>
      <c r="G695" s="83"/>
      <c r="H695" s="83"/>
      <c r="I695" s="83"/>
      <c r="J695" s="83"/>
      <c r="K695" s="83"/>
      <c r="L695" s="83"/>
      <c r="M695" s="83"/>
      <c r="N695" s="83"/>
      <c r="O695" s="83"/>
      <c r="P695" s="83"/>
      <c r="Q695" s="83"/>
      <c r="R695" s="83"/>
      <c r="S695" s="83"/>
      <c r="T695" s="83"/>
      <c r="U695" s="83"/>
      <c r="V695" s="83"/>
      <c r="W695" s="83"/>
      <c r="X695" s="83"/>
      <c r="Y695" s="83"/>
      <c r="Z695" s="83"/>
    </row>
    <row r="696" spans="1:26" ht="12.75" customHeight="1">
      <c r="A696" s="316"/>
      <c r="B696" s="352"/>
      <c r="C696" s="106"/>
      <c r="D696" s="283"/>
      <c r="E696" s="286"/>
      <c r="F696" s="287"/>
      <c r="G696" s="83"/>
      <c r="H696" s="83"/>
      <c r="I696" s="83"/>
      <c r="J696" s="83"/>
      <c r="K696" s="83"/>
      <c r="L696" s="83"/>
      <c r="M696" s="83"/>
      <c r="N696" s="83"/>
      <c r="O696" s="83"/>
      <c r="P696" s="83"/>
      <c r="Q696" s="83"/>
      <c r="R696" s="83"/>
      <c r="S696" s="83"/>
      <c r="T696" s="83"/>
      <c r="U696" s="83"/>
      <c r="V696" s="83"/>
      <c r="W696" s="83"/>
      <c r="X696" s="83"/>
      <c r="Y696" s="83"/>
      <c r="Z696" s="83"/>
    </row>
    <row r="697" spans="1:26" ht="12.75" customHeight="1">
      <c r="A697" s="316"/>
      <c r="B697" s="352"/>
      <c r="C697" s="106"/>
      <c r="D697" s="283"/>
      <c r="E697" s="286"/>
      <c r="F697" s="287"/>
      <c r="G697" s="83"/>
      <c r="H697" s="83"/>
      <c r="I697" s="83"/>
      <c r="J697" s="83"/>
      <c r="K697" s="83"/>
      <c r="L697" s="83"/>
      <c r="M697" s="83"/>
      <c r="N697" s="83"/>
      <c r="O697" s="83"/>
      <c r="P697" s="83"/>
      <c r="Q697" s="83"/>
      <c r="R697" s="83"/>
      <c r="S697" s="83"/>
      <c r="T697" s="83"/>
      <c r="U697" s="83"/>
      <c r="V697" s="83"/>
      <c r="W697" s="83"/>
      <c r="X697" s="83"/>
      <c r="Y697" s="83"/>
      <c r="Z697" s="83"/>
    </row>
    <row r="698" spans="1:26" ht="12.75" customHeight="1">
      <c r="A698" s="316"/>
      <c r="B698" s="352"/>
      <c r="C698" s="106"/>
      <c r="D698" s="283"/>
      <c r="E698" s="286"/>
      <c r="F698" s="287"/>
      <c r="G698" s="83"/>
      <c r="H698" s="83"/>
      <c r="I698" s="83"/>
      <c r="J698" s="83"/>
      <c r="K698" s="83"/>
      <c r="L698" s="83"/>
      <c r="M698" s="83"/>
      <c r="N698" s="83"/>
      <c r="O698" s="83"/>
      <c r="P698" s="83"/>
      <c r="Q698" s="83"/>
      <c r="R698" s="83"/>
      <c r="S698" s="83"/>
      <c r="T698" s="83"/>
      <c r="U698" s="83"/>
      <c r="V698" s="83"/>
      <c r="W698" s="83"/>
      <c r="X698" s="83"/>
      <c r="Y698" s="83"/>
      <c r="Z698" s="83"/>
    </row>
    <row r="699" spans="1:26" ht="12.75" customHeight="1">
      <c r="A699" s="316"/>
      <c r="B699" s="352"/>
      <c r="C699" s="106"/>
      <c r="D699" s="283"/>
      <c r="E699" s="286"/>
      <c r="F699" s="287"/>
      <c r="G699" s="83"/>
      <c r="H699" s="83"/>
      <c r="I699" s="83"/>
      <c r="J699" s="83"/>
      <c r="K699" s="83"/>
      <c r="L699" s="83"/>
      <c r="M699" s="83"/>
      <c r="N699" s="83"/>
      <c r="O699" s="83"/>
      <c r="P699" s="83"/>
      <c r="Q699" s="83"/>
      <c r="R699" s="83"/>
      <c r="S699" s="83"/>
      <c r="T699" s="83"/>
      <c r="U699" s="83"/>
      <c r="V699" s="83"/>
      <c r="W699" s="83"/>
      <c r="X699" s="83"/>
      <c r="Y699" s="83"/>
      <c r="Z699" s="83"/>
    </row>
    <row r="700" spans="1:26" ht="12.75" customHeight="1">
      <c r="A700" s="316"/>
      <c r="B700" s="352"/>
      <c r="C700" s="106"/>
      <c r="D700" s="283"/>
      <c r="E700" s="286"/>
      <c r="F700" s="287"/>
      <c r="G700" s="83"/>
      <c r="H700" s="83"/>
      <c r="I700" s="83"/>
      <c r="J700" s="83"/>
      <c r="K700" s="83"/>
      <c r="L700" s="83"/>
      <c r="M700" s="83"/>
      <c r="N700" s="83"/>
      <c r="O700" s="83"/>
      <c r="P700" s="83"/>
      <c r="Q700" s="83"/>
      <c r="R700" s="83"/>
      <c r="S700" s="83"/>
      <c r="T700" s="83"/>
      <c r="U700" s="83"/>
      <c r="V700" s="83"/>
      <c r="W700" s="83"/>
      <c r="X700" s="83"/>
      <c r="Y700" s="83"/>
      <c r="Z700" s="83"/>
    </row>
    <row r="701" spans="1:26" ht="12.75" customHeight="1">
      <c r="A701" s="316"/>
      <c r="B701" s="352"/>
      <c r="C701" s="106"/>
      <c r="D701" s="283"/>
      <c r="E701" s="286"/>
      <c r="F701" s="287"/>
      <c r="G701" s="83"/>
      <c r="H701" s="83"/>
      <c r="I701" s="83"/>
      <c r="J701" s="83"/>
      <c r="K701" s="83"/>
      <c r="L701" s="83"/>
      <c r="M701" s="83"/>
      <c r="N701" s="83"/>
      <c r="O701" s="83"/>
      <c r="P701" s="83"/>
      <c r="Q701" s="83"/>
      <c r="R701" s="83"/>
      <c r="S701" s="83"/>
      <c r="T701" s="83"/>
      <c r="U701" s="83"/>
      <c r="V701" s="83"/>
      <c r="W701" s="83"/>
      <c r="X701" s="83"/>
      <c r="Y701" s="83"/>
      <c r="Z701" s="83"/>
    </row>
    <row r="702" spans="1:26" ht="12.75" customHeight="1">
      <c r="A702" s="316"/>
      <c r="B702" s="352"/>
      <c r="C702" s="106"/>
      <c r="D702" s="283"/>
      <c r="E702" s="286"/>
      <c r="F702" s="287"/>
      <c r="G702" s="83"/>
      <c r="H702" s="83"/>
      <c r="I702" s="83"/>
      <c r="J702" s="83"/>
      <c r="K702" s="83"/>
      <c r="L702" s="83"/>
      <c r="M702" s="83"/>
      <c r="N702" s="83"/>
      <c r="O702" s="83"/>
      <c r="P702" s="83"/>
      <c r="Q702" s="83"/>
      <c r="R702" s="83"/>
      <c r="S702" s="83"/>
      <c r="T702" s="83"/>
      <c r="U702" s="83"/>
      <c r="V702" s="83"/>
      <c r="W702" s="83"/>
      <c r="X702" s="83"/>
      <c r="Y702" s="83"/>
      <c r="Z702" s="83"/>
    </row>
    <row r="703" spans="1:26" ht="12.75" customHeight="1">
      <c r="A703" s="316"/>
      <c r="B703" s="352"/>
      <c r="C703" s="106"/>
      <c r="D703" s="283"/>
      <c r="E703" s="286"/>
      <c r="F703" s="287"/>
      <c r="G703" s="83"/>
      <c r="H703" s="83"/>
      <c r="I703" s="83"/>
      <c r="J703" s="83"/>
      <c r="K703" s="83"/>
      <c r="L703" s="83"/>
      <c r="M703" s="83"/>
      <c r="N703" s="83"/>
      <c r="O703" s="83"/>
      <c r="P703" s="83"/>
      <c r="Q703" s="83"/>
      <c r="R703" s="83"/>
      <c r="S703" s="83"/>
      <c r="T703" s="83"/>
      <c r="U703" s="83"/>
      <c r="V703" s="83"/>
      <c r="W703" s="83"/>
      <c r="X703" s="83"/>
      <c r="Y703" s="83"/>
      <c r="Z703" s="83"/>
    </row>
    <row r="704" spans="1:26" ht="12.75" customHeight="1">
      <c r="A704" s="316"/>
      <c r="B704" s="352"/>
      <c r="C704" s="106"/>
      <c r="D704" s="283"/>
      <c r="E704" s="286"/>
      <c r="F704" s="287"/>
      <c r="G704" s="83"/>
      <c r="H704" s="83"/>
      <c r="I704" s="83"/>
      <c r="J704" s="83"/>
      <c r="K704" s="83"/>
      <c r="L704" s="83"/>
      <c r="M704" s="83"/>
      <c r="N704" s="83"/>
      <c r="O704" s="83"/>
      <c r="P704" s="83"/>
      <c r="Q704" s="83"/>
      <c r="R704" s="83"/>
      <c r="S704" s="83"/>
      <c r="T704" s="83"/>
      <c r="U704" s="83"/>
      <c r="V704" s="83"/>
      <c r="W704" s="83"/>
      <c r="X704" s="83"/>
      <c r="Y704" s="83"/>
      <c r="Z704" s="83"/>
    </row>
    <row r="705" spans="1:26" ht="12.75" customHeight="1">
      <c r="A705" s="316"/>
      <c r="B705" s="352"/>
      <c r="C705" s="106"/>
      <c r="D705" s="283"/>
      <c r="E705" s="286"/>
      <c r="F705" s="287"/>
      <c r="G705" s="83"/>
      <c r="H705" s="83"/>
      <c r="I705" s="83"/>
      <c r="J705" s="83"/>
      <c r="K705" s="83"/>
      <c r="L705" s="83"/>
      <c r="M705" s="83"/>
      <c r="N705" s="83"/>
      <c r="O705" s="83"/>
      <c r="P705" s="83"/>
      <c r="Q705" s="83"/>
      <c r="R705" s="83"/>
      <c r="S705" s="83"/>
      <c r="T705" s="83"/>
      <c r="U705" s="83"/>
      <c r="V705" s="83"/>
      <c r="W705" s="83"/>
      <c r="X705" s="83"/>
      <c r="Y705" s="83"/>
      <c r="Z705" s="83"/>
    </row>
    <row r="706" spans="1:26" ht="12.75" customHeight="1">
      <c r="A706" s="316"/>
      <c r="B706" s="352"/>
      <c r="C706" s="106"/>
      <c r="D706" s="283"/>
      <c r="E706" s="286"/>
      <c r="F706" s="287"/>
      <c r="G706" s="83"/>
      <c r="H706" s="83"/>
      <c r="I706" s="83"/>
      <c r="J706" s="83"/>
      <c r="K706" s="83"/>
      <c r="L706" s="83"/>
      <c r="M706" s="83"/>
      <c r="N706" s="83"/>
      <c r="O706" s="83"/>
      <c r="P706" s="83"/>
      <c r="Q706" s="83"/>
      <c r="R706" s="83"/>
      <c r="S706" s="83"/>
      <c r="T706" s="83"/>
      <c r="U706" s="83"/>
      <c r="V706" s="83"/>
      <c r="W706" s="83"/>
      <c r="X706" s="83"/>
      <c r="Y706" s="83"/>
      <c r="Z706" s="83"/>
    </row>
    <row r="707" spans="1:26" ht="12.75" customHeight="1">
      <c r="A707" s="316"/>
      <c r="B707" s="352"/>
      <c r="C707" s="106"/>
      <c r="D707" s="283"/>
      <c r="E707" s="286"/>
      <c r="F707" s="287"/>
      <c r="G707" s="83"/>
      <c r="H707" s="83"/>
      <c r="I707" s="83"/>
      <c r="J707" s="83"/>
      <c r="K707" s="83"/>
      <c r="L707" s="83"/>
      <c r="M707" s="83"/>
      <c r="N707" s="83"/>
      <c r="O707" s="83"/>
      <c r="P707" s="83"/>
      <c r="Q707" s="83"/>
      <c r="R707" s="83"/>
      <c r="S707" s="83"/>
      <c r="T707" s="83"/>
      <c r="U707" s="83"/>
      <c r="V707" s="83"/>
      <c r="W707" s="83"/>
      <c r="X707" s="83"/>
      <c r="Y707" s="83"/>
      <c r="Z707" s="83"/>
    </row>
    <row r="708" spans="1:26" ht="12.75" customHeight="1">
      <c r="A708" s="316"/>
      <c r="B708" s="352"/>
      <c r="C708" s="106"/>
      <c r="D708" s="283"/>
      <c r="E708" s="286"/>
      <c r="F708" s="287"/>
      <c r="G708" s="83"/>
      <c r="H708" s="83"/>
      <c r="I708" s="83"/>
      <c r="J708" s="83"/>
      <c r="K708" s="83"/>
      <c r="L708" s="83"/>
      <c r="M708" s="83"/>
      <c r="N708" s="83"/>
      <c r="O708" s="83"/>
      <c r="P708" s="83"/>
      <c r="Q708" s="83"/>
      <c r="R708" s="83"/>
      <c r="S708" s="83"/>
      <c r="T708" s="83"/>
      <c r="U708" s="83"/>
      <c r="V708" s="83"/>
      <c r="W708" s="83"/>
      <c r="X708" s="83"/>
      <c r="Y708" s="83"/>
      <c r="Z708" s="83"/>
    </row>
    <row r="709" spans="1:26" ht="12.75" customHeight="1">
      <c r="A709" s="316"/>
      <c r="B709" s="352"/>
      <c r="C709" s="106"/>
      <c r="D709" s="283"/>
      <c r="E709" s="286"/>
      <c r="F709" s="287"/>
      <c r="G709" s="83"/>
      <c r="H709" s="83"/>
      <c r="I709" s="83"/>
      <c r="J709" s="83"/>
      <c r="K709" s="83"/>
      <c r="L709" s="83"/>
      <c r="M709" s="83"/>
      <c r="N709" s="83"/>
      <c r="O709" s="83"/>
      <c r="P709" s="83"/>
      <c r="Q709" s="83"/>
      <c r="R709" s="83"/>
      <c r="S709" s="83"/>
      <c r="T709" s="83"/>
      <c r="U709" s="83"/>
      <c r="V709" s="83"/>
      <c r="W709" s="83"/>
      <c r="X709" s="83"/>
      <c r="Y709" s="83"/>
      <c r="Z709" s="83"/>
    </row>
    <row r="710" spans="1:26" ht="12.75" customHeight="1">
      <c r="A710" s="316"/>
      <c r="B710" s="352"/>
      <c r="C710" s="106"/>
      <c r="D710" s="283"/>
      <c r="E710" s="286"/>
      <c r="F710" s="287"/>
      <c r="G710" s="83"/>
      <c r="H710" s="83"/>
      <c r="I710" s="83"/>
      <c r="J710" s="83"/>
      <c r="K710" s="83"/>
      <c r="L710" s="83"/>
      <c r="M710" s="83"/>
      <c r="N710" s="83"/>
      <c r="O710" s="83"/>
      <c r="P710" s="83"/>
      <c r="Q710" s="83"/>
      <c r="R710" s="83"/>
      <c r="S710" s="83"/>
      <c r="T710" s="83"/>
      <c r="U710" s="83"/>
      <c r="V710" s="83"/>
      <c r="W710" s="83"/>
      <c r="X710" s="83"/>
      <c r="Y710" s="83"/>
      <c r="Z710" s="83"/>
    </row>
    <row r="711" spans="1:26" ht="12.75" customHeight="1">
      <c r="A711" s="316"/>
      <c r="B711" s="352"/>
      <c r="C711" s="106"/>
      <c r="D711" s="283"/>
      <c r="E711" s="286"/>
      <c r="F711" s="287"/>
      <c r="G711" s="83"/>
      <c r="H711" s="83"/>
      <c r="I711" s="83"/>
      <c r="J711" s="83"/>
      <c r="K711" s="83"/>
      <c r="L711" s="83"/>
      <c r="M711" s="83"/>
      <c r="N711" s="83"/>
      <c r="O711" s="83"/>
      <c r="P711" s="83"/>
      <c r="Q711" s="83"/>
      <c r="R711" s="83"/>
      <c r="S711" s="83"/>
      <c r="T711" s="83"/>
      <c r="U711" s="83"/>
      <c r="V711" s="83"/>
      <c r="W711" s="83"/>
      <c r="X711" s="83"/>
      <c r="Y711" s="83"/>
      <c r="Z711" s="83"/>
    </row>
    <row r="712" spans="1:26" ht="12.75" customHeight="1">
      <c r="A712" s="316"/>
      <c r="B712" s="352"/>
      <c r="C712" s="106"/>
      <c r="D712" s="283"/>
      <c r="E712" s="286"/>
      <c r="F712" s="287"/>
      <c r="G712" s="83"/>
      <c r="H712" s="83"/>
      <c r="I712" s="83"/>
      <c r="J712" s="83"/>
      <c r="K712" s="83"/>
      <c r="L712" s="83"/>
      <c r="M712" s="83"/>
      <c r="N712" s="83"/>
      <c r="O712" s="83"/>
      <c r="P712" s="83"/>
      <c r="Q712" s="83"/>
      <c r="R712" s="83"/>
      <c r="S712" s="83"/>
      <c r="T712" s="83"/>
      <c r="U712" s="83"/>
      <c r="V712" s="83"/>
      <c r="W712" s="83"/>
      <c r="X712" s="83"/>
      <c r="Y712" s="83"/>
      <c r="Z712" s="83"/>
    </row>
    <row r="713" spans="1:26" ht="12.75" customHeight="1">
      <c r="A713" s="316"/>
      <c r="B713" s="352"/>
      <c r="C713" s="106"/>
      <c r="D713" s="283"/>
      <c r="E713" s="286"/>
      <c r="F713" s="287"/>
      <c r="G713" s="83"/>
      <c r="H713" s="83"/>
      <c r="I713" s="83"/>
      <c r="J713" s="83"/>
      <c r="K713" s="83"/>
      <c r="L713" s="83"/>
      <c r="M713" s="83"/>
      <c r="N713" s="83"/>
      <c r="O713" s="83"/>
      <c r="P713" s="83"/>
      <c r="Q713" s="83"/>
      <c r="R713" s="83"/>
      <c r="S713" s="83"/>
      <c r="T713" s="83"/>
      <c r="U713" s="83"/>
      <c r="V713" s="83"/>
      <c r="W713" s="83"/>
      <c r="X713" s="83"/>
      <c r="Y713" s="83"/>
      <c r="Z713" s="83"/>
    </row>
    <row r="714" spans="1:26" ht="12.75" customHeight="1">
      <c r="A714" s="316"/>
      <c r="B714" s="352"/>
      <c r="C714" s="106"/>
      <c r="D714" s="283"/>
      <c r="E714" s="286"/>
      <c r="F714" s="287"/>
      <c r="G714" s="83"/>
      <c r="H714" s="83"/>
      <c r="I714" s="83"/>
      <c r="J714" s="83"/>
      <c r="K714" s="83"/>
      <c r="L714" s="83"/>
      <c r="M714" s="83"/>
      <c r="N714" s="83"/>
      <c r="O714" s="83"/>
      <c r="P714" s="83"/>
      <c r="Q714" s="83"/>
      <c r="R714" s="83"/>
      <c r="S714" s="83"/>
      <c r="T714" s="83"/>
      <c r="U714" s="83"/>
      <c r="V714" s="83"/>
      <c r="W714" s="83"/>
      <c r="X714" s="83"/>
      <c r="Y714" s="83"/>
      <c r="Z714" s="83"/>
    </row>
    <row r="715" spans="1:26" ht="12.75" customHeight="1">
      <c r="A715" s="316"/>
      <c r="B715" s="352"/>
      <c r="C715" s="106"/>
      <c r="D715" s="283"/>
      <c r="E715" s="286"/>
      <c r="F715" s="287"/>
      <c r="G715" s="83"/>
      <c r="H715" s="83"/>
      <c r="I715" s="83"/>
      <c r="J715" s="83"/>
      <c r="K715" s="83"/>
      <c r="L715" s="83"/>
      <c r="M715" s="83"/>
      <c r="N715" s="83"/>
      <c r="O715" s="83"/>
      <c r="P715" s="83"/>
      <c r="Q715" s="83"/>
      <c r="R715" s="83"/>
      <c r="S715" s="83"/>
      <c r="T715" s="83"/>
      <c r="U715" s="83"/>
      <c r="V715" s="83"/>
      <c r="W715" s="83"/>
      <c r="X715" s="83"/>
      <c r="Y715" s="83"/>
      <c r="Z715" s="83"/>
    </row>
    <row r="716" spans="1:26" ht="12.75" customHeight="1">
      <c r="A716" s="316"/>
      <c r="B716" s="352"/>
      <c r="C716" s="106"/>
      <c r="D716" s="283"/>
      <c r="E716" s="286"/>
      <c r="F716" s="287"/>
      <c r="G716" s="83"/>
      <c r="H716" s="83"/>
      <c r="I716" s="83"/>
      <c r="J716" s="83"/>
      <c r="K716" s="83"/>
      <c r="L716" s="83"/>
      <c r="M716" s="83"/>
      <c r="N716" s="83"/>
      <c r="O716" s="83"/>
      <c r="P716" s="83"/>
      <c r="Q716" s="83"/>
      <c r="R716" s="83"/>
      <c r="S716" s="83"/>
      <c r="T716" s="83"/>
      <c r="U716" s="83"/>
      <c r="V716" s="83"/>
      <c r="W716" s="83"/>
      <c r="X716" s="83"/>
      <c r="Y716" s="83"/>
      <c r="Z716" s="83"/>
    </row>
    <row r="717" spans="1:26" ht="12.75" customHeight="1">
      <c r="A717" s="316"/>
      <c r="B717" s="352"/>
      <c r="C717" s="106"/>
      <c r="D717" s="283"/>
      <c r="E717" s="286"/>
      <c r="F717" s="287"/>
      <c r="G717" s="83"/>
      <c r="H717" s="83"/>
      <c r="I717" s="83"/>
      <c r="J717" s="83"/>
      <c r="K717" s="83"/>
      <c r="L717" s="83"/>
      <c r="M717" s="83"/>
      <c r="N717" s="83"/>
      <c r="O717" s="83"/>
      <c r="P717" s="83"/>
      <c r="Q717" s="83"/>
      <c r="R717" s="83"/>
      <c r="S717" s="83"/>
      <c r="T717" s="83"/>
      <c r="U717" s="83"/>
      <c r="V717" s="83"/>
      <c r="W717" s="83"/>
      <c r="X717" s="83"/>
      <c r="Y717" s="83"/>
      <c r="Z717" s="83"/>
    </row>
    <row r="718" spans="1:26" ht="12.75" customHeight="1">
      <c r="A718" s="316"/>
      <c r="B718" s="352"/>
      <c r="C718" s="106"/>
      <c r="D718" s="283"/>
      <c r="E718" s="286"/>
      <c r="F718" s="287"/>
      <c r="G718" s="83"/>
      <c r="H718" s="83"/>
      <c r="I718" s="83"/>
      <c r="J718" s="83"/>
      <c r="K718" s="83"/>
      <c r="L718" s="83"/>
      <c r="M718" s="83"/>
      <c r="N718" s="83"/>
      <c r="O718" s="83"/>
      <c r="P718" s="83"/>
      <c r="Q718" s="83"/>
      <c r="R718" s="83"/>
      <c r="S718" s="83"/>
      <c r="T718" s="83"/>
      <c r="U718" s="83"/>
      <c r="V718" s="83"/>
      <c r="W718" s="83"/>
      <c r="X718" s="83"/>
      <c r="Y718" s="83"/>
      <c r="Z718" s="83"/>
    </row>
    <row r="719" spans="1:26" ht="12.75" customHeight="1">
      <c r="A719" s="316"/>
      <c r="B719" s="352"/>
      <c r="C719" s="106"/>
      <c r="D719" s="283"/>
      <c r="E719" s="286"/>
      <c r="F719" s="287"/>
      <c r="G719" s="83"/>
      <c r="H719" s="83"/>
      <c r="I719" s="83"/>
      <c r="J719" s="83"/>
      <c r="K719" s="83"/>
      <c r="L719" s="83"/>
      <c r="M719" s="83"/>
      <c r="N719" s="83"/>
      <c r="O719" s="83"/>
      <c r="P719" s="83"/>
      <c r="Q719" s="83"/>
      <c r="R719" s="83"/>
      <c r="S719" s="83"/>
      <c r="T719" s="83"/>
      <c r="U719" s="83"/>
      <c r="V719" s="83"/>
      <c r="W719" s="83"/>
      <c r="X719" s="83"/>
      <c r="Y719" s="83"/>
      <c r="Z719" s="83"/>
    </row>
    <row r="720" spans="1:26" ht="12.75" customHeight="1">
      <c r="A720" s="316"/>
      <c r="B720" s="352"/>
      <c r="C720" s="106"/>
      <c r="D720" s="283"/>
      <c r="E720" s="286"/>
      <c r="F720" s="287"/>
      <c r="G720" s="83"/>
      <c r="H720" s="83"/>
      <c r="I720" s="83"/>
      <c r="J720" s="83"/>
      <c r="K720" s="83"/>
      <c r="L720" s="83"/>
      <c r="M720" s="83"/>
      <c r="N720" s="83"/>
      <c r="O720" s="83"/>
      <c r="P720" s="83"/>
      <c r="Q720" s="83"/>
      <c r="R720" s="83"/>
      <c r="S720" s="83"/>
      <c r="T720" s="83"/>
      <c r="U720" s="83"/>
      <c r="V720" s="83"/>
      <c r="W720" s="83"/>
      <c r="X720" s="83"/>
      <c r="Y720" s="83"/>
      <c r="Z720" s="83"/>
    </row>
    <row r="721" spans="1:26" ht="12.75" customHeight="1">
      <c r="A721" s="316"/>
      <c r="B721" s="352"/>
      <c r="C721" s="106"/>
      <c r="D721" s="283"/>
      <c r="E721" s="286"/>
      <c r="F721" s="287"/>
      <c r="G721" s="83"/>
      <c r="H721" s="83"/>
      <c r="I721" s="83"/>
      <c r="J721" s="83"/>
      <c r="K721" s="83"/>
      <c r="L721" s="83"/>
      <c r="M721" s="83"/>
      <c r="N721" s="83"/>
      <c r="O721" s="83"/>
      <c r="P721" s="83"/>
      <c r="Q721" s="83"/>
      <c r="R721" s="83"/>
      <c r="S721" s="83"/>
      <c r="T721" s="83"/>
      <c r="U721" s="83"/>
      <c r="V721" s="83"/>
      <c r="W721" s="83"/>
      <c r="X721" s="83"/>
      <c r="Y721" s="83"/>
      <c r="Z721" s="83"/>
    </row>
    <row r="722" spans="1:26" ht="12.75" customHeight="1">
      <c r="A722" s="316"/>
      <c r="B722" s="352"/>
      <c r="C722" s="106"/>
      <c r="D722" s="283"/>
      <c r="E722" s="286"/>
      <c r="F722" s="287"/>
      <c r="G722" s="83"/>
      <c r="H722" s="83"/>
      <c r="I722" s="83"/>
      <c r="J722" s="83"/>
      <c r="K722" s="83"/>
      <c r="L722" s="83"/>
      <c r="M722" s="83"/>
      <c r="N722" s="83"/>
      <c r="O722" s="83"/>
      <c r="P722" s="83"/>
      <c r="Q722" s="83"/>
      <c r="R722" s="83"/>
      <c r="S722" s="83"/>
      <c r="T722" s="83"/>
      <c r="U722" s="83"/>
      <c r="V722" s="83"/>
      <c r="W722" s="83"/>
      <c r="X722" s="83"/>
      <c r="Y722" s="83"/>
      <c r="Z722" s="83"/>
    </row>
    <row r="723" spans="1:26" ht="12.75" customHeight="1">
      <c r="A723" s="316"/>
      <c r="B723" s="352"/>
      <c r="C723" s="106"/>
      <c r="D723" s="283"/>
      <c r="E723" s="286"/>
      <c r="F723" s="287"/>
      <c r="G723" s="83"/>
      <c r="H723" s="83"/>
      <c r="I723" s="83"/>
      <c r="J723" s="83"/>
      <c r="K723" s="83"/>
      <c r="L723" s="83"/>
      <c r="M723" s="83"/>
      <c r="N723" s="83"/>
      <c r="O723" s="83"/>
      <c r="P723" s="83"/>
      <c r="Q723" s="83"/>
      <c r="R723" s="83"/>
      <c r="S723" s="83"/>
      <c r="T723" s="83"/>
      <c r="U723" s="83"/>
      <c r="V723" s="83"/>
      <c r="W723" s="83"/>
      <c r="X723" s="83"/>
      <c r="Y723" s="83"/>
      <c r="Z723" s="83"/>
    </row>
    <row r="724" spans="1:26" ht="12.75" customHeight="1">
      <c r="A724" s="316"/>
      <c r="B724" s="352"/>
      <c r="C724" s="106"/>
      <c r="D724" s="283"/>
      <c r="E724" s="286"/>
      <c r="F724" s="287"/>
      <c r="G724" s="83"/>
      <c r="H724" s="83"/>
      <c r="I724" s="83"/>
      <c r="J724" s="83"/>
      <c r="K724" s="83"/>
      <c r="L724" s="83"/>
      <c r="M724" s="83"/>
      <c r="N724" s="83"/>
      <c r="O724" s="83"/>
      <c r="P724" s="83"/>
      <c r="Q724" s="83"/>
      <c r="R724" s="83"/>
      <c r="S724" s="83"/>
      <c r="T724" s="83"/>
      <c r="U724" s="83"/>
      <c r="V724" s="83"/>
      <c r="W724" s="83"/>
      <c r="X724" s="83"/>
      <c r="Y724" s="83"/>
      <c r="Z724" s="83"/>
    </row>
    <row r="725" spans="1:26" ht="12.75" customHeight="1">
      <c r="A725" s="316"/>
      <c r="B725" s="352"/>
      <c r="C725" s="106"/>
      <c r="D725" s="283"/>
      <c r="E725" s="286"/>
      <c r="F725" s="287"/>
      <c r="G725" s="83"/>
      <c r="H725" s="83"/>
      <c r="I725" s="83"/>
      <c r="J725" s="83"/>
      <c r="K725" s="83"/>
      <c r="L725" s="83"/>
      <c r="M725" s="83"/>
      <c r="N725" s="83"/>
      <c r="O725" s="83"/>
      <c r="P725" s="83"/>
      <c r="Q725" s="83"/>
      <c r="R725" s="83"/>
      <c r="S725" s="83"/>
      <c r="T725" s="83"/>
      <c r="U725" s="83"/>
      <c r="V725" s="83"/>
      <c r="W725" s="83"/>
      <c r="X725" s="83"/>
      <c r="Y725" s="83"/>
      <c r="Z725" s="83"/>
    </row>
    <row r="726" spans="1:26" ht="12.75" customHeight="1">
      <c r="A726" s="316"/>
      <c r="B726" s="352"/>
      <c r="C726" s="106"/>
      <c r="D726" s="283"/>
      <c r="E726" s="286"/>
      <c r="F726" s="287"/>
      <c r="G726" s="83"/>
      <c r="H726" s="83"/>
      <c r="I726" s="83"/>
      <c r="J726" s="83"/>
      <c r="K726" s="83"/>
      <c r="L726" s="83"/>
      <c r="M726" s="83"/>
      <c r="N726" s="83"/>
      <c r="O726" s="83"/>
      <c r="P726" s="83"/>
      <c r="Q726" s="83"/>
      <c r="R726" s="83"/>
      <c r="S726" s="83"/>
      <c r="T726" s="83"/>
      <c r="U726" s="83"/>
      <c r="V726" s="83"/>
      <c r="W726" s="83"/>
      <c r="X726" s="83"/>
      <c r="Y726" s="83"/>
      <c r="Z726" s="83"/>
    </row>
    <row r="727" spans="1:26" ht="12.75" customHeight="1">
      <c r="A727" s="316"/>
      <c r="B727" s="352"/>
      <c r="C727" s="106"/>
      <c r="D727" s="283"/>
      <c r="E727" s="286"/>
      <c r="F727" s="287"/>
      <c r="G727" s="83"/>
      <c r="H727" s="83"/>
      <c r="I727" s="83"/>
      <c r="J727" s="83"/>
      <c r="K727" s="83"/>
      <c r="L727" s="83"/>
      <c r="M727" s="83"/>
      <c r="N727" s="83"/>
      <c r="O727" s="83"/>
      <c r="P727" s="83"/>
      <c r="Q727" s="83"/>
      <c r="R727" s="83"/>
      <c r="S727" s="83"/>
      <c r="T727" s="83"/>
      <c r="U727" s="83"/>
      <c r="V727" s="83"/>
      <c r="W727" s="83"/>
      <c r="X727" s="83"/>
      <c r="Y727" s="83"/>
      <c r="Z727" s="83"/>
    </row>
    <row r="728" spans="1:26" ht="12.75" customHeight="1">
      <c r="A728" s="316"/>
      <c r="B728" s="352"/>
      <c r="C728" s="106"/>
      <c r="D728" s="283"/>
      <c r="E728" s="286"/>
      <c r="F728" s="287"/>
      <c r="G728" s="83"/>
      <c r="H728" s="83"/>
      <c r="I728" s="83"/>
      <c r="J728" s="83"/>
      <c r="K728" s="83"/>
      <c r="L728" s="83"/>
      <c r="M728" s="83"/>
      <c r="N728" s="83"/>
      <c r="O728" s="83"/>
      <c r="P728" s="83"/>
      <c r="Q728" s="83"/>
      <c r="R728" s="83"/>
      <c r="S728" s="83"/>
      <c r="T728" s="83"/>
      <c r="U728" s="83"/>
      <c r="V728" s="83"/>
      <c r="W728" s="83"/>
      <c r="X728" s="83"/>
      <c r="Y728" s="83"/>
      <c r="Z728" s="83"/>
    </row>
    <row r="729" spans="1:26" ht="12.75" customHeight="1">
      <c r="A729" s="316"/>
      <c r="B729" s="352"/>
      <c r="C729" s="106"/>
      <c r="D729" s="283"/>
      <c r="E729" s="286"/>
      <c r="F729" s="287"/>
      <c r="G729" s="83"/>
      <c r="H729" s="83"/>
      <c r="I729" s="83"/>
      <c r="J729" s="83"/>
      <c r="K729" s="83"/>
      <c r="L729" s="83"/>
      <c r="M729" s="83"/>
      <c r="N729" s="83"/>
      <c r="O729" s="83"/>
      <c r="P729" s="83"/>
      <c r="Q729" s="83"/>
      <c r="R729" s="83"/>
      <c r="S729" s="83"/>
      <c r="T729" s="83"/>
      <c r="U729" s="83"/>
      <c r="V729" s="83"/>
      <c r="W729" s="83"/>
      <c r="X729" s="83"/>
      <c r="Y729" s="83"/>
      <c r="Z729" s="83"/>
    </row>
    <row r="730" spans="1:26" ht="12.75" customHeight="1">
      <c r="A730" s="316"/>
      <c r="B730" s="352"/>
      <c r="C730" s="106"/>
      <c r="D730" s="283"/>
      <c r="E730" s="286"/>
      <c r="F730" s="287"/>
      <c r="G730" s="83"/>
      <c r="H730" s="83"/>
      <c r="I730" s="83"/>
      <c r="J730" s="83"/>
      <c r="K730" s="83"/>
      <c r="L730" s="83"/>
      <c r="M730" s="83"/>
      <c r="N730" s="83"/>
      <c r="O730" s="83"/>
      <c r="P730" s="83"/>
      <c r="Q730" s="83"/>
      <c r="R730" s="83"/>
      <c r="S730" s="83"/>
      <c r="T730" s="83"/>
      <c r="U730" s="83"/>
      <c r="V730" s="83"/>
      <c r="W730" s="83"/>
      <c r="X730" s="83"/>
      <c r="Y730" s="83"/>
      <c r="Z730" s="83"/>
    </row>
    <row r="731" spans="1:26" ht="12.75" customHeight="1">
      <c r="A731" s="316"/>
      <c r="B731" s="352"/>
      <c r="C731" s="106"/>
      <c r="D731" s="283"/>
      <c r="E731" s="286"/>
      <c r="F731" s="287"/>
      <c r="G731" s="83"/>
      <c r="H731" s="83"/>
      <c r="I731" s="83"/>
      <c r="J731" s="83"/>
      <c r="K731" s="83"/>
      <c r="L731" s="83"/>
      <c r="M731" s="83"/>
      <c r="N731" s="83"/>
      <c r="O731" s="83"/>
      <c r="P731" s="83"/>
      <c r="Q731" s="83"/>
      <c r="R731" s="83"/>
      <c r="S731" s="83"/>
      <c r="T731" s="83"/>
      <c r="U731" s="83"/>
      <c r="V731" s="83"/>
      <c r="W731" s="83"/>
      <c r="X731" s="83"/>
      <c r="Y731" s="83"/>
      <c r="Z731" s="83"/>
    </row>
    <row r="732" spans="1:26" ht="12.75" customHeight="1">
      <c r="A732" s="316"/>
      <c r="B732" s="352"/>
      <c r="C732" s="106"/>
      <c r="D732" s="283"/>
      <c r="E732" s="286"/>
      <c r="F732" s="287"/>
      <c r="G732" s="83"/>
      <c r="H732" s="83"/>
      <c r="I732" s="83"/>
      <c r="J732" s="83"/>
      <c r="K732" s="83"/>
      <c r="L732" s="83"/>
      <c r="M732" s="83"/>
      <c r="N732" s="83"/>
      <c r="O732" s="83"/>
      <c r="P732" s="83"/>
      <c r="Q732" s="83"/>
      <c r="R732" s="83"/>
      <c r="S732" s="83"/>
      <c r="T732" s="83"/>
      <c r="U732" s="83"/>
      <c r="V732" s="83"/>
      <c r="W732" s="83"/>
      <c r="X732" s="83"/>
      <c r="Y732" s="83"/>
      <c r="Z732" s="83"/>
    </row>
    <row r="733" spans="1:26" ht="12.75" customHeight="1">
      <c r="A733" s="316"/>
      <c r="B733" s="352"/>
      <c r="C733" s="106"/>
      <c r="D733" s="283"/>
      <c r="E733" s="286"/>
      <c r="F733" s="287"/>
      <c r="G733" s="83"/>
      <c r="H733" s="83"/>
      <c r="I733" s="83"/>
      <c r="J733" s="83"/>
      <c r="K733" s="83"/>
      <c r="L733" s="83"/>
      <c r="M733" s="83"/>
      <c r="N733" s="83"/>
      <c r="O733" s="83"/>
      <c r="P733" s="83"/>
      <c r="Q733" s="83"/>
      <c r="R733" s="83"/>
      <c r="S733" s="83"/>
      <c r="T733" s="83"/>
      <c r="U733" s="83"/>
      <c r="V733" s="83"/>
      <c r="W733" s="83"/>
      <c r="X733" s="83"/>
      <c r="Y733" s="83"/>
      <c r="Z733" s="83"/>
    </row>
    <row r="734" spans="1:26" ht="12.75" customHeight="1">
      <c r="A734" s="316"/>
      <c r="B734" s="352"/>
      <c r="C734" s="106"/>
      <c r="D734" s="283"/>
      <c r="E734" s="286"/>
      <c r="F734" s="287"/>
      <c r="G734" s="83"/>
      <c r="H734" s="83"/>
      <c r="I734" s="83"/>
      <c r="J734" s="83"/>
      <c r="K734" s="83"/>
      <c r="L734" s="83"/>
      <c r="M734" s="83"/>
      <c r="N734" s="83"/>
      <c r="O734" s="83"/>
      <c r="P734" s="83"/>
      <c r="Q734" s="83"/>
      <c r="R734" s="83"/>
      <c r="S734" s="83"/>
      <c r="T734" s="83"/>
      <c r="U734" s="83"/>
      <c r="V734" s="83"/>
      <c r="W734" s="83"/>
      <c r="X734" s="83"/>
      <c r="Y734" s="83"/>
      <c r="Z734" s="83"/>
    </row>
    <row r="735" spans="1:26" ht="12.75" customHeight="1">
      <c r="A735" s="316"/>
      <c r="B735" s="352"/>
      <c r="C735" s="106"/>
      <c r="D735" s="283"/>
      <c r="E735" s="286"/>
      <c r="F735" s="287"/>
      <c r="G735" s="83"/>
      <c r="H735" s="83"/>
      <c r="I735" s="83"/>
      <c r="J735" s="83"/>
      <c r="K735" s="83"/>
      <c r="L735" s="83"/>
      <c r="M735" s="83"/>
      <c r="N735" s="83"/>
      <c r="O735" s="83"/>
      <c r="P735" s="83"/>
      <c r="Q735" s="83"/>
      <c r="R735" s="83"/>
      <c r="S735" s="83"/>
      <c r="T735" s="83"/>
      <c r="U735" s="83"/>
      <c r="V735" s="83"/>
      <c r="W735" s="83"/>
      <c r="X735" s="83"/>
      <c r="Y735" s="83"/>
      <c r="Z735" s="83"/>
    </row>
    <row r="736" spans="1:26" ht="12.75" customHeight="1">
      <c r="A736" s="316"/>
      <c r="B736" s="352"/>
      <c r="C736" s="106"/>
      <c r="D736" s="283"/>
      <c r="E736" s="286"/>
      <c r="F736" s="287"/>
      <c r="G736" s="83"/>
      <c r="H736" s="83"/>
      <c r="I736" s="83"/>
      <c r="J736" s="83"/>
      <c r="K736" s="83"/>
      <c r="L736" s="83"/>
      <c r="M736" s="83"/>
      <c r="N736" s="83"/>
      <c r="O736" s="83"/>
      <c r="P736" s="83"/>
      <c r="Q736" s="83"/>
      <c r="R736" s="83"/>
      <c r="S736" s="83"/>
      <c r="T736" s="83"/>
      <c r="U736" s="83"/>
      <c r="V736" s="83"/>
      <c r="W736" s="83"/>
      <c r="X736" s="83"/>
      <c r="Y736" s="83"/>
      <c r="Z736" s="83"/>
    </row>
    <row r="737" spans="1:26" ht="12.75" customHeight="1">
      <c r="A737" s="316"/>
      <c r="B737" s="352"/>
      <c r="C737" s="106"/>
      <c r="D737" s="283"/>
      <c r="E737" s="286"/>
      <c r="F737" s="287"/>
      <c r="G737" s="83"/>
      <c r="H737" s="83"/>
      <c r="I737" s="83"/>
      <c r="J737" s="83"/>
      <c r="K737" s="83"/>
      <c r="L737" s="83"/>
      <c r="M737" s="83"/>
      <c r="N737" s="83"/>
      <c r="O737" s="83"/>
      <c r="P737" s="83"/>
      <c r="Q737" s="83"/>
      <c r="R737" s="83"/>
      <c r="S737" s="83"/>
      <c r="T737" s="83"/>
      <c r="U737" s="83"/>
      <c r="V737" s="83"/>
      <c r="W737" s="83"/>
      <c r="X737" s="83"/>
      <c r="Y737" s="83"/>
      <c r="Z737" s="83"/>
    </row>
    <row r="738" spans="1:26" ht="12.75" customHeight="1">
      <c r="A738" s="316"/>
      <c r="B738" s="352"/>
      <c r="C738" s="106"/>
      <c r="D738" s="283"/>
      <c r="E738" s="286"/>
      <c r="F738" s="287"/>
      <c r="G738" s="83"/>
      <c r="H738" s="83"/>
      <c r="I738" s="83"/>
      <c r="J738" s="83"/>
      <c r="K738" s="83"/>
      <c r="L738" s="83"/>
      <c r="M738" s="83"/>
      <c r="N738" s="83"/>
      <c r="O738" s="83"/>
      <c r="P738" s="83"/>
      <c r="Q738" s="83"/>
      <c r="R738" s="83"/>
      <c r="S738" s="83"/>
      <c r="T738" s="83"/>
      <c r="U738" s="83"/>
      <c r="V738" s="83"/>
      <c r="W738" s="83"/>
      <c r="X738" s="83"/>
      <c r="Y738" s="83"/>
      <c r="Z738" s="83"/>
    </row>
    <row r="739" spans="1:26" ht="12.75" customHeight="1">
      <c r="A739" s="316"/>
      <c r="B739" s="352"/>
      <c r="C739" s="106"/>
      <c r="D739" s="283"/>
      <c r="E739" s="286"/>
      <c r="F739" s="287"/>
      <c r="G739" s="83"/>
      <c r="H739" s="83"/>
      <c r="I739" s="83"/>
      <c r="J739" s="83"/>
      <c r="K739" s="83"/>
      <c r="L739" s="83"/>
      <c r="M739" s="83"/>
      <c r="N739" s="83"/>
      <c r="O739" s="83"/>
      <c r="P739" s="83"/>
      <c r="Q739" s="83"/>
      <c r="R739" s="83"/>
      <c r="S739" s="83"/>
      <c r="T739" s="83"/>
      <c r="U739" s="83"/>
      <c r="V739" s="83"/>
      <c r="W739" s="83"/>
      <c r="X739" s="83"/>
      <c r="Y739" s="83"/>
      <c r="Z739" s="83"/>
    </row>
    <row r="740" spans="1:26" ht="12.75" customHeight="1">
      <c r="A740" s="316"/>
      <c r="B740" s="352"/>
      <c r="C740" s="106"/>
      <c r="D740" s="283"/>
      <c r="E740" s="286"/>
      <c r="F740" s="287"/>
      <c r="G740" s="83"/>
      <c r="H740" s="83"/>
      <c r="I740" s="83"/>
      <c r="J740" s="83"/>
      <c r="K740" s="83"/>
      <c r="L740" s="83"/>
      <c r="M740" s="83"/>
      <c r="N740" s="83"/>
      <c r="O740" s="83"/>
      <c r="P740" s="83"/>
      <c r="Q740" s="83"/>
      <c r="R740" s="83"/>
      <c r="S740" s="83"/>
      <c r="T740" s="83"/>
      <c r="U740" s="83"/>
      <c r="V740" s="83"/>
      <c r="W740" s="83"/>
      <c r="X740" s="83"/>
      <c r="Y740" s="83"/>
      <c r="Z740" s="83"/>
    </row>
    <row r="741" spans="1:26" ht="12.75" customHeight="1">
      <c r="A741" s="316"/>
      <c r="B741" s="352"/>
      <c r="C741" s="106"/>
      <c r="D741" s="283"/>
      <c r="E741" s="286"/>
      <c r="F741" s="287"/>
      <c r="G741" s="83"/>
      <c r="H741" s="83"/>
      <c r="I741" s="83"/>
      <c r="J741" s="83"/>
      <c r="K741" s="83"/>
      <c r="L741" s="83"/>
      <c r="M741" s="83"/>
      <c r="N741" s="83"/>
      <c r="O741" s="83"/>
      <c r="P741" s="83"/>
      <c r="Q741" s="83"/>
      <c r="R741" s="83"/>
      <c r="S741" s="83"/>
      <c r="T741" s="83"/>
      <c r="U741" s="83"/>
      <c r="V741" s="83"/>
      <c r="W741" s="83"/>
      <c r="X741" s="83"/>
      <c r="Y741" s="83"/>
      <c r="Z741" s="83"/>
    </row>
    <row r="742" spans="1:26" ht="12.75" customHeight="1">
      <c r="A742" s="316"/>
      <c r="B742" s="352"/>
      <c r="C742" s="106"/>
      <c r="D742" s="283"/>
      <c r="E742" s="286"/>
      <c r="F742" s="287"/>
      <c r="G742" s="83"/>
      <c r="H742" s="83"/>
      <c r="I742" s="83"/>
      <c r="J742" s="83"/>
      <c r="K742" s="83"/>
      <c r="L742" s="83"/>
      <c r="M742" s="83"/>
      <c r="N742" s="83"/>
      <c r="O742" s="83"/>
      <c r="P742" s="83"/>
      <c r="Q742" s="83"/>
      <c r="R742" s="83"/>
      <c r="S742" s="83"/>
      <c r="T742" s="83"/>
      <c r="U742" s="83"/>
      <c r="V742" s="83"/>
      <c r="W742" s="83"/>
      <c r="X742" s="83"/>
      <c r="Y742" s="83"/>
      <c r="Z742" s="83"/>
    </row>
    <row r="743" spans="1:26" ht="12.75" customHeight="1">
      <c r="A743" s="316"/>
      <c r="B743" s="352"/>
      <c r="C743" s="106"/>
      <c r="D743" s="283"/>
      <c r="E743" s="286"/>
      <c r="F743" s="287"/>
      <c r="G743" s="83"/>
      <c r="H743" s="83"/>
      <c r="I743" s="83"/>
      <c r="J743" s="83"/>
      <c r="K743" s="83"/>
      <c r="L743" s="83"/>
      <c r="M743" s="83"/>
      <c r="N743" s="83"/>
      <c r="O743" s="83"/>
      <c r="P743" s="83"/>
      <c r="Q743" s="83"/>
      <c r="R743" s="83"/>
      <c r="S743" s="83"/>
      <c r="T743" s="83"/>
      <c r="U743" s="83"/>
      <c r="V743" s="83"/>
      <c r="W743" s="83"/>
      <c r="X743" s="83"/>
      <c r="Y743" s="83"/>
      <c r="Z743" s="83"/>
    </row>
    <row r="744" spans="1:26" ht="12.75" customHeight="1">
      <c r="A744" s="316"/>
      <c r="B744" s="352"/>
      <c r="C744" s="106"/>
      <c r="D744" s="283"/>
      <c r="E744" s="286"/>
      <c r="F744" s="287"/>
      <c r="G744" s="83"/>
      <c r="H744" s="83"/>
      <c r="I744" s="83"/>
      <c r="J744" s="83"/>
      <c r="K744" s="83"/>
      <c r="L744" s="83"/>
      <c r="M744" s="83"/>
      <c r="N744" s="83"/>
      <c r="O744" s="83"/>
      <c r="P744" s="83"/>
      <c r="Q744" s="83"/>
      <c r="R744" s="83"/>
      <c r="S744" s="83"/>
      <c r="T744" s="83"/>
      <c r="U744" s="83"/>
      <c r="V744" s="83"/>
      <c r="W744" s="83"/>
      <c r="X744" s="83"/>
      <c r="Y744" s="83"/>
      <c r="Z744" s="83"/>
    </row>
    <row r="745" spans="1:26" ht="12.75" customHeight="1">
      <c r="A745" s="316"/>
      <c r="B745" s="352"/>
      <c r="C745" s="106"/>
      <c r="D745" s="283"/>
      <c r="E745" s="286"/>
      <c r="F745" s="287"/>
      <c r="G745" s="83"/>
      <c r="H745" s="83"/>
      <c r="I745" s="83"/>
      <c r="J745" s="83"/>
      <c r="K745" s="83"/>
      <c r="L745" s="83"/>
      <c r="M745" s="83"/>
      <c r="N745" s="83"/>
      <c r="O745" s="83"/>
      <c r="P745" s="83"/>
      <c r="Q745" s="83"/>
      <c r="R745" s="83"/>
      <c r="S745" s="83"/>
      <c r="T745" s="83"/>
      <c r="U745" s="83"/>
      <c r="V745" s="83"/>
      <c r="W745" s="83"/>
      <c r="X745" s="83"/>
      <c r="Y745" s="83"/>
      <c r="Z745" s="83"/>
    </row>
    <row r="746" spans="1:26" ht="12.75" customHeight="1">
      <c r="A746" s="316"/>
      <c r="B746" s="352"/>
      <c r="C746" s="106"/>
      <c r="D746" s="283"/>
      <c r="E746" s="286"/>
      <c r="F746" s="287"/>
      <c r="G746" s="83"/>
      <c r="H746" s="83"/>
      <c r="I746" s="83"/>
      <c r="J746" s="83"/>
      <c r="K746" s="83"/>
      <c r="L746" s="83"/>
      <c r="M746" s="83"/>
      <c r="N746" s="83"/>
      <c r="O746" s="83"/>
      <c r="P746" s="83"/>
      <c r="Q746" s="83"/>
      <c r="R746" s="83"/>
      <c r="S746" s="83"/>
      <c r="T746" s="83"/>
      <c r="U746" s="83"/>
      <c r="V746" s="83"/>
      <c r="W746" s="83"/>
      <c r="X746" s="83"/>
      <c r="Y746" s="83"/>
      <c r="Z746" s="83"/>
    </row>
    <row r="747" spans="1:26" ht="12.75" customHeight="1">
      <c r="A747" s="316"/>
      <c r="B747" s="352"/>
      <c r="C747" s="106"/>
      <c r="D747" s="283"/>
      <c r="E747" s="286"/>
      <c r="F747" s="287"/>
      <c r="G747" s="83"/>
      <c r="H747" s="83"/>
      <c r="I747" s="83"/>
      <c r="J747" s="83"/>
      <c r="K747" s="83"/>
      <c r="L747" s="83"/>
      <c r="M747" s="83"/>
      <c r="N747" s="83"/>
      <c r="O747" s="83"/>
      <c r="P747" s="83"/>
      <c r="Q747" s="83"/>
      <c r="R747" s="83"/>
      <c r="S747" s="83"/>
      <c r="T747" s="83"/>
      <c r="U747" s="83"/>
      <c r="V747" s="83"/>
      <c r="W747" s="83"/>
      <c r="X747" s="83"/>
      <c r="Y747" s="83"/>
      <c r="Z747" s="83"/>
    </row>
    <row r="748" spans="1:26" ht="12.75" customHeight="1">
      <c r="A748" s="316"/>
      <c r="B748" s="352"/>
      <c r="C748" s="106"/>
      <c r="D748" s="283"/>
      <c r="E748" s="286"/>
      <c r="F748" s="287"/>
      <c r="G748" s="83"/>
      <c r="H748" s="83"/>
      <c r="I748" s="83"/>
      <c r="J748" s="83"/>
      <c r="K748" s="83"/>
      <c r="L748" s="83"/>
      <c r="M748" s="83"/>
      <c r="N748" s="83"/>
      <c r="O748" s="83"/>
      <c r="P748" s="83"/>
      <c r="Q748" s="83"/>
      <c r="R748" s="83"/>
      <c r="S748" s="83"/>
      <c r="T748" s="83"/>
      <c r="U748" s="83"/>
      <c r="V748" s="83"/>
      <c r="W748" s="83"/>
      <c r="X748" s="83"/>
      <c r="Y748" s="83"/>
      <c r="Z748" s="83"/>
    </row>
    <row r="749" spans="1:26" ht="12.75" customHeight="1">
      <c r="A749" s="316"/>
      <c r="B749" s="352"/>
      <c r="C749" s="106"/>
      <c r="D749" s="283"/>
      <c r="E749" s="286"/>
      <c r="F749" s="287"/>
      <c r="G749" s="83"/>
      <c r="H749" s="83"/>
      <c r="I749" s="83"/>
      <c r="J749" s="83"/>
      <c r="K749" s="83"/>
      <c r="L749" s="83"/>
      <c r="M749" s="83"/>
      <c r="N749" s="83"/>
      <c r="O749" s="83"/>
      <c r="P749" s="83"/>
      <c r="Q749" s="83"/>
      <c r="R749" s="83"/>
      <c r="S749" s="83"/>
      <c r="T749" s="83"/>
      <c r="U749" s="83"/>
      <c r="V749" s="83"/>
      <c r="W749" s="83"/>
      <c r="X749" s="83"/>
      <c r="Y749" s="83"/>
      <c r="Z749" s="83"/>
    </row>
    <row r="750" spans="1:26" ht="12.75" customHeight="1">
      <c r="A750" s="316"/>
      <c r="B750" s="352"/>
      <c r="C750" s="106"/>
      <c r="D750" s="283"/>
      <c r="E750" s="286"/>
      <c r="F750" s="287"/>
      <c r="G750" s="83"/>
      <c r="H750" s="83"/>
      <c r="I750" s="83"/>
      <c r="J750" s="83"/>
      <c r="K750" s="83"/>
      <c r="L750" s="83"/>
      <c r="M750" s="83"/>
      <c r="N750" s="83"/>
      <c r="O750" s="83"/>
      <c r="P750" s="83"/>
      <c r="Q750" s="83"/>
      <c r="R750" s="83"/>
      <c r="S750" s="83"/>
      <c r="T750" s="83"/>
      <c r="U750" s="83"/>
      <c r="V750" s="83"/>
      <c r="W750" s="83"/>
      <c r="X750" s="83"/>
      <c r="Y750" s="83"/>
      <c r="Z750" s="83"/>
    </row>
    <row r="751" spans="1:26" ht="12.75" customHeight="1">
      <c r="A751" s="316"/>
      <c r="B751" s="352"/>
      <c r="C751" s="106"/>
      <c r="D751" s="283"/>
      <c r="E751" s="286"/>
      <c r="F751" s="287"/>
      <c r="G751" s="83"/>
      <c r="H751" s="83"/>
      <c r="I751" s="83"/>
      <c r="J751" s="83"/>
      <c r="K751" s="83"/>
      <c r="L751" s="83"/>
      <c r="M751" s="83"/>
      <c r="N751" s="83"/>
      <c r="O751" s="83"/>
      <c r="P751" s="83"/>
      <c r="Q751" s="83"/>
      <c r="R751" s="83"/>
      <c r="S751" s="83"/>
      <c r="T751" s="83"/>
      <c r="U751" s="83"/>
      <c r="V751" s="83"/>
      <c r="W751" s="83"/>
      <c r="X751" s="83"/>
      <c r="Y751" s="83"/>
      <c r="Z751" s="83"/>
    </row>
    <row r="752" spans="1:26" ht="12.75" customHeight="1">
      <c r="A752" s="316"/>
      <c r="B752" s="352"/>
      <c r="C752" s="106"/>
      <c r="D752" s="283"/>
      <c r="E752" s="286"/>
      <c r="F752" s="287"/>
      <c r="G752" s="83"/>
      <c r="H752" s="83"/>
      <c r="I752" s="83"/>
      <c r="J752" s="83"/>
      <c r="K752" s="83"/>
      <c r="L752" s="83"/>
      <c r="M752" s="83"/>
      <c r="N752" s="83"/>
      <c r="O752" s="83"/>
      <c r="P752" s="83"/>
      <c r="Q752" s="83"/>
      <c r="R752" s="83"/>
      <c r="S752" s="83"/>
      <c r="T752" s="83"/>
      <c r="U752" s="83"/>
      <c r="V752" s="83"/>
      <c r="W752" s="83"/>
      <c r="X752" s="83"/>
      <c r="Y752" s="83"/>
      <c r="Z752" s="83"/>
    </row>
    <row r="753" spans="1:26" ht="12.75" customHeight="1">
      <c r="A753" s="316"/>
      <c r="B753" s="352"/>
      <c r="C753" s="106"/>
      <c r="D753" s="283"/>
      <c r="E753" s="286"/>
      <c r="F753" s="287"/>
      <c r="G753" s="83"/>
      <c r="H753" s="83"/>
      <c r="I753" s="83"/>
      <c r="J753" s="83"/>
      <c r="K753" s="83"/>
      <c r="L753" s="83"/>
      <c r="M753" s="83"/>
      <c r="N753" s="83"/>
      <c r="O753" s="83"/>
      <c r="P753" s="83"/>
      <c r="Q753" s="83"/>
      <c r="R753" s="83"/>
      <c r="S753" s="83"/>
      <c r="T753" s="83"/>
      <c r="U753" s="83"/>
      <c r="V753" s="83"/>
      <c r="W753" s="83"/>
      <c r="X753" s="83"/>
      <c r="Y753" s="83"/>
      <c r="Z753" s="83"/>
    </row>
    <row r="754" spans="1:26" ht="12.75" customHeight="1">
      <c r="A754" s="316"/>
      <c r="B754" s="352"/>
      <c r="C754" s="106"/>
      <c r="D754" s="283"/>
      <c r="E754" s="286"/>
      <c r="F754" s="287"/>
      <c r="G754" s="83"/>
      <c r="H754" s="83"/>
      <c r="I754" s="83"/>
      <c r="J754" s="83"/>
      <c r="K754" s="83"/>
      <c r="L754" s="83"/>
      <c r="M754" s="83"/>
      <c r="N754" s="83"/>
      <c r="O754" s="83"/>
      <c r="P754" s="83"/>
      <c r="Q754" s="83"/>
      <c r="R754" s="83"/>
      <c r="S754" s="83"/>
      <c r="T754" s="83"/>
      <c r="U754" s="83"/>
      <c r="V754" s="83"/>
      <c r="W754" s="83"/>
      <c r="X754" s="83"/>
      <c r="Y754" s="83"/>
      <c r="Z754" s="83"/>
    </row>
    <row r="755" spans="1:26" ht="12.75" customHeight="1">
      <c r="A755" s="316"/>
      <c r="B755" s="352"/>
      <c r="C755" s="106"/>
      <c r="D755" s="283"/>
      <c r="E755" s="286"/>
      <c r="F755" s="287"/>
      <c r="G755" s="83"/>
      <c r="H755" s="83"/>
      <c r="I755" s="83"/>
      <c r="J755" s="83"/>
      <c r="K755" s="83"/>
      <c r="L755" s="83"/>
      <c r="M755" s="83"/>
      <c r="N755" s="83"/>
      <c r="O755" s="83"/>
      <c r="P755" s="83"/>
      <c r="Q755" s="83"/>
      <c r="R755" s="83"/>
      <c r="S755" s="83"/>
      <c r="T755" s="83"/>
      <c r="U755" s="83"/>
      <c r="V755" s="83"/>
      <c r="W755" s="83"/>
      <c r="X755" s="83"/>
      <c r="Y755" s="83"/>
      <c r="Z755" s="83"/>
    </row>
    <row r="756" spans="1:26" ht="12.75" customHeight="1">
      <c r="A756" s="316"/>
      <c r="B756" s="352"/>
      <c r="C756" s="106"/>
      <c r="D756" s="283"/>
      <c r="E756" s="286"/>
      <c r="F756" s="287"/>
      <c r="G756" s="83"/>
      <c r="H756" s="83"/>
      <c r="I756" s="83"/>
      <c r="J756" s="83"/>
      <c r="K756" s="83"/>
      <c r="L756" s="83"/>
      <c r="M756" s="83"/>
      <c r="N756" s="83"/>
      <c r="O756" s="83"/>
      <c r="P756" s="83"/>
      <c r="Q756" s="83"/>
      <c r="R756" s="83"/>
      <c r="S756" s="83"/>
      <c r="T756" s="83"/>
      <c r="U756" s="83"/>
      <c r="V756" s="83"/>
      <c r="W756" s="83"/>
      <c r="X756" s="83"/>
      <c r="Y756" s="83"/>
      <c r="Z756" s="83"/>
    </row>
    <row r="757" spans="1:26" ht="12.75" customHeight="1">
      <c r="A757" s="316"/>
      <c r="B757" s="352"/>
      <c r="C757" s="106"/>
      <c r="D757" s="283"/>
      <c r="E757" s="286"/>
      <c r="F757" s="287"/>
      <c r="G757" s="83"/>
      <c r="H757" s="83"/>
      <c r="I757" s="83"/>
      <c r="J757" s="83"/>
      <c r="K757" s="83"/>
      <c r="L757" s="83"/>
      <c r="M757" s="83"/>
      <c r="N757" s="83"/>
      <c r="O757" s="83"/>
      <c r="P757" s="83"/>
      <c r="Q757" s="83"/>
      <c r="R757" s="83"/>
      <c r="S757" s="83"/>
      <c r="T757" s="83"/>
      <c r="U757" s="83"/>
      <c r="V757" s="83"/>
      <c r="W757" s="83"/>
      <c r="X757" s="83"/>
      <c r="Y757" s="83"/>
      <c r="Z757" s="83"/>
    </row>
    <row r="758" spans="1:26" ht="12.75" customHeight="1">
      <c r="A758" s="316"/>
      <c r="B758" s="352"/>
      <c r="C758" s="106"/>
      <c r="D758" s="283"/>
      <c r="E758" s="286"/>
      <c r="F758" s="287"/>
      <c r="G758" s="83"/>
      <c r="H758" s="83"/>
      <c r="I758" s="83"/>
      <c r="J758" s="83"/>
      <c r="K758" s="83"/>
      <c r="L758" s="83"/>
      <c r="M758" s="83"/>
      <c r="N758" s="83"/>
      <c r="O758" s="83"/>
      <c r="P758" s="83"/>
      <c r="Q758" s="83"/>
      <c r="R758" s="83"/>
      <c r="S758" s="83"/>
      <c r="T758" s="83"/>
      <c r="U758" s="83"/>
      <c r="V758" s="83"/>
      <c r="W758" s="83"/>
      <c r="X758" s="83"/>
      <c r="Y758" s="83"/>
      <c r="Z758" s="83"/>
    </row>
    <row r="759" spans="1:26" ht="12.75" customHeight="1">
      <c r="A759" s="316"/>
      <c r="B759" s="352"/>
      <c r="C759" s="106"/>
      <c r="D759" s="283"/>
      <c r="E759" s="286"/>
      <c r="F759" s="287"/>
      <c r="G759" s="83"/>
      <c r="H759" s="83"/>
      <c r="I759" s="83"/>
      <c r="J759" s="83"/>
      <c r="K759" s="83"/>
      <c r="L759" s="83"/>
      <c r="M759" s="83"/>
      <c r="N759" s="83"/>
      <c r="O759" s="83"/>
      <c r="P759" s="83"/>
      <c r="Q759" s="83"/>
      <c r="R759" s="83"/>
      <c r="S759" s="83"/>
      <c r="T759" s="83"/>
      <c r="U759" s="83"/>
      <c r="V759" s="83"/>
      <c r="W759" s="83"/>
      <c r="X759" s="83"/>
      <c r="Y759" s="83"/>
      <c r="Z759" s="83"/>
    </row>
    <row r="760" spans="1:26" ht="12.75" customHeight="1">
      <c r="A760" s="316"/>
      <c r="B760" s="352"/>
      <c r="C760" s="106"/>
      <c r="D760" s="283"/>
      <c r="E760" s="286"/>
      <c r="F760" s="287"/>
      <c r="G760" s="83"/>
      <c r="H760" s="83"/>
      <c r="I760" s="83"/>
      <c r="J760" s="83"/>
      <c r="K760" s="83"/>
      <c r="L760" s="83"/>
      <c r="M760" s="83"/>
      <c r="N760" s="83"/>
      <c r="O760" s="83"/>
      <c r="P760" s="83"/>
      <c r="Q760" s="83"/>
      <c r="R760" s="83"/>
      <c r="S760" s="83"/>
      <c r="T760" s="83"/>
      <c r="U760" s="83"/>
      <c r="V760" s="83"/>
      <c r="W760" s="83"/>
      <c r="X760" s="83"/>
      <c r="Y760" s="83"/>
      <c r="Z760" s="83"/>
    </row>
    <row r="761" spans="1:26" ht="12.75" customHeight="1">
      <c r="A761" s="316"/>
      <c r="B761" s="352"/>
      <c r="C761" s="106"/>
      <c r="D761" s="283"/>
      <c r="E761" s="286"/>
      <c r="F761" s="287"/>
      <c r="G761" s="83"/>
      <c r="H761" s="83"/>
      <c r="I761" s="83"/>
      <c r="J761" s="83"/>
      <c r="K761" s="83"/>
      <c r="L761" s="83"/>
      <c r="M761" s="83"/>
      <c r="N761" s="83"/>
      <c r="O761" s="83"/>
      <c r="P761" s="83"/>
      <c r="Q761" s="83"/>
      <c r="R761" s="83"/>
      <c r="S761" s="83"/>
      <c r="T761" s="83"/>
      <c r="U761" s="83"/>
      <c r="V761" s="83"/>
      <c r="W761" s="83"/>
      <c r="X761" s="83"/>
      <c r="Y761" s="83"/>
      <c r="Z761" s="83"/>
    </row>
    <row r="762" spans="1:26" ht="12.75" customHeight="1">
      <c r="A762" s="316"/>
      <c r="B762" s="352"/>
      <c r="C762" s="106"/>
      <c r="D762" s="283"/>
      <c r="E762" s="286"/>
      <c r="F762" s="287"/>
      <c r="G762" s="83"/>
      <c r="H762" s="83"/>
      <c r="I762" s="83"/>
      <c r="J762" s="83"/>
      <c r="K762" s="83"/>
      <c r="L762" s="83"/>
      <c r="M762" s="83"/>
      <c r="N762" s="83"/>
      <c r="O762" s="83"/>
      <c r="P762" s="83"/>
      <c r="Q762" s="83"/>
      <c r="R762" s="83"/>
      <c r="S762" s="83"/>
      <c r="T762" s="83"/>
      <c r="U762" s="83"/>
      <c r="V762" s="83"/>
      <c r="W762" s="83"/>
      <c r="X762" s="83"/>
      <c r="Y762" s="83"/>
      <c r="Z762" s="83"/>
    </row>
    <row r="763" spans="1:26" ht="12.75" customHeight="1">
      <c r="A763" s="316"/>
      <c r="B763" s="352"/>
      <c r="C763" s="106"/>
      <c r="D763" s="283"/>
      <c r="E763" s="286"/>
      <c r="F763" s="287"/>
      <c r="G763" s="83"/>
      <c r="H763" s="83"/>
      <c r="I763" s="83"/>
      <c r="J763" s="83"/>
      <c r="K763" s="83"/>
      <c r="L763" s="83"/>
      <c r="M763" s="83"/>
      <c r="N763" s="83"/>
      <c r="O763" s="83"/>
      <c r="P763" s="83"/>
      <c r="Q763" s="83"/>
      <c r="R763" s="83"/>
      <c r="S763" s="83"/>
      <c r="T763" s="83"/>
      <c r="U763" s="83"/>
      <c r="V763" s="83"/>
      <c r="W763" s="83"/>
      <c r="X763" s="83"/>
      <c r="Y763" s="83"/>
      <c r="Z763" s="83"/>
    </row>
    <row r="764" spans="1:26" ht="12.75" customHeight="1">
      <c r="A764" s="316"/>
      <c r="B764" s="352"/>
      <c r="C764" s="106"/>
      <c r="D764" s="283"/>
      <c r="E764" s="286"/>
      <c r="F764" s="287"/>
      <c r="G764" s="83"/>
      <c r="H764" s="83"/>
      <c r="I764" s="83"/>
      <c r="J764" s="83"/>
      <c r="K764" s="83"/>
      <c r="L764" s="83"/>
      <c r="M764" s="83"/>
      <c r="N764" s="83"/>
      <c r="O764" s="83"/>
      <c r="P764" s="83"/>
      <c r="Q764" s="83"/>
      <c r="R764" s="83"/>
      <c r="S764" s="83"/>
      <c r="T764" s="83"/>
      <c r="U764" s="83"/>
      <c r="V764" s="83"/>
      <c r="W764" s="83"/>
      <c r="X764" s="83"/>
      <c r="Y764" s="83"/>
      <c r="Z764" s="83"/>
    </row>
    <row r="765" spans="1:26" ht="12.75" customHeight="1">
      <c r="A765" s="316"/>
      <c r="B765" s="352"/>
      <c r="C765" s="106"/>
      <c r="D765" s="283"/>
      <c r="E765" s="286"/>
      <c r="F765" s="287"/>
      <c r="G765" s="83"/>
      <c r="H765" s="83"/>
      <c r="I765" s="83"/>
      <c r="J765" s="83"/>
      <c r="K765" s="83"/>
      <c r="L765" s="83"/>
      <c r="M765" s="83"/>
      <c r="N765" s="83"/>
      <c r="O765" s="83"/>
      <c r="P765" s="83"/>
      <c r="Q765" s="83"/>
      <c r="R765" s="83"/>
      <c r="S765" s="83"/>
      <c r="T765" s="83"/>
      <c r="U765" s="83"/>
      <c r="V765" s="83"/>
      <c r="W765" s="83"/>
      <c r="X765" s="83"/>
      <c r="Y765" s="83"/>
      <c r="Z765" s="83"/>
    </row>
    <row r="766" spans="1:26" ht="12.75" customHeight="1">
      <c r="A766" s="316"/>
      <c r="B766" s="352"/>
      <c r="C766" s="106"/>
      <c r="D766" s="283"/>
      <c r="E766" s="286"/>
      <c r="F766" s="287"/>
      <c r="G766" s="83"/>
      <c r="H766" s="83"/>
      <c r="I766" s="83"/>
      <c r="J766" s="83"/>
      <c r="K766" s="83"/>
      <c r="L766" s="83"/>
      <c r="M766" s="83"/>
      <c r="N766" s="83"/>
      <c r="O766" s="83"/>
      <c r="P766" s="83"/>
      <c r="Q766" s="83"/>
      <c r="R766" s="83"/>
      <c r="S766" s="83"/>
      <c r="T766" s="83"/>
      <c r="U766" s="83"/>
      <c r="V766" s="83"/>
      <c r="W766" s="83"/>
      <c r="X766" s="83"/>
      <c r="Y766" s="83"/>
      <c r="Z766" s="83"/>
    </row>
    <row r="767" spans="1:26" ht="12.75" customHeight="1">
      <c r="A767" s="316"/>
      <c r="B767" s="352"/>
      <c r="C767" s="106"/>
      <c r="D767" s="283"/>
      <c r="E767" s="286"/>
      <c r="F767" s="287"/>
      <c r="G767" s="83"/>
      <c r="H767" s="83"/>
      <c r="I767" s="83"/>
      <c r="J767" s="83"/>
      <c r="K767" s="83"/>
      <c r="L767" s="83"/>
      <c r="M767" s="83"/>
      <c r="N767" s="83"/>
      <c r="O767" s="83"/>
      <c r="P767" s="83"/>
      <c r="Q767" s="83"/>
      <c r="R767" s="83"/>
      <c r="S767" s="83"/>
      <c r="T767" s="83"/>
      <c r="U767" s="83"/>
      <c r="V767" s="83"/>
      <c r="W767" s="83"/>
      <c r="X767" s="83"/>
      <c r="Y767" s="83"/>
      <c r="Z767" s="83"/>
    </row>
    <row r="768" spans="1:26" ht="12.75" customHeight="1">
      <c r="A768" s="316"/>
      <c r="B768" s="352"/>
      <c r="C768" s="106"/>
      <c r="D768" s="283"/>
      <c r="E768" s="286"/>
      <c r="F768" s="287"/>
      <c r="G768" s="83"/>
      <c r="H768" s="83"/>
      <c r="I768" s="83"/>
      <c r="J768" s="83"/>
      <c r="K768" s="83"/>
      <c r="L768" s="83"/>
      <c r="M768" s="83"/>
      <c r="N768" s="83"/>
      <c r="O768" s="83"/>
      <c r="P768" s="83"/>
      <c r="Q768" s="83"/>
      <c r="R768" s="83"/>
      <c r="S768" s="83"/>
      <c r="T768" s="83"/>
      <c r="U768" s="83"/>
      <c r="V768" s="83"/>
      <c r="W768" s="83"/>
      <c r="X768" s="83"/>
      <c r="Y768" s="83"/>
      <c r="Z768" s="83"/>
    </row>
    <row r="769" spans="1:26" ht="12.75" customHeight="1">
      <c r="A769" s="316"/>
      <c r="B769" s="352"/>
      <c r="C769" s="106"/>
      <c r="D769" s="283"/>
      <c r="E769" s="286"/>
      <c r="F769" s="287"/>
      <c r="G769" s="83"/>
      <c r="H769" s="83"/>
      <c r="I769" s="83"/>
      <c r="J769" s="83"/>
      <c r="K769" s="83"/>
      <c r="L769" s="83"/>
      <c r="M769" s="83"/>
      <c r="N769" s="83"/>
      <c r="O769" s="83"/>
      <c r="P769" s="83"/>
      <c r="Q769" s="83"/>
      <c r="R769" s="83"/>
      <c r="S769" s="83"/>
      <c r="T769" s="83"/>
      <c r="U769" s="83"/>
      <c r="V769" s="83"/>
      <c r="W769" s="83"/>
      <c r="X769" s="83"/>
      <c r="Y769" s="83"/>
      <c r="Z769" s="83"/>
    </row>
    <row r="770" spans="1:26" ht="12.75" customHeight="1">
      <c r="A770" s="316"/>
      <c r="B770" s="352"/>
      <c r="C770" s="106"/>
      <c r="D770" s="283"/>
      <c r="E770" s="286"/>
      <c r="F770" s="287"/>
      <c r="G770" s="83"/>
      <c r="H770" s="83"/>
      <c r="I770" s="83"/>
      <c r="J770" s="83"/>
      <c r="K770" s="83"/>
      <c r="L770" s="83"/>
      <c r="M770" s="83"/>
      <c r="N770" s="83"/>
      <c r="O770" s="83"/>
      <c r="P770" s="83"/>
      <c r="Q770" s="83"/>
      <c r="R770" s="83"/>
      <c r="S770" s="83"/>
      <c r="T770" s="83"/>
      <c r="U770" s="83"/>
      <c r="V770" s="83"/>
      <c r="W770" s="83"/>
      <c r="X770" s="83"/>
      <c r="Y770" s="83"/>
      <c r="Z770" s="83"/>
    </row>
    <row r="771" spans="1:26" ht="12.75" customHeight="1">
      <c r="A771" s="316"/>
      <c r="B771" s="352"/>
      <c r="C771" s="106"/>
      <c r="D771" s="283"/>
      <c r="E771" s="286"/>
      <c r="F771" s="287"/>
      <c r="G771" s="83"/>
      <c r="H771" s="83"/>
      <c r="I771" s="83"/>
      <c r="J771" s="83"/>
      <c r="K771" s="83"/>
      <c r="L771" s="83"/>
      <c r="M771" s="83"/>
      <c r="N771" s="83"/>
      <c r="O771" s="83"/>
      <c r="P771" s="83"/>
      <c r="Q771" s="83"/>
      <c r="R771" s="83"/>
      <c r="S771" s="83"/>
      <c r="T771" s="83"/>
      <c r="U771" s="83"/>
      <c r="V771" s="83"/>
      <c r="W771" s="83"/>
      <c r="X771" s="83"/>
      <c r="Y771" s="83"/>
      <c r="Z771" s="83"/>
    </row>
    <row r="772" spans="1:26" ht="12.75" customHeight="1">
      <c r="A772" s="316"/>
      <c r="B772" s="352"/>
      <c r="C772" s="106"/>
      <c r="D772" s="283"/>
      <c r="E772" s="286"/>
      <c r="F772" s="287"/>
      <c r="G772" s="83"/>
      <c r="H772" s="83"/>
      <c r="I772" s="83"/>
      <c r="J772" s="83"/>
      <c r="K772" s="83"/>
      <c r="L772" s="83"/>
      <c r="M772" s="83"/>
      <c r="N772" s="83"/>
      <c r="O772" s="83"/>
      <c r="P772" s="83"/>
      <c r="Q772" s="83"/>
      <c r="R772" s="83"/>
      <c r="S772" s="83"/>
      <c r="T772" s="83"/>
      <c r="U772" s="83"/>
      <c r="V772" s="83"/>
      <c r="W772" s="83"/>
      <c r="X772" s="83"/>
      <c r="Y772" s="83"/>
      <c r="Z772" s="83"/>
    </row>
    <row r="773" spans="1:26" ht="12.75" customHeight="1">
      <c r="A773" s="316"/>
      <c r="B773" s="352"/>
      <c r="C773" s="106"/>
      <c r="D773" s="283"/>
      <c r="E773" s="286"/>
      <c r="F773" s="287"/>
      <c r="G773" s="83"/>
      <c r="H773" s="83"/>
      <c r="I773" s="83"/>
      <c r="J773" s="83"/>
      <c r="K773" s="83"/>
      <c r="L773" s="83"/>
      <c r="M773" s="83"/>
      <c r="N773" s="83"/>
      <c r="O773" s="83"/>
      <c r="P773" s="83"/>
      <c r="Q773" s="83"/>
      <c r="R773" s="83"/>
      <c r="S773" s="83"/>
      <c r="T773" s="83"/>
      <c r="U773" s="83"/>
      <c r="V773" s="83"/>
      <c r="W773" s="83"/>
      <c r="X773" s="83"/>
      <c r="Y773" s="83"/>
      <c r="Z773" s="83"/>
    </row>
    <row r="774" spans="1:26" ht="12.75" customHeight="1">
      <c r="A774" s="316"/>
      <c r="B774" s="352"/>
      <c r="C774" s="106"/>
      <c r="D774" s="283"/>
      <c r="E774" s="286"/>
      <c r="F774" s="287"/>
      <c r="G774" s="83"/>
      <c r="H774" s="83"/>
      <c r="I774" s="83"/>
      <c r="J774" s="83"/>
      <c r="K774" s="83"/>
      <c r="L774" s="83"/>
      <c r="M774" s="83"/>
      <c r="N774" s="83"/>
      <c r="O774" s="83"/>
      <c r="P774" s="83"/>
      <c r="Q774" s="83"/>
      <c r="R774" s="83"/>
      <c r="S774" s="83"/>
      <c r="T774" s="83"/>
      <c r="U774" s="83"/>
      <c r="V774" s="83"/>
      <c r="W774" s="83"/>
      <c r="X774" s="83"/>
      <c r="Y774" s="83"/>
      <c r="Z774" s="83"/>
    </row>
    <row r="775" spans="1:26" ht="12.75" customHeight="1">
      <c r="A775" s="316"/>
      <c r="B775" s="352"/>
      <c r="C775" s="106"/>
      <c r="D775" s="283"/>
      <c r="E775" s="286"/>
      <c r="F775" s="287"/>
      <c r="G775" s="83"/>
      <c r="H775" s="83"/>
      <c r="I775" s="83"/>
      <c r="J775" s="83"/>
      <c r="K775" s="83"/>
      <c r="L775" s="83"/>
      <c r="M775" s="83"/>
      <c r="N775" s="83"/>
      <c r="O775" s="83"/>
      <c r="P775" s="83"/>
      <c r="Q775" s="83"/>
      <c r="R775" s="83"/>
      <c r="S775" s="83"/>
      <c r="T775" s="83"/>
      <c r="U775" s="83"/>
      <c r="V775" s="83"/>
      <c r="W775" s="83"/>
      <c r="X775" s="83"/>
      <c r="Y775" s="83"/>
      <c r="Z775" s="83"/>
    </row>
    <row r="776" spans="1:26" ht="12.75" customHeight="1">
      <c r="A776" s="316"/>
      <c r="B776" s="352"/>
      <c r="C776" s="106"/>
      <c r="D776" s="283"/>
      <c r="E776" s="286"/>
      <c r="F776" s="287"/>
      <c r="G776" s="83"/>
      <c r="H776" s="83"/>
      <c r="I776" s="83"/>
      <c r="J776" s="83"/>
      <c r="K776" s="83"/>
      <c r="L776" s="83"/>
      <c r="M776" s="83"/>
      <c r="N776" s="83"/>
      <c r="O776" s="83"/>
      <c r="P776" s="83"/>
      <c r="Q776" s="83"/>
      <c r="R776" s="83"/>
      <c r="S776" s="83"/>
      <c r="T776" s="83"/>
      <c r="U776" s="83"/>
      <c r="V776" s="83"/>
      <c r="W776" s="83"/>
      <c r="X776" s="83"/>
      <c r="Y776" s="83"/>
      <c r="Z776" s="83"/>
    </row>
    <row r="777" spans="1:26" ht="12.75" customHeight="1">
      <c r="A777" s="316"/>
      <c r="B777" s="352"/>
      <c r="C777" s="106"/>
      <c r="D777" s="283"/>
      <c r="E777" s="286"/>
      <c r="F777" s="287"/>
      <c r="G777" s="83"/>
      <c r="H777" s="83"/>
      <c r="I777" s="83"/>
      <c r="J777" s="83"/>
      <c r="K777" s="83"/>
      <c r="L777" s="83"/>
      <c r="M777" s="83"/>
      <c r="N777" s="83"/>
      <c r="O777" s="83"/>
      <c r="P777" s="83"/>
      <c r="Q777" s="83"/>
      <c r="R777" s="83"/>
      <c r="S777" s="83"/>
      <c r="T777" s="83"/>
      <c r="U777" s="83"/>
      <c r="V777" s="83"/>
      <c r="W777" s="83"/>
      <c r="X777" s="83"/>
      <c r="Y777" s="83"/>
      <c r="Z777" s="83"/>
    </row>
    <row r="778" spans="1:26" ht="12.75" customHeight="1">
      <c r="A778" s="316"/>
      <c r="B778" s="352"/>
      <c r="C778" s="106"/>
      <c r="D778" s="283"/>
      <c r="E778" s="286"/>
      <c r="F778" s="287"/>
      <c r="G778" s="83"/>
      <c r="H778" s="83"/>
      <c r="I778" s="83"/>
      <c r="J778" s="83"/>
      <c r="K778" s="83"/>
      <c r="L778" s="83"/>
      <c r="M778" s="83"/>
      <c r="N778" s="83"/>
      <c r="O778" s="83"/>
      <c r="P778" s="83"/>
      <c r="Q778" s="83"/>
      <c r="R778" s="83"/>
      <c r="S778" s="83"/>
      <c r="T778" s="83"/>
      <c r="U778" s="83"/>
      <c r="V778" s="83"/>
      <c r="W778" s="83"/>
      <c r="X778" s="83"/>
      <c r="Y778" s="83"/>
      <c r="Z778" s="83"/>
    </row>
    <row r="779" spans="1:26" ht="12.75" customHeight="1">
      <c r="A779" s="316"/>
      <c r="B779" s="352"/>
      <c r="C779" s="106"/>
      <c r="D779" s="283"/>
      <c r="E779" s="286"/>
      <c r="F779" s="287"/>
      <c r="G779" s="83"/>
      <c r="H779" s="83"/>
      <c r="I779" s="83"/>
      <c r="J779" s="83"/>
      <c r="K779" s="83"/>
      <c r="L779" s="83"/>
      <c r="M779" s="83"/>
      <c r="N779" s="83"/>
      <c r="O779" s="83"/>
      <c r="P779" s="83"/>
      <c r="Q779" s="83"/>
      <c r="R779" s="83"/>
      <c r="S779" s="83"/>
      <c r="T779" s="83"/>
      <c r="U779" s="83"/>
      <c r="V779" s="83"/>
      <c r="W779" s="83"/>
      <c r="X779" s="83"/>
      <c r="Y779" s="83"/>
      <c r="Z779" s="83"/>
    </row>
    <row r="780" spans="1:26" ht="12.75" customHeight="1">
      <c r="A780" s="316"/>
      <c r="B780" s="352"/>
      <c r="C780" s="106"/>
      <c r="D780" s="283"/>
      <c r="E780" s="286"/>
      <c r="F780" s="287"/>
      <c r="G780" s="83"/>
      <c r="H780" s="83"/>
      <c r="I780" s="83"/>
      <c r="J780" s="83"/>
      <c r="K780" s="83"/>
      <c r="L780" s="83"/>
      <c r="M780" s="83"/>
      <c r="N780" s="83"/>
      <c r="O780" s="83"/>
      <c r="P780" s="83"/>
      <c r="Q780" s="83"/>
      <c r="R780" s="83"/>
      <c r="S780" s="83"/>
      <c r="T780" s="83"/>
      <c r="U780" s="83"/>
      <c r="V780" s="83"/>
      <c r="W780" s="83"/>
      <c r="X780" s="83"/>
      <c r="Y780" s="83"/>
      <c r="Z780" s="83"/>
    </row>
    <row r="781" spans="1:26" ht="12.75" customHeight="1">
      <c r="A781" s="316"/>
      <c r="B781" s="352"/>
      <c r="C781" s="106"/>
      <c r="D781" s="283"/>
      <c r="E781" s="286"/>
      <c r="F781" s="287"/>
      <c r="G781" s="83"/>
      <c r="H781" s="83"/>
      <c r="I781" s="83"/>
      <c r="J781" s="83"/>
      <c r="K781" s="83"/>
      <c r="L781" s="83"/>
      <c r="M781" s="83"/>
      <c r="N781" s="83"/>
      <c r="O781" s="83"/>
      <c r="P781" s="83"/>
      <c r="Q781" s="83"/>
      <c r="R781" s="83"/>
      <c r="S781" s="83"/>
      <c r="T781" s="83"/>
      <c r="U781" s="83"/>
      <c r="V781" s="83"/>
      <c r="W781" s="83"/>
      <c r="X781" s="83"/>
      <c r="Y781" s="83"/>
      <c r="Z781" s="83"/>
    </row>
    <row r="782" spans="1:26" ht="12.75" customHeight="1">
      <c r="A782" s="316"/>
      <c r="B782" s="352"/>
      <c r="C782" s="106"/>
      <c r="D782" s="283"/>
      <c r="E782" s="286"/>
      <c r="F782" s="287"/>
      <c r="G782" s="83"/>
      <c r="H782" s="83"/>
      <c r="I782" s="83"/>
      <c r="J782" s="83"/>
      <c r="K782" s="83"/>
      <c r="L782" s="83"/>
      <c r="M782" s="83"/>
      <c r="N782" s="83"/>
      <c r="O782" s="83"/>
      <c r="P782" s="83"/>
      <c r="Q782" s="83"/>
      <c r="R782" s="83"/>
      <c r="S782" s="83"/>
      <c r="T782" s="83"/>
      <c r="U782" s="83"/>
      <c r="V782" s="83"/>
      <c r="W782" s="83"/>
      <c r="X782" s="83"/>
      <c r="Y782" s="83"/>
      <c r="Z782" s="83"/>
    </row>
    <row r="783" spans="1:26" ht="12.75" customHeight="1">
      <c r="A783" s="316"/>
      <c r="B783" s="352"/>
      <c r="C783" s="106"/>
      <c r="D783" s="283"/>
      <c r="E783" s="286"/>
      <c r="F783" s="287"/>
      <c r="G783" s="83"/>
      <c r="H783" s="83"/>
      <c r="I783" s="83"/>
      <c r="J783" s="83"/>
      <c r="K783" s="83"/>
      <c r="L783" s="83"/>
      <c r="M783" s="83"/>
      <c r="N783" s="83"/>
      <c r="O783" s="83"/>
      <c r="P783" s="83"/>
      <c r="Q783" s="83"/>
      <c r="R783" s="83"/>
      <c r="S783" s="83"/>
      <c r="T783" s="83"/>
      <c r="U783" s="83"/>
      <c r="V783" s="83"/>
      <c r="W783" s="83"/>
      <c r="X783" s="83"/>
      <c r="Y783" s="83"/>
      <c r="Z783" s="83"/>
    </row>
    <row r="784" spans="1:26" ht="12.75" customHeight="1">
      <c r="A784" s="316"/>
      <c r="B784" s="352"/>
      <c r="C784" s="106"/>
      <c r="D784" s="283"/>
      <c r="E784" s="286"/>
      <c r="F784" s="287"/>
      <c r="G784" s="83"/>
      <c r="H784" s="83"/>
      <c r="I784" s="83"/>
      <c r="J784" s="83"/>
      <c r="K784" s="83"/>
      <c r="L784" s="83"/>
      <c r="M784" s="83"/>
      <c r="N784" s="83"/>
      <c r="O784" s="83"/>
      <c r="P784" s="83"/>
      <c r="Q784" s="83"/>
      <c r="R784" s="83"/>
      <c r="S784" s="83"/>
      <c r="T784" s="83"/>
      <c r="U784" s="83"/>
      <c r="V784" s="83"/>
      <c r="W784" s="83"/>
      <c r="X784" s="83"/>
      <c r="Y784" s="83"/>
      <c r="Z784" s="83"/>
    </row>
    <row r="785" spans="1:26" ht="12.75" customHeight="1">
      <c r="A785" s="316"/>
      <c r="B785" s="352"/>
      <c r="C785" s="106"/>
      <c r="D785" s="283"/>
      <c r="E785" s="286"/>
      <c r="F785" s="287"/>
      <c r="G785" s="83"/>
      <c r="H785" s="83"/>
      <c r="I785" s="83"/>
      <c r="J785" s="83"/>
      <c r="K785" s="83"/>
      <c r="L785" s="83"/>
      <c r="M785" s="83"/>
      <c r="N785" s="83"/>
      <c r="O785" s="83"/>
      <c r="P785" s="83"/>
      <c r="Q785" s="83"/>
      <c r="R785" s="83"/>
      <c r="S785" s="83"/>
      <c r="T785" s="83"/>
      <c r="U785" s="83"/>
      <c r="V785" s="83"/>
      <c r="W785" s="83"/>
      <c r="X785" s="83"/>
      <c r="Y785" s="83"/>
      <c r="Z785" s="83"/>
    </row>
    <row r="786" spans="1:26" ht="12.75" customHeight="1">
      <c r="A786" s="316"/>
      <c r="B786" s="352"/>
      <c r="C786" s="106"/>
      <c r="D786" s="283"/>
      <c r="E786" s="286"/>
      <c r="F786" s="287"/>
      <c r="G786" s="83"/>
      <c r="H786" s="83"/>
      <c r="I786" s="83"/>
      <c r="J786" s="83"/>
      <c r="K786" s="83"/>
      <c r="L786" s="83"/>
      <c r="M786" s="83"/>
      <c r="N786" s="83"/>
      <c r="O786" s="83"/>
      <c r="P786" s="83"/>
      <c r="Q786" s="83"/>
      <c r="R786" s="83"/>
      <c r="S786" s="83"/>
      <c r="T786" s="83"/>
      <c r="U786" s="83"/>
      <c r="V786" s="83"/>
      <c r="W786" s="83"/>
      <c r="X786" s="83"/>
      <c r="Y786" s="83"/>
      <c r="Z786" s="83"/>
    </row>
    <row r="787" spans="1:26" ht="12.75" customHeight="1">
      <c r="A787" s="316"/>
      <c r="B787" s="352"/>
      <c r="C787" s="106"/>
      <c r="D787" s="283"/>
      <c r="E787" s="286"/>
      <c r="F787" s="287"/>
      <c r="G787" s="83"/>
      <c r="H787" s="83"/>
      <c r="I787" s="83"/>
      <c r="J787" s="83"/>
      <c r="K787" s="83"/>
      <c r="L787" s="83"/>
      <c r="M787" s="83"/>
      <c r="N787" s="83"/>
      <c r="O787" s="83"/>
      <c r="P787" s="83"/>
      <c r="Q787" s="83"/>
      <c r="R787" s="83"/>
      <c r="S787" s="83"/>
      <c r="T787" s="83"/>
      <c r="U787" s="83"/>
      <c r="V787" s="83"/>
      <c r="W787" s="83"/>
      <c r="X787" s="83"/>
      <c r="Y787" s="83"/>
      <c r="Z787" s="83"/>
    </row>
    <row r="788" spans="1:26" ht="12.75" customHeight="1">
      <c r="A788" s="316"/>
      <c r="B788" s="352"/>
      <c r="C788" s="106"/>
      <c r="D788" s="283"/>
      <c r="E788" s="286"/>
      <c r="F788" s="287"/>
      <c r="G788" s="83"/>
      <c r="H788" s="83"/>
      <c r="I788" s="83"/>
      <c r="J788" s="83"/>
      <c r="K788" s="83"/>
      <c r="L788" s="83"/>
      <c r="M788" s="83"/>
      <c r="N788" s="83"/>
      <c r="O788" s="83"/>
      <c r="P788" s="83"/>
      <c r="Q788" s="83"/>
      <c r="R788" s="83"/>
      <c r="S788" s="83"/>
      <c r="T788" s="83"/>
      <c r="U788" s="83"/>
      <c r="V788" s="83"/>
      <c r="W788" s="83"/>
      <c r="X788" s="83"/>
      <c r="Y788" s="83"/>
      <c r="Z788" s="83"/>
    </row>
    <row r="789" spans="1:26" ht="12.75" customHeight="1">
      <c r="A789" s="316"/>
      <c r="B789" s="352"/>
      <c r="C789" s="106"/>
      <c r="D789" s="283"/>
      <c r="E789" s="286"/>
      <c r="F789" s="287"/>
      <c r="G789" s="83"/>
      <c r="H789" s="83"/>
      <c r="I789" s="83"/>
      <c r="J789" s="83"/>
      <c r="K789" s="83"/>
      <c r="L789" s="83"/>
      <c r="M789" s="83"/>
      <c r="N789" s="83"/>
      <c r="O789" s="83"/>
      <c r="P789" s="83"/>
      <c r="Q789" s="83"/>
      <c r="R789" s="83"/>
      <c r="S789" s="83"/>
      <c r="T789" s="83"/>
      <c r="U789" s="83"/>
      <c r="V789" s="83"/>
      <c r="W789" s="83"/>
      <c r="X789" s="83"/>
      <c r="Y789" s="83"/>
      <c r="Z789" s="83"/>
    </row>
    <row r="790" spans="1:26" ht="12.75" customHeight="1">
      <c r="A790" s="316"/>
      <c r="B790" s="352"/>
      <c r="C790" s="106"/>
      <c r="D790" s="283"/>
      <c r="E790" s="286"/>
      <c r="F790" s="287"/>
      <c r="G790" s="83"/>
      <c r="H790" s="83"/>
      <c r="I790" s="83"/>
      <c r="J790" s="83"/>
      <c r="K790" s="83"/>
      <c r="L790" s="83"/>
      <c r="M790" s="83"/>
      <c r="N790" s="83"/>
      <c r="O790" s="83"/>
      <c r="P790" s="83"/>
      <c r="Q790" s="83"/>
      <c r="R790" s="83"/>
      <c r="S790" s="83"/>
      <c r="T790" s="83"/>
      <c r="U790" s="83"/>
      <c r="V790" s="83"/>
      <c r="W790" s="83"/>
      <c r="X790" s="83"/>
      <c r="Y790" s="83"/>
      <c r="Z790" s="83"/>
    </row>
    <row r="791" spans="1:26" ht="12.75" customHeight="1">
      <c r="A791" s="316"/>
      <c r="B791" s="352"/>
      <c r="C791" s="106"/>
      <c r="D791" s="283"/>
      <c r="E791" s="286"/>
      <c r="F791" s="287"/>
      <c r="G791" s="83"/>
      <c r="H791" s="83"/>
      <c r="I791" s="83"/>
      <c r="J791" s="83"/>
      <c r="K791" s="83"/>
      <c r="L791" s="83"/>
      <c r="M791" s="83"/>
      <c r="N791" s="83"/>
      <c r="O791" s="83"/>
      <c r="P791" s="83"/>
      <c r="Q791" s="83"/>
      <c r="R791" s="83"/>
      <c r="S791" s="83"/>
      <c r="T791" s="83"/>
      <c r="U791" s="83"/>
      <c r="V791" s="83"/>
      <c r="W791" s="83"/>
      <c r="X791" s="83"/>
      <c r="Y791" s="83"/>
      <c r="Z791" s="83"/>
    </row>
    <row r="792" spans="1:26" ht="12.75" customHeight="1">
      <c r="A792" s="316"/>
      <c r="B792" s="352"/>
      <c r="C792" s="106"/>
      <c r="D792" s="283"/>
      <c r="E792" s="286"/>
      <c r="F792" s="287"/>
      <c r="G792" s="83"/>
      <c r="H792" s="83"/>
      <c r="I792" s="83"/>
      <c r="J792" s="83"/>
      <c r="K792" s="83"/>
      <c r="L792" s="83"/>
      <c r="M792" s="83"/>
      <c r="N792" s="83"/>
      <c r="O792" s="83"/>
      <c r="P792" s="83"/>
      <c r="Q792" s="83"/>
      <c r="R792" s="83"/>
      <c r="S792" s="83"/>
      <c r="T792" s="83"/>
      <c r="U792" s="83"/>
      <c r="V792" s="83"/>
      <c r="W792" s="83"/>
      <c r="X792" s="83"/>
      <c r="Y792" s="83"/>
      <c r="Z792" s="83"/>
    </row>
    <row r="793" spans="1:26" ht="12.75" customHeight="1">
      <c r="A793" s="316"/>
      <c r="B793" s="352"/>
      <c r="C793" s="106"/>
      <c r="D793" s="283"/>
      <c r="E793" s="286"/>
      <c r="F793" s="287"/>
      <c r="G793" s="83"/>
      <c r="H793" s="83"/>
      <c r="I793" s="83"/>
      <c r="J793" s="83"/>
      <c r="K793" s="83"/>
      <c r="L793" s="83"/>
      <c r="M793" s="83"/>
      <c r="N793" s="83"/>
      <c r="O793" s="83"/>
      <c r="P793" s="83"/>
      <c r="Q793" s="83"/>
      <c r="R793" s="83"/>
      <c r="S793" s="83"/>
      <c r="T793" s="83"/>
      <c r="U793" s="83"/>
      <c r="V793" s="83"/>
      <c r="W793" s="83"/>
      <c r="X793" s="83"/>
      <c r="Y793" s="83"/>
      <c r="Z793" s="83"/>
    </row>
    <row r="794" spans="1:26" ht="12.75" customHeight="1">
      <c r="A794" s="316"/>
      <c r="B794" s="352"/>
      <c r="C794" s="106"/>
      <c r="D794" s="283"/>
      <c r="E794" s="286"/>
      <c r="F794" s="287"/>
      <c r="G794" s="83"/>
      <c r="H794" s="83"/>
      <c r="I794" s="83"/>
      <c r="J794" s="83"/>
      <c r="K794" s="83"/>
      <c r="L794" s="83"/>
      <c r="M794" s="83"/>
      <c r="N794" s="83"/>
      <c r="O794" s="83"/>
      <c r="P794" s="83"/>
      <c r="Q794" s="83"/>
      <c r="R794" s="83"/>
      <c r="S794" s="83"/>
      <c r="T794" s="83"/>
      <c r="U794" s="83"/>
      <c r="V794" s="83"/>
      <c r="W794" s="83"/>
      <c r="X794" s="83"/>
      <c r="Y794" s="83"/>
      <c r="Z794" s="83"/>
    </row>
    <row r="795" spans="1:26" ht="12.75" customHeight="1">
      <c r="A795" s="316"/>
      <c r="B795" s="352"/>
      <c r="C795" s="106"/>
      <c r="D795" s="283"/>
      <c r="E795" s="286"/>
      <c r="F795" s="287"/>
      <c r="G795" s="83"/>
      <c r="H795" s="83"/>
      <c r="I795" s="83"/>
      <c r="J795" s="83"/>
      <c r="K795" s="83"/>
      <c r="L795" s="83"/>
      <c r="M795" s="83"/>
      <c r="N795" s="83"/>
      <c r="O795" s="83"/>
      <c r="P795" s="83"/>
      <c r="Q795" s="83"/>
      <c r="R795" s="83"/>
      <c r="S795" s="83"/>
      <c r="T795" s="83"/>
      <c r="U795" s="83"/>
      <c r="V795" s="83"/>
      <c r="W795" s="83"/>
      <c r="X795" s="83"/>
      <c r="Y795" s="83"/>
      <c r="Z795" s="83"/>
    </row>
    <row r="796" spans="1:26" ht="12.75" customHeight="1">
      <c r="A796" s="316"/>
      <c r="B796" s="352"/>
      <c r="C796" s="106"/>
      <c r="D796" s="283"/>
      <c r="E796" s="286"/>
      <c r="F796" s="287"/>
      <c r="G796" s="83"/>
      <c r="H796" s="83"/>
      <c r="I796" s="83"/>
      <c r="J796" s="83"/>
      <c r="K796" s="83"/>
      <c r="L796" s="83"/>
      <c r="M796" s="83"/>
      <c r="N796" s="83"/>
      <c r="O796" s="83"/>
      <c r="P796" s="83"/>
      <c r="Q796" s="83"/>
      <c r="R796" s="83"/>
      <c r="S796" s="83"/>
      <c r="T796" s="83"/>
      <c r="U796" s="83"/>
      <c r="V796" s="83"/>
      <c r="W796" s="83"/>
      <c r="X796" s="83"/>
      <c r="Y796" s="83"/>
      <c r="Z796" s="83"/>
    </row>
    <row r="797" spans="1:26" ht="12.75" customHeight="1">
      <c r="A797" s="316"/>
      <c r="B797" s="352"/>
      <c r="C797" s="106"/>
      <c r="D797" s="283"/>
      <c r="E797" s="286"/>
      <c r="F797" s="287"/>
      <c r="G797" s="83"/>
      <c r="H797" s="83"/>
      <c r="I797" s="83"/>
      <c r="J797" s="83"/>
      <c r="K797" s="83"/>
      <c r="L797" s="83"/>
      <c r="M797" s="83"/>
      <c r="N797" s="83"/>
      <c r="O797" s="83"/>
      <c r="P797" s="83"/>
      <c r="Q797" s="83"/>
      <c r="R797" s="83"/>
      <c r="S797" s="83"/>
      <c r="T797" s="83"/>
      <c r="U797" s="83"/>
      <c r="V797" s="83"/>
      <c r="W797" s="83"/>
      <c r="X797" s="83"/>
      <c r="Y797" s="83"/>
      <c r="Z797" s="83"/>
    </row>
    <row r="798" spans="1:26" ht="12.75" customHeight="1">
      <c r="A798" s="316"/>
      <c r="B798" s="352"/>
      <c r="C798" s="106"/>
      <c r="D798" s="283"/>
      <c r="E798" s="286"/>
      <c r="F798" s="287"/>
      <c r="G798" s="83"/>
      <c r="H798" s="83"/>
      <c r="I798" s="83"/>
      <c r="J798" s="83"/>
      <c r="K798" s="83"/>
      <c r="L798" s="83"/>
      <c r="M798" s="83"/>
      <c r="N798" s="83"/>
      <c r="O798" s="83"/>
      <c r="P798" s="83"/>
      <c r="Q798" s="83"/>
      <c r="R798" s="83"/>
      <c r="S798" s="83"/>
      <c r="T798" s="83"/>
      <c r="U798" s="83"/>
      <c r="V798" s="83"/>
      <c r="W798" s="83"/>
      <c r="X798" s="83"/>
      <c r="Y798" s="83"/>
      <c r="Z798" s="83"/>
    </row>
    <row r="799" spans="1:26" ht="12.75" customHeight="1">
      <c r="A799" s="316"/>
      <c r="B799" s="352"/>
      <c r="C799" s="106"/>
      <c r="D799" s="283"/>
      <c r="E799" s="286"/>
      <c r="F799" s="287"/>
      <c r="G799" s="83"/>
      <c r="H799" s="83"/>
      <c r="I799" s="83"/>
      <c r="J799" s="83"/>
      <c r="K799" s="83"/>
      <c r="L799" s="83"/>
      <c r="M799" s="83"/>
      <c r="N799" s="83"/>
      <c r="O799" s="83"/>
      <c r="P799" s="83"/>
      <c r="Q799" s="83"/>
      <c r="R799" s="83"/>
      <c r="S799" s="83"/>
      <c r="T799" s="83"/>
      <c r="U799" s="83"/>
      <c r="V799" s="83"/>
      <c r="W799" s="83"/>
      <c r="X799" s="83"/>
      <c r="Y799" s="83"/>
      <c r="Z799" s="83"/>
    </row>
    <row r="800" spans="1:26" ht="12.75" customHeight="1">
      <c r="A800" s="316"/>
      <c r="B800" s="352"/>
      <c r="C800" s="106"/>
      <c r="D800" s="283"/>
      <c r="E800" s="286"/>
      <c r="F800" s="287"/>
      <c r="G800" s="83"/>
      <c r="H800" s="83"/>
      <c r="I800" s="83"/>
      <c r="J800" s="83"/>
      <c r="K800" s="83"/>
      <c r="L800" s="83"/>
      <c r="M800" s="83"/>
      <c r="N800" s="83"/>
      <c r="O800" s="83"/>
      <c r="P800" s="83"/>
      <c r="Q800" s="83"/>
      <c r="R800" s="83"/>
      <c r="S800" s="83"/>
      <c r="T800" s="83"/>
      <c r="U800" s="83"/>
      <c r="V800" s="83"/>
      <c r="W800" s="83"/>
      <c r="X800" s="83"/>
      <c r="Y800" s="83"/>
      <c r="Z800" s="83"/>
    </row>
    <row r="801" spans="1:26" ht="12.75" customHeight="1">
      <c r="A801" s="316"/>
      <c r="B801" s="352"/>
      <c r="C801" s="106"/>
      <c r="D801" s="283"/>
      <c r="E801" s="286"/>
      <c r="F801" s="287"/>
      <c r="G801" s="83"/>
      <c r="H801" s="83"/>
      <c r="I801" s="83"/>
      <c r="J801" s="83"/>
      <c r="K801" s="83"/>
      <c r="L801" s="83"/>
      <c r="M801" s="83"/>
      <c r="N801" s="83"/>
      <c r="O801" s="83"/>
      <c r="P801" s="83"/>
      <c r="Q801" s="83"/>
      <c r="R801" s="83"/>
      <c r="S801" s="83"/>
      <c r="T801" s="83"/>
      <c r="U801" s="83"/>
      <c r="V801" s="83"/>
      <c r="W801" s="83"/>
      <c r="X801" s="83"/>
      <c r="Y801" s="83"/>
      <c r="Z801" s="83"/>
    </row>
    <row r="802" spans="1:26" ht="12.75" customHeight="1">
      <c r="A802" s="316"/>
      <c r="B802" s="352"/>
      <c r="C802" s="106"/>
      <c r="D802" s="283"/>
      <c r="E802" s="286"/>
      <c r="F802" s="287"/>
      <c r="G802" s="83"/>
      <c r="H802" s="83"/>
      <c r="I802" s="83"/>
      <c r="J802" s="83"/>
      <c r="K802" s="83"/>
      <c r="L802" s="83"/>
      <c r="M802" s="83"/>
      <c r="N802" s="83"/>
      <c r="O802" s="83"/>
      <c r="P802" s="83"/>
      <c r="Q802" s="83"/>
      <c r="R802" s="83"/>
      <c r="S802" s="83"/>
      <c r="T802" s="83"/>
      <c r="U802" s="83"/>
      <c r="V802" s="83"/>
      <c r="W802" s="83"/>
      <c r="X802" s="83"/>
      <c r="Y802" s="83"/>
      <c r="Z802" s="83"/>
    </row>
    <row r="803" spans="1:26" ht="12.75" customHeight="1">
      <c r="A803" s="316"/>
      <c r="B803" s="352"/>
      <c r="C803" s="106"/>
      <c r="D803" s="283"/>
      <c r="E803" s="286"/>
      <c r="F803" s="287"/>
      <c r="G803" s="83"/>
      <c r="H803" s="83"/>
      <c r="I803" s="83"/>
      <c r="J803" s="83"/>
      <c r="K803" s="83"/>
      <c r="L803" s="83"/>
      <c r="M803" s="83"/>
      <c r="N803" s="83"/>
      <c r="O803" s="83"/>
      <c r="P803" s="83"/>
      <c r="Q803" s="83"/>
      <c r="R803" s="83"/>
      <c r="S803" s="83"/>
      <c r="T803" s="83"/>
      <c r="U803" s="83"/>
      <c r="V803" s="83"/>
      <c r="W803" s="83"/>
      <c r="X803" s="83"/>
      <c r="Y803" s="83"/>
      <c r="Z803" s="83"/>
    </row>
    <row r="804" spans="1:26" ht="12.75" customHeight="1">
      <c r="A804" s="316"/>
      <c r="B804" s="352"/>
      <c r="C804" s="106"/>
      <c r="D804" s="283"/>
      <c r="E804" s="286"/>
      <c r="F804" s="287"/>
      <c r="G804" s="83"/>
      <c r="H804" s="83"/>
      <c r="I804" s="83"/>
      <c r="J804" s="83"/>
      <c r="K804" s="83"/>
      <c r="L804" s="83"/>
      <c r="M804" s="83"/>
      <c r="N804" s="83"/>
      <c r="O804" s="83"/>
      <c r="P804" s="83"/>
      <c r="Q804" s="83"/>
      <c r="R804" s="83"/>
      <c r="S804" s="83"/>
      <c r="T804" s="83"/>
      <c r="U804" s="83"/>
      <c r="V804" s="83"/>
      <c r="W804" s="83"/>
      <c r="X804" s="83"/>
      <c r="Y804" s="83"/>
      <c r="Z804" s="83"/>
    </row>
    <row r="805" spans="1:26" ht="12.75" customHeight="1">
      <c r="A805" s="316"/>
      <c r="B805" s="352"/>
      <c r="C805" s="106"/>
      <c r="D805" s="283"/>
      <c r="E805" s="286"/>
      <c r="F805" s="287"/>
      <c r="G805" s="83"/>
      <c r="H805" s="83"/>
      <c r="I805" s="83"/>
      <c r="J805" s="83"/>
      <c r="K805" s="83"/>
      <c r="L805" s="83"/>
      <c r="M805" s="83"/>
      <c r="N805" s="83"/>
      <c r="O805" s="83"/>
      <c r="P805" s="83"/>
      <c r="Q805" s="83"/>
      <c r="R805" s="83"/>
      <c r="S805" s="83"/>
      <c r="T805" s="83"/>
      <c r="U805" s="83"/>
      <c r="V805" s="83"/>
      <c r="W805" s="83"/>
      <c r="X805" s="83"/>
      <c r="Y805" s="83"/>
      <c r="Z805" s="83"/>
    </row>
    <row r="806" spans="1:26" ht="12.75" customHeight="1">
      <c r="A806" s="316"/>
      <c r="B806" s="352"/>
      <c r="C806" s="106"/>
      <c r="D806" s="283"/>
      <c r="E806" s="286"/>
      <c r="F806" s="287"/>
      <c r="G806" s="83"/>
      <c r="H806" s="83"/>
      <c r="I806" s="83"/>
      <c r="J806" s="83"/>
      <c r="K806" s="83"/>
      <c r="L806" s="83"/>
      <c r="M806" s="83"/>
      <c r="N806" s="83"/>
      <c r="O806" s="83"/>
      <c r="P806" s="83"/>
      <c r="Q806" s="83"/>
      <c r="R806" s="83"/>
      <c r="S806" s="83"/>
      <c r="T806" s="83"/>
      <c r="U806" s="83"/>
      <c r="V806" s="83"/>
      <c r="W806" s="83"/>
      <c r="X806" s="83"/>
      <c r="Y806" s="83"/>
      <c r="Z806" s="83"/>
    </row>
    <row r="807" spans="1:26" ht="12.75" customHeight="1">
      <c r="A807" s="316"/>
      <c r="B807" s="352"/>
      <c r="C807" s="106"/>
      <c r="D807" s="283"/>
      <c r="E807" s="286"/>
      <c r="F807" s="287"/>
      <c r="G807" s="83"/>
      <c r="H807" s="83"/>
      <c r="I807" s="83"/>
      <c r="J807" s="83"/>
      <c r="K807" s="83"/>
      <c r="L807" s="83"/>
      <c r="M807" s="83"/>
      <c r="N807" s="83"/>
      <c r="O807" s="83"/>
      <c r="P807" s="83"/>
      <c r="Q807" s="83"/>
      <c r="R807" s="83"/>
      <c r="S807" s="83"/>
      <c r="T807" s="83"/>
      <c r="U807" s="83"/>
      <c r="V807" s="83"/>
      <c r="W807" s="83"/>
      <c r="X807" s="83"/>
      <c r="Y807" s="83"/>
      <c r="Z807" s="83"/>
    </row>
    <row r="808" spans="1:26" ht="12.75" customHeight="1">
      <c r="A808" s="316"/>
      <c r="B808" s="352"/>
      <c r="C808" s="106"/>
      <c r="D808" s="283"/>
      <c r="E808" s="286"/>
      <c r="F808" s="287"/>
      <c r="G808" s="83"/>
      <c r="H808" s="83"/>
      <c r="I808" s="83"/>
      <c r="J808" s="83"/>
      <c r="K808" s="83"/>
      <c r="L808" s="83"/>
      <c r="M808" s="83"/>
      <c r="N808" s="83"/>
      <c r="O808" s="83"/>
      <c r="P808" s="83"/>
      <c r="Q808" s="83"/>
      <c r="R808" s="83"/>
      <c r="S808" s="83"/>
      <c r="T808" s="83"/>
      <c r="U808" s="83"/>
      <c r="V808" s="83"/>
      <c r="W808" s="83"/>
      <c r="X808" s="83"/>
      <c r="Y808" s="83"/>
      <c r="Z808" s="83"/>
    </row>
    <row r="809" spans="1:26" ht="12.75" customHeight="1">
      <c r="A809" s="316"/>
      <c r="B809" s="352"/>
      <c r="C809" s="106"/>
      <c r="D809" s="283"/>
      <c r="E809" s="286"/>
      <c r="F809" s="287"/>
      <c r="G809" s="83"/>
      <c r="H809" s="83"/>
      <c r="I809" s="83"/>
      <c r="J809" s="83"/>
      <c r="K809" s="83"/>
      <c r="L809" s="83"/>
      <c r="M809" s="83"/>
      <c r="N809" s="83"/>
      <c r="O809" s="83"/>
      <c r="P809" s="83"/>
      <c r="Q809" s="83"/>
      <c r="R809" s="83"/>
      <c r="S809" s="83"/>
      <c r="T809" s="83"/>
      <c r="U809" s="83"/>
      <c r="V809" s="83"/>
      <c r="W809" s="83"/>
      <c r="X809" s="83"/>
      <c r="Y809" s="83"/>
      <c r="Z809" s="83"/>
    </row>
    <row r="810" spans="1:26" ht="12.75" customHeight="1">
      <c r="A810" s="316"/>
      <c r="B810" s="352"/>
      <c r="C810" s="106"/>
      <c r="D810" s="283"/>
      <c r="E810" s="286"/>
      <c r="F810" s="287"/>
      <c r="G810" s="83"/>
      <c r="H810" s="83"/>
      <c r="I810" s="83"/>
      <c r="J810" s="83"/>
      <c r="K810" s="83"/>
      <c r="L810" s="83"/>
      <c r="M810" s="83"/>
      <c r="N810" s="83"/>
      <c r="O810" s="83"/>
      <c r="P810" s="83"/>
      <c r="Q810" s="83"/>
      <c r="R810" s="83"/>
      <c r="S810" s="83"/>
      <c r="T810" s="83"/>
      <c r="U810" s="83"/>
      <c r="V810" s="83"/>
      <c r="W810" s="83"/>
      <c r="X810" s="83"/>
      <c r="Y810" s="83"/>
      <c r="Z810" s="83"/>
    </row>
    <row r="811" spans="1:26" ht="12.75" customHeight="1">
      <c r="A811" s="316"/>
      <c r="B811" s="352"/>
      <c r="C811" s="106"/>
      <c r="D811" s="283"/>
      <c r="E811" s="286"/>
      <c r="F811" s="287"/>
      <c r="G811" s="83"/>
      <c r="H811" s="83"/>
      <c r="I811" s="83"/>
      <c r="J811" s="83"/>
      <c r="K811" s="83"/>
      <c r="L811" s="83"/>
      <c r="M811" s="83"/>
      <c r="N811" s="83"/>
      <c r="O811" s="83"/>
      <c r="P811" s="83"/>
      <c r="Q811" s="83"/>
      <c r="R811" s="83"/>
      <c r="S811" s="83"/>
      <c r="T811" s="83"/>
      <c r="U811" s="83"/>
      <c r="V811" s="83"/>
      <c r="W811" s="83"/>
      <c r="X811" s="83"/>
      <c r="Y811" s="83"/>
      <c r="Z811" s="83"/>
    </row>
    <row r="812" spans="1:26" ht="12.75" customHeight="1">
      <c r="A812" s="316"/>
      <c r="B812" s="352"/>
      <c r="C812" s="106"/>
      <c r="D812" s="283"/>
      <c r="E812" s="286"/>
      <c r="F812" s="287"/>
      <c r="G812" s="83"/>
      <c r="H812" s="83"/>
      <c r="I812" s="83"/>
      <c r="J812" s="83"/>
      <c r="K812" s="83"/>
      <c r="L812" s="83"/>
      <c r="M812" s="83"/>
      <c r="N812" s="83"/>
      <c r="O812" s="83"/>
      <c r="P812" s="83"/>
      <c r="Q812" s="83"/>
      <c r="R812" s="83"/>
      <c r="S812" s="83"/>
      <c r="T812" s="83"/>
      <c r="U812" s="83"/>
      <c r="V812" s="83"/>
      <c r="W812" s="83"/>
      <c r="X812" s="83"/>
      <c r="Y812" s="83"/>
      <c r="Z812" s="83"/>
    </row>
    <row r="813" spans="1:26" ht="12.75" customHeight="1">
      <c r="A813" s="316"/>
      <c r="B813" s="352"/>
      <c r="C813" s="106"/>
      <c r="D813" s="283"/>
      <c r="E813" s="286"/>
      <c r="F813" s="287"/>
      <c r="G813" s="83"/>
      <c r="H813" s="83"/>
      <c r="I813" s="83"/>
      <c r="J813" s="83"/>
      <c r="K813" s="83"/>
      <c r="L813" s="83"/>
      <c r="M813" s="83"/>
      <c r="N813" s="83"/>
      <c r="O813" s="83"/>
      <c r="P813" s="83"/>
      <c r="Q813" s="83"/>
      <c r="R813" s="83"/>
      <c r="S813" s="83"/>
      <c r="T813" s="83"/>
      <c r="U813" s="83"/>
      <c r="V813" s="83"/>
      <c r="W813" s="83"/>
      <c r="X813" s="83"/>
      <c r="Y813" s="83"/>
      <c r="Z813" s="83"/>
    </row>
    <row r="814" spans="1:26" ht="12.75" customHeight="1">
      <c r="A814" s="316"/>
      <c r="B814" s="352"/>
      <c r="C814" s="106"/>
      <c r="D814" s="283"/>
      <c r="E814" s="286"/>
      <c r="F814" s="287"/>
      <c r="G814" s="83"/>
      <c r="H814" s="83"/>
      <c r="I814" s="83"/>
      <c r="J814" s="83"/>
      <c r="K814" s="83"/>
      <c r="L814" s="83"/>
      <c r="M814" s="83"/>
      <c r="N814" s="83"/>
      <c r="O814" s="83"/>
      <c r="P814" s="83"/>
      <c r="Q814" s="83"/>
      <c r="R814" s="83"/>
      <c r="S814" s="83"/>
      <c r="T814" s="83"/>
      <c r="U814" s="83"/>
      <c r="V814" s="83"/>
      <c r="W814" s="83"/>
      <c r="X814" s="83"/>
      <c r="Y814" s="83"/>
      <c r="Z814" s="83"/>
    </row>
    <row r="815" spans="1:26" ht="12.75" customHeight="1">
      <c r="A815" s="316"/>
      <c r="B815" s="352"/>
      <c r="C815" s="106"/>
      <c r="D815" s="283"/>
      <c r="E815" s="286"/>
      <c r="F815" s="287"/>
      <c r="G815" s="83"/>
      <c r="H815" s="83"/>
      <c r="I815" s="83"/>
      <c r="J815" s="83"/>
      <c r="K815" s="83"/>
      <c r="L815" s="83"/>
      <c r="M815" s="83"/>
      <c r="N815" s="83"/>
      <c r="O815" s="83"/>
      <c r="P815" s="83"/>
      <c r="Q815" s="83"/>
      <c r="R815" s="83"/>
      <c r="S815" s="83"/>
      <c r="T815" s="83"/>
      <c r="U815" s="83"/>
      <c r="V815" s="83"/>
      <c r="W815" s="83"/>
      <c r="X815" s="83"/>
      <c r="Y815" s="83"/>
      <c r="Z815" s="83"/>
    </row>
    <row r="816" spans="1:26" ht="12.75" customHeight="1">
      <c r="A816" s="316"/>
      <c r="B816" s="352"/>
      <c r="C816" s="106"/>
      <c r="D816" s="283"/>
      <c r="E816" s="286"/>
      <c r="F816" s="287"/>
      <c r="G816" s="83"/>
      <c r="H816" s="83"/>
      <c r="I816" s="83"/>
      <c r="J816" s="83"/>
      <c r="K816" s="83"/>
      <c r="L816" s="83"/>
      <c r="M816" s="83"/>
      <c r="N816" s="83"/>
      <c r="O816" s="83"/>
      <c r="P816" s="83"/>
      <c r="Q816" s="83"/>
      <c r="R816" s="83"/>
      <c r="S816" s="83"/>
      <c r="T816" s="83"/>
      <c r="U816" s="83"/>
      <c r="V816" s="83"/>
      <c r="W816" s="83"/>
      <c r="X816" s="83"/>
      <c r="Y816" s="83"/>
      <c r="Z816" s="83"/>
    </row>
    <row r="817" spans="1:26" ht="12.75" customHeight="1">
      <c r="A817" s="316"/>
      <c r="B817" s="352"/>
      <c r="C817" s="106"/>
      <c r="D817" s="283"/>
      <c r="E817" s="286"/>
      <c r="F817" s="287"/>
      <c r="G817" s="83"/>
      <c r="H817" s="83"/>
      <c r="I817" s="83"/>
      <c r="J817" s="83"/>
      <c r="K817" s="83"/>
      <c r="L817" s="83"/>
      <c r="M817" s="83"/>
      <c r="N817" s="83"/>
      <c r="O817" s="83"/>
      <c r="P817" s="83"/>
      <c r="Q817" s="83"/>
      <c r="R817" s="83"/>
      <c r="S817" s="83"/>
      <c r="T817" s="83"/>
      <c r="U817" s="83"/>
      <c r="V817" s="83"/>
      <c r="W817" s="83"/>
      <c r="X817" s="83"/>
      <c r="Y817" s="83"/>
      <c r="Z817" s="83"/>
    </row>
    <row r="818" spans="1:26" ht="12.75" customHeight="1">
      <c r="A818" s="316"/>
      <c r="B818" s="352"/>
      <c r="C818" s="106"/>
      <c r="D818" s="283"/>
      <c r="E818" s="286"/>
      <c r="F818" s="287"/>
      <c r="G818" s="83"/>
      <c r="H818" s="83"/>
      <c r="I818" s="83"/>
      <c r="J818" s="83"/>
      <c r="K818" s="83"/>
      <c r="L818" s="83"/>
      <c r="M818" s="83"/>
      <c r="N818" s="83"/>
      <c r="O818" s="83"/>
      <c r="P818" s="83"/>
      <c r="Q818" s="83"/>
      <c r="R818" s="83"/>
      <c r="S818" s="83"/>
      <c r="T818" s="83"/>
      <c r="U818" s="83"/>
      <c r="V818" s="83"/>
      <c r="W818" s="83"/>
      <c r="X818" s="83"/>
      <c r="Y818" s="83"/>
      <c r="Z818" s="83"/>
    </row>
    <row r="819" spans="1:26" ht="12.75" customHeight="1">
      <c r="A819" s="316"/>
      <c r="B819" s="352"/>
      <c r="C819" s="106"/>
      <c r="D819" s="283"/>
      <c r="E819" s="286"/>
      <c r="F819" s="287"/>
      <c r="G819" s="83"/>
      <c r="H819" s="83"/>
      <c r="I819" s="83"/>
      <c r="J819" s="83"/>
      <c r="K819" s="83"/>
      <c r="L819" s="83"/>
      <c r="M819" s="83"/>
      <c r="N819" s="83"/>
      <c r="O819" s="83"/>
      <c r="P819" s="83"/>
      <c r="Q819" s="83"/>
      <c r="R819" s="83"/>
      <c r="S819" s="83"/>
      <c r="T819" s="83"/>
      <c r="U819" s="83"/>
      <c r="V819" s="83"/>
      <c r="W819" s="83"/>
      <c r="X819" s="83"/>
      <c r="Y819" s="83"/>
      <c r="Z819" s="83"/>
    </row>
    <row r="820" spans="1:26" ht="12.75" customHeight="1">
      <c r="A820" s="316"/>
      <c r="B820" s="352"/>
      <c r="C820" s="106"/>
      <c r="D820" s="283"/>
      <c r="E820" s="286"/>
      <c r="F820" s="287"/>
      <c r="G820" s="83"/>
      <c r="H820" s="83"/>
      <c r="I820" s="83"/>
      <c r="J820" s="83"/>
      <c r="K820" s="83"/>
      <c r="L820" s="83"/>
      <c r="M820" s="83"/>
      <c r="N820" s="83"/>
      <c r="O820" s="83"/>
      <c r="P820" s="83"/>
      <c r="Q820" s="83"/>
      <c r="R820" s="83"/>
      <c r="S820" s="83"/>
      <c r="T820" s="83"/>
      <c r="U820" s="83"/>
      <c r="V820" s="83"/>
      <c r="W820" s="83"/>
      <c r="X820" s="83"/>
      <c r="Y820" s="83"/>
      <c r="Z820" s="83"/>
    </row>
    <row r="821" spans="1:26" ht="12.75" customHeight="1">
      <c r="A821" s="316"/>
      <c r="B821" s="352"/>
      <c r="C821" s="106"/>
      <c r="D821" s="283"/>
      <c r="E821" s="286"/>
      <c r="F821" s="287"/>
      <c r="G821" s="83"/>
      <c r="H821" s="83"/>
      <c r="I821" s="83"/>
      <c r="J821" s="83"/>
      <c r="K821" s="83"/>
      <c r="L821" s="83"/>
      <c r="M821" s="83"/>
      <c r="N821" s="83"/>
      <c r="O821" s="83"/>
      <c r="P821" s="83"/>
      <c r="Q821" s="83"/>
      <c r="R821" s="83"/>
      <c r="S821" s="83"/>
      <c r="T821" s="83"/>
      <c r="U821" s="83"/>
      <c r="V821" s="83"/>
      <c r="W821" s="83"/>
      <c r="X821" s="83"/>
      <c r="Y821" s="83"/>
      <c r="Z821" s="83"/>
    </row>
    <row r="822" spans="1:26" ht="12.75" customHeight="1">
      <c r="A822" s="316"/>
      <c r="B822" s="352"/>
      <c r="C822" s="106"/>
      <c r="D822" s="283"/>
      <c r="E822" s="286"/>
      <c r="F822" s="287"/>
      <c r="G822" s="83"/>
      <c r="H822" s="83"/>
      <c r="I822" s="83"/>
      <c r="J822" s="83"/>
      <c r="K822" s="83"/>
      <c r="L822" s="83"/>
      <c r="M822" s="83"/>
      <c r="N822" s="83"/>
      <c r="O822" s="83"/>
      <c r="P822" s="83"/>
      <c r="Q822" s="83"/>
      <c r="R822" s="83"/>
      <c r="S822" s="83"/>
      <c r="T822" s="83"/>
      <c r="U822" s="83"/>
      <c r="V822" s="83"/>
      <c r="W822" s="83"/>
      <c r="X822" s="83"/>
      <c r="Y822" s="83"/>
      <c r="Z822" s="83"/>
    </row>
    <row r="823" spans="1:26" ht="12.75" customHeight="1">
      <c r="A823" s="316"/>
      <c r="B823" s="352"/>
      <c r="C823" s="106"/>
      <c r="D823" s="283"/>
      <c r="E823" s="286"/>
      <c r="F823" s="287"/>
      <c r="G823" s="83"/>
      <c r="H823" s="83"/>
      <c r="I823" s="83"/>
      <c r="J823" s="83"/>
      <c r="K823" s="83"/>
      <c r="L823" s="83"/>
      <c r="M823" s="83"/>
      <c r="N823" s="83"/>
      <c r="O823" s="83"/>
      <c r="P823" s="83"/>
      <c r="Q823" s="83"/>
      <c r="R823" s="83"/>
      <c r="S823" s="83"/>
      <c r="T823" s="83"/>
      <c r="U823" s="83"/>
      <c r="V823" s="83"/>
      <c r="W823" s="83"/>
      <c r="X823" s="83"/>
      <c r="Y823" s="83"/>
      <c r="Z823" s="83"/>
    </row>
    <row r="824" spans="1:26" ht="12.75" customHeight="1">
      <c r="A824" s="316"/>
      <c r="B824" s="352"/>
      <c r="C824" s="106"/>
      <c r="D824" s="283"/>
      <c r="E824" s="286"/>
      <c r="F824" s="287"/>
      <c r="G824" s="83"/>
      <c r="H824" s="83"/>
      <c r="I824" s="83"/>
      <c r="J824" s="83"/>
      <c r="K824" s="83"/>
      <c r="L824" s="83"/>
      <c r="M824" s="83"/>
      <c r="N824" s="83"/>
      <c r="O824" s="83"/>
      <c r="P824" s="83"/>
      <c r="Q824" s="83"/>
      <c r="R824" s="83"/>
      <c r="S824" s="83"/>
      <c r="T824" s="83"/>
      <c r="U824" s="83"/>
      <c r="V824" s="83"/>
      <c r="W824" s="83"/>
      <c r="X824" s="83"/>
      <c r="Y824" s="83"/>
      <c r="Z824" s="83"/>
    </row>
    <row r="825" spans="1:26" ht="12.75" customHeight="1">
      <c r="A825" s="316"/>
      <c r="B825" s="352"/>
      <c r="C825" s="106"/>
      <c r="D825" s="283"/>
      <c r="E825" s="286"/>
      <c r="F825" s="287"/>
      <c r="G825" s="83"/>
      <c r="H825" s="83"/>
      <c r="I825" s="83"/>
      <c r="J825" s="83"/>
      <c r="K825" s="83"/>
      <c r="L825" s="83"/>
      <c r="M825" s="83"/>
      <c r="N825" s="83"/>
      <c r="O825" s="83"/>
      <c r="P825" s="83"/>
      <c r="Q825" s="83"/>
      <c r="R825" s="83"/>
      <c r="S825" s="83"/>
      <c r="T825" s="83"/>
      <c r="U825" s="83"/>
      <c r="V825" s="83"/>
      <c r="W825" s="83"/>
      <c r="X825" s="83"/>
      <c r="Y825" s="83"/>
      <c r="Z825" s="83"/>
    </row>
    <row r="826" spans="1:26" ht="12.75" customHeight="1">
      <c r="A826" s="316"/>
      <c r="B826" s="352"/>
      <c r="C826" s="106"/>
      <c r="D826" s="283"/>
      <c r="E826" s="286"/>
      <c r="F826" s="287"/>
      <c r="G826" s="83"/>
      <c r="H826" s="83"/>
      <c r="I826" s="83"/>
      <c r="J826" s="83"/>
      <c r="K826" s="83"/>
      <c r="L826" s="83"/>
      <c r="M826" s="83"/>
      <c r="N826" s="83"/>
      <c r="O826" s="83"/>
      <c r="P826" s="83"/>
      <c r="Q826" s="83"/>
      <c r="R826" s="83"/>
      <c r="S826" s="83"/>
      <c r="T826" s="83"/>
      <c r="U826" s="83"/>
      <c r="V826" s="83"/>
      <c r="W826" s="83"/>
      <c r="X826" s="83"/>
      <c r="Y826" s="83"/>
      <c r="Z826" s="83"/>
    </row>
    <row r="827" spans="1:26" ht="12.75" customHeight="1">
      <c r="A827" s="316"/>
      <c r="B827" s="352"/>
      <c r="C827" s="106"/>
      <c r="D827" s="283"/>
      <c r="E827" s="286"/>
      <c r="F827" s="287"/>
      <c r="G827" s="83"/>
      <c r="H827" s="83"/>
      <c r="I827" s="83"/>
      <c r="J827" s="83"/>
      <c r="K827" s="83"/>
      <c r="L827" s="83"/>
      <c r="M827" s="83"/>
      <c r="N827" s="83"/>
      <c r="O827" s="83"/>
      <c r="P827" s="83"/>
      <c r="Q827" s="83"/>
      <c r="R827" s="83"/>
      <c r="S827" s="83"/>
      <c r="T827" s="83"/>
      <c r="U827" s="83"/>
      <c r="V827" s="83"/>
      <c r="W827" s="83"/>
      <c r="X827" s="83"/>
      <c r="Y827" s="83"/>
      <c r="Z827" s="83"/>
    </row>
    <row r="828" spans="1:26" ht="12.75" customHeight="1">
      <c r="A828" s="316"/>
      <c r="B828" s="352"/>
      <c r="C828" s="106"/>
      <c r="D828" s="283"/>
      <c r="E828" s="286"/>
      <c r="F828" s="287"/>
      <c r="G828" s="83"/>
      <c r="H828" s="83"/>
      <c r="I828" s="83"/>
      <c r="J828" s="83"/>
      <c r="K828" s="83"/>
      <c r="L828" s="83"/>
      <c r="M828" s="83"/>
      <c r="N828" s="83"/>
      <c r="O828" s="83"/>
      <c r="P828" s="83"/>
      <c r="Q828" s="83"/>
      <c r="R828" s="83"/>
      <c r="S828" s="83"/>
      <c r="T828" s="83"/>
      <c r="U828" s="83"/>
      <c r="V828" s="83"/>
      <c r="W828" s="83"/>
      <c r="X828" s="83"/>
      <c r="Y828" s="83"/>
      <c r="Z828" s="83"/>
    </row>
    <row r="829" spans="1:26" ht="12.75" customHeight="1">
      <c r="A829" s="316"/>
      <c r="B829" s="352"/>
      <c r="C829" s="106"/>
      <c r="D829" s="283"/>
      <c r="E829" s="286"/>
      <c r="F829" s="287"/>
      <c r="G829" s="83"/>
      <c r="H829" s="83"/>
      <c r="I829" s="83"/>
      <c r="J829" s="83"/>
      <c r="K829" s="83"/>
      <c r="L829" s="83"/>
      <c r="M829" s="83"/>
      <c r="N829" s="83"/>
      <c r="O829" s="83"/>
      <c r="P829" s="83"/>
      <c r="Q829" s="83"/>
      <c r="R829" s="83"/>
      <c r="S829" s="83"/>
      <c r="T829" s="83"/>
      <c r="U829" s="83"/>
      <c r="V829" s="83"/>
      <c r="W829" s="83"/>
      <c r="X829" s="83"/>
      <c r="Y829" s="83"/>
      <c r="Z829" s="83"/>
    </row>
    <row r="830" spans="1:26" ht="12.75" customHeight="1">
      <c r="A830" s="316"/>
      <c r="B830" s="352"/>
      <c r="C830" s="106"/>
      <c r="D830" s="283"/>
      <c r="E830" s="286"/>
      <c r="F830" s="287"/>
      <c r="G830" s="83"/>
      <c r="H830" s="83"/>
      <c r="I830" s="83"/>
      <c r="J830" s="83"/>
      <c r="K830" s="83"/>
      <c r="L830" s="83"/>
      <c r="M830" s="83"/>
      <c r="N830" s="83"/>
      <c r="O830" s="83"/>
      <c r="P830" s="83"/>
      <c r="Q830" s="83"/>
      <c r="R830" s="83"/>
      <c r="S830" s="83"/>
      <c r="T830" s="83"/>
      <c r="U830" s="83"/>
      <c r="V830" s="83"/>
      <c r="W830" s="83"/>
      <c r="X830" s="83"/>
      <c r="Y830" s="83"/>
      <c r="Z830" s="83"/>
    </row>
    <row r="831" spans="1:26" ht="12.75" customHeight="1">
      <c r="A831" s="316"/>
      <c r="B831" s="352"/>
      <c r="C831" s="106"/>
      <c r="D831" s="283"/>
      <c r="E831" s="286"/>
      <c r="F831" s="287"/>
      <c r="G831" s="83"/>
      <c r="H831" s="83"/>
      <c r="I831" s="83"/>
      <c r="J831" s="83"/>
      <c r="K831" s="83"/>
      <c r="L831" s="83"/>
      <c r="M831" s="83"/>
      <c r="N831" s="83"/>
      <c r="O831" s="83"/>
      <c r="P831" s="83"/>
      <c r="Q831" s="83"/>
      <c r="R831" s="83"/>
      <c r="S831" s="83"/>
      <c r="T831" s="83"/>
      <c r="U831" s="83"/>
      <c r="V831" s="83"/>
      <c r="W831" s="83"/>
      <c r="X831" s="83"/>
      <c r="Y831" s="83"/>
      <c r="Z831" s="83"/>
    </row>
    <row r="832" spans="1:26" ht="12.75" customHeight="1">
      <c r="A832" s="316"/>
      <c r="B832" s="352"/>
      <c r="C832" s="106"/>
      <c r="D832" s="283"/>
      <c r="E832" s="286"/>
      <c r="F832" s="287"/>
      <c r="G832" s="83"/>
      <c r="H832" s="83"/>
      <c r="I832" s="83"/>
      <c r="J832" s="83"/>
      <c r="K832" s="83"/>
      <c r="L832" s="83"/>
      <c r="M832" s="83"/>
      <c r="N832" s="83"/>
      <c r="O832" s="83"/>
      <c r="P832" s="83"/>
      <c r="Q832" s="83"/>
      <c r="R832" s="83"/>
      <c r="S832" s="83"/>
      <c r="T832" s="83"/>
      <c r="U832" s="83"/>
      <c r="V832" s="83"/>
      <c r="W832" s="83"/>
      <c r="X832" s="83"/>
      <c r="Y832" s="83"/>
      <c r="Z832" s="83"/>
    </row>
    <row r="833" spans="1:26" ht="12.75" customHeight="1">
      <c r="A833" s="316"/>
      <c r="B833" s="352"/>
      <c r="C833" s="106"/>
      <c r="D833" s="283"/>
      <c r="E833" s="286"/>
      <c r="F833" s="287"/>
      <c r="G833" s="83"/>
      <c r="H833" s="83"/>
      <c r="I833" s="83"/>
      <c r="J833" s="83"/>
      <c r="K833" s="83"/>
      <c r="L833" s="83"/>
      <c r="M833" s="83"/>
      <c r="N833" s="83"/>
      <c r="O833" s="83"/>
      <c r="P833" s="83"/>
      <c r="Q833" s="83"/>
      <c r="R833" s="83"/>
      <c r="S833" s="83"/>
      <c r="T833" s="83"/>
      <c r="U833" s="83"/>
      <c r="V833" s="83"/>
      <c r="W833" s="83"/>
      <c r="X833" s="83"/>
      <c r="Y833" s="83"/>
      <c r="Z833" s="83"/>
    </row>
    <row r="834" spans="1:26" ht="12.75" customHeight="1">
      <c r="A834" s="316"/>
      <c r="B834" s="352"/>
      <c r="C834" s="106"/>
      <c r="D834" s="283"/>
      <c r="E834" s="286"/>
      <c r="F834" s="287"/>
      <c r="G834" s="83"/>
      <c r="H834" s="83"/>
      <c r="I834" s="83"/>
      <c r="J834" s="83"/>
      <c r="K834" s="83"/>
      <c r="L834" s="83"/>
      <c r="M834" s="83"/>
      <c r="N834" s="83"/>
      <c r="O834" s="83"/>
      <c r="P834" s="83"/>
      <c r="Q834" s="83"/>
      <c r="R834" s="83"/>
      <c r="S834" s="83"/>
      <c r="T834" s="83"/>
      <c r="U834" s="83"/>
      <c r="V834" s="83"/>
      <c r="W834" s="83"/>
      <c r="X834" s="83"/>
      <c r="Y834" s="83"/>
      <c r="Z834" s="83"/>
    </row>
    <row r="835" spans="1:26" ht="12.75" customHeight="1">
      <c r="A835" s="316"/>
      <c r="B835" s="352"/>
      <c r="C835" s="106"/>
      <c r="D835" s="283"/>
      <c r="E835" s="286"/>
      <c r="F835" s="287"/>
      <c r="G835" s="83"/>
      <c r="H835" s="83"/>
      <c r="I835" s="83"/>
      <c r="J835" s="83"/>
      <c r="K835" s="83"/>
      <c r="L835" s="83"/>
      <c r="M835" s="83"/>
      <c r="N835" s="83"/>
      <c r="O835" s="83"/>
      <c r="P835" s="83"/>
      <c r="Q835" s="83"/>
      <c r="R835" s="83"/>
      <c r="S835" s="83"/>
      <c r="T835" s="83"/>
      <c r="U835" s="83"/>
      <c r="V835" s="83"/>
      <c r="W835" s="83"/>
      <c r="X835" s="83"/>
      <c r="Y835" s="83"/>
      <c r="Z835" s="83"/>
    </row>
    <row r="836" spans="1:26" ht="12.75" customHeight="1">
      <c r="A836" s="316"/>
      <c r="B836" s="352"/>
      <c r="C836" s="106"/>
      <c r="D836" s="283"/>
      <c r="E836" s="286"/>
      <c r="F836" s="287"/>
      <c r="G836" s="83"/>
      <c r="H836" s="83"/>
      <c r="I836" s="83"/>
      <c r="J836" s="83"/>
      <c r="K836" s="83"/>
      <c r="L836" s="83"/>
      <c r="M836" s="83"/>
      <c r="N836" s="83"/>
      <c r="O836" s="83"/>
      <c r="P836" s="83"/>
      <c r="Q836" s="83"/>
      <c r="R836" s="83"/>
      <c r="S836" s="83"/>
      <c r="T836" s="83"/>
      <c r="U836" s="83"/>
      <c r="V836" s="83"/>
      <c r="W836" s="83"/>
      <c r="X836" s="83"/>
      <c r="Y836" s="83"/>
      <c r="Z836" s="83"/>
    </row>
    <row r="837" spans="1:26" ht="12.75" customHeight="1">
      <c r="A837" s="316"/>
      <c r="B837" s="352"/>
      <c r="C837" s="106"/>
      <c r="D837" s="283"/>
      <c r="E837" s="286"/>
      <c r="F837" s="287"/>
      <c r="G837" s="83"/>
      <c r="H837" s="83"/>
      <c r="I837" s="83"/>
      <c r="J837" s="83"/>
      <c r="K837" s="83"/>
      <c r="L837" s="83"/>
      <c r="M837" s="83"/>
      <c r="N837" s="83"/>
      <c r="O837" s="83"/>
      <c r="P837" s="83"/>
      <c r="Q837" s="83"/>
      <c r="R837" s="83"/>
      <c r="S837" s="83"/>
      <c r="T837" s="83"/>
      <c r="U837" s="83"/>
      <c r="V837" s="83"/>
      <c r="W837" s="83"/>
      <c r="X837" s="83"/>
      <c r="Y837" s="83"/>
      <c r="Z837" s="83"/>
    </row>
    <row r="838" spans="1:26" ht="12.75" customHeight="1">
      <c r="A838" s="316"/>
      <c r="B838" s="352"/>
      <c r="C838" s="106"/>
      <c r="D838" s="283"/>
      <c r="E838" s="286"/>
      <c r="F838" s="287"/>
      <c r="G838" s="83"/>
      <c r="H838" s="83"/>
      <c r="I838" s="83"/>
      <c r="J838" s="83"/>
      <c r="K838" s="83"/>
      <c r="L838" s="83"/>
      <c r="M838" s="83"/>
      <c r="N838" s="83"/>
      <c r="O838" s="83"/>
      <c r="P838" s="83"/>
      <c r="Q838" s="83"/>
      <c r="R838" s="83"/>
      <c r="S838" s="83"/>
      <c r="T838" s="83"/>
      <c r="U838" s="83"/>
      <c r="V838" s="83"/>
      <c r="W838" s="83"/>
      <c r="X838" s="83"/>
      <c r="Y838" s="83"/>
      <c r="Z838" s="83"/>
    </row>
    <row r="839" spans="1:26" ht="12.75" customHeight="1">
      <c r="A839" s="316"/>
      <c r="B839" s="352"/>
      <c r="C839" s="106"/>
      <c r="D839" s="283"/>
      <c r="E839" s="286"/>
      <c r="F839" s="287"/>
      <c r="G839" s="83"/>
      <c r="H839" s="83"/>
      <c r="I839" s="83"/>
      <c r="J839" s="83"/>
      <c r="K839" s="83"/>
      <c r="L839" s="83"/>
      <c r="M839" s="83"/>
      <c r="N839" s="83"/>
      <c r="O839" s="83"/>
      <c r="P839" s="83"/>
      <c r="Q839" s="83"/>
      <c r="R839" s="83"/>
      <c r="S839" s="83"/>
      <c r="T839" s="83"/>
      <c r="U839" s="83"/>
      <c r="V839" s="83"/>
      <c r="W839" s="83"/>
      <c r="X839" s="83"/>
      <c r="Y839" s="83"/>
      <c r="Z839" s="83"/>
    </row>
    <row r="840" spans="1:26" ht="12.75" customHeight="1">
      <c r="A840" s="316"/>
      <c r="B840" s="352"/>
      <c r="C840" s="106"/>
      <c r="D840" s="283"/>
      <c r="E840" s="286"/>
      <c r="F840" s="287"/>
      <c r="G840" s="83"/>
      <c r="H840" s="83"/>
      <c r="I840" s="83"/>
      <c r="J840" s="83"/>
      <c r="K840" s="83"/>
      <c r="L840" s="83"/>
      <c r="M840" s="83"/>
      <c r="N840" s="83"/>
      <c r="O840" s="83"/>
      <c r="P840" s="83"/>
      <c r="Q840" s="83"/>
      <c r="R840" s="83"/>
      <c r="S840" s="83"/>
      <c r="T840" s="83"/>
      <c r="U840" s="83"/>
      <c r="V840" s="83"/>
      <c r="W840" s="83"/>
      <c r="X840" s="83"/>
      <c r="Y840" s="83"/>
      <c r="Z840" s="83"/>
    </row>
    <row r="841" spans="1:26" ht="12.75" customHeight="1">
      <c r="A841" s="316"/>
      <c r="B841" s="352"/>
      <c r="C841" s="106"/>
      <c r="D841" s="283"/>
      <c r="E841" s="286"/>
      <c r="F841" s="287"/>
      <c r="G841" s="83"/>
      <c r="H841" s="83"/>
      <c r="I841" s="83"/>
      <c r="J841" s="83"/>
      <c r="K841" s="83"/>
      <c r="L841" s="83"/>
      <c r="M841" s="83"/>
      <c r="N841" s="83"/>
      <c r="O841" s="83"/>
      <c r="P841" s="83"/>
      <c r="Q841" s="83"/>
      <c r="R841" s="83"/>
      <c r="S841" s="83"/>
      <c r="T841" s="83"/>
      <c r="U841" s="83"/>
      <c r="V841" s="83"/>
      <c r="W841" s="83"/>
      <c r="X841" s="83"/>
      <c r="Y841" s="83"/>
      <c r="Z841" s="83"/>
    </row>
    <row r="842" spans="1:26" ht="12.75" customHeight="1">
      <c r="A842" s="316"/>
      <c r="B842" s="352"/>
      <c r="C842" s="106"/>
      <c r="D842" s="283"/>
      <c r="E842" s="286"/>
      <c r="F842" s="287"/>
      <c r="G842" s="83"/>
      <c r="H842" s="83"/>
      <c r="I842" s="83"/>
      <c r="J842" s="83"/>
      <c r="K842" s="83"/>
      <c r="L842" s="83"/>
      <c r="M842" s="83"/>
      <c r="N842" s="83"/>
      <c r="O842" s="83"/>
      <c r="P842" s="83"/>
      <c r="Q842" s="83"/>
      <c r="R842" s="83"/>
      <c r="S842" s="83"/>
      <c r="T842" s="83"/>
      <c r="U842" s="83"/>
      <c r="V842" s="83"/>
      <c r="W842" s="83"/>
      <c r="X842" s="83"/>
      <c r="Y842" s="83"/>
      <c r="Z842" s="83"/>
    </row>
    <row r="843" spans="1:26" ht="12.75" customHeight="1">
      <c r="A843" s="316"/>
      <c r="B843" s="352"/>
      <c r="C843" s="106"/>
      <c r="D843" s="283"/>
      <c r="E843" s="286"/>
      <c r="F843" s="287"/>
      <c r="G843" s="83"/>
      <c r="H843" s="83"/>
      <c r="I843" s="83"/>
      <c r="J843" s="83"/>
      <c r="K843" s="83"/>
      <c r="L843" s="83"/>
      <c r="M843" s="83"/>
      <c r="N843" s="83"/>
      <c r="O843" s="83"/>
      <c r="P843" s="83"/>
      <c r="Q843" s="83"/>
      <c r="R843" s="83"/>
      <c r="S843" s="83"/>
      <c r="T843" s="83"/>
      <c r="U843" s="83"/>
      <c r="V843" s="83"/>
      <c r="W843" s="83"/>
      <c r="X843" s="83"/>
      <c r="Y843" s="83"/>
      <c r="Z843" s="83"/>
    </row>
    <row r="844" spans="1:26" ht="12.75" customHeight="1">
      <c r="A844" s="316"/>
      <c r="B844" s="352"/>
      <c r="C844" s="106"/>
      <c r="D844" s="283"/>
      <c r="E844" s="286"/>
      <c r="F844" s="287"/>
      <c r="G844" s="83"/>
      <c r="H844" s="83"/>
      <c r="I844" s="83"/>
      <c r="J844" s="83"/>
      <c r="K844" s="83"/>
      <c r="L844" s="83"/>
      <c r="M844" s="83"/>
      <c r="N844" s="83"/>
      <c r="O844" s="83"/>
      <c r="P844" s="83"/>
      <c r="Q844" s="83"/>
      <c r="R844" s="83"/>
      <c r="S844" s="83"/>
      <c r="T844" s="83"/>
      <c r="U844" s="83"/>
      <c r="V844" s="83"/>
      <c r="W844" s="83"/>
      <c r="X844" s="83"/>
      <c r="Y844" s="83"/>
      <c r="Z844" s="83"/>
    </row>
    <row r="845" spans="1:26" ht="12.75" customHeight="1">
      <c r="A845" s="316"/>
      <c r="B845" s="352"/>
      <c r="C845" s="106"/>
      <c r="D845" s="283"/>
      <c r="E845" s="286"/>
      <c r="F845" s="287"/>
      <c r="G845" s="83"/>
      <c r="H845" s="83"/>
      <c r="I845" s="83"/>
      <c r="J845" s="83"/>
      <c r="K845" s="83"/>
      <c r="L845" s="83"/>
      <c r="M845" s="83"/>
      <c r="N845" s="83"/>
      <c r="O845" s="83"/>
      <c r="P845" s="83"/>
      <c r="Q845" s="83"/>
      <c r="R845" s="83"/>
      <c r="S845" s="83"/>
      <c r="T845" s="83"/>
      <c r="U845" s="83"/>
      <c r="V845" s="83"/>
      <c r="W845" s="83"/>
      <c r="X845" s="83"/>
      <c r="Y845" s="83"/>
      <c r="Z845" s="83"/>
    </row>
    <row r="846" spans="1:26" ht="12.75" customHeight="1">
      <c r="A846" s="316"/>
      <c r="B846" s="352"/>
      <c r="C846" s="106"/>
      <c r="D846" s="283"/>
      <c r="E846" s="286"/>
      <c r="F846" s="287"/>
      <c r="G846" s="83"/>
      <c r="H846" s="83"/>
      <c r="I846" s="83"/>
      <c r="J846" s="83"/>
      <c r="K846" s="83"/>
      <c r="L846" s="83"/>
      <c r="M846" s="83"/>
      <c r="N846" s="83"/>
      <c r="O846" s="83"/>
      <c r="P846" s="83"/>
      <c r="Q846" s="83"/>
      <c r="R846" s="83"/>
      <c r="S846" s="83"/>
      <c r="T846" s="83"/>
      <c r="U846" s="83"/>
      <c r="V846" s="83"/>
      <c r="W846" s="83"/>
      <c r="X846" s="83"/>
      <c r="Y846" s="83"/>
      <c r="Z846" s="83"/>
    </row>
    <row r="847" spans="1:26" ht="12.75" customHeight="1">
      <c r="A847" s="316"/>
      <c r="B847" s="352"/>
      <c r="C847" s="106"/>
      <c r="D847" s="283"/>
      <c r="E847" s="286"/>
      <c r="F847" s="287"/>
      <c r="G847" s="83"/>
      <c r="H847" s="83"/>
      <c r="I847" s="83"/>
      <c r="J847" s="83"/>
      <c r="K847" s="83"/>
      <c r="L847" s="83"/>
      <c r="M847" s="83"/>
      <c r="N847" s="83"/>
      <c r="O847" s="83"/>
      <c r="P847" s="83"/>
      <c r="Q847" s="83"/>
      <c r="R847" s="83"/>
      <c r="S847" s="83"/>
      <c r="T847" s="83"/>
      <c r="U847" s="83"/>
      <c r="V847" s="83"/>
      <c r="W847" s="83"/>
      <c r="X847" s="83"/>
      <c r="Y847" s="83"/>
      <c r="Z847" s="83"/>
    </row>
    <row r="848" spans="1:26" ht="12.75" customHeight="1">
      <c r="A848" s="316"/>
      <c r="B848" s="352"/>
      <c r="C848" s="106"/>
      <c r="D848" s="283"/>
      <c r="E848" s="286"/>
      <c r="F848" s="287"/>
      <c r="G848" s="83"/>
      <c r="H848" s="83"/>
      <c r="I848" s="83"/>
      <c r="J848" s="83"/>
      <c r="K848" s="83"/>
      <c r="L848" s="83"/>
      <c r="M848" s="83"/>
      <c r="N848" s="83"/>
      <c r="O848" s="83"/>
      <c r="P848" s="83"/>
      <c r="Q848" s="83"/>
      <c r="R848" s="83"/>
      <c r="S848" s="83"/>
      <c r="T848" s="83"/>
      <c r="U848" s="83"/>
      <c r="V848" s="83"/>
      <c r="W848" s="83"/>
      <c r="X848" s="83"/>
      <c r="Y848" s="83"/>
      <c r="Z848" s="83"/>
    </row>
    <row r="849" spans="1:26" ht="12.75" customHeight="1">
      <c r="A849" s="316"/>
      <c r="B849" s="352"/>
      <c r="C849" s="106"/>
      <c r="D849" s="283"/>
      <c r="E849" s="286"/>
      <c r="F849" s="287"/>
      <c r="G849" s="83"/>
      <c r="H849" s="83"/>
      <c r="I849" s="83"/>
      <c r="J849" s="83"/>
      <c r="K849" s="83"/>
      <c r="L849" s="83"/>
      <c r="M849" s="83"/>
      <c r="N849" s="83"/>
      <c r="O849" s="83"/>
      <c r="P849" s="83"/>
      <c r="Q849" s="83"/>
      <c r="R849" s="83"/>
      <c r="S849" s="83"/>
      <c r="T849" s="83"/>
      <c r="U849" s="83"/>
      <c r="V849" s="83"/>
      <c r="W849" s="83"/>
      <c r="X849" s="83"/>
      <c r="Y849" s="83"/>
      <c r="Z849" s="83"/>
    </row>
    <row r="850" spans="1:26" ht="12.75" customHeight="1">
      <c r="A850" s="316"/>
      <c r="B850" s="352"/>
      <c r="C850" s="106"/>
      <c r="D850" s="283"/>
      <c r="E850" s="286"/>
      <c r="F850" s="287"/>
      <c r="G850" s="83"/>
      <c r="H850" s="83"/>
      <c r="I850" s="83"/>
      <c r="J850" s="83"/>
      <c r="K850" s="83"/>
      <c r="L850" s="83"/>
      <c r="M850" s="83"/>
      <c r="N850" s="83"/>
      <c r="O850" s="83"/>
      <c r="P850" s="83"/>
      <c r="Q850" s="83"/>
      <c r="R850" s="83"/>
      <c r="S850" s="83"/>
      <c r="T850" s="83"/>
      <c r="U850" s="83"/>
      <c r="V850" s="83"/>
      <c r="W850" s="83"/>
      <c r="X850" s="83"/>
      <c r="Y850" s="83"/>
      <c r="Z850" s="83"/>
    </row>
    <row r="851" spans="1:26" ht="12.75" customHeight="1">
      <c r="A851" s="316"/>
      <c r="B851" s="352"/>
      <c r="C851" s="106"/>
      <c r="D851" s="283"/>
      <c r="E851" s="286"/>
      <c r="F851" s="287"/>
      <c r="G851" s="83"/>
      <c r="H851" s="83"/>
      <c r="I851" s="83"/>
      <c r="J851" s="83"/>
      <c r="K851" s="83"/>
      <c r="L851" s="83"/>
      <c r="M851" s="83"/>
      <c r="N851" s="83"/>
      <c r="O851" s="83"/>
      <c r="P851" s="83"/>
      <c r="Q851" s="83"/>
      <c r="R851" s="83"/>
      <c r="S851" s="83"/>
      <c r="T851" s="83"/>
      <c r="U851" s="83"/>
      <c r="V851" s="83"/>
      <c r="W851" s="83"/>
      <c r="X851" s="83"/>
      <c r="Y851" s="83"/>
      <c r="Z851" s="83"/>
    </row>
    <row r="852" spans="1:26" ht="12.75" customHeight="1">
      <c r="A852" s="316"/>
      <c r="B852" s="352"/>
      <c r="C852" s="106"/>
      <c r="D852" s="283"/>
      <c r="E852" s="286"/>
      <c r="F852" s="287"/>
      <c r="G852" s="83"/>
      <c r="H852" s="83"/>
      <c r="I852" s="83"/>
      <c r="J852" s="83"/>
      <c r="K852" s="83"/>
      <c r="L852" s="83"/>
      <c r="M852" s="83"/>
      <c r="N852" s="83"/>
      <c r="O852" s="83"/>
      <c r="P852" s="83"/>
      <c r="Q852" s="83"/>
      <c r="R852" s="83"/>
      <c r="S852" s="83"/>
      <c r="T852" s="83"/>
      <c r="U852" s="83"/>
      <c r="V852" s="83"/>
      <c r="W852" s="83"/>
      <c r="X852" s="83"/>
      <c r="Y852" s="83"/>
      <c r="Z852" s="83"/>
    </row>
    <row r="853" spans="1:26" ht="12.75" customHeight="1">
      <c r="A853" s="316"/>
      <c r="B853" s="352"/>
      <c r="C853" s="106"/>
      <c r="D853" s="283"/>
      <c r="E853" s="286"/>
      <c r="F853" s="287"/>
      <c r="G853" s="83"/>
      <c r="H853" s="83"/>
      <c r="I853" s="83"/>
      <c r="J853" s="83"/>
      <c r="K853" s="83"/>
      <c r="L853" s="83"/>
      <c r="M853" s="83"/>
      <c r="N853" s="83"/>
      <c r="O853" s="83"/>
      <c r="P853" s="83"/>
      <c r="Q853" s="83"/>
      <c r="R853" s="83"/>
      <c r="S853" s="83"/>
      <c r="T853" s="83"/>
      <c r="U853" s="83"/>
      <c r="V853" s="83"/>
      <c r="W853" s="83"/>
      <c r="X853" s="83"/>
      <c r="Y853" s="83"/>
      <c r="Z853" s="83"/>
    </row>
    <row r="854" spans="1:26" ht="12.75" customHeight="1">
      <c r="A854" s="316"/>
      <c r="B854" s="352"/>
      <c r="C854" s="106"/>
      <c r="D854" s="283"/>
      <c r="E854" s="286"/>
      <c r="F854" s="287"/>
      <c r="G854" s="83"/>
      <c r="H854" s="83"/>
      <c r="I854" s="83"/>
      <c r="J854" s="83"/>
      <c r="K854" s="83"/>
      <c r="L854" s="83"/>
      <c r="M854" s="83"/>
      <c r="N854" s="83"/>
      <c r="O854" s="83"/>
      <c r="P854" s="83"/>
      <c r="Q854" s="83"/>
      <c r="R854" s="83"/>
      <c r="S854" s="83"/>
      <c r="T854" s="83"/>
      <c r="U854" s="83"/>
      <c r="V854" s="83"/>
      <c r="W854" s="83"/>
      <c r="X854" s="83"/>
      <c r="Y854" s="83"/>
      <c r="Z854" s="83"/>
    </row>
    <row r="855" spans="1:26" ht="12.75" customHeight="1">
      <c r="A855" s="316"/>
      <c r="B855" s="352"/>
      <c r="C855" s="106"/>
      <c r="D855" s="283"/>
      <c r="E855" s="286"/>
      <c r="F855" s="287"/>
      <c r="G855" s="83"/>
      <c r="H855" s="83"/>
      <c r="I855" s="83"/>
      <c r="J855" s="83"/>
      <c r="K855" s="83"/>
      <c r="L855" s="83"/>
      <c r="M855" s="83"/>
      <c r="N855" s="83"/>
      <c r="O855" s="83"/>
      <c r="P855" s="83"/>
      <c r="Q855" s="83"/>
      <c r="R855" s="83"/>
      <c r="S855" s="83"/>
      <c r="T855" s="83"/>
      <c r="U855" s="83"/>
      <c r="V855" s="83"/>
      <c r="W855" s="83"/>
      <c r="X855" s="83"/>
      <c r="Y855" s="83"/>
      <c r="Z855" s="83"/>
    </row>
    <row r="856" spans="1:26" ht="12.75" customHeight="1">
      <c r="A856" s="316"/>
      <c r="B856" s="352"/>
      <c r="C856" s="106"/>
      <c r="D856" s="283"/>
      <c r="E856" s="286"/>
      <c r="F856" s="287"/>
      <c r="G856" s="83"/>
      <c r="H856" s="83"/>
      <c r="I856" s="83"/>
      <c r="J856" s="83"/>
      <c r="K856" s="83"/>
      <c r="L856" s="83"/>
      <c r="M856" s="83"/>
      <c r="N856" s="83"/>
      <c r="O856" s="83"/>
      <c r="P856" s="83"/>
      <c r="Q856" s="83"/>
      <c r="R856" s="83"/>
      <c r="S856" s="83"/>
      <c r="T856" s="83"/>
      <c r="U856" s="83"/>
      <c r="V856" s="83"/>
      <c r="W856" s="83"/>
      <c r="X856" s="83"/>
      <c r="Y856" s="83"/>
      <c r="Z856" s="83"/>
    </row>
    <row r="857" spans="1:26" ht="12.75" customHeight="1">
      <c r="A857" s="316"/>
      <c r="B857" s="352"/>
      <c r="C857" s="106"/>
      <c r="D857" s="283"/>
      <c r="E857" s="286"/>
      <c r="F857" s="287"/>
      <c r="G857" s="83"/>
      <c r="H857" s="83"/>
      <c r="I857" s="83"/>
      <c r="J857" s="83"/>
      <c r="K857" s="83"/>
      <c r="L857" s="83"/>
      <c r="M857" s="83"/>
      <c r="N857" s="83"/>
      <c r="O857" s="83"/>
      <c r="P857" s="83"/>
      <c r="Q857" s="83"/>
      <c r="R857" s="83"/>
      <c r="S857" s="83"/>
      <c r="T857" s="83"/>
      <c r="U857" s="83"/>
      <c r="V857" s="83"/>
      <c r="W857" s="83"/>
      <c r="X857" s="83"/>
      <c r="Y857" s="83"/>
      <c r="Z857" s="83"/>
    </row>
    <row r="858" spans="1:26" ht="12.75" customHeight="1">
      <c r="A858" s="316"/>
      <c r="B858" s="352"/>
      <c r="C858" s="106"/>
      <c r="D858" s="283"/>
      <c r="E858" s="286"/>
      <c r="F858" s="287"/>
      <c r="G858" s="83"/>
      <c r="H858" s="83"/>
      <c r="I858" s="83"/>
      <c r="J858" s="83"/>
      <c r="K858" s="83"/>
      <c r="L858" s="83"/>
      <c r="M858" s="83"/>
      <c r="N858" s="83"/>
      <c r="O858" s="83"/>
      <c r="P858" s="83"/>
      <c r="Q858" s="83"/>
      <c r="R858" s="83"/>
      <c r="S858" s="83"/>
      <c r="T858" s="83"/>
      <c r="U858" s="83"/>
      <c r="V858" s="83"/>
      <c r="W858" s="83"/>
      <c r="X858" s="83"/>
      <c r="Y858" s="83"/>
      <c r="Z858" s="83"/>
    </row>
    <row r="859" spans="1:26" ht="12.75" customHeight="1">
      <c r="A859" s="316"/>
      <c r="B859" s="352"/>
      <c r="C859" s="106"/>
      <c r="D859" s="283"/>
      <c r="E859" s="286"/>
      <c r="F859" s="287"/>
      <c r="G859" s="83"/>
      <c r="H859" s="83"/>
      <c r="I859" s="83"/>
      <c r="J859" s="83"/>
      <c r="K859" s="83"/>
      <c r="L859" s="83"/>
      <c r="M859" s="83"/>
      <c r="N859" s="83"/>
      <c r="O859" s="83"/>
      <c r="P859" s="83"/>
      <c r="Q859" s="83"/>
      <c r="R859" s="83"/>
      <c r="S859" s="83"/>
      <c r="T859" s="83"/>
      <c r="U859" s="83"/>
      <c r="V859" s="83"/>
      <c r="W859" s="83"/>
      <c r="X859" s="83"/>
      <c r="Y859" s="83"/>
      <c r="Z859" s="83"/>
    </row>
    <row r="860" spans="1:26" ht="12.75" customHeight="1">
      <c r="A860" s="316"/>
      <c r="B860" s="352"/>
      <c r="C860" s="106"/>
      <c r="D860" s="283"/>
      <c r="E860" s="286"/>
      <c r="F860" s="287"/>
      <c r="G860" s="83"/>
      <c r="H860" s="83"/>
      <c r="I860" s="83"/>
      <c r="J860" s="83"/>
      <c r="K860" s="83"/>
      <c r="L860" s="83"/>
      <c r="M860" s="83"/>
      <c r="N860" s="83"/>
      <c r="O860" s="83"/>
      <c r="P860" s="83"/>
      <c r="Q860" s="83"/>
      <c r="R860" s="83"/>
      <c r="S860" s="83"/>
      <c r="T860" s="83"/>
      <c r="U860" s="83"/>
      <c r="V860" s="83"/>
      <c r="W860" s="83"/>
      <c r="X860" s="83"/>
      <c r="Y860" s="83"/>
      <c r="Z860" s="83"/>
    </row>
    <row r="861" spans="1:26" ht="12.75" customHeight="1">
      <c r="A861" s="316"/>
      <c r="B861" s="352"/>
      <c r="C861" s="106"/>
      <c r="D861" s="283"/>
      <c r="E861" s="286"/>
      <c r="F861" s="287"/>
      <c r="G861" s="83"/>
      <c r="H861" s="83"/>
      <c r="I861" s="83"/>
      <c r="J861" s="83"/>
      <c r="K861" s="83"/>
      <c r="L861" s="83"/>
      <c r="M861" s="83"/>
      <c r="N861" s="83"/>
      <c r="O861" s="83"/>
      <c r="P861" s="83"/>
      <c r="Q861" s="83"/>
      <c r="R861" s="83"/>
      <c r="S861" s="83"/>
      <c r="T861" s="83"/>
      <c r="U861" s="83"/>
      <c r="V861" s="83"/>
      <c r="W861" s="83"/>
      <c r="X861" s="83"/>
      <c r="Y861" s="83"/>
      <c r="Z861" s="83"/>
    </row>
    <row r="862" spans="1:26" ht="12.75" customHeight="1">
      <c r="A862" s="316"/>
      <c r="B862" s="352"/>
      <c r="C862" s="106"/>
      <c r="D862" s="283"/>
      <c r="E862" s="286"/>
      <c r="F862" s="287"/>
      <c r="G862" s="83"/>
      <c r="H862" s="83"/>
      <c r="I862" s="83"/>
      <c r="J862" s="83"/>
      <c r="K862" s="83"/>
      <c r="L862" s="83"/>
      <c r="M862" s="83"/>
      <c r="N862" s="83"/>
      <c r="O862" s="83"/>
      <c r="P862" s="83"/>
      <c r="Q862" s="83"/>
      <c r="R862" s="83"/>
      <c r="S862" s="83"/>
      <c r="T862" s="83"/>
      <c r="U862" s="83"/>
      <c r="V862" s="83"/>
      <c r="W862" s="83"/>
      <c r="X862" s="83"/>
      <c r="Y862" s="83"/>
      <c r="Z862" s="83"/>
    </row>
    <row r="863" spans="1:26" ht="12.75" customHeight="1">
      <c r="A863" s="316"/>
      <c r="B863" s="352"/>
      <c r="C863" s="106"/>
      <c r="D863" s="283"/>
      <c r="E863" s="286"/>
      <c r="F863" s="287"/>
      <c r="G863" s="83"/>
      <c r="H863" s="83"/>
      <c r="I863" s="83"/>
      <c r="J863" s="83"/>
      <c r="K863" s="83"/>
      <c r="L863" s="83"/>
      <c r="M863" s="83"/>
      <c r="N863" s="83"/>
      <c r="O863" s="83"/>
      <c r="P863" s="83"/>
      <c r="Q863" s="83"/>
      <c r="R863" s="83"/>
      <c r="S863" s="83"/>
      <c r="T863" s="83"/>
      <c r="U863" s="83"/>
      <c r="V863" s="83"/>
      <c r="W863" s="83"/>
      <c r="X863" s="83"/>
      <c r="Y863" s="83"/>
      <c r="Z863" s="83"/>
    </row>
    <row r="864" spans="1:26" ht="12.75" customHeight="1">
      <c r="A864" s="316"/>
      <c r="B864" s="352"/>
      <c r="C864" s="106"/>
      <c r="D864" s="283"/>
      <c r="E864" s="286"/>
      <c r="F864" s="287"/>
      <c r="G864" s="83"/>
      <c r="H864" s="83"/>
      <c r="I864" s="83"/>
      <c r="J864" s="83"/>
      <c r="K864" s="83"/>
      <c r="L864" s="83"/>
      <c r="M864" s="83"/>
      <c r="N864" s="83"/>
      <c r="O864" s="83"/>
      <c r="P864" s="83"/>
      <c r="Q864" s="83"/>
      <c r="R864" s="83"/>
      <c r="S864" s="83"/>
      <c r="T864" s="83"/>
      <c r="U864" s="83"/>
      <c r="V864" s="83"/>
      <c r="W864" s="83"/>
      <c r="X864" s="83"/>
      <c r="Y864" s="83"/>
      <c r="Z864" s="83"/>
    </row>
    <row r="865" spans="1:26" ht="12.75" customHeight="1">
      <c r="A865" s="316"/>
      <c r="B865" s="352"/>
      <c r="C865" s="106"/>
      <c r="D865" s="283"/>
      <c r="E865" s="286"/>
      <c r="F865" s="287"/>
      <c r="G865" s="83"/>
      <c r="H865" s="83"/>
      <c r="I865" s="83"/>
      <c r="J865" s="83"/>
      <c r="K865" s="83"/>
      <c r="L865" s="83"/>
      <c r="M865" s="83"/>
      <c r="N865" s="83"/>
      <c r="O865" s="83"/>
      <c r="P865" s="83"/>
      <c r="Q865" s="83"/>
      <c r="R865" s="83"/>
      <c r="S865" s="83"/>
      <c r="T865" s="83"/>
      <c r="U865" s="83"/>
      <c r="V865" s="83"/>
      <c r="W865" s="83"/>
      <c r="X865" s="83"/>
      <c r="Y865" s="83"/>
      <c r="Z865" s="83"/>
    </row>
    <row r="866" spans="1:26" ht="12.75" customHeight="1">
      <c r="A866" s="316"/>
      <c r="B866" s="352"/>
      <c r="C866" s="106"/>
      <c r="D866" s="283"/>
      <c r="E866" s="286"/>
      <c r="F866" s="287"/>
      <c r="G866" s="83"/>
      <c r="H866" s="83"/>
      <c r="I866" s="83"/>
      <c r="J866" s="83"/>
      <c r="K866" s="83"/>
      <c r="L866" s="83"/>
      <c r="M866" s="83"/>
      <c r="N866" s="83"/>
      <c r="O866" s="83"/>
      <c r="P866" s="83"/>
      <c r="Q866" s="83"/>
      <c r="R866" s="83"/>
      <c r="S866" s="83"/>
      <c r="T866" s="83"/>
      <c r="U866" s="83"/>
      <c r="V866" s="83"/>
      <c r="W866" s="83"/>
      <c r="X866" s="83"/>
      <c r="Y866" s="83"/>
      <c r="Z866" s="83"/>
    </row>
    <row r="867" spans="1:26" ht="12.75" customHeight="1">
      <c r="A867" s="316"/>
      <c r="B867" s="352"/>
      <c r="C867" s="106"/>
      <c r="D867" s="283"/>
      <c r="E867" s="286"/>
      <c r="F867" s="287"/>
      <c r="G867" s="83"/>
      <c r="H867" s="83"/>
      <c r="I867" s="83"/>
      <c r="J867" s="83"/>
      <c r="K867" s="83"/>
      <c r="L867" s="83"/>
      <c r="M867" s="83"/>
      <c r="N867" s="83"/>
      <c r="O867" s="83"/>
      <c r="P867" s="83"/>
      <c r="Q867" s="83"/>
      <c r="R867" s="83"/>
      <c r="S867" s="83"/>
      <c r="T867" s="83"/>
      <c r="U867" s="83"/>
      <c r="V867" s="83"/>
      <c r="W867" s="83"/>
      <c r="X867" s="83"/>
      <c r="Y867" s="83"/>
      <c r="Z867" s="83"/>
    </row>
    <row r="868" spans="1:26" ht="12.75" customHeight="1">
      <c r="A868" s="316"/>
      <c r="B868" s="352"/>
      <c r="C868" s="106"/>
      <c r="D868" s="283"/>
      <c r="E868" s="286"/>
      <c r="F868" s="287"/>
      <c r="G868" s="83"/>
      <c r="H868" s="83"/>
      <c r="I868" s="83"/>
      <c r="J868" s="83"/>
      <c r="K868" s="83"/>
      <c r="L868" s="83"/>
      <c r="M868" s="83"/>
      <c r="N868" s="83"/>
      <c r="O868" s="83"/>
      <c r="P868" s="83"/>
      <c r="Q868" s="83"/>
      <c r="R868" s="83"/>
      <c r="S868" s="83"/>
      <c r="T868" s="83"/>
      <c r="U868" s="83"/>
      <c r="V868" s="83"/>
      <c r="W868" s="83"/>
      <c r="X868" s="83"/>
      <c r="Y868" s="83"/>
      <c r="Z868" s="83"/>
    </row>
    <row r="869" spans="1:26" ht="12.75" customHeight="1">
      <c r="A869" s="316"/>
      <c r="B869" s="352"/>
      <c r="C869" s="106"/>
      <c r="D869" s="283"/>
      <c r="E869" s="286"/>
      <c r="F869" s="287"/>
      <c r="G869" s="83"/>
      <c r="H869" s="83"/>
      <c r="I869" s="83"/>
      <c r="J869" s="83"/>
      <c r="K869" s="83"/>
      <c r="L869" s="83"/>
      <c r="M869" s="83"/>
      <c r="N869" s="83"/>
      <c r="O869" s="83"/>
      <c r="P869" s="83"/>
      <c r="Q869" s="83"/>
      <c r="R869" s="83"/>
      <c r="S869" s="83"/>
      <c r="T869" s="83"/>
      <c r="U869" s="83"/>
      <c r="V869" s="83"/>
      <c r="W869" s="83"/>
      <c r="X869" s="83"/>
      <c r="Y869" s="83"/>
      <c r="Z869" s="83"/>
    </row>
    <row r="870" spans="1:26" ht="12.75" customHeight="1">
      <c r="A870" s="316"/>
      <c r="B870" s="352"/>
      <c r="C870" s="106"/>
      <c r="D870" s="283"/>
      <c r="E870" s="286"/>
      <c r="F870" s="287"/>
      <c r="G870" s="83"/>
      <c r="H870" s="83"/>
      <c r="I870" s="83"/>
      <c r="J870" s="83"/>
      <c r="K870" s="83"/>
      <c r="L870" s="83"/>
      <c r="M870" s="83"/>
      <c r="N870" s="83"/>
      <c r="O870" s="83"/>
      <c r="P870" s="83"/>
      <c r="Q870" s="83"/>
      <c r="R870" s="83"/>
      <c r="S870" s="83"/>
      <c r="T870" s="83"/>
      <c r="U870" s="83"/>
      <c r="V870" s="83"/>
      <c r="W870" s="83"/>
      <c r="X870" s="83"/>
      <c r="Y870" s="83"/>
      <c r="Z870" s="83"/>
    </row>
    <row r="871" spans="1:26" ht="12.75" customHeight="1">
      <c r="A871" s="316"/>
      <c r="B871" s="352"/>
      <c r="C871" s="106"/>
      <c r="D871" s="283"/>
      <c r="E871" s="286"/>
      <c r="F871" s="287"/>
      <c r="G871" s="83"/>
      <c r="H871" s="83"/>
      <c r="I871" s="83"/>
      <c r="J871" s="83"/>
      <c r="K871" s="83"/>
      <c r="L871" s="83"/>
      <c r="M871" s="83"/>
      <c r="N871" s="83"/>
      <c r="O871" s="83"/>
      <c r="P871" s="83"/>
      <c r="Q871" s="83"/>
      <c r="R871" s="83"/>
      <c r="S871" s="83"/>
      <c r="T871" s="83"/>
      <c r="U871" s="83"/>
      <c r="V871" s="83"/>
      <c r="W871" s="83"/>
      <c r="X871" s="83"/>
      <c r="Y871" s="83"/>
      <c r="Z871" s="83"/>
    </row>
    <row r="872" spans="1:26" ht="12.75" customHeight="1">
      <c r="A872" s="316"/>
      <c r="B872" s="352"/>
      <c r="C872" s="106"/>
      <c r="D872" s="283"/>
      <c r="E872" s="286"/>
      <c r="F872" s="287"/>
      <c r="G872" s="83"/>
      <c r="H872" s="83"/>
      <c r="I872" s="83"/>
      <c r="J872" s="83"/>
      <c r="K872" s="83"/>
      <c r="L872" s="83"/>
      <c r="M872" s="83"/>
      <c r="N872" s="83"/>
      <c r="O872" s="83"/>
      <c r="P872" s="83"/>
      <c r="Q872" s="83"/>
      <c r="R872" s="83"/>
      <c r="S872" s="83"/>
      <c r="T872" s="83"/>
      <c r="U872" s="83"/>
      <c r="V872" s="83"/>
      <c r="W872" s="83"/>
      <c r="X872" s="83"/>
      <c r="Y872" s="83"/>
      <c r="Z872" s="83"/>
    </row>
    <row r="873" spans="1:26" ht="12.75" customHeight="1">
      <c r="A873" s="316"/>
      <c r="B873" s="352"/>
      <c r="C873" s="106"/>
      <c r="D873" s="283"/>
      <c r="E873" s="286"/>
      <c r="F873" s="287"/>
      <c r="G873" s="83"/>
      <c r="H873" s="83"/>
      <c r="I873" s="83"/>
      <c r="J873" s="83"/>
      <c r="K873" s="83"/>
      <c r="L873" s="83"/>
      <c r="M873" s="83"/>
      <c r="N873" s="83"/>
      <c r="O873" s="83"/>
      <c r="P873" s="83"/>
      <c r="Q873" s="83"/>
      <c r="R873" s="83"/>
      <c r="S873" s="83"/>
      <c r="T873" s="83"/>
      <c r="U873" s="83"/>
      <c r="V873" s="83"/>
      <c r="W873" s="83"/>
      <c r="X873" s="83"/>
      <c r="Y873" s="83"/>
      <c r="Z873" s="83"/>
    </row>
    <row r="874" spans="1:26" ht="12.75" customHeight="1">
      <c r="A874" s="316"/>
      <c r="B874" s="352"/>
      <c r="C874" s="106"/>
      <c r="D874" s="283"/>
      <c r="E874" s="286"/>
      <c r="F874" s="287"/>
      <c r="G874" s="83"/>
      <c r="H874" s="83"/>
      <c r="I874" s="83"/>
      <c r="J874" s="83"/>
      <c r="K874" s="83"/>
      <c r="L874" s="83"/>
      <c r="M874" s="83"/>
      <c r="N874" s="83"/>
      <c r="O874" s="83"/>
      <c r="P874" s="83"/>
      <c r="Q874" s="83"/>
      <c r="R874" s="83"/>
      <c r="S874" s="83"/>
      <c r="T874" s="83"/>
      <c r="U874" s="83"/>
      <c r="V874" s="83"/>
      <c r="W874" s="83"/>
      <c r="X874" s="83"/>
      <c r="Y874" s="83"/>
      <c r="Z874" s="83"/>
    </row>
    <row r="875" spans="1:26" ht="12.75" customHeight="1">
      <c r="A875" s="316"/>
      <c r="B875" s="352"/>
      <c r="C875" s="106"/>
      <c r="D875" s="283"/>
      <c r="E875" s="286"/>
      <c r="F875" s="287"/>
      <c r="G875" s="83"/>
      <c r="H875" s="83"/>
      <c r="I875" s="83"/>
      <c r="J875" s="83"/>
      <c r="K875" s="83"/>
      <c r="L875" s="83"/>
      <c r="M875" s="83"/>
      <c r="N875" s="83"/>
      <c r="O875" s="83"/>
      <c r="P875" s="83"/>
      <c r="Q875" s="83"/>
      <c r="R875" s="83"/>
      <c r="S875" s="83"/>
      <c r="T875" s="83"/>
      <c r="U875" s="83"/>
      <c r="V875" s="83"/>
      <c r="W875" s="83"/>
      <c r="X875" s="83"/>
      <c r="Y875" s="83"/>
      <c r="Z875" s="83"/>
    </row>
    <row r="876" spans="1:26" ht="12.75" customHeight="1">
      <c r="A876" s="316"/>
      <c r="B876" s="352"/>
      <c r="C876" s="106"/>
      <c r="D876" s="283"/>
      <c r="E876" s="286"/>
      <c r="F876" s="287"/>
      <c r="G876" s="83"/>
      <c r="H876" s="83"/>
      <c r="I876" s="83"/>
      <c r="J876" s="83"/>
      <c r="K876" s="83"/>
      <c r="L876" s="83"/>
      <c r="M876" s="83"/>
      <c r="N876" s="83"/>
      <c r="O876" s="83"/>
      <c r="P876" s="83"/>
      <c r="Q876" s="83"/>
      <c r="R876" s="83"/>
      <c r="S876" s="83"/>
      <c r="T876" s="83"/>
      <c r="U876" s="83"/>
      <c r="V876" s="83"/>
      <c r="W876" s="83"/>
      <c r="X876" s="83"/>
      <c r="Y876" s="83"/>
      <c r="Z876" s="83"/>
    </row>
    <row r="877" spans="1:26" ht="12.75" customHeight="1">
      <c r="A877" s="316"/>
      <c r="B877" s="352"/>
      <c r="C877" s="106"/>
      <c r="D877" s="283"/>
      <c r="E877" s="286"/>
      <c r="F877" s="287"/>
      <c r="G877" s="83"/>
      <c r="H877" s="83"/>
      <c r="I877" s="83"/>
      <c r="J877" s="83"/>
      <c r="K877" s="83"/>
      <c r="L877" s="83"/>
      <c r="M877" s="83"/>
      <c r="N877" s="83"/>
      <c r="O877" s="83"/>
      <c r="P877" s="83"/>
      <c r="Q877" s="83"/>
      <c r="R877" s="83"/>
      <c r="S877" s="83"/>
      <c r="T877" s="83"/>
      <c r="U877" s="83"/>
      <c r="V877" s="83"/>
      <c r="W877" s="83"/>
      <c r="X877" s="83"/>
      <c r="Y877" s="83"/>
      <c r="Z877" s="83"/>
    </row>
    <row r="878" spans="1:26" ht="12.75" customHeight="1">
      <c r="A878" s="316"/>
      <c r="B878" s="352"/>
      <c r="C878" s="106"/>
      <c r="D878" s="283"/>
      <c r="E878" s="286"/>
      <c r="F878" s="287"/>
      <c r="G878" s="83"/>
      <c r="H878" s="83"/>
      <c r="I878" s="83"/>
      <c r="J878" s="83"/>
      <c r="K878" s="83"/>
      <c r="L878" s="83"/>
      <c r="M878" s="83"/>
      <c r="N878" s="83"/>
      <c r="O878" s="83"/>
      <c r="P878" s="83"/>
      <c r="Q878" s="83"/>
      <c r="R878" s="83"/>
      <c r="S878" s="83"/>
      <c r="T878" s="83"/>
      <c r="U878" s="83"/>
      <c r="V878" s="83"/>
      <c r="W878" s="83"/>
      <c r="X878" s="83"/>
      <c r="Y878" s="83"/>
      <c r="Z878" s="83"/>
    </row>
    <row r="879" spans="1:26" ht="12.75" customHeight="1">
      <c r="A879" s="316"/>
      <c r="B879" s="352"/>
      <c r="C879" s="106"/>
      <c r="D879" s="283"/>
      <c r="E879" s="286"/>
      <c r="F879" s="287"/>
      <c r="G879" s="83"/>
      <c r="H879" s="83"/>
      <c r="I879" s="83"/>
      <c r="J879" s="83"/>
      <c r="K879" s="83"/>
      <c r="L879" s="83"/>
      <c r="M879" s="83"/>
      <c r="N879" s="83"/>
      <c r="O879" s="83"/>
      <c r="P879" s="83"/>
      <c r="Q879" s="83"/>
      <c r="R879" s="83"/>
      <c r="S879" s="83"/>
      <c r="T879" s="83"/>
      <c r="U879" s="83"/>
      <c r="V879" s="83"/>
      <c r="W879" s="83"/>
      <c r="X879" s="83"/>
      <c r="Y879" s="83"/>
      <c r="Z879" s="83"/>
    </row>
    <row r="880" spans="1:26" ht="12.75" customHeight="1">
      <c r="A880" s="316"/>
      <c r="B880" s="352"/>
      <c r="C880" s="106"/>
      <c r="D880" s="283"/>
      <c r="E880" s="286"/>
      <c r="F880" s="287"/>
      <c r="G880" s="83"/>
      <c r="H880" s="83"/>
      <c r="I880" s="83"/>
      <c r="J880" s="83"/>
      <c r="K880" s="83"/>
      <c r="L880" s="83"/>
      <c r="M880" s="83"/>
      <c r="N880" s="83"/>
      <c r="O880" s="83"/>
      <c r="P880" s="83"/>
      <c r="Q880" s="83"/>
      <c r="R880" s="83"/>
      <c r="S880" s="83"/>
      <c r="T880" s="83"/>
      <c r="U880" s="83"/>
      <c r="V880" s="83"/>
      <c r="W880" s="83"/>
      <c r="X880" s="83"/>
      <c r="Y880" s="83"/>
      <c r="Z880" s="83"/>
    </row>
    <row r="881" spans="1:26" ht="12.75" customHeight="1">
      <c r="A881" s="316"/>
      <c r="B881" s="352"/>
      <c r="C881" s="106"/>
      <c r="D881" s="283"/>
      <c r="E881" s="286"/>
      <c r="F881" s="287"/>
      <c r="G881" s="83"/>
      <c r="H881" s="83"/>
      <c r="I881" s="83"/>
      <c r="J881" s="83"/>
      <c r="K881" s="83"/>
      <c r="L881" s="83"/>
      <c r="M881" s="83"/>
      <c r="N881" s="83"/>
      <c r="O881" s="83"/>
      <c r="P881" s="83"/>
      <c r="Q881" s="83"/>
      <c r="R881" s="83"/>
      <c r="S881" s="83"/>
      <c r="T881" s="83"/>
      <c r="U881" s="83"/>
      <c r="V881" s="83"/>
      <c r="W881" s="83"/>
      <c r="X881" s="83"/>
      <c r="Y881" s="83"/>
      <c r="Z881" s="83"/>
    </row>
    <row r="882" spans="1:26" ht="12.75" customHeight="1">
      <c r="A882" s="316"/>
      <c r="B882" s="352"/>
      <c r="C882" s="106"/>
      <c r="D882" s="283"/>
      <c r="E882" s="286"/>
      <c r="F882" s="287"/>
      <c r="G882" s="83"/>
      <c r="H882" s="83"/>
      <c r="I882" s="83"/>
      <c r="J882" s="83"/>
      <c r="K882" s="83"/>
      <c r="L882" s="83"/>
      <c r="M882" s="83"/>
      <c r="N882" s="83"/>
      <c r="O882" s="83"/>
      <c r="P882" s="83"/>
      <c r="Q882" s="83"/>
      <c r="R882" s="83"/>
      <c r="S882" s="83"/>
      <c r="T882" s="83"/>
      <c r="U882" s="83"/>
      <c r="V882" s="83"/>
      <c r="W882" s="83"/>
      <c r="X882" s="83"/>
      <c r="Y882" s="83"/>
      <c r="Z882" s="83"/>
    </row>
    <row r="883" spans="1:26" ht="12.75" customHeight="1">
      <c r="A883" s="316"/>
      <c r="B883" s="352"/>
      <c r="C883" s="106"/>
      <c r="D883" s="283"/>
      <c r="E883" s="286"/>
      <c r="F883" s="287"/>
      <c r="G883" s="83"/>
      <c r="H883" s="83"/>
      <c r="I883" s="83"/>
      <c r="J883" s="83"/>
      <c r="K883" s="83"/>
      <c r="L883" s="83"/>
      <c r="M883" s="83"/>
      <c r="N883" s="83"/>
      <c r="O883" s="83"/>
      <c r="P883" s="83"/>
      <c r="Q883" s="83"/>
      <c r="R883" s="83"/>
      <c r="S883" s="83"/>
      <c r="T883" s="83"/>
      <c r="U883" s="83"/>
      <c r="V883" s="83"/>
      <c r="W883" s="83"/>
      <c r="X883" s="83"/>
      <c r="Y883" s="83"/>
      <c r="Z883" s="83"/>
    </row>
    <row r="884" spans="1:26" ht="12.75" customHeight="1">
      <c r="A884" s="316"/>
      <c r="B884" s="352"/>
      <c r="C884" s="106"/>
      <c r="D884" s="283"/>
      <c r="E884" s="286"/>
      <c r="F884" s="287"/>
      <c r="G884" s="83"/>
      <c r="H884" s="83"/>
      <c r="I884" s="83"/>
      <c r="J884" s="83"/>
      <c r="K884" s="83"/>
      <c r="L884" s="83"/>
      <c r="M884" s="83"/>
      <c r="N884" s="83"/>
      <c r="O884" s="83"/>
      <c r="P884" s="83"/>
      <c r="Q884" s="83"/>
      <c r="R884" s="83"/>
      <c r="S884" s="83"/>
      <c r="T884" s="83"/>
      <c r="U884" s="83"/>
      <c r="V884" s="83"/>
      <c r="W884" s="83"/>
      <c r="X884" s="83"/>
      <c r="Y884" s="83"/>
      <c r="Z884" s="83"/>
    </row>
    <row r="885" spans="1:26" ht="12.75" customHeight="1">
      <c r="A885" s="316"/>
      <c r="B885" s="352"/>
      <c r="C885" s="106"/>
      <c r="D885" s="283"/>
      <c r="E885" s="286"/>
      <c r="F885" s="287"/>
      <c r="G885" s="83"/>
      <c r="H885" s="83"/>
      <c r="I885" s="83"/>
      <c r="J885" s="83"/>
      <c r="K885" s="83"/>
      <c r="L885" s="83"/>
      <c r="M885" s="83"/>
      <c r="N885" s="83"/>
      <c r="O885" s="83"/>
      <c r="P885" s="83"/>
      <c r="Q885" s="83"/>
      <c r="R885" s="83"/>
      <c r="S885" s="83"/>
      <c r="T885" s="83"/>
      <c r="U885" s="83"/>
      <c r="V885" s="83"/>
      <c r="W885" s="83"/>
      <c r="X885" s="83"/>
      <c r="Y885" s="83"/>
      <c r="Z885" s="83"/>
    </row>
    <row r="886" spans="1:26" ht="12.75" customHeight="1">
      <c r="A886" s="316"/>
      <c r="B886" s="352"/>
      <c r="C886" s="106"/>
      <c r="D886" s="283"/>
      <c r="E886" s="286"/>
      <c r="F886" s="287"/>
      <c r="G886" s="83"/>
      <c r="H886" s="83"/>
      <c r="I886" s="83"/>
      <c r="J886" s="83"/>
      <c r="K886" s="83"/>
      <c r="L886" s="83"/>
      <c r="M886" s="83"/>
      <c r="N886" s="83"/>
      <c r="O886" s="83"/>
      <c r="P886" s="83"/>
      <c r="Q886" s="83"/>
      <c r="R886" s="83"/>
      <c r="S886" s="83"/>
      <c r="T886" s="83"/>
      <c r="U886" s="83"/>
      <c r="V886" s="83"/>
      <c r="W886" s="83"/>
      <c r="X886" s="83"/>
      <c r="Y886" s="83"/>
      <c r="Z886" s="83"/>
    </row>
    <row r="887" spans="1:26" ht="12.75" customHeight="1">
      <c r="A887" s="316"/>
      <c r="B887" s="352"/>
      <c r="C887" s="106"/>
      <c r="D887" s="283"/>
      <c r="E887" s="286"/>
      <c r="F887" s="287"/>
      <c r="G887" s="83"/>
      <c r="H887" s="83"/>
      <c r="I887" s="83"/>
      <c r="J887" s="83"/>
      <c r="K887" s="83"/>
      <c r="L887" s="83"/>
      <c r="M887" s="83"/>
      <c r="N887" s="83"/>
      <c r="O887" s="83"/>
      <c r="P887" s="83"/>
      <c r="Q887" s="83"/>
      <c r="R887" s="83"/>
      <c r="S887" s="83"/>
      <c r="T887" s="83"/>
      <c r="U887" s="83"/>
      <c r="V887" s="83"/>
      <c r="W887" s="83"/>
      <c r="X887" s="83"/>
      <c r="Y887" s="83"/>
      <c r="Z887" s="83"/>
    </row>
    <row r="888" spans="1:26" ht="12.75" customHeight="1">
      <c r="A888" s="316"/>
      <c r="B888" s="352"/>
      <c r="C888" s="106"/>
      <c r="D888" s="283"/>
      <c r="E888" s="286"/>
      <c r="F888" s="287"/>
      <c r="G888" s="83"/>
      <c r="H888" s="83"/>
      <c r="I888" s="83"/>
      <c r="J888" s="83"/>
      <c r="K888" s="83"/>
      <c r="L888" s="83"/>
      <c r="M888" s="83"/>
      <c r="N888" s="83"/>
      <c r="O888" s="83"/>
      <c r="P888" s="83"/>
      <c r="Q888" s="83"/>
      <c r="R888" s="83"/>
      <c r="S888" s="83"/>
      <c r="T888" s="83"/>
      <c r="U888" s="83"/>
      <c r="V888" s="83"/>
      <c r="W888" s="83"/>
      <c r="X888" s="83"/>
      <c r="Y888" s="83"/>
      <c r="Z888" s="83"/>
    </row>
    <row r="889" spans="1:26" ht="12.75" customHeight="1">
      <c r="A889" s="316"/>
      <c r="B889" s="352"/>
      <c r="C889" s="106"/>
      <c r="D889" s="283"/>
      <c r="E889" s="286"/>
      <c r="F889" s="287"/>
      <c r="G889" s="83"/>
      <c r="H889" s="83"/>
      <c r="I889" s="83"/>
      <c r="J889" s="83"/>
      <c r="K889" s="83"/>
      <c r="L889" s="83"/>
      <c r="M889" s="83"/>
      <c r="N889" s="83"/>
      <c r="O889" s="83"/>
      <c r="P889" s="83"/>
      <c r="Q889" s="83"/>
      <c r="R889" s="83"/>
      <c r="S889" s="83"/>
      <c r="T889" s="83"/>
      <c r="U889" s="83"/>
      <c r="V889" s="83"/>
      <c r="W889" s="83"/>
      <c r="X889" s="83"/>
      <c r="Y889" s="83"/>
      <c r="Z889" s="83"/>
    </row>
    <row r="890" spans="1:26" ht="12.75" customHeight="1">
      <c r="A890" s="316"/>
      <c r="B890" s="352"/>
      <c r="C890" s="106"/>
      <c r="D890" s="283"/>
      <c r="E890" s="286"/>
      <c r="F890" s="287"/>
      <c r="G890" s="83"/>
      <c r="H890" s="83"/>
      <c r="I890" s="83"/>
      <c r="J890" s="83"/>
      <c r="K890" s="83"/>
      <c r="L890" s="83"/>
      <c r="M890" s="83"/>
      <c r="N890" s="83"/>
      <c r="O890" s="83"/>
      <c r="P890" s="83"/>
      <c r="Q890" s="83"/>
      <c r="R890" s="83"/>
      <c r="S890" s="83"/>
      <c r="T890" s="83"/>
      <c r="U890" s="83"/>
      <c r="V890" s="83"/>
      <c r="W890" s="83"/>
      <c r="X890" s="83"/>
      <c r="Y890" s="83"/>
      <c r="Z890" s="83"/>
    </row>
    <row r="891" spans="1:26" ht="12.75" customHeight="1">
      <c r="A891" s="316"/>
      <c r="B891" s="352"/>
      <c r="C891" s="106"/>
      <c r="D891" s="283"/>
      <c r="E891" s="286"/>
      <c r="F891" s="287"/>
      <c r="G891" s="83"/>
      <c r="H891" s="83"/>
      <c r="I891" s="83"/>
      <c r="J891" s="83"/>
      <c r="K891" s="83"/>
      <c r="L891" s="83"/>
      <c r="M891" s="83"/>
      <c r="N891" s="83"/>
      <c r="O891" s="83"/>
      <c r="P891" s="83"/>
      <c r="Q891" s="83"/>
      <c r="R891" s="83"/>
      <c r="S891" s="83"/>
      <c r="T891" s="83"/>
      <c r="U891" s="83"/>
      <c r="V891" s="83"/>
      <c r="W891" s="83"/>
      <c r="X891" s="83"/>
      <c r="Y891" s="83"/>
      <c r="Z891" s="83"/>
    </row>
    <row r="892" spans="1:26" ht="12.75" customHeight="1">
      <c r="A892" s="316"/>
      <c r="B892" s="352"/>
      <c r="C892" s="106"/>
      <c r="D892" s="283"/>
      <c r="E892" s="286"/>
      <c r="F892" s="287"/>
      <c r="G892" s="83"/>
      <c r="H892" s="83"/>
      <c r="I892" s="83"/>
      <c r="J892" s="83"/>
      <c r="K892" s="83"/>
      <c r="L892" s="83"/>
      <c r="M892" s="83"/>
      <c r="N892" s="83"/>
      <c r="O892" s="83"/>
      <c r="P892" s="83"/>
      <c r="Q892" s="83"/>
      <c r="R892" s="83"/>
      <c r="S892" s="83"/>
      <c r="T892" s="83"/>
      <c r="U892" s="83"/>
      <c r="V892" s="83"/>
      <c r="W892" s="83"/>
      <c r="X892" s="83"/>
      <c r="Y892" s="83"/>
      <c r="Z892" s="83"/>
    </row>
    <row r="893" spans="1:26" ht="12.75" customHeight="1">
      <c r="A893" s="316"/>
      <c r="B893" s="352"/>
      <c r="C893" s="106"/>
      <c r="D893" s="283"/>
      <c r="E893" s="286"/>
      <c r="F893" s="287"/>
      <c r="G893" s="83"/>
      <c r="H893" s="83"/>
      <c r="I893" s="83"/>
      <c r="J893" s="83"/>
      <c r="K893" s="83"/>
      <c r="L893" s="83"/>
      <c r="M893" s="83"/>
      <c r="N893" s="83"/>
      <c r="O893" s="83"/>
      <c r="P893" s="83"/>
      <c r="Q893" s="83"/>
      <c r="R893" s="83"/>
      <c r="S893" s="83"/>
      <c r="T893" s="83"/>
      <c r="U893" s="83"/>
      <c r="V893" s="83"/>
      <c r="W893" s="83"/>
      <c r="X893" s="83"/>
      <c r="Y893" s="83"/>
      <c r="Z893" s="83"/>
    </row>
    <row r="894" spans="1:26" ht="12.75" customHeight="1">
      <c r="A894" s="316"/>
      <c r="B894" s="352"/>
      <c r="C894" s="106"/>
      <c r="D894" s="283"/>
      <c r="E894" s="286"/>
      <c r="F894" s="287"/>
      <c r="G894" s="83"/>
      <c r="H894" s="83"/>
      <c r="I894" s="83"/>
      <c r="J894" s="83"/>
      <c r="K894" s="83"/>
      <c r="L894" s="83"/>
      <c r="M894" s="83"/>
      <c r="N894" s="83"/>
      <c r="O894" s="83"/>
      <c r="P894" s="83"/>
      <c r="Q894" s="83"/>
      <c r="R894" s="83"/>
      <c r="S894" s="83"/>
      <c r="T894" s="83"/>
      <c r="U894" s="83"/>
      <c r="V894" s="83"/>
      <c r="W894" s="83"/>
      <c r="X894" s="83"/>
      <c r="Y894" s="83"/>
      <c r="Z894" s="83"/>
    </row>
    <row r="895" spans="1:26" ht="12.75" customHeight="1">
      <c r="A895" s="316"/>
      <c r="B895" s="352"/>
      <c r="C895" s="106"/>
      <c r="D895" s="283"/>
      <c r="E895" s="286"/>
      <c r="F895" s="287"/>
      <c r="G895" s="83"/>
      <c r="H895" s="83"/>
      <c r="I895" s="83"/>
      <c r="J895" s="83"/>
      <c r="K895" s="83"/>
      <c r="L895" s="83"/>
      <c r="M895" s="83"/>
      <c r="N895" s="83"/>
      <c r="O895" s="83"/>
      <c r="P895" s="83"/>
      <c r="Q895" s="83"/>
      <c r="R895" s="83"/>
      <c r="S895" s="83"/>
      <c r="T895" s="83"/>
      <c r="U895" s="83"/>
      <c r="V895" s="83"/>
      <c r="W895" s="83"/>
      <c r="X895" s="83"/>
      <c r="Y895" s="83"/>
      <c r="Z895" s="83"/>
    </row>
    <row r="896" spans="1:26" ht="12.75" customHeight="1">
      <c r="A896" s="316"/>
      <c r="B896" s="352"/>
      <c r="C896" s="106"/>
      <c r="D896" s="283"/>
      <c r="E896" s="286"/>
      <c r="F896" s="287"/>
      <c r="G896" s="83"/>
      <c r="H896" s="83"/>
      <c r="I896" s="83"/>
      <c r="J896" s="83"/>
      <c r="K896" s="83"/>
      <c r="L896" s="83"/>
      <c r="M896" s="83"/>
      <c r="N896" s="83"/>
      <c r="O896" s="83"/>
      <c r="P896" s="83"/>
      <c r="Q896" s="83"/>
      <c r="R896" s="83"/>
      <c r="S896" s="83"/>
      <c r="T896" s="83"/>
      <c r="U896" s="83"/>
      <c r="V896" s="83"/>
      <c r="W896" s="83"/>
      <c r="X896" s="83"/>
      <c r="Y896" s="83"/>
      <c r="Z896" s="83"/>
    </row>
    <row r="897" spans="1:26" ht="12.75" customHeight="1">
      <c r="A897" s="316"/>
      <c r="B897" s="352"/>
      <c r="C897" s="106"/>
      <c r="D897" s="283"/>
      <c r="E897" s="286"/>
      <c r="F897" s="287"/>
      <c r="G897" s="83"/>
      <c r="H897" s="83"/>
      <c r="I897" s="83"/>
      <c r="J897" s="83"/>
      <c r="K897" s="83"/>
      <c r="L897" s="83"/>
      <c r="M897" s="83"/>
      <c r="N897" s="83"/>
      <c r="O897" s="83"/>
      <c r="P897" s="83"/>
      <c r="Q897" s="83"/>
      <c r="R897" s="83"/>
      <c r="S897" s="83"/>
      <c r="T897" s="83"/>
      <c r="U897" s="83"/>
      <c r="V897" s="83"/>
      <c r="W897" s="83"/>
      <c r="X897" s="83"/>
      <c r="Y897" s="83"/>
      <c r="Z897" s="83"/>
    </row>
    <row r="898" spans="1:26" ht="12.75" customHeight="1">
      <c r="A898" s="316"/>
      <c r="B898" s="352"/>
      <c r="C898" s="106"/>
      <c r="D898" s="283"/>
      <c r="E898" s="286"/>
      <c r="F898" s="287"/>
      <c r="G898" s="83"/>
      <c r="H898" s="83"/>
      <c r="I898" s="83"/>
      <c r="J898" s="83"/>
      <c r="K898" s="83"/>
      <c r="L898" s="83"/>
      <c r="M898" s="83"/>
      <c r="N898" s="83"/>
      <c r="O898" s="83"/>
      <c r="P898" s="83"/>
      <c r="Q898" s="83"/>
      <c r="R898" s="83"/>
      <c r="S898" s="83"/>
      <c r="T898" s="83"/>
      <c r="U898" s="83"/>
      <c r="V898" s="83"/>
      <c r="W898" s="83"/>
      <c r="X898" s="83"/>
      <c r="Y898" s="83"/>
      <c r="Z898" s="83"/>
    </row>
    <row r="899" spans="1:26" ht="12.75" customHeight="1">
      <c r="A899" s="316"/>
      <c r="B899" s="352"/>
      <c r="C899" s="106"/>
      <c r="D899" s="283"/>
      <c r="E899" s="286"/>
      <c r="F899" s="287"/>
      <c r="G899" s="83"/>
      <c r="H899" s="83"/>
      <c r="I899" s="83"/>
      <c r="J899" s="83"/>
      <c r="K899" s="83"/>
      <c r="L899" s="83"/>
      <c r="M899" s="83"/>
      <c r="N899" s="83"/>
      <c r="O899" s="83"/>
      <c r="P899" s="83"/>
      <c r="Q899" s="83"/>
      <c r="R899" s="83"/>
      <c r="S899" s="83"/>
      <c r="T899" s="83"/>
      <c r="U899" s="83"/>
      <c r="V899" s="83"/>
      <c r="W899" s="83"/>
      <c r="X899" s="83"/>
      <c r="Y899" s="83"/>
      <c r="Z899" s="83"/>
    </row>
    <row r="900" spans="1:26" ht="12.75" customHeight="1">
      <c r="A900" s="316"/>
      <c r="B900" s="352"/>
      <c r="C900" s="106"/>
      <c r="D900" s="283"/>
      <c r="E900" s="286"/>
      <c r="F900" s="287"/>
      <c r="G900" s="83"/>
      <c r="H900" s="83"/>
      <c r="I900" s="83"/>
      <c r="J900" s="83"/>
      <c r="K900" s="83"/>
      <c r="L900" s="83"/>
      <c r="M900" s="83"/>
      <c r="N900" s="83"/>
      <c r="O900" s="83"/>
      <c r="P900" s="83"/>
      <c r="Q900" s="83"/>
      <c r="R900" s="83"/>
      <c r="S900" s="83"/>
      <c r="T900" s="83"/>
      <c r="U900" s="83"/>
      <c r="V900" s="83"/>
      <c r="W900" s="83"/>
      <c r="X900" s="83"/>
      <c r="Y900" s="83"/>
      <c r="Z900" s="83"/>
    </row>
    <row r="901" spans="1:26" ht="12.75" customHeight="1">
      <c r="A901" s="316"/>
      <c r="B901" s="352"/>
      <c r="C901" s="106"/>
      <c r="D901" s="283"/>
      <c r="E901" s="286"/>
      <c r="F901" s="287"/>
      <c r="G901" s="83"/>
      <c r="H901" s="83"/>
      <c r="I901" s="83"/>
      <c r="J901" s="83"/>
      <c r="K901" s="83"/>
      <c r="L901" s="83"/>
      <c r="M901" s="83"/>
      <c r="N901" s="83"/>
      <c r="O901" s="83"/>
      <c r="P901" s="83"/>
      <c r="Q901" s="83"/>
      <c r="R901" s="83"/>
      <c r="S901" s="83"/>
      <c r="T901" s="83"/>
      <c r="U901" s="83"/>
      <c r="V901" s="83"/>
      <c r="W901" s="83"/>
      <c r="X901" s="83"/>
      <c r="Y901" s="83"/>
      <c r="Z901" s="83"/>
    </row>
    <row r="902" spans="1:26" ht="12.75" customHeight="1">
      <c r="A902" s="316"/>
      <c r="B902" s="352"/>
      <c r="C902" s="106"/>
      <c r="D902" s="283"/>
      <c r="E902" s="286"/>
      <c r="F902" s="287"/>
      <c r="G902" s="83"/>
      <c r="H902" s="83"/>
      <c r="I902" s="83"/>
      <c r="J902" s="83"/>
      <c r="K902" s="83"/>
      <c r="L902" s="83"/>
      <c r="M902" s="83"/>
      <c r="N902" s="83"/>
      <c r="O902" s="83"/>
      <c r="P902" s="83"/>
      <c r="Q902" s="83"/>
      <c r="R902" s="83"/>
      <c r="S902" s="83"/>
      <c r="T902" s="83"/>
      <c r="U902" s="83"/>
      <c r="V902" s="83"/>
      <c r="W902" s="83"/>
      <c r="X902" s="83"/>
      <c r="Y902" s="83"/>
      <c r="Z902" s="83"/>
    </row>
    <row r="903" spans="1:26" ht="12.75" customHeight="1">
      <c r="A903" s="316"/>
      <c r="B903" s="352"/>
      <c r="C903" s="106"/>
      <c r="D903" s="283"/>
      <c r="E903" s="286"/>
      <c r="F903" s="287"/>
      <c r="G903" s="83"/>
      <c r="H903" s="83"/>
      <c r="I903" s="83"/>
      <c r="J903" s="83"/>
      <c r="K903" s="83"/>
      <c r="L903" s="83"/>
      <c r="M903" s="83"/>
      <c r="N903" s="83"/>
      <c r="O903" s="83"/>
      <c r="P903" s="83"/>
      <c r="Q903" s="83"/>
      <c r="R903" s="83"/>
      <c r="S903" s="83"/>
      <c r="T903" s="83"/>
      <c r="U903" s="83"/>
      <c r="V903" s="83"/>
      <c r="W903" s="83"/>
      <c r="X903" s="83"/>
      <c r="Y903" s="83"/>
      <c r="Z903" s="83"/>
    </row>
    <row r="904" spans="1:26" ht="12.75" customHeight="1">
      <c r="A904" s="316"/>
      <c r="B904" s="352"/>
      <c r="C904" s="106"/>
      <c r="D904" s="283"/>
      <c r="E904" s="286"/>
      <c r="F904" s="287"/>
      <c r="G904" s="83"/>
      <c r="H904" s="83"/>
      <c r="I904" s="83"/>
      <c r="J904" s="83"/>
      <c r="K904" s="83"/>
      <c r="L904" s="83"/>
      <c r="M904" s="83"/>
      <c r="N904" s="83"/>
      <c r="O904" s="83"/>
      <c r="P904" s="83"/>
      <c r="Q904" s="83"/>
      <c r="R904" s="83"/>
      <c r="S904" s="83"/>
      <c r="T904" s="83"/>
      <c r="U904" s="83"/>
      <c r="V904" s="83"/>
      <c r="W904" s="83"/>
      <c r="X904" s="83"/>
      <c r="Y904" s="83"/>
      <c r="Z904" s="83"/>
    </row>
    <row r="905" spans="1:26" ht="12.75" customHeight="1">
      <c r="A905" s="316"/>
      <c r="B905" s="352"/>
      <c r="C905" s="106"/>
      <c r="D905" s="283"/>
      <c r="E905" s="286"/>
      <c r="F905" s="287"/>
      <c r="G905" s="83"/>
      <c r="H905" s="83"/>
      <c r="I905" s="83"/>
      <c r="J905" s="83"/>
      <c r="K905" s="83"/>
      <c r="L905" s="83"/>
      <c r="M905" s="83"/>
      <c r="N905" s="83"/>
      <c r="O905" s="83"/>
      <c r="P905" s="83"/>
      <c r="Q905" s="83"/>
      <c r="R905" s="83"/>
      <c r="S905" s="83"/>
      <c r="T905" s="83"/>
      <c r="U905" s="83"/>
      <c r="V905" s="83"/>
      <c r="W905" s="83"/>
      <c r="X905" s="83"/>
      <c r="Y905" s="83"/>
      <c r="Z905" s="83"/>
    </row>
    <row r="906" spans="1:26" ht="12.75" customHeight="1">
      <c r="A906" s="316"/>
      <c r="B906" s="352"/>
      <c r="C906" s="106"/>
      <c r="D906" s="283"/>
      <c r="E906" s="286"/>
      <c r="F906" s="287"/>
      <c r="G906" s="83"/>
      <c r="H906" s="83"/>
      <c r="I906" s="83"/>
      <c r="J906" s="83"/>
      <c r="K906" s="83"/>
      <c r="L906" s="83"/>
      <c r="M906" s="83"/>
      <c r="N906" s="83"/>
      <c r="O906" s="83"/>
      <c r="P906" s="83"/>
      <c r="Q906" s="83"/>
      <c r="R906" s="83"/>
      <c r="S906" s="83"/>
      <c r="T906" s="83"/>
      <c r="U906" s="83"/>
      <c r="V906" s="83"/>
      <c r="W906" s="83"/>
      <c r="X906" s="83"/>
      <c r="Y906" s="83"/>
      <c r="Z906" s="83"/>
    </row>
    <row r="907" spans="1:26" ht="12.75" customHeight="1">
      <c r="A907" s="316"/>
      <c r="B907" s="352"/>
      <c r="C907" s="106"/>
      <c r="D907" s="283"/>
      <c r="E907" s="286"/>
      <c r="F907" s="287"/>
      <c r="G907" s="83"/>
      <c r="H907" s="83"/>
      <c r="I907" s="83"/>
      <c r="J907" s="83"/>
      <c r="K907" s="83"/>
      <c r="L907" s="83"/>
      <c r="M907" s="83"/>
      <c r="N907" s="83"/>
      <c r="O907" s="83"/>
      <c r="P907" s="83"/>
      <c r="Q907" s="83"/>
      <c r="R907" s="83"/>
      <c r="S907" s="83"/>
      <c r="T907" s="83"/>
      <c r="U907" s="83"/>
      <c r="V907" s="83"/>
      <c r="W907" s="83"/>
      <c r="X907" s="83"/>
      <c r="Y907" s="83"/>
      <c r="Z907" s="83"/>
    </row>
    <row r="908" spans="1:26" ht="12.75" customHeight="1">
      <c r="A908" s="316"/>
      <c r="B908" s="352"/>
      <c r="C908" s="106"/>
      <c r="D908" s="283"/>
      <c r="E908" s="286"/>
      <c r="F908" s="287"/>
      <c r="G908" s="83"/>
      <c r="H908" s="83"/>
      <c r="I908" s="83"/>
      <c r="J908" s="83"/>
      <c r="K908" s="83"/>
      <c r="L908" s="83"/>
      <c r="M908" s="83"/>
      <c r="N908" s="83"/>
      <c r="O908" s="83"/>
      <c r="P908" s="83"/>
      <c r="Q908" s="83"/>
      <c r="R908" s="83"/>
      <c r="S908" s="83"/>
      <c r="T908" s="83"/>
      <c r="U908" s="83"/>
      <c r="V908" s="83"/>
      <c r="W908" s="83"/>
      <c r="X908" s="83"/>
      <c r="Y908" s="83"/>
      <c r="Z908" s="83"/>
    </row>
    <row r="909" spans="1:26" ht="12.75" customHeight="1">
      <c r="A909" s="316"/>
      <c r="B909" s="352"/>
      <c r="C909" s="106"/>
      <c r="D909" s="283"/>
      <c r="E909" s="286"/>
      <c r="F909" s="287"/>
      <c r="G909" s="83"/>
      <c r="H909" s="83"/>
      <c r="I909" s="83"/>
      <c r="J909" s="83"/>
      <c r="K909" s="83"/>
      <c r="L909" s="83"/>
      <c r="M909" s="83"/>
      <c r="N909" s="83"/>
      <c r="O909" s="83"/>
      <c r="P909" s="83"/>
      <c r="Q909" s="83"/>
      <c r="R909" s="83"/>
      <c r="S909" s="83"/>
      <c r="T909" s="83"/>
      <c r="U909" s="83"/>
      <c r="V909" s="83"/>
      <c r="W909" s="83"/>
      <c r="X909" s="83"/>
      <c r="Y909" s="83"/>
      <c r="Z909" s="83"/>
    </row>
    <row r="910" spans="1:26" ht="12.75" customHeight="1">
      <c r="A910" s="316"/>
      <c r="B910" s="352"/>
      <c r="C910" s="106"/>
      <c r="D910" s="283"/>
      <c r="E910" s="286"/>
      <c r="F910" s="287"/>
      <c r="G910" s="83"/>
      <c r="H910" s="83"/>
      <c r="I910" s="83"/>
      <c r="J910" s="83"/>
      <c r="K910" s="83"/>
      <c r="L910" s="83"/>
      <c r="M910" s="83"/>
      <c r="N910" s="83"/>
      <c r="O910" s="83"/>
      <c r="P910" s="83"/>
      <c r="Q910" s="83"/>
      <c r="R910" s="83"/>
      <c r="S910" s="83"/>
      <c r="T910" s="83"/>
      <c r="U910" s="83"/>
      <c r="V910" s="83"/>
      <c r="W910" s="83"/>
      <c r="X910" s="83"/>
      <c r="Y910" s="83"/>
      <c r="Z910" s="83"/>
    </row>
    <row r="911" spans="1:26" ht="12.75" customHeight="1">
      <c r="A911" s="316"/>
      <c r="B911" s="352"/>
      <c r="C911" s="106"/>
      <c r="D911" s="283"/>
      <c r="E911" s="286"/>
      <c r="F911" s="287"/>
      <c r="G911" s="83"/>
      <c r="H911" s="83"/>
      <c r="I911" s="83"/>
      <c r="J911" s="83"/>
      <c r="K911" s="83"/>
      <c r="L911" s="83"/>
      <c r="M911" s="83"/>
      <c r="N911" s="83"/>
      <c r="O911" s="83"/>
      <c r="P911" s="83"/>
      <c r="Q911" s="83"/>
      <c r="R911" s="83"/>
      <c r="S911" s="83"/>
      <c r="T911" s="83"/>
      <c r="U911" s="83"/>
      <c r="V911" s="83"/>
      <c r="W911" s="83"/>
      <c r="X911" s="83"/>
      <c r="Y911" s="83"/>
      <c r="Z911" s="83"/>
    </row>
    <row r="912" spans="1:26" ht="12.75" customHeight="1">
      <c r="A912" s="316"/>
      <c r="B912" s="352"/>
      <c r="C912" s="106"/>
      <c r="D912" s="283"/>
      <c r="E912" s="286"/>
      <c r="F912" s="287"/>
      <c r="G912" s="83"/>
      <c r="H912" s="83"/>
      <c r="I912" s="83"/>
      <c r="J912" s="83"/>
      <c r="K912" s="83"/>
      <c r="L912" s="83"/>
      <c r="M912" s="83"/>
      <c r="N912" s="83"/>
      <c r="O912" s="83"/>
      <c r="P912" s="83"/>
      <c r="Q912" s="83"/>
      <c r="R912" s="83"/>
      <c r="S912" s="83"/>
      <c r="T912" s="83"/>
      <c r="U912" s="83"/>
      <c r="V912" s="83"/>
      <c r="W912" s="83"/>
      <c r="X912" s="83"/>
      <c r="Y912" s="83"/>
      <c r="Z912" s="83"/>
    </row>
    <row r="913" spans="1:26" ht="12.75" customHeight="1">
      <c r="A913" s="316"/>
      <c r="B913" s="352"/>
      <c r="C913" s="106"/>
      <c r="D913" s="283"/>
      <c r="E913" s="286"/>
      <c r="F913" s="287"/>
      <c r="G913" s="83"/>
      <c r="H913" s="83"/>
      <c r="I913" s="83"/>
      <c r="J913" s="83"/>
      <c r="K913" s="83"/>
      <c r="L913" s="83"/>
      <c r="M913" s="83"/>
      <c r="N913" s="83"/>
      <c r="O913" s="83"/>
      <c r="P913" s="83"/>
      <c r="Q913" s="83"/>
      <c r="R913" s="83"/>
      <c r="S913" s="83"/>
      <c r="T913" s="83"/>
      <c r="U913" s="83"/>
      <c r="V913" s="83"/>
      <c r="W913" s="83"/>
      <c r="X913" s="83"/>
      <c r="Y913" s="83"/>
      <c r="Z913" s="83"/>
    </row>
    <row r="914" spans="1:26" ht="12.75" customHeight="1">
      <c r="A914" s="316"/>
      <c r="B914" s="352"/>
      <c r="C914" s="106"/>
      <c r="D914" s="283"/>
      <c r="E914" s="286"/>
      <c r="F914" s="287"/>
      <c r="G914" s="83"/>
      <c r="H914" s="83"/>
      <c r="I914" s="83"/>
      <c r="J914" s="83"/>
      <c r="K914" s="83"/>
      <c r="L914" s="83"/>
      <c r="M914" s="83"/>
      <c r="N914" s="83"/>
      <c r="O914" s="83"/>
      <c r="P914" s="83"/>
      <c r="Q914" s="83"/>
      <c r="R914" s="83"/>
      <c r="S914" s="83"/>
      <c r="T914" s="83"/>
      <c r="U914" s="83"/>
      <c r="V914" s="83"/>
      <c r="W914" s="83"/>
      <c r="X914" s="83"/>
      <c r="Y914" s="83"/>
      <c r="Z914" s="83"/>
    </row>
    <row r="915" spans="1:26" ht="12.75" customHeight="1">
      <c r="A915" s="316"/>
      <c r="B915" s="352"/>
      <c r="C915" s="106"/>
      <c r="D915" s="283"/>
      <c r="E915" s="286"/>
      <c r="F915" s="287"/>
      <c r="G915" s="83"/>
      <c r="H915" s="83"/>
      <c r="I915" s="83"/>
      <c r="J915" s="83"/>
      <c r="K915" s="83"/>
      <c r="L915" s="83"/>
      <c r="M915" s="83"/>
      <c r="N915" s="83"/>
      <c r="O915" s="83"/>
      <c r="P915" s="83"/>
      <c r="Q915" s="83"/>
      <c r="R915" s="83"/>
      <c r="S915" s="83"/>
      <c r="T915" s="83"/>
      <c r="U915" s="83"/>
      <c r="V915" s="83"/>
      <c r="W915" s="83"/>
      <c r="X915" s="83"/>
      <c r="Y915" s="83"/>
      <c r="Z915" s="83"/>
    </row>
    <row r="916" spans="1:26" ht="12.75" customHeight="1">
      <c r="A916" s="316"/>
      <c r="B916" s="352"/>
      <c r="C916" s="106"/>
      <c r="D916" s="283"/>
      <c r="E916" s="286"/>
      <c r="F916" s="287"/>
      <c r="G916" s="83"/>
      <c r="H916" s="83"/>
      <c r="I916" s="83"/>
      <c r="J916" s="83"/>
      <c r="K916" s="83"/>
      <c r="L916" s="83"/>
      <c r="M916" s="83"/>
      <c r="N916" s="83"/>
      <c r="O916" s="83"/>
      <c r="P916" s="83"/>
      <c r="Q916" s="83"/>
      <c r="R916" s="83"/>
      <c r="S916" s="83"/>
      <c r="T916" s="83"/>
      <c r="U916" s="83"/>
      <c r="V916" s="83"/>
      <c r="W916" s="83"/>
      <c r="X916" s="83"/>
      <c r="Y916" s="83"/>
      <c r="Z916" s="83"/>
    </row>
    <row r="917" spans="1:26" ht="12.75" customHeight="1">
      <c r="A917" s="316"/>
      <c r="B917" s="352"/>
      <c r="C917" s="106"/>
      <c r="D917" s="283"/>
      <c r="E917" s="286"/>
      <c r="F917" s="287"/>
      <c r="G917" s="83"/>
      <c r="H917" s="83"/>
      <c r="I917" s="83"/>
      <c r="J917" s="83"/>
      <c r="K917" s="83"/>
      <c r="L917" s="83"/>
      <c r="M917" s="83"/>
      <c r="N917" s="83"/>
      <c r="O917" s="83"/>
      <c r="P917" s="83"/>
      <c r="Q917" s="83"/>
      <c r="R917" s="83"/>
      <c r="S917" s="83"/>
      <c r="T917" s="83"/>
      <c r="U917" s="83"/>
      <c r="V917" s="83"/>
      <c r="W917" s="83"/>
      <c r="X917" s="83"/>
      <c r="Y917" s="83"/>
      <c r="Z917" s="83"/>
    </row>
    <row r="918" spans="1:26" ht="12.75" customHeight="1">
      <c r="A918" s="316"/>
      <c r="B918" s="352"/>
      <c r="C918" s="106"/>
      <c r="D918" s="283"/>
      <c r="E918" s="286"/>
      <c r="F918" s="287"/>
      <c r="G918" s="83"/>
      <c r="H918" s="83"/>
      <c r="I918" s="83"/>
      <c r="J918" s="83"/>
      <c r="K918" s="83"/>
      <c r="L918" s="83"/>
      <c r="M918" s="83"/>
      <c r="N918" s="83"/>
      <c r="O918" s="83"/>
      <c r="P918" s="83"/>
      <c r="Q918" s="83"/>
      <c r="R918" s="83"/>
      <c r="S918" s="83"/>
      <c r="T918" s="83"/>
      <c r="U918" s="83"/>
      <c r="V918" s="83"/>
      <c r="W918" s="83"/>
      <c r="X918" s="83"/>
      <c r="Y918" s="83"/>
      <c r="Z918" s="83"/>
    </row>
    <row r="919" spans="1:26" ht="12.75" customHeight="1">
      <c r="A919" s="316"/>
      <c r="B919" s="352"/>
      <c r="C919" s="106"/>
      <c r="D919" s="283"/>
      <c r="E919" s="286"/>
      <c r="F919" s="287"/>
      <c r="G919" s="83"/>
      <c r="H919" s="83"/>
      <c r="I919" s="83"/>
      <c r="J919" s="83"/>
      <c r="K919" s="83"/>
      <c r="L919" s="83"/>
      <c r="M919" s="83"/>
      <c r="N919" s="83"/>
      <c r="O919" s="83"/>
      <c r="P919" s="83"/>
      <c r="Q919" s="83"/>
      <c r="R919" s="83"/>
      <c r="S919" s="83"/>
      <c r="T919" s="83"/>
      <c r="U919" s="83"/>
      <c r="V919" s="83"/>
      <c r="W919" s="83"/>
      <c r="X919" s="83"/>
      <c r="Y919" s="83"/>
      <c r="Z919" s="83"/>
    </row>
    <row r="920" spans="1:26" ht="12.75" customHeight="1">
      <c r="A920" s="316"/>
      <c r="B920" s="352"/>
      <c r="C920" s="106"/>
      <c r="D920" s="283"/>
      <c r="E920" s="286"/>
      <c r="F920" s="287"/>
      <c r="G920" s="83"/>
      <c r="H920" s="83"/>
      <c r="I920" s="83"/>
      <c r="J920" s="83"/>
      <c r="K920" s="83"/>
      <c r="L920" s="83"/>
      <c r="M920" s="83"/>
      <c r="N920" s="83"/>
      <c r="O920" s="83"/>
      <c r="P920" s="83"/>
      <c r="Q920" s="83"/>
      <c r="R920" s="83"/>
      <c r="S920" s="83"/>
      <c r="T920" s="83"/>
      <c r="U920" s="83"/>
      <c r="V920" s="83"/>
      <c r="W920" s="83"/>
      <c r="X920" s="83"/>
      <c r="Y920" s="83"/>
      <c r="Z920" s="83"/>
    </row>
    <row r="921" spans="1:26" ht="12.75" customHeight="1">
      <c r="A921" s="316"/>
      <c r="B921" s="352"/>
      <c r="C921" s="106"/>
      <c r="D921" s="283"/>
      <c r="E921" s="286"/>
      <c r="F921" s="287"/>
      <c r="G921" s="83"/>
      <c r="H921" s="83"/>
      <c r="I921" s="83"/>
      <c r="J921" s="83"/>
      <c r="K921" s="83"/>
      <c r="L921" s="83"/>
      <c r="M921" s="83"/>
      <c r="N921" s="83"/>
      <c r="O921" s="83"/>
      <c r="P921" s="83"/>
      <c r="Q921" s="83"/>
      <c r="R921" s="83"/>
      <c r="S921" s="83"/>
      <c r="T921" s="83"/>
      <c r="U921" s="83"/>
      <c r="V921" s="83"/>
      <c r="W921" s="83"/>
      <c r="X921" s="83"/>
      <c r="Y921" s="83"/>
      <c r="Z921" s="83"/>
    </row>
    <row r="922" spans="1:26" ht="12.75" customHeight="1">
      <c r="A922" s="316"/>
      <c r="B922" s="352"/>
      <c r="C922" s="106"/>
      <c r="D922" s="283"/>
      <c r="E922" s="286"/>
      <c r="F922" s="287"/>
      <c r="G922" s="83"/>
      <c r="H922" s="83"/>
      <c r="I922" s="83"/>
      <c r="J922" s="83"/>
      <c r="K922" s="83"/>
      <c r="L922" s="83"/>
      <c r="M922" s="83"/>
      <c r="N922" s="83"/>
      <c r="O922" s="83"/>
      <c r="P922" s="83"/>
      <c r="Q922" s="83"/>
      <c r="R922" s="83"/>
      <c r="S922" s="83"/>
      <c r="T922" s="83"/>
      <c r="U922" s="83"/>
      <c r="V922" s="83"/>
      <c r="W922" s="83"/>
      <c r="X922" s="83"/>
      <c r="Y922" s="83"/>
      <c r="Z922" s="83"/>
    </row>
    <row r="923" spans="1:26" ht="12.75" customHeight="1">
      <c r="A923" s="316"/>
      <c r="B923" s="352"/>
      <c r="C923" s="106"/>
      <c r="D923" s="283"/>
      <c r="E923" s="286"/>
      <c r="F923" s="287"/>
      <c r="G923" s="83"/>
      <c r="H923" s="83"/>
      <c r="I923" s="83"/>
      <c r="J923" s="83"/>
      <c r="K923" s="83"/>
      <c r="L923" s="83"/>
      <c r="M923" s="83"/>
      <c r="N923" s="83"/>
      <c r="O923" s="83"/>
      <c r="P923" s="83"/>
      <c r="Q923" s="83"/>
      <c r="R923" s="83"/>
      <c r="S923" s="83"/>
      <c r="T923" s="83"/>
      <c r="U923" s="83"/>
      <c r="V923" s="83"/>
      <c r="W923" s="83"/>
      <c r="X923" s="83"/>
      <c r="Y923" s="83"/>
      <c r="Z923" s="83"/>
    </row>
    <row r="924" spans="1:26" ht="12.75" customHeight="1">
      <c r="A924" s="316"/>
      <c r="B924" s="352"/>
      <c r="C924" s="106"/>
      <c r="D924" s="283"/>
      <c r="E924" s="286"/>
      <c r="F924" s="287"/>
      <c r="G924" s="83"/>
      <c r="H924" s="83"/>
      <c r="I924" s="83"/>
      <c r="J924" s="83"/>
      <c r="K924" s="83"/>
      <c r="L924" s="83"/>
      <c r="M924" s="83"/>
      <c r="N924" s="83"/>
      <c r="O924" s="83"/>
      <c r="P924" s="83"/>
      <c r="Q924" s="83"/>
      <c r="R924" s="83"/>
      <c r="S924" s="83"/>
      <c r="T924" s="83"/>
      <c r="U924" s="83"/>
      <c r="V924" s="83"/>
      <c r="W924" s="83"/>
      <c r="X924" s="83"/>
      <c r="Y924" s="83"/>
      <c r="Z924" s="83"/>
    </row>
    <row r="925" spans="1:26" ht="12.75" customHeight="1">
      <c r="A925" s="316"/>
      <c r="B925" s="352"/>
      <c r="C925" s="106"/>
      <c r="D925" s="283"/>
      <c r="E925" s="286"/>
      <c r="F925" s="287"/>
      <c r="G925" s="83"/>
      <c r="H925" s="83"/>
      <c r="I925" s="83"/>
      <c r="J925" s="83"/>
      <c r="K925" s="83"/>
      <c r="L925" s="83"/>
      <c r="M925" s="83"/>
      <c r="N925" s="83"/>
      <c r="O925" s="83"/>
      <c r="P925" s="83"/>
      <c r="Q925" s="83"/>
      <c r="R925" s="83"/>
      <c r="S925" s="83"/>
      <c r="T925" s="83"/>
      <c r="U925" s="83"/>
      <c r="V925" s="83"/>
      <c r="W925" s="83"/>
      <c r="X925" s="83"/>
      <c r="Y925" s="83"/>
      <c r="Z925" s="83"/>
    </row>
    <row r="926" spans="1:26" ht="12.75" customHeight="1">
      <c r="A926" s="316"/>
      <c r="B926" s="352"/>
      <c r="C926" s="106"/>
      <c r="D926" s="283"/>
      <c r="E926" s="286"/>
      <c r="F926" s="287"/>
      <c r="G926" s="83"/>
      <c r="H926" s="83"/>
      <c r="I926" s="83"/>
      <c r="J926" s="83"/>
      <c r="K926" s="83"/>
      <c r="L926" s="83"/>
      <c r="M926" s="83"/>
      <c r="N926" s="83"/>
      <c r="O926" s="83"/>
      <c r="P926" s="83"/>
      <c r="Q926" s="83"/>
      <c r="R926" s="83"/>
      <c r="S926" s="83"/>
      <c r="T926" s="83"/>
      <c r="U926" s="83"/>
      <c r="V926" s="83"/>
      <c r="W926" s="83"/>
      <c r="X926" s="83"/>
      <c r="Y926" s="83"/>
      <c r="Z926" s="83"/>
    </row>
    <row r="927" spans="1:26" ht="12.75" customHeight="1">
      <c r="A927" s="316"/>
      <c r="B927" s="352"/>
      <c r="C927" s="106"/>
      <c r="D927" s="283"/>
      <c r="E927" s="286"/>
      <c r="F927" s="287"/>
      <c r="G927" s="83"/>
      <c r="H927" s="83"/>
      <c r="I927" s="83"/>
      <c r="J927" s="83"/>
      <c r="K927" s="83"/>
      <c r="L927" s="83"/>
      <c r="M927" s="83"/>
      <c r="N927" s="83"/>
      <c r="O927" s="83"/>
      <c r="P927" s="83"/>
      <c r="Q927" s="83"/>
      <c r="R927" s="83"/>
      <c r="S927" s="83"/>
      <c r="T927" s="83"/>
      <c r="U927" s="83"/>
      <c r="V927" s="83"/>
      <c r="W927" s="83"/>
      <c r="X927" s="83"/>
      <c r="Y927" s="83"/>
      <c r="Z927" s="83"/>
    </row>
    <row r="928" spans="1:26" ht="12.75" customHeight="1">
      <c r="A928" s="316"/>
      <c r="B928" s="352"/>
      <c r="C928" s="106"/>
      <c r="D928" s="283"/>
      <c r="E928" s="286"/>
      <c r="F928" s="287"/>
      <c r="G928" s="83"/>
      <c r="H928" s="83"/>
      <c r="I928" s="83"/>
      <c r="J928" s="83"/>
      <c r="K928" s="83"/>
      <c r="L928" s="83"/>
      <c r="M928" s="83"/>
      <c r="N928" s="83"/>
      <c r="O928" s="83"/>
      <c r="P928" s="83"/>
      <c r="Q928" s="83"/>
      <c r="R928" s="83"/>
      <c r="S928" s="83"/>
      <c r="T928" s="83"/>
      <c r="U928" s="83"/>
      <c r="V928" s="83"/>
      <c r="W928" s="83"/>
      <c r="X928" s="83"/>
      <c r="Y928" s="83"/>
      <c r="Z928" s="83"/>
    </row>
    <row r="929" spans="1:26" ht="12.75" customHeight="1">
      <c r="A929" s="316"/>
      <c r="B929" s="352"/>
      <c r="C929" s="106"/>
      <c r="D929" s="283"/>
      <c r="E929" s="286"/>
      <c r="F929" s="287"/>
      <c r="G929" s="83"/>
      <c r="H929" s="83"/>
      <c r="I929" s="83"/>
      <c r="J929" s="83"/>
      <c r="K929" s="83"/>
      <c r="L929" s="83"/>
      <c r="M929" s="83"/>
      <c r="N929" s="83"/>
      <c r="O929" s="83"/>
      <c r="P929" s="83"/>
      <c r="Q929" s="83"/>
      <c r="R929" s="83"/>
      <c r="S929" s="83"/>
      <c r="T929" s="83"/>
      <c r="U929" s="83"/>
      <c r="V929" s="83"/>
      <c r="W929" s="83"/>
      <c r="X929" s="83"/>
      <c r="Y929" s="83"/>
      <c r="Z929" s="83"/>
    </row>
    <row r="930" spans="1:26" ht="12.75" customHeight="1">
      <c r="A930" s="316"/>
      <c r="B930" s="352"/>
      <c r="C930" s="106"/>
      <c r="D930" s="283"/>
      <c r="E930" s="286"/>
      <c r="F930" s="287"/>
      <c r="G930" s="83"/>
      <c r="H930" s="83"/>
      <c r="I930" s="83"/>
      <c r="J930" s="83"/>
      <c r="K930" s="83"/>
      <c r="L930" s="83"/>
      <c r="M930" s="83"/>
      <c r="N930" s="83"/>
      <c r="O930" s="83"/>
      <c r="P930" s="83"/>
      <c r="Q930" s="83"/>
      <c r="R930" s="83"/>
      <c r="S930" s="83"/>
      <c r="T930" s="83"/>
      <c r="U930" s="83"/>
      <c r="V930" s="83"/>
      <c r="W930" s="83"/>
      <c r="X930" s="83"/>
      <c r="Y930" s="83"/>
      <c r="Z930" s="83"/>
    </row>
    <row r="931" spans="1:26" ht="12.75" customHeight="1">
      <c r="A931" s="316"/>
      <c r="B931" s="352"/>
      <c r="C931" s="106"/>
      <c r="D931" s="283"/>
      <c r="E931" s="286"/>
      <c r="F931" s="287"/>
      <c r="G931" s="83"/>
      <c r="H931" s="83"/>
      <c r="I931" s="83"/>
      <c r="J931" s="83"/>
      <c r="K931" s="83"/>
      <c r="L931" s="83"/>
      <c r="M931" s="83"/>
      <c r="N931" s="83"/>
      <c r="O931" s="83"/>
      <c r="P931" s="83"/>
      <c r="Q931" s="83"/>
      <c r="R931" s="83"/>
      <c r="S931" s="83"/>
      <c r="T931" s="83"/>
      <c r="U931" s="83"/>
      <c r="V931" s="83"/>
      <c r="W931" s="83"/>
      <c r="X931" s="83"/>
      <c r="Y931" s="83"/>
      <c r="Z931" s="83"/>
    </row>
    <row r="932" spans="1:26" ht="12.75" customHeight="1">
      <c r="A932" s="316"/>
      <c r="B932" s="352"/>
      <c r="C932" s="106"/>
      <c r="D932" s="283"/>
      <c r="E932" s="286"/>
      <c r="F932" s="287"/>
      <c r="G932" s="83"/>
      <c r="H932" s="83"/>
      <c r="I932" s="83"/>
      <c r="J932" s="83"/>
      <c r="K932" s="83"/>
      <c r="L932" s="83"/>
      <c r="M932" s="83"/>
      <c r="N932" s="83"/>
      <c r="O932" s="83"/>
      <c r="P932" s="83"/>
      <c r="Q932" s="83"/>
      <c r="R932" s="83"/>
      <c r="S932" s="83"/>
      <c r="T932" s="83"/>
      <c r="U932" s="83"/>
      <c r="V932" s="83"/>
      <c r="W932" s="83"/>
      <c r="X932" s="83"/>
      <c r="Y932" s="83"/>
      <c r="Z932" s="83"/>
    </row>
    <row r="933" spans="1:26" ht="12.75" customHeight="1">
      <c r="A933" s="316"/>
      <c r="B933" s="352"/>
      <c r="C933" s="106"/>
      <c r="D933" s="283"/>
      <c r="E933" s="286"/>
      <c r="F933" s="287"/>
      <c r="G933" s="83"/>
      <c r="H933" s="83"/>
      <c r="I933" s="83"/>
      <c r="J933" s="83"/>
      <c r="K933" s="83"/>
      <c r="L933" s="83"/>
      <c r="M933" s="83"/>
      <c r="N933" s="83"/>
      <c r="O933" s="83"/>
      <c r="P933" s="83"/>
      <c r="Q933" s="83"/>
      <c r="R933" s="83"/>
      <c r="S933" s="83"/>
      <c r="T933" s="83"/>
      <c r="U933" s="83"/>
      <c r="V933" s="83"/>
      <c r="W933" s="83"/>
      <c r="X933" s="83"/>
      <c r="Y933" s="83"/>
      <c r="Z933" s="83"/>
    </row>
    <row r="934" spans="1:26" ht="12.75" customHeight="1">
      <c r="A934" s="316"/>
      <c r="B934" s="352"/>
      <c r="C934" s="106"/>
      <c r="D934" s="283"/>
      <c r="E934" s="286"/>
      <c r="F934" s="287"/>
      <c r="G934" s="83"/>
      <c r="H934" s="83"/>
      <c r="I934" s="83"/>
      <c r="J934" s="83"/>
      <c r="K934" s="83"/>
      <c r="L934" s="83"/>
      <c r="M934" s="83"/>
      <c r="N934" s="83"/>
      <c r="O934" s="83"/>
      <c r="P934" s="83"/>
      <c r="Q934" s="83"/>
      <c r="R934" s="83"/>
      <c r="S934" s="83"/>
      <c r="T934" s="83"/>
      <c r="U934" s="83"/>
      <c r="V934" s="83"/>
      <c r="W934" s="83"/>
      <c r="X934" s="83"/>
      <c r="Y934" s="83"/>
      <c r="Z934" s="83"/>
    </row>
    <row r="935" spans="1:26" ht="12.75" customHeight="1">
      <c r="A935" s="316"/>
      <c r="B935" s="352"/>
      <c r="C935" s="106"/>
      <c r="D935" s="283"/>
      <c r="E935" s="286"/>
      <c r="F935" s="287"/>
      <c r="G935" s="83"/>
      <c r="H935" s="83"/>
      <c r="I935" s="83"/>
      <c r="J935" s="83"/>
      <c r="K935" s="83"/>
      <c r="L935" s="83"/>
      <c r="M935" s="83"/>
      <c r="N935" s="83"/>
      <c r="O935" s="83"/>
      <c r="P935" s="83"/>
      <c r="Q935" s="83"/>
      <c r="R935" s="83"/>
      <c r="S935" s="83"/>
      <c r="T935" s="83"/>
      <c r="U935" s="83"/>
      <c r="V935" s="83"/>
      <c r="W935" s="83"/>
      <c r="X935" s="83"/>
      <c r="Y935" s="83"/>
      <c r="Z935" s="83"/>
    </row>
    <row r="936" spans="1:26" ht="12.75" customHeight="1">
      <c r="A936" s="316"/>
      <c r="B936" s="352"/>
      <c r="C936" s="106"/>
      <c r="D936" s="283"/>
      <c r="E936" s="286"/>
      <c r="F936" s="287"/>
      <c r="G936" s="83"/>
      <c r="H936" s="83"/>
      <c r="I936" s="83"/>
      <c r="J936" s="83"/>
      <c r="K936" s="83"/>
      <c r="L936" s="83"/>
      <c r="M936" s="83"/>
      <c r="N936" s="83"/>
      <c r="O936" s="83"/>
      <c r="P936" s="83"/>
      <c r="Q936" s="83"/>
      <c r="R936" s="83"/>
      <c r="S936" s="83"/>
      <c r="T936" s="83"/>
      <c r="U936" s="83"/>
      <c r="V936" s="83"/>
      <c r="W936" s="83"/>
      <c r="X936" s="83"/>
      <c r="Y936" s="83"/>
      <c r="Z936" s="83"/>
    </row>
    <row r="937" spans="1:26" ht="12.75" customHeight="1">
      <c r="A937" s="316"/>
      <c r="B937" s="352"/>
      <c r="C937" s="106"/>
      <c r="D937" s="283"/>
      <c r="E937" s="286"/>
      <c r="F937" s="287"/>
      <c r="G937" s="83"/>
      <c r="H937" s="83"/>
      <c r="I937" s="83"/>
      <c r="J937" s="83"/>
      <c r="K937" s="83"/>
      <c r="L937" s="83"/>
      <c r="M937" s="83"/>
      <c r="N937" s="83"/>
      <c r="O937" s="83"/>
      <c r="P937" s="83"/>
      <c r="Q937" s="83"/>
      <c r="R937" s="83"/>
      <c r="S937" s="83"/>
      <c r="T937" s="83"/>
      <c r="U937" s="83"/>
      <c r="V937" s="83"/>
      <c r="W937" s="83"/>
      <c r="X937" s="83"/>
      <c r="Y937" s="83"/>
      <c r="Z937" s="83"/>
    </row>
    <row r="938" spans="1:26" ht="12.75" customHeight="1">
      <c r="A938" s="316"/>
      <c r="B938" s="352"/>
      <c r="C938" s="106"/>
      <c r="D938" s="283"/>
      <c r="E938" s="286"/>
      <c r="F938" s="287"/>
      <c r="G938" s="83"/>
      <c r="H938" s="83"/>
      <c r="I938" s="83"/>
      <c r="J938" s="83"/>
      <c r="K938" s="83"/>
      <c r="L938" s="83"/>
      <c r="M938" s="83"/>
      <c r="N938" s="83"/>
      <c r="O938" s="83"/>
      <c r="P938" s="83"/>
      <c r="Q938" s="83"/>
      <c r="R938" s="83"/>
      <c r="S938" s="83"/>
      <c r="T938" s="83"/>
      <c r="U938" s="83"/>
      <c r="V938" s="83"/>
      <c r="W938" s="83"/>
      <c r="X938" s="83"/>
      <c r="Y938" s="83"/>
      <c r="Z938" s="83"/>
    </row>
    <row r="939" spans="1:26" ht="12.75" customHeight="1">
      <c r="A939" s="316"/>
      <c r="B939" s="352"/>
      <c r="C939" s="106"/>
      <c r="D939" s="283"/>
      <c r="E939" s="286"/>
      <c r="F939" s="287"/>
      <c r="G939" s="83"/>
      <c r="H939" s="83"/>
      <c r="I939" s="83"/>
      <c r="J939" s="83"/>
      <c r="K939" s="83"/>
      <c r="L939" s="83"/>
      <c r="M939" s="83"/>
      <c r="N939" s="83"/>
      <c r="O939" s="83"/>
      <c r="P939" s="83"/>
      <c r="Q939" s="83"/>
      <c r="R939" s="83"/>
      <c r="S939" s="83"/>
      <c r="T939" s="83"/>
      <c r="U939" s="83"/>
      <c r="V939" s="83"/>
      <c r="W939" s="83"/>
      <c r="X939" s="83"/>
      <c r="Y939" s="83"/>
      <c r="Z939" s="83"/>
    </row>
    <row r="940" spans="1:26" ht="12.75" customHeight="1">
      <c r="A940" s="316"/>
      <c r="B940" s="352"/>
      <c r="C940" s="106"/>
      <c r="D940" s="283"/>
      <c r="E940" s="286"/>
      <c r="F940" s="287"/>
      <c r="G940" s="83"/>
      <c r="H940" s="83"/>
      <c r="I940" s="83"/>
      <c r="J940" s="83"/>
      <c r="K940" s="83"/>
      <c r="L940" s="83"/>
      <c r="M940" s="83"/>
      <c r="N940" s="83"/>
      <c r="O940" s="83"/>
      <c r="P940" s="83"/>
      <c r="Q940" s="83"/>
      <c r="R940" s="83"/>
      <c r="S940" s="83"/>
      <c r="T940" s="83"/>
      <c r="U940" s="83"/>
      <c r="V940" s="83"/>
      <c r="W940" s="83"/>
      <c r="X940" s="83"/>
      <c r="Y940" s="83"/>
      <c r="Z940" s="83"/>
    </row>
    <row r="941" spans="1:26" ht="12.75" customHeight="1">
      <c r="A941" s="316"/>
      <c r="B941" s="352"/>
      <c r="C941" s="106"/>
      <c r="D941" s="283"/>
      <c r="E941" s="286"/>
      <c r="F941" s="287"/>
      <c r="G941" s="83"/>
      <c r="H941" s="83"/>
      <c r="I941" s="83"/>
      <c r="J941" s="83"/>
      <c r="K941" s="83"/>
      <c r="L941" s="83"/>
      <c r="M941" s="83"/>
      <c r="N941" s="83"/>
      <c r="O941" s="83"/>
      <c r="P941" s="83"/>
      <c r="Q941" s="83"/>
      <c r="R941" s="83"/>
      <c r="S941" s="83"/>
      <c r="T941" s="83"/>
      <c r="U941" s="83"/>
      <c r="V941" s="83"/>
      <c r="W941" s="83"/>
      <c r="X941" s="83"/>
      <c r="Y941" s="83"/>
      <c r="Z941" s="83"/>
    </row>
    <row r="942" spans="1:26" ht="12.75" customHeight="1">
      <c r="A942" s="316"/>
      <c r="B942" s="352"/>
      <c r="C942" s="106"/>
      <c r="D942" s="283"/>
      <c r="E942" s="286"/>
      <c r="F942" s="287"/>
      <c r="G942" s="83"/>
      <c r="H942" s="83"/>
      <c r="I942" s="83"/>
      <c r="J942" s="83"/>
      <c r="K942" s="83"/>
      <c r="L942" s="83"/>
      <c r="M942" s="83"/>
      <c r="N942" s="83"/>
      <c r="O942" s="83"/>
      <c r="P942" s="83"/>
      <c r="Q942" s="83"/>
      <c r="R942" s="83"/>
      <c r="S942" s="83"/>
      <c r="T942" s="83"/>
      <c r="U942" s="83"/>
      <c r="V942" s="83"/>
      <c r="W942" s="83"/>
      <c r="X942" s="83"/>
      <c r="Y942" s="83"/>
      <c r="Z942" s="83"/>
    </row>
    <row r="943" spans="1:26" ht="12.75" customHeight="1">
      <c r="A943" s="316"/>
      <c r="B943" s="352"/>
      <c r="C943" s="106"/>
      <c r="D943" s="283"/>
      <c r="E943" s="286"/>
      <c r="F943" s="287"/>
      <c r="G943" s="83"/>
      <c r="H943" s="83"/>
      <c r="I943" s="83"/>
      <c r="J943" s="83"/>
      <c r="K943" s="83"/>
      <c r="L943" s="83"/>
      <c r="M943" s="83"/>
      <c r="N943" s="83"/>
      <c r="O943" s="83"/>
      <c r="P943" s="83"/>
      <c r="Q943" s="83"/>
      <c r="R943" s="83"/>
      <c r="S943" s="83"/>
      <c r="T943" s="83"/>
      <c r="U943" s="83"/>
      <c r="V943" s="83"/>
      <c r="W943" s="83"/>
      <c r="X943" s="83"/>
      <c r="Y943" s="83"/>
      <c r="Z943" s="83"/>
    </row>
    <row r="944" spans="1:26" ht="12.75" customHeight="1">
      <c r="A944" s="316"/>
      <c r="B944" s="352"/>
      <c r="C944" s="106"/>
      <c r="D944" s="283"/>
      <c r="E944" s="286"/>
      <c r="F944" s="287"/>
      <c r="G944" s="83"/>
      <c r="H944" s="83"/>
      <c r="I944" s="83"/>
      <c r="J944" s="83"/>
      <c r="K944" s="83"/>
      <c r="L944" s="83"/>
      <c r="M944" s="83"/>
      <c r="N944" s="83"/>
      <c r="O944" s="83"/>
      <c r="P944" s="83"/>
      <c r="Q944" s="83"/>
      <c r="R944" s="83"/>
      <c r="S944" s="83"/>
      <c r="T944" s="83"/>
      <c r="U944" s="83"/>
      <c r="V944" s="83"/>
      <c r="W944" s="83"/>
      <c r="X944" s="83"/>
      <c r="Y944" s="83"/>
      <c r="Z944" s="83"/>
    </row>
    <row r="945" spans="1:26" ht="12.75" customHeight="1">
      <c r="A945" s="316"/>
      <c r="B945" s="352"/>
      <c r="C945" s="106"/>
      <c r="D945" s="283"/>
      <c r="E945" s="286"/>
      <c r="F945" s="287"/>
      <c r="G945" s="83"/>
      <c r="H945" s="83"/>
      <c r="I945" s="83"/>
      <c r="J945" s="83"/>
      <c r="K945" s="83"/>
      <c r="L945" s="83"/>
      <c r="M945" s="83"/>
      <c r="N945" s="83"/>
      <c r="O945" s="83"/>
      <c r="P945" s="83"/>
      <c r="Q945" s="83"/>
      <c r="R945" s="83"/>
      <c r="S945" s="83"/>
      <c r="T945" s="83"/>
      <c r="U945" s="83"/>
      <c r="V945" s="83"/>
      <c r="W945" s="83"/>
      <c r="X945" s="83"/>
      <c r="Y945" s="83"/>
      <c r="Z945" s="83"/>
    </row>
    <row r="946" spans="1:26" ht="12.75" customHeight="1">
      <c r="A946" s="316"/>
      <c r="B946" s="352"/>
      <c r="C946" s="106"/>
      <c r="D946" s="283"/>
      <c r="E946" s="286"/>
      <c r="F946" s="287"/>
      <c r="G946" s="83"/>
      <c r="H946" s="83"/>
      <c r="I946" s="83"/>
      <c r="J946" s="83"/>
      <c r="K946" s="83"/>
      <c r="L946" s="83"/>
      <c r="M946" s="83"/>
      <c r="N946" s="83"/>
      <c r="O946" s="83"/>
      <c r="P946" s="83"/>
      <c r="Q946" s="83"/>
      <c r="R946" s="83"/>
      <c r="S946" s="83"/>
      <c r="T946" s="83"/>
      <c r="U946" s="83"/>
      <c r="V946" s="83"/>
      <c r="W946" s="83"/>
      <c r="X946" s="83"/>
      <c r="Y946" s="83"/>
      <c r="Z946" s="83"/>
    </row>
    <row r="947" spans="1:26" ht="12.75" customHeight="1">
      <c r="A947" s="316"/>
      <c r="B947" s="352"/>
      <c r="C947" s="106"/>
      <c r="D947" s="283"/>
      <c r="E947" s="286"/>
      <c r="F947" s="287"/>
      <c r="G947" s="83"/>
      <c r="H947" s="83"/>
      <c r="I947" s="83"/>
      <c r="J947" s="83"/>
      <c r="K947" s="83"/>
      <c r="L947" s="83"/>
      <c r="M947" s="83"/>
      <c r="N947" s="83"/>
      <c r="O947" s="83"/>
      <c r="P947" s="83"/>
      <c r="Q947" s="83"/>
      <c r="R947" s="83"/>
      <c r="S947" s="83"/>
      <c r="T947" s="83"/>
      <c r="U947" s="83"/>
      <c r="V947" s="83"/>
      <c r="W947" s="83"/>
      <c r="X947" s="83"/>
      <c r="Y947" s="83"/>
      <c r="Z947" s="83"/>
    </row>
    <row r="948" spans="1:26" ht="12.75" customHeight="1">
      <c r="A948" s="316"/>
      <c r="B948" s="352"/>
      <c r="C948" s="106"/>
      <c r="D948" s="283"/>
      <c r="E948" s="286"/>
      <c r="F948" s="287"/>
      <c r="G948" s="83"/>
      <c r="H948" s="83"/>
      <c r="I948" s="83"/>
      <c r="J948" s="83"/>
      <c r="K948" s="83"/>
      <c r="L948" s="83"/>
      <c r="M948" s="83"/>
      <c r="N948" s="83"/>
      <c r="O948" s="83"/>
      <c r="P948" s="83"/>
      <c r="Q948" s="83"/>
      <c r="R948" s="83"/>
      <c r="S948" s="83"/>
      <c r="T948" s="83"/>
      <c r="U948" s="83"/>
      <c r="V948" s="83"/>
      <c r="W948" s="83"/>
      <c r="X948" s="83"/>
      <c r="Y948" s="83"/>
      <c r="Z948" s="83"/>
    </row>
    <row r="949" spans="1:26" ht="12.75" customHeight="1">
      <c r="A949" s="316"/>
      <c r="B949" s="352"/>
      <c r="C949" s="106"/>
      <c r="D949" s="283"/>
      <c r="E949" s="286"/>
      <c r="F949" s="287"/>
      <c r="G949" s="83"/>
      <c r="H949" s="83"/>
      <c r="I949" s="83"/>
      <c r="J949" s="83"/>
      <c r="K949" s="83"/>
      <c r="L949" s="83"/>
      <c r="M949" s="83"/>
      <c r="N949" s="83"/>
      <c r="O949" s="83"/>
      <c r="P949" s="83"/>
      <c r="Q949" s="83"/>
      <c r="R949" s="83"/>
      <c r="S949" s="83"/>
      <c r="T949" s="83"/>
      <c r="U949" s="83"/>
      <c r="V949" s="83"/>
      <c r="W949" s="83"/>
      <c r="X949" s="83"/>
      <c r="Y949" s="83"/>
      <c r="Z949" s="83"/>
    </row>
    <row r="950" spans="1:26" ht="12.75" customHeight="1">
      <c r="A950" s="316"/>
      <c r="B950" s="352"/>
      <c r="C950" s="106"/>
      <c r="D950" s="283"/>
      <c r="E950" s="286"/>
      <c r="F950" s="287"/>
      <c r="G950" s="83"/>
      <c r="H950" s="83"/>
      <c r="I950" s="83"/>
      <c r="J950" s="83"/>
      <c r="K950" s="83"/>
      <c r="L950" s="83"/>
      <c r="M950" s="83"/>
      <c r="N950" s="83"/>
      <c r="O950" s="83"/>
      <c r="P950" s="83"/>
      <c r="Q950" s="83"/>
      <c r="R950" s="83"/>
      <c r="S950" s="83"/>
      <c r="T950" s="83"/>
      <c r="U950" s="83"/>
      <c r="V950" s="83"/>
      <c r="W950" s="83"/>
      <c r="X950" s="83"/>
      <c r="Y950" s="83"/>
      <c r="Z950" s="83"/>
    </row>
    <row r="951" spans="1:26" ht="12.75" customHeight="1">
      <c r="A951" s="316"/>
      <c r="B951" s="352"/>
      <c r="C951" s="106"/>
      <c r="D951" s="283"/>
      <c r="E951" s="286"/>
      <c r="F951" s="287"/>
      <c r="G951" s="83"/>
      <c r="H951" s="83"/>
      <c r="I951" s="83"/>
      <c r="J951" s="83"/>
      <c r="K951" s="83"/>
      <c r="L951" s="83"/>
      <c r="M951" s="83"/>
      <c r="N951" s="83"/>
      <c r="O951" s="83"/>
      <c r="P951" s="83"/>
      <c r="Q951" s="83"/>
      <c r="R951" s="83"/>
      <c r="S951" s="83"/>
      <c r="T951" s="83"/>
      <c r="U951" s="83"/>
      <c r="V951" s="83"/>
      <c r="W951" s="83"/>
      <c r="X951" s="83"/>
      <c r="Y951" s="83"/>
      <c r="Z951" s="83"/>
    </row>
    <row r="952" spans="1:26" ht="12.75" customHeight="1">
      <c r="A952" s="316"/>
      <c r="B952" s="352"/>
      <c r="C952" s="106"/>
      <c r="D952" s="283"/>
      <c r="E952" s="286"/>
      <c r="F952" s="287"/>
      <c r="G952" s="83"/>
      <c r="H952" s="83"/>
      <c r="I952" s="83"/>
      <c r="J952" s="83"/>
      <c r="K952" s="83"/>
      <c r="L952" s="83"/>
      <c r="M952" s="83"/>
      <c r="N952" s="83"/>
      <c r="O952" s="83"/>
      <c r="P952" s="83"/>
      <c r="Q952" s="83"/>
      <c r="R952" s="83"/>
      <c r="S952" s="83"/>
      <c r="T952" s="83"/>
      <c r="U952" s="83"/>
      <c r="V952" s="83"/>
      <c r="W952" s="83"/>
      <c r="X952" s="83"/>
      <c r="Y952" s="83"/>
      <c r="Z952" s="83"/>
    </row>
    <row r="953" spans="1:26" ht="12.75" customHeight="1">
      <c r="A953" s="316"/>
      <c r="B953" s="352"/>
      <c r="C953" s="106"/>
      <c r="D953" s="283"/>
      <c r="E953" s="286"/>
      <c r="F953" s="287"/>
      <c r="G953" s="83"/>
      <c r="H953" s="83"/>
      <c r="I953" s="83"/>
      <c r="J953" s="83"/>
      <c r="K953" s="83"/>
      <c r="L953" s="83"/>
      <c r="M953" s="83"/>
      <c r="N953" s="83"/>
      <c r="O953" s="83"/>
      <c r="P953" s="83"/>
      <c r="Q953" s="83"/>
      <c r="R953" s="83"/>
      <c r="S953" s="83"/>
      <c r="T953" s="83"/>
      <c r="U953" s="83"/>
      <c r="V953" s="83"/>
      <c r="W953" s="83"/>
      <c r="X953" s="83"/>
      <c r="Y953" s="83"/>
      <c r="Z953" s="83"/>
    </row>
    <row r="954" spans="1:26" ht="12.75" customHeight="1">
      <c r="A954" s="316"/>
      <c r="B954" s="352"/>
      <c r="C954" s="106"/>
      <c r="D954" s="283"/>
      <c r="E954" s="286"/>
      <c r="F954" s="287"/>
      <c r="G954" s="83"/>
      <c r="H954" s="83"/>
      <c r="I954" s="83"/>
      <c r="J954" s="83"/>
      <c r="K954" s="83"/>
      <c r="L954" s="83"/>
      <c r="M954" s="83"/>
      <c r="N954" s="83"/>
      <c r="O954" s="83"/>
      <c r="P954" s="83"/>
      <c r="Q954" s="83"/>
      <c r="R954" s="83"/>
      <c r="S954" s="83"/>
      <c r="T954" s="83"/>
      <c r="U954" s="83"/>
      <c r="V954" s="83"/>
      <c r="W954" s="83"/>
      <c r="X954" s="83"/>
      <c r="Y954" s="83"/>
      <c r="Z954" s="83"/>
    </row>
    <row r="955" spans="1:26" ht="12.75" customHeight="1">
      <c r="A955" s="316"/>
      <c r="B955" s="352"/>
      <c r="C955" s="106"/>
      <c r="D955" s="283"/>
      <c r="E955" s="286"/>
      <c r="F955" s="287"/>
      <c r="G955" s="83"/>
      <c r="H955" s="83"/>
      <c r="I955" s="83"/>
      <c r="J955" s="83"/>
      <c r="K955" s="83"/>
      <c r="L955" s="83"/>
      <c r="M955" s="83"/>
      <c r="N955" s="83"/>
      <c r="O955" s="83"/>
      <c r="P955" s="83"/>
      <c r="Q955" s="83"/>
      <c r="R955" s="83"/>
      <c r="S955" s="83"/>
      <c r="T955" s="83"/>
      <c r="U955" s="83"/>
      <c r="V955" s="83"/>
      <c r="W955" s="83"/>
      <c r="X955" s="83"/>
      <c r="Y955" s="83"/>
      <c r="Z955" s="83"/>
    </row>
    <row r="956" spans="1:26" ht="12.75" customHeight="1">
      <c r="A956" s="316"/>
      <c r="B956" s="352"/>
      <c r="C956" s="106"/>
      <c r="D956" s="283"/>
      <c r="E956" s="286"/>
      <c r="F956" s="287"/>
      <c r="G956" s="83"/>
      <c r="H956" s="83"/>
      <c r="I956" s="83"/>
      <c r="J956" s="83"/>
      <c r="K956" s="83"/>
      <c r="L956" s="83"/>
      <c r="M956" s="83"/>
      <c r="N956" s="83"/>
      <c r="O956" s="83"/>
      <c r="P956" s="83"/>
      <c r="Q956" s="83"/>
      <c r="R956" s="83"/>
      <c r="S956" s="83"/>
      <c r="T956" s="83"/>
      <c r="U956" s="83"/>
      <c r="V956" s="83"/>
      <c r="W956" s="83"/>
      <c r="X956" s="83"/>
      <c r="Y956" s="83"/>
      <c r="Z956" s="83"/>
    </row>
    <row r="957" spans="1:26" ht="12.75" customHeight="1">
      <c r="A957" s="316"/>
      <c r="B957" s="352"/>
      <c r="C957" s="106"/>
      <c r="D957" s="283"/>
      <c r="E957" s="286"/>
      <c r="F957" s="287"/>
      <c r="G957" s="83"/>
      <c r="H957" s="83"/>
      <c r="I957" s="83"/>
      <c r="J957" s="83"/>
      <c r="K957" s="83"/>
      <c r="L957" s="83"/>
      <c r="M957" s="83"/>
      <c r="N957" s="83"/>
      <c r="O957" s="83"/>
      <c r="P957" s="83"/>
      <c r="Q957" s="83"/>
      <c r="R957" s="83"/>
      <c r="S957" s="83"/>
      <c r="T957" s="83"/>
      <c r="U957" s="83"/>
      <c r="V957" s="83"/>
      <c r="W957" s="83"/>
      <c r="X957" s="83"/>
      <c r="Y957" s="83"/>
      <c r="Z957" s="83"/>
    </row>
    <row r="958" spans="1:26" ht="12.75" customHeight="1">
      <c r="A958" s="316"/>
      <c r="B958" s="352"/>
      <c r="C958" s="106"/>
      <c r="D958" s="283"/>
      <c r="E958" s="286"/>
      <c r="F958" s="287"/>
      <c r="G958" s="83"/>
      <c r="H958" s="83"/>
      <c r="I958" s="83"/>
      <c r="J958" s="83"/>
      <c r="K958" s="83"/>
      <c r="L958" s="83"/>
      <c r="M958" s="83"/>
      <c r="N958" s="83"/>
      <c r="O958" s="83"/>
      <c r="P958" s="83"/>
      <c r="Q958" s="83"/>
      <c r="R958" s="83"/>
      <c r="S958" s="83"/>
      <c r="T958" s="83"/>
      <c r="U958" s="83"/>
      <c r="V958" s="83"/>
      <c r="W958" s="83"/>
      <c r="X958" s="83"/>
      <c r="Y958" s="83"/>
      <c r="Z958" s="83"/>
    </row>
    <row r="959" spans="1:26" ht="12.75" customHeight="1">
      <c r="A959" s="316"/>
      <c r="B959" s="352"/>
      <c r="C959" s="106"/>
      <c r="D959" s="283"/>
      <c r="E959" s="286"/>
      <c r="F959" s="287"/>
      <c r="G959" s="83"/>
      <c r="H959" s="83"/>
      <c r="I959" s="83"/>
      <c r="J959" s="83"/>
      <c r="K959" s="83"/>
      <c r="L959" s="83"/>
      <c r="M959" s="83"/>
      <c r="N959" s="83"/>
      <c r="O959" s="83"/>
      <c r="P959" s="83"/>
      <c r="Q959" s="83"/>
      <c r="R959" s="83"/>
      <c r="S959" s="83"/>
      <c r="T959" s="83"/>
      <c r="U959" s="83"/>
      <c r="V959" s="83"/>
      <c r="W959" s="83"/>
      <c r="X959" s="83"/>
      <c r="Y959" s="83"/>
      <c r="Z959" s="83"/>
    </row>
    <row r="960" spans="1:26" ht="12.75" customHeight="1">
      <c r="A960" s="316"/>
      <c r="B960" s="352"/>
      <c r="C960" s="106"/>
      <c r="D960" s="283"/>
      <c r="E960" s="286"/>
      <c r="F960" s="287"/>
      <c r="G960" s="83"/>
      <c r="H960" s="83"/>
      <c r="I960" s="83"/>
      <c r="J960" s="83"/>
      <c r="K960" s="83"/>
      <c r="L960" s="83"/>
      <c r="M960" s="83"/>
      <c r="N960" s="83"/>
      <c r="O960" s="83"/>
      <c r="P960" s="83"/>
      <c r="Q960" s="83"/>
      <c r="R960" s="83"/>
      <c r="S960" s="83"/>
      <c r="T960" s="83"/>
      <c r="U960" s="83"/>
      <c r="V960" s="83"/>
      <c r="W960" s="83"/>
      <c r="X960" s="83"/>
      <c r="Y960" s="83"/>
      <c r="Z960" s="83"/>
    </row>
    <row r="961" spans="1:26" ht="12.75" customHeight="1">
      <c r="A961" s="316"/>
      <c r="B961" s="352"/>
      <c r="C961" s="106"/>
      <c r="D961" s="283"/>
      <c r="E961" s="286"/>
      <c r="F961" s="287"/>
      <c r="G961" s="83"/>
      <c r="H961" s="83"/>
      <c r="I961" s="83"/>
      <c r="J961" s="83"/>
      <c r="K961" s="83"/>
      <c r="L961" s="83"/>
      <c r="M961" s="83"/>
      <c r="N961" s="83"/>
      <c r="O961" s="83"/>
      <c r="P961" s="83"/>
      <c r="Q961" s="83"/>
      <c r="R961" s="83"/>
      <c r="S961" s="83"/>
      <c r="T961" s="83"/>
      <c r="U961" s="83"/>
      <c r="V961" s="83"/>
      <c r="W961" s="83"/>
      <c r="X961" s="83"/>
      <c r="Y961" s="83"/>
      <c r="Z961" s="83"/>
    </row>
    <row r="962" spans="1:26" ht="12.75" customHeight="1">
      <c r="A962" s="316"/>
      <c r="B962" s="352"/>
      <c r="C962" s="106"/>
      <c r="D962" s="283"/>
      <c r="E962" s="286"/>
      <c r="F962" s="287"/>
      <c r="G962" s="83"/>
      <c r="H962" s="83"/>
      <c r="I962" s="83"/>
      <c r="J962" s="83"/>
      <c r="K962" s="83"/>
      <c r="L962" s="83"/>
      <c r="M962" s="83"/>
      <c r="N962" s="83"/>
      <c r="O962" s="83"/>
      <c r="P962" s="83"/>
      <c r="Q962" s="83"/>
      <c r="R962" s="83"/>
      <c r="S962" s="83"/>
      <c r="T962" s="83"/>
      <c r="U962" s="83"/>
      <c r="V962" s="83"/>
      <c r="W962" s="83"/>
      <c r="X962" s="83"/>
      <c r="Y962" s="83"/>
      <c r="Z962" s="83"/>
    </row>
    <row r="963" spans="1:26" ht="12.75" customHeight="1">
      <c r="A963" s="316"/>
      <c r="B963" s="352"/>
      <c r="C963" s="106"/>
      <c r="D963" s="283"/>
      <c r="E963" s="286"/>
      <c r="F963" s="287"/>
      <c r="G963" s="83"/>
      <c r="H963" s="83"/>
      <c r="I963" s="83"/>
      <c r="J963" s="83"/>
      <c r="K963" s="83"/>
      <c r="L963" s="83"/>
      <c r="M963" s="83"/>
      <c r="N963" s="83"/>
      <c r="O963" s="83"/>
      <c r="P963" s="83"/>
      <c r="Q963" s="83"/>
      <c r="R963" s="83"/>
      <c r="S963" s="83"/>
      <c r="T963" s="83"/>
      <c r="U963" s="83"/>
      <c r="V963" s="83"/>
      <c r="W963" s="83"/>
      <c r="X963" s="83"/>
      <c r="Y963" s="83"/>
      <c r="Z963" s="83"/>
    </row>
    <row r="964" spans="1:26" ht="12.75" customHeight="1">
      <c r="A964" s="316"/>
      <c r="B964" s="352"/>
      <c r="C964" s="106"/>
      <c r="D964" s="283"/>
      <c r="E964" s="286"/>
      <c r="F964" s="287"/>
      <c r="G964" s="83"/>
      <c r="H964" s="83"/>
      <c r="I964" s="83"/>
      <c r="J964" s="83"/>
      <c r="K964" s="83"/>
      <c r="L964" s="83"/>
      <c r="M964" s="83"/>
      <c r="N964" s="83"/>
      <c r="O964" s="83"/>
      <c r="P964" s="83"/>
      <c r="Q964" s="83"/>
      <c r="R964" s="83"/>
      <c r="S964" s="83"/>
      <c r="T964" s="83"/>
      <c r="U964" s="83"/>
      <c r="V964" s="83"/>
      <c r="W964" s="83"/>
      <c r="X964" s="83"/>
      <c r="Y964" s="83"/>
      <c r="Z964" s="83"/>
    </row>
    <row r="965" spans="1:26" ht="12.75" customHeight="1">
      <c r="A965" s="316"/>
      <c r="B965" s="352"/>
      <c r="C965" s="106"/>
      <c r="D965" s="283"/>
      <c r="E965" s="286"/>
      <c r="F965" s="287"/>
      <c r="G965" s="83"/>
      <c r="H965" s="83"/>
      <c r="I965" s="83"/>
      <c r="J965" s="83"/>
      <c r="K965" s="83"/>
      <c r="L965" s="83"/>
      <c r="M965" s="83"/>
      <c r="N965" s="83"/>
      <c r="O965" s="83"/>
      <c r="P965" s="83"/>
      <c r="Q965" s="83"/>
      <c r="R965" s="83"/>
      <c r="S965" s="83"/>
      <c r="T965" s="83"/>
      <c r="U965" s="83"/>
      <c r="V965" s="83"/>
      <c r="W965" s="83"/>
      <c r="X965" s="83"/>
      <c r="Y965" s="83"/>
      <c r="Z965" s="83"/>
    </row>
    <row r="966" spans="1:26" ht="12.75" customHeight="1">
      <c r="A966" s="316"/>
      <c r="B966" s="352"/>
      <c r="C966" s="106"/>
      <c r="D966" s="283"/>
      <c r="E966" s="286"/>
      <c r="F966" s="287"/>
      <c r="G966" s="83"/>
      <c r="H966" s="83"/>
      <c r="I966" s="83"/>
      <c r="J966" s="83"/>
      <c r="K966" s="83"/>
      <c r="L966" s="83"/>
      <c r="M966" s="83"/>
      <c r="N966" s="83"/>
      <c r="O966" s="83"/>
      <c r="P966" s="83"/>
      <c r="Q966" s="83"/>
      <c r="R966" s="83"/>
      <c r="S966" s="83"/>
      <c r="T966" s="83"/>
      <c r="U966" s="83"/>
      <c r="V966" s="83"/>
      <c r="W966" s="83"/>
      <c r="X966" s="83"/>
      <c r="Y966" s="83"/>
      <c r="Z966" s="83"/>
    </row>
    <row r="967" spans="1:26" ht="12.75" customHeight="1">
      <c r="A967" s="316"/>
      <c r="B967" s="352"/>
      <c r="C967" s="106"/>
      <c r="D967" s="283"/>
      <c r="E967" s="286"/>
      <c r="F967" s="287"/>
      <c r="G967" s="83"/>
      <c r="H967" s="83"/>
      <c r="I967" s="83"/>
      <c r="J967" s="83"/>
      <c r="K967" s="83"/>
      <c r="L967" s="83"/>
      <c r="M967" s="83"/>
      <c r="N967" s="83"/>
      <c r="O967" s="83"/>
      <c r="P967" s="83"/>
      <c r="Q967" s="83"/>
      <c r="R967" s="83"/>
      <c r="S967" s="83"/>
      <c r="T967" s="83"/>
      <c r="U967" s="83"/>
      <c r="V967" s="83"/>
      <c r="W967" s="83"/>
      <c r="X967" s="83"/>
      <c r="Y967" s="83"/>
      <c r="Z967" s="83"/>
    </row>
    <row r="968" spans="1:26" ht="12.75" customHeight="1">
      <c r="A968" s="316"/>
      <c r="B968" s="352"/>
      <c r="C968" s="106"/>
      <c r="D968" s="283"/>
      <c r="E968" s="286"/>
      <c r="F968" s="287"/>
      <c r="G968" s="83"/>
      <c r="H968" s="83"/>
      <c r="I968" s="83"/>
      <c r="J968" s="83"/>
      <c r="K968" s="83"/>
      <c r="L968" s="83"/>
      <c r="M968" s="83"/>
      <c r="N968" s="83"/>
      <c r="O968" s="83"/>
      <c r="P968" s="83"/>
      <c r="Q968" s="83"/>
      <c r="R968" s="83"/>
      <c r="S968" s="83"/>
      <c r="T968" s="83"/>
      <c r="U968" s="83"/>
      <c r="V968" s="83"/>
      <c r="W968" s="83"/>
      <c r="X968" s="83"/>
      <c r="Y968" s="83"/>
      <c r="Z968" s="83"/>
    </row>
    <row r="969" spans="1:26" ht="12.75" customHeight="1">
      <c r="A969" s="316"/>
      <c r="B969" s="352"/>
      <c r="C969" s="106"/>
      <c r="D969" s="283"/>
      <c r="E969" s="286"/>
      <c r="F969" s="287"/>
      <c r="G969" s="83"/>
      <c r="H969" s="83"/>
      <c r="I969" s="83"/>
      <c r="J969" s="83"/>
      <c r="K969" s="83"/>
      <c r="L969" s="83"/>
      <c r="M969" s="83"/>
      <c r="N969" s="83"/>
      <c r="O969" s="83"/>
      <c r="P969" s="83"/>
      <c r="Q969" s="83"/>
      <c r="R969" s="83"/>
      <c r="S969" s="83"/>
      <c r="T969" s="83"/>
      <c r="U969" s="83"/>
      <c r="V969" s="83"/>
      <c r="W969" s="83"/>
      <c r="X969" s="83"/>
      <c r="Y969" s="83"/>
      <c r="Z969" s="83"/>
    </row>
    <row r="970" spans="1:26" ht="12.75" customHeight="1">
      <c r="A970" s="316"/>
      <c r="B970" s="352"/>
      <c r="C970" s="106"/>
      <c r="D970" s="283"/>
      <c r="E970" s="286"/>
      <c r="F970" s="287"/>
      <c r="G970" s="83"/>
      <c r="H970" s="83"/>
      <c r="I970" s="83"/>
      <c r="J970" s="83"/>
      <c r="K970" s="83"/>
      <c r="L970" s="83"/>
      <c r="M970" s="83"/>
      <c r="N970" s="83"/>
      <c r="O970" s="83"/>
      <c r="P970" s="83"/>
      <c r="Q970" s="83"/>
      <c r="R970" s="83"/>
      <c r="S970" s="83"/>
      <c r="T970" s="83"/>
      <c r="U970" s="83"/>
      <c r="V970" s="83"/>
      <c r="W970" s="83"/>
      <c r="X970" s="83"/>
      <c r="Y970" s="83"/>
      <c r="Z970" s="83"/>
    </row>
    <row r="971" spans="1:26" ht="12.75" customHeight="1">
      <c r="A971" s="316"/>
      <c r="B971" s="352"/>
      <c r="C971" s="106"/>
      <c r="D971" s="283"/>
      <c r="E971" s="286"/>
      <c r="F971" s="287"/>
      <c r="G971" s="83"/>
      <c r="H971" s="83"/>
      <c r="I971" s="83"/>
      <c r="J971" s="83"/>
      <c r="K971" s="83"/>
      <c r="L971" s="83"/>
      <c r="M971" s="83"/>
      <c r="N971" s="83"/>
      <c r="O971" s="83"/>
      <c r="P971" s="83"/>
      <c r="Q971" s="83"/>
      <c r="R971" s="83"/>
      <c r="S971" s="83"/>
      <c r="T971" s="83"/>
      <c r="U971" s="83"/>
      <c r="V971" s="83"/>
      <c r="W971" s="83"/>
      <c r="X971" s="83"/>
      <c r="Y971" s="83"/>
      <c r="Z971" s="83"/>
    </row>
    <row r="972" spans="1:26" ht="12.75" customHeight="1">
      <c r="A972" s="316"/>
      <c r="B972" s="352"/>
      <c r="C972" s="106"/>
      <c r="D972" s="283"/>
      <c r="E972" s="286"/>
      <c r="F972" s="287"/>
      <c r="G972" s="83"/>
      <c r="H972" s="83"/>
      <c r="I972" s="83"/>
      <c r="J972" s="83"/>
      <c r="K972" s="83"/>
      <c r="L972" s="83"/>
      <c r="M972" s="83"/>
      <c r="N972" s="83"/>
      <c r="O972" s="83"/>
      <c r="P972" s="83"/>
      <c r="Q972" s="83"/>
      <c r="R972" s="83"/>
      <c r="S972" s="83"/>
      <c r="T972" s="83"/>
      <c r="U972" s="83"/>
      <c r="V972" s="83"/>
      <c r="W972" s="83"/>
      <c r="X972" s="83"/>
      <c r="Y972" s="83"/>
      <c r="Z972" s="83"/>
    </row>
    <row r="973" spans="1:26" ht="12.75" customHeight="1">
      <c r="A973" s="316"/>
      <c r="B973" s="352"/>
      <c r="C973" s="106"/>
      <c r="D973" s="283"/>
      <c r="E973" s="286"/>
      <c r="F973" s="287"/>
      <c r="G973" s="83"/>
      <c r="H973" s="83"/>
      <c r="I973" s="83"/>
      <c r="J973" s="83"/>
      <c r="K973" s="83"/>
      <c r="L973" s="83"/>
      <c r="M973" s="83"/>
      <c r="N973" s="83"/>
      <c r="O973" s="83"/>
      <c r="P973" s="83"/>
      <c r="Q973" s="83"/>
      <c r="R973" s="83"/>
      <c r="S973" s="83"/>
      <c r="T973" s="83"/>
      <c r="U973" s="83"/>
      <c r="V973" s="83"/>
      <c r="W973" s="83"/>
      <c r="X973" s="83"/>
      <c r="Y973" s="83"/>
      <c r="Z973" s="83"/>
    </row>
    <row r="974" spans="1:26" ht="12.75" customHeight="1">
      <c r="A974" s="316"/>
      <c r="B974" s="352"/>
      <c r="C974" s="106"/>
      <c r="D974" s="283"/>
      <c r="E974" s="286"/>
      <c r="F974" s="287"/>
      <c r="G974" s="83"/>
      <c r="H974" s="83"/>
      <c r="I974" s="83"/>
      <c r="J974" s="83"/>
      <c r="K974" s="83"/>
      <c r="L974" s="83"/>
      <c r="M974" s="83"/>
      <c r="N974" s="83"/>
      <c r="O974" s="83"/>
      <c r="P974" s="83"/>
      <c r="Q974" s="83"/>
      <c r="R974" s="83"/>
      <c r="S974" s="83"/>
      <c r="T974" s="83"/>
      <c r="U974" s="83"/>
      <c r="V974" s="83"/>
      <c r="W974" s="83"/>
      <c r="X974" s="83"/>
      <c r="Y974" s="83"/>
      <c r="Z974" s="83"/>
    </row>
    <row r="975" spans="1:26" ht="12.75" customHeight="1">
      <c r="A975" s="316"/>
      <c r="B975" s="352"/>
      <c r="C975" s="106"/>
      <c r="D975" s="283"/>
      <c r="E975" s="286"/>
      <c r="F975" s="287"/>
      <c r="G975" s="83"/>
      <c r="H975" s="83"/>
      <c r="I975" s="83"/>
      <c r="J975" s="83"/>
      <c r="K975" s="83"/>
      <c r="L975" s="83"/>
      <c r="M975" s="83"/>
      <c r="N975" s="83"/>
      <c r="O975" s="83"/>
      <c r="P975" s="83"/>
      <c r="Q975" s="83"/>
      <c r="R975" s="83"/>
      <c r="S975" s="83"/>
      <c r="T975" s="83"/>
      <c r="U975" s="83"/>
      <c r="V975" s="83"/>
      <c r="W975" s="83"/>
      <c r="X975" s="83"/>
      <c r="Y975" s="83"/>
      <c r="Z975" s="83"/>
    </row>
    <row r="976" spans="1:26" ht="12.75" customHeight="1">
      <c r="A976" s="316"/>
      <c r="B976" s="352"/>
      <c r="C976" s="106"/>
      <c r="D976" s="283"/>
      <c r="E976" s="286"/>
      <c r="F976" s="287"/>
      <c r="G976" s="83"/>
      <c r="H976" s="83"/>
      <c r="I976" s="83"/>
      <c r="J976" s="83"/>
      <c r="K976" s="83"/>
      <c r="L976" s="83"/>
      <c r="M976" s="83"/>
      <c r="N976" s="83"/>
      <c r="O976" s="83"/>
      <c r="P976" s="83"/>
      <c r="Q976" s="83"/>
      <c r="R976" s="83"/>
      <c r="S976" s="83"/>
      <c r="T976" s="83"/>
      <c r="U976" s="83"/>
      <c r="V976" s="83"/>
      <c r="W976" s="83"/>
      <c r="X976" s="83"/>
      <c r="Y976" s="83"/>
      <c r="Z976" s="83"/>
    </row>
    <row r="977" spans="1:26" ht="12.75" customHeight="1">
      <c r="A977" s="316"/>
      <c r="B977" s="352"/>
      <c r="C977" s="106"/>
      <c r="D977" s="283"/>
      <c r="E977" s="286"/>
      <c r="F977" s="287"/>
      <c r="G977" s="83"/>
      <c r="H977" s="83"/>
      <c r="I977" s="83"/>
      <c r="J977" s="83"/>
      <c r="K977" s="83"/>
      <c r="L977" s="83"/>
      <c r="M977" s="83"/>
      <c r="N977" s="83"/>
      <c r="O977" s="83"/>
      <c r="P977" s="83"/>
      <c r="Q977" s="83"/>
      <c r="R977" s="83"/>
      <c r="S977" s="83"/>
      <c r="T977" s="83"/>
      <c r="U977" s="83"/>
      <c r="V977" s="83"/>
      <c r="W977" s="83"/>
      <c r="X977" s="83"/>
      <c r="Y977" s="83"/>
      <c r="Z977" s="83"/>
    </row>
    <row r="978" spans="1:26" ht="12.75" customHeight="1">
      <c r="A978" s="316"/>
      <c r="B978" s="352"/>
      <c r="C978" s="106"/>
      <c r="D978" s="283"/>
      <c r="E978" s="286"/>
      <c r="F978" s="287"/>
      <c r="G978" s="83"/>
      <c r="H978" s="83"/>
      <c r="I978" s="83"/>
      <c r="J978" s="83"/>
      <c r="K978" s="83"/>
      <c r="L978" s="83"/>
      <c r="M978" s="83"/>
      <c r="N978" s="83"/>
      <c r="O978" s="83"/>
      <c r="P978" s="83"/>
      <c r="Q978" s="83"/>
      <c r="R978" s="83"/>
      <c r="S978" s="83"/>
      <c r="T978" s="83"/>
      <c r="U978" s="83"/>
      <c r="V978" s="83"/>
      <c r="W978" s="83"/>
      <c r="X978" s="83"/>
      <c r="Y978" s="83"/>
      <c r="Z978" s="83"/>
    </row>
    <row r="979" spans="1:26" ht="12.75" customHeight="1">
      <c r="A979" s="316"/>
      <c r="B979" s="352"/>
      <c r="C979" s="106"/>
      <c r="D979" s="283"/>
      <c r="E979" s="286"/>
      <c r="F979" s="287"/>
      <c r="G979" s="83"/>
      <c r="H979" s="83"/>
      <c r="I979" s="83"/>
      <c r="J979" s="83"/>
      <c r="K979" s="83"/>
      <c r="L979" s="83"/>
      <c r="M979" s="83"/>
      <c r="N979" s="83"/>
      <c r="O979" s="83"/>
      <c r="P979" s="83"/>
      <c r="Q979" s="83"/>
      <c r="R979" s="83"/>
      <c r="S979" s="83"/>
      <c r="T979" s="83"/>
      <c r="U979" s="83"/>
      <c r="V979" s="83"/>
      <c r="W979" s="83"/>
      <c r="X979" s="83"/>
      <c r="Y979" s="83"/>
      <c r="Z979" s="83"/>
    </row>
    <row r="980" spans="1:26" ht="12.75" customHeight="1">
      <c r="A980" s="316"/>
      <c r="B980" s="352"/>
      <c r="C980" s="106"/>
      <c r="D980" s="283"/>
      <c r="E980" s="286"/>
      <c r="F980" s="287"/>
      <c r="G980" s="83"/>
      <c r="H980" s="83"/>
      <c r="I980" s="83"/>
      <c r="J980" s="83"/>
      <c r="K980" s="83"/>
      <c r="L980" s="83"/>
      <c r="M980" s="83"/>
      <c r="N980" s="83"/>
      <c r="O980" s="83"/>
      <c r="P980" s="83"/>
      <c r="Q980" s="83"/>
      <c r="R980" s="83"/>
      <c r="S980" s="83"/>
      <c r="T980" s="83"/>
      <c r="U980" s="83"/>
      <c r="V980" s="83"/>
      <c r="W980" s="83"/>
      <c r="X980" s="83"/>
      <c r="Y980" s="83"/>
      <c r="Z980" s="83"/>
    </row>
    <row r="981" spans="1:26" ht="12.75" customHeight="1">
      <c r="A981" s="316"/>
      <c r="B981" s="352"/>
      <c r="C981" s="106"/>
      <c r="D981" s="283"/>
      <c r="E981" s="286"/>
      <c r="F981" s="287"/>
      <c r="G981" s="83"/>
      <c r="H981" s="83"/>
      <c r="I981" s="83"/>
      <c r="J981" s="83"/>
      <c r="K981" s="83"/>
      <c r="L981" s="83"/>
      <c r="M981" s="83"/>
      <c r="N981" s="83"/>
      <c r="O981" s="83"/>
      <c r="P981" s="83"/>
      <c r="Q981" s="83"/>
      <c r="R981" s="83"/>
      <c r="S981" s="83"/>
      <c r="T981" s="83"/>
      <c r="U981" s="83"/>
      <c r="V981" s="83"/>
      <c r="W981" s="83"/>
      <c r="X981" s="83"/>
      <c r="Y981" s="83"/>
      <c r="Z981" s="83"/>
    </row>
    <row r="982" spans="1:26" ht="12.75" customHeight="1">
      <c r="A982" s="316"/>
      <c r="B982" s="352"/>
      <c r="C982" s="106"/>
      <c r="D982" s="283"/>
      <c r="E982" s="286"/>
      <c r="F982" s="287"/>
      <c r="G982" s="83"/>
      <c r="H982" s="83"/>
      <c r="I982" s="83"/>
      <c r="J982" s="83"/>
      <c r="K982" s="83"/>
      <c r="L982" s="83"/>
      <c r="M982" s="83"/>
      <c r="N982" s="83"/>
      <c r="O982" s="83"/>
      <c r="P982" s="83"/>
      <c r="Q982" s="83"/>
      <c r="R982" s="83"/>
      <c r="S982" s="83"/>
      <c r="T982" s="83"/>
      <c r="U982" s="83"/>
      <c r="V982" s="83"/>
      <c r="W982" s="83"/>
      <c r="X982" s="83"/>
      <c r="Y982" s="83"/>
      <c r="Z982" s="83"/>
    </row>
    <row r="983" spans="1:26" ht="12.75" customHeight="1">
      <c r="A983" s="316"/>
      <c r="B983" s="352"/>
      <c r="C983" s="106"/>
      <c r="D983" s="283"/>
      <c r="E983" s="286"/>
      <c r="F983" s="287"/>
      <c r="G983" s="83"/>
      <c r="H983" s="83"/>
      <c r="I983" s="83"/>
      <c r="J983" s="83"/>
      <c r="K983" s="83"/>
      <c r="L983" s="83"/>
      <c r="M983" s="83"/>
      <c r="N983" s="83"/>
      <c r="O983" s="83"/>
      <c r="P983" s="83"/>
      <c r="Q983" s="83"/>
      <c r="R983" s="83"/>
      <c r="S983" s="83"/>
      <c r="T983" s="83"/>
      <c r="U983" s="83"/>
      <c r="V983" s="83"/>
      <c r="W983" s="83"/>
      <c r="X983" s="83"/>
      <c r="Y983" s="83"/>
      <c r="Z983" s="83"/>
    </row>
    <row r="984" spans="1:26" ht="12.75" customHeight="1">
      <c r="A984" s="316"/>
      <c r="B984" s="352"/>
      <c r="C984" s="106"/>
      <c r="D984" s="283"/>
      <c r="E984" s="286"/>
      <c r="F984" s="287"/>
      <c r="G984" s="83"/>
      <c r="H984" s="83"/>
      <c r="I984" s="83"/>
      <c r="J984" s="83"/>
      <c r="K984" s="83"/>
      <c r="L984" s="83"/>
      <c r="M984" s="83"/>
      <c r="N984" s="83"/>
      <c r="O984" s="83"/>
      <c r="P984" s="83"/>
      <c r="Q984" s="83"/>
      <c r="R984" s="83"/>
      <c r="S984" s="83"/>
      <c r="T984" s="83"/>
      <c r="U984" s="83"/>
      <c r="V984" s="83"/>
      <c r="W984" s="83"/>
      <c r="X984" s="83"/>
      <c r="Y984" s="83"/>
      <c r="Z984" s="83"/>
    </row>
    <row r="985" spans="1:26" ht="12.75" customHeight="1">
      <c r="A985" s="316"/>
      <c r="B985" s="352"/>
      <c r="C985" s="106"/>
      <c r="D985" s="283"/>
      <c r="E985" s="286"/>
      <c r="F985" s="287"/>
      <c r="G985" s="83"/>
      <c r="H985" s="83"/>
      <c r="I985" s="83"/>
      <c r="J985" s="83"/>
      <c r="K985" s="83"/>
      <c r="L985" s="83"/>
      <c r="M985" s="83"/>
      <c r="N985" s="83"/>
      <c r="O985" s="83"/>
      <c r="P985" s="83"/>
      <c r="Q985" s="83"/>
      <c r="R985" s="83"/>
      <c r="S985" s="83"/>
      <c r="T985" s="83"/>
      <c r="U985" s="83"/>
      <c r="V985" s="83"/>
      <c r="W985" s="83"/>
      <c r="X985" s="83"/>
      <c r="Y985" s="83"/>
      <c r="Z985" s="83"/>
    </row>
    <row r="986" spans="1:26" ht="12.75" customHeight="1">
      <c r="A986" s="316"/>
      <c r="B986" s="352"/>
      <c r="C986" s="106"/>
      <c r="D986" s="283"/>
      <c r="E986" s="286"/>
      <c r="F986" s="287"/>
      <c r="G986" s="83"/>
      <c r="H986" s="83"/>
      <c r="I986" s="83"/>
      <c r="J986" s="83"/>
      <c r="K986" s="83"/>
      <c r="L986" s="83"/>
      <c r="M986" s="83"/>
      <c r="N986" s="83"/>
      <c r="O986" s="83"/>
      <c r="P986" s="83"/>
      <c r="Q986" s="83"/>
      <c r="R986" s="83"/>
      <c r="S986" s="83"/>
      <c r="T986" s="83"/>
      <c r="U986" s="83"/>
      <c r="V986" s="83"/>
      <c r="W986" s="83"/>
      <c r="X986" s="83"/>
      <c r="Y986" s="83"/>
      <c r="Z986" s="83"/>
    </row>
    <row r="987" spans="1:26" ht="12.75" customHeight="1">
      <c r="A987" s="316"/>
      <c r="B987" s="352"/>
      <c r="C987" s="106"/>
      <c r="D987" s="283"/>
      <c r="E987" s="286"/>
      <c r="F987" s="287"/>
      <c r="G987" s="83"/>
      <c r="H987" s="83"/>
      <c r="I987" s="83"/>
      <c r="J987" s="83"/>
      <c r="K987" s="83"/>
      <c r="L987" s="83"/>
      <c r="M987" s="83"/>
      <c r="N987" s="83"/>
      <c r="O987" s="83"/>
      <c r="P987" s="83"/>
      <c r="Q987" s="83"/>
      <c r="R987" s="83"/>
      <c r="S987" s="83"/>
      <c r="T987" s="83"/>
      <c r="U987" s="83"/>
      <c r="V987" s="83"/>
      <c r="W987" s="83"/>
      <c r="X987" s="83"/>
      <c r="Y987" s="83"/>
      <c r="Z987" s="83"/>
    </row>
    <row r="988" spans="1:26" ht="12.75" customHeight="1">
      <c r="A988" s="316"/>
      <c r="B988" s="352"/>
      <c r="C988" s="106"/>
      <c r="D988" s="283"/>
      <c r="E988" s="286"/>
      <c r="F988" s="287"/>
      <c r="G988" s="83"/>
      <c r="H988" s="83"/>
      <c r="I988" s="83"/>
      <c r="J988" s="83"/>
      <c r="K988" s="83"/>
      <c r="L988" s="83"/>
      <c r="M988" s="83"/>
      <c r="N988" s="83"/>
      <c r="O988" s="83"/>
      <c r="P988" s="83"/>
      <c r="Q988" s="83"/>
      <c r="R988" s="83"/>
      <c r="S988" s="83"/>
      <c r="T988" s="83"/>
      <c r="U988" s="83"/>
      <c r="V988" s="83"/>
      <c r="W988" s="83"/>
      <c r="X988" s="83"/>
      <c r="Y988" s="83"/>
      <c r="Z988" s="83"/>
    </row>
    <row r="989" spans="1:26" ht="12.75" customHeight="1">
      <c r="A989" s="316"/>
      <c r="B989" s="352"/>
      <c r="C989" s="106"/>
      <c r="D989" s="283"/>
      <c r="E989" s="286"/>
      <c r="F989" s="287"/>
      <c r="G989" s="83"/>
      <c r="H989" s="83"/>
      <c r="I989" s="83"/>
      <c r="J989" s="83"/>
      <c r="K989" s="83"/>
      <c r="L989" s="83"/>
      <c r="M989" s="83"/>
      <c r="N989" s="83"/>
      <c r="O989" s="83"/>
      <c r="P989" s="83"/>
      <c r="Q989" s="83"/>
      <c r="R989" s="83"/>
      <c r="S989" s="83"/>
      <c r="T989" s="83"/>
      <c r="U989" s="83"/>
      <c r="V989" s="83"/>
      <c r="W989" s="83"/>
      <c r="X989" s="83"/>
      <c r="Y989" s="83"/>
      <c r="Z989" s="83"/>
    </row>
    <row r="990" spans="1:26" ht="12.75" customHeight="1">
      <c r="A990" s="316"/>
      <c r="B990" s="352"/>
      <c r="C990" s="106"/>
      <c r="D990" s="283"/>
      <c r="E990" s="286"/>
      <c r="F990" s="287"/>
      <c r="G990" s="83"/>
      <c r="H990" s="83"/>
      <c r="I990" s="83"/>
      <c r="J990" s="83"/>
      <c r="K990" s="83"/>
      <c r="L990" s="83"/>
      <c r="M990" s="83"/>
      <c r="N990" s="83"/>
      <c r="O990" s="83"/>
      <c r="P990" s="83"/>
      <c r="Q990" s="83"/>
      <c r="R990" s="83"/>
      <c r="S990" s="83"/>
      <c r="T990" s="83"/>
      <c r="U990" s="83"/>
      <c r="V990" s="83"/>
      <c r="W990" s="83"/>
      <c r="X990" s="83"/>
      <c r="Y990" s="83"/>
      <c r="Z990" s="83"/>
    </row>
    <row r="991" spans="1:26" ht="12.75" customHeight="1">
      <c r="A991" s="316"/>
      <c r="B991" s="352"/>
      <c r="C991" s="106"/>
      <c r="D991" s="283"/>
      <c r="E991" s="286"/>
      <c r="F991" s="287"/>
      <c r="G991" s="83"/>
      <c r="H991" s="83"/>
      <c r="I991" s="83"/>
      <c r="J991" s="83"/>
      <c r="K991" s="83"/>
      <c r="L991" s="83"/>
      <c r="M991" s="83"/>
      <c r="N991" s="83"/>
      <c r="O991" s="83"/>
      <c r="P991" s="83"/>
      <c r="Q991" s="83"/>
      <c r="R991" s="83"/>
      <c r="S991" s="83"/>
      <c r="T991" s="83"/>
      <c r="U991" s="83"/>
      <c r="V991" s="83"/>
      <c r="W991" s="83"/>
      <c r="X991" s="83"/>
      <c r="Y991" s="83"/>
      <c r="Z991" s="83"/>
    </row>
    <row r="992" spans="1:26" ht="12.75" customHeight="1">
      <c r="A992" s="316"/>
      <c r="B992" s="352"/>
      <c r="C992" s="106"/>
      <c r="D992" s="283"/>
      <c r="E992" s="286"/>
      <c r="F992" s="287"/>
      <c r="G992" s="83"/>
      <c r="H992" s="83"/>
      <c r="I992" s="83"/>
      <c r="J992" s="83"/>
      <c r="K992" s="83"/>
      <c r="L992" s="83"/>
      <c r="M992" s="83"/>
      <c r="N992" s="83"/>
      <c r="O992" s="83"/>
      <c r="P992" s="83"/>
      <c r="Q992" s="83"/>
      <c r="R992" s="83"/>
      <c r="S992" s="83"/>
      <c r="T992" s="83"/>
      <c r="U992" s="83"/>
      <c r="V992" s="83"/>
      <c r="W992" s="83"/>
      <c r="X992" s="83"/>
      <c r="Y992" s="83"/>
      <c r="Z992" s="83"/>
    </row>
    <row r="993" spans="1:26" ht="12.75" customHeight="1">
      <c r="A993" s="316"/>
      <c r="B993" s="352"/>
      <c r="C993" s="106"/>
      <c r="D993" s="283"/>
      <c r="E993" s="286"/>
      <c r="F993" s="287"/>
      <c r="G993" s="83"/>
      <c r="H993" s="83"/>
      <c r="I993" s="83"/>
      <c r="J993" s="83"/>
      <c r="K993" s="83"/>
      <c r="L993" s="83"/>
      <c r="M993" s="83"/>
      <c r="N993" s="83"/>
      <c r="O993" s="83"/>
      <c r="P993" s="83"/>
      <c r="Q993" s="83"/>
      <c r="R993" s="83"/>
      <c r="S993" s="83"/>
      <c r="T993" s="83"/>
      <c r="U993" s="83"/>
      <c r="V993" s="83"/>
      <c r="W993" s="83"/>
      <c r="X993" s="83"/>
      <c r="Y993" s="83"/>
      <c r="Z993" s="83"/>
    </row>
    <row r="994" spans="1:26" ht="12.75" customHeight="1">
      <c r="A994" s="316"/>
      <c r="B994" s="352"/>
      <c r="C994" s="106"/>
      <c r="D994" s="283"/>
      <c r="E994" s="286"/>
      <c r="F994" s="287"/>
      <c r="G994" s="83"/>
      <c r="H994" s="83"/>
      <c r="I994" s="83"/>
      <c r="J994" s="83"/>
      <c r="K994" s="83"/>
      <c r="L994" s="83"/>
      <c r="M994" s="83"/>
      <c r="N994" s="83"/>
      <c r="O994" s="83"/>
      <c r="P994" s="83"/>
      <c r="Q994" s="83"/>
      <c r="R994" s="83"/>
      <c r="S994" s="83"/>
      <c r="T994" s="83"/>
      <c r="U994" s="83"/>
      <c r="V994" s="83"/>
      <c r="W994" s="83"/>
      <c r="X994" s="83"/>
      <c r="Y994" s="83"/>
      <c r="Z994" s="83"/>
    </row>
    <row r="995" spans="1:26" ht="12.75" customHeight="1">
      <c r="A995" s="316"/>
      <c r="B995" s="352"/>
      <c r="C995" s="106"/>
      <c r="D995" s="283"/>
      <c r="E995" s="286"/>
      <c r="F995" s="287"/>
      <c r="G995" s="83"/>
      <c r="H995" s="83"/>
      <c r="I995" s="83"/>
      <c r="J995" s="83"/>
      <c r="K995" s="83"/>
      <c r="L995" s="83"/>
      <c r="M995" s="83"/>
      <c r="N995" s="83"/>
      <c r="O995" s="83"/>
      <c r="P995" s="83"/>
      <c r="Q995" s="83"/>
      <c r="R995" s="83"/>
      <c r="S995" s="83"/>
      <c r="T995" s="83"/>
      <c r="U995" s="83"/>
      <c r="V995" s="83"/>
      <c r="W995" s="83"/>
      <c r="X995" s="83"/>
      <c r="Y995" s="83"/>
      <c r="Z995" s="83"/>
    </row>
    <row r="996" spans="1:26" ht="12.75" customHeight="1">
      <c r="A996" s="316"/>
      <c r="B996" s="352"/>
      <c r="C996" s="106"/>
      <c r="D996" s="283"/>
      <c r="E996" s="286"/>
      <c r="F996" s="287"/>
      <c r="G996" s="83"/>
      <c r="H996" s="83"/>
      <c r="I996" s="83"/>
      <c r="J996" s="83"/>
      <c r="K996" s="83"/>
      <c r="L996" s="83"/>
      <c r="M996" s="83"/>
      <c r="N996" s="83"/>
      <c r="O996" s="83"/>
      <c r="P996" s="83"/>
      <c r="Q996" s="83"/>
      <c r="R996" s="83"/>
      <c r="S996" s="83"/>
      <c r="T996" s="83"/>
      <c r="U996" s="83"/>
      <c r="V996" s="83"/>
      <c r="W996" s="83"/>
      <c r="X996" s="83"/>
      <c r="Y996" s="83"/>
      <c r="Z996" s="83"/>
    </row>
    <row r="997" spans="1:26" ht="12.75" customHeight="1">
      <c r="A997" s="316"/>
      <c r="B997" s="352"/>
      <c r="C997" s="106"/>
      <c r="D997" s="283"/>
      <c r="E997" s="286"/>
      <c r="F997" s="287"/>
      <c r="G997" s="83"/>
      <c r="H997" s="83"/>
      <c r="I997" s="83"/>
      <c r="J997" s="83"/>
      <c r="K997" s="83"/>
      <c r="L997" s="83"/>
      <c r="M997" s="83"/>
      <c r="N997" s="83"/>
      <c r="O997" s="83"/>
      <c r="P997" s="83"/>
      <c r="Q997" s="83"/>
      <c r="R997" s="83"/>
      <c r="S997" s="83"/>
      <c r="T997" s="83"/>
      <c r="U997" s="83"/>
      <c r="V997" s="83"/>
      <c r="W997" s="83"/>
      <c r="X997" s="83"/>
      <c r="Y997" s="83"/>
      <c r="Z997" s="83"/>
    </row>
    <row r="998" spans="1:26" ht="12.75" customHeight="1">
      <c r="A998" s="316"/>
      <c r="B998" s="352"/>
      <c r="C998" s="106"/>
      <c r="D998" s="283"/>
      <c r="E998" s="286"/>
      <c r="F998" s="287"/>
      <c r="G998" s="83"/>
      <c r="H998" s="83"/>
      <c r="I998" s="83"/>
      <c r="J998" s="83"/>
      <c r="K998" s="83"/>
      <c r="L998" s="83"/>
      <c r="M998" s="83"/>
      <c r="N998" s="83"/>
      <c r="O998" s="83"/>
      <c r="P998" s="83"/>
      <c r="Q998" s="83"/>
      <c r="R998" s="83"/>
      <c r="S998" s="83"/>
      <c r="T998" s="83"/>
      <c r="U998" s="83"/>
      <c r="V998" s="83"/>
      <c r="W998" s="83"/>
      <c r="X998" s="83"/>
      <c r="Y998" s="83"/>
      <c r="Z998" s="83"/>
    </row>
    <row r="999" spans="1:26" ht="12.75" customHeight="1">
      <c r="A999" s="316"/>
      <c r="B999" s="352"/>
      <c r="C999" s="106"/>
      <c r="D999" s="283"/>
      <c r="E999" s="286"/>
      <c r="F999" s="287"/>
      <c r="G999" s="83"/>
      <c r="H999" s="83"/>
      <c r="I999" s="83"/>
      <c r="J999" s="83"/>
      <c r="K999" s="83"/>
      <c r="L999" s="83"/>
      <c r="M999" s="83"/>
      <c r="N999" s="83"/>
      <c r="O999" s="83"/>
      <c r="P999" s="83"/>
      <c r="Q999" s="83"/>
      <c r="R999" s="83"/>
      <c r="S999" s="83"/>
      <c r="T999" s="83"/>
      <c r="U999" s="83"/>
      <c r="V999" s="83"/>
      <c r="W999" s="83"/>
      <c r="X999" s="83"/>
      <c r="Y999" s="83"/>
      <c r="Z999" s="83"/>
    </row>
    <row r="1000" spans="1:26" ht="12.75" customHeight="1">
      <c r="A1000" s="316"/>
      <c r="B1000" s="352"/>
      <c r="C1000" s="106"/>
      <c r="D1000" s="283"/>
      <c r="E1000" s="286"/>
      <c r="F1000" s="287"/>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19">
    <mergeCell ref="B64:E64"/>
    <mergeCell ref="A66:F66"/>
    <mergeCell ref="B13:F13"/>
    <mergeCell ref="B16:F16"/>
    <mergeCell ref="B17:F17"/>
    <mergeCell ref="A20:F20"/>
    <mergeCell ref="A21:F21"/>
    <mergeCell ref="D51:F51"/>
    <mergeCell ref="D52:F52"/>
    <mergeCell ref="B9:F9"/>
    <mergeCell ref="B10:F10"/>
    <mergeCell ref="B54:F54"/>
    <mergeCell ref="B59:E59"/>
    <mergeCell ref="A60:B60"/>
    <mergeCell ref="D2:F2"/>
    <mergeCell ref="E3:F3"/>
    <mergeCell ref="E4:F4"/>
    <mergeCell ref="A5:C5"/>
    <mergeCell ref="B8:F8"/>
  </mergeCells>
  <conditionalFormatting sqref="E85:F85">
    <cfRule type="cellIs" dxfId="0" priority="1" stopIfTrue="1" operator="equal">
      <formula>0</formula>
    </cfRule>
  </conditionalFormatting>
  <pageMargins left="0.74803149606299213" right="0.27559055118110237" top="0.39370078740157483" bottom="0.39370078740157483" header="0" footer="0"/>
  <pageSetup paperSize="9" orientation="portrait"/>
  <headerFooter>
    <oddFooter>&amp;Rstr. &amp;P /</oddFooter>
  </headerFooter>
  <rowBreaks count="21" manualBreakCount="21">
    <brk id="224" man="1"/>
    <brk id="353" man="1"/>
    <brk id="66" man="1"/>
    <brk id="516" man="1"/>
    <brk id="133" man="1"/>
    <brk id="486" man="1"/>
    <brk id="459" man="1"/>
    <brk id="171" man="1"/>
    <brk id="299" man="1"/>
    <brk id="109" man="1"/>
    <brk id="397" man="1"/>
    <brk id="206" man="1"/>
    <brk id="241" man="1"/>
    <brk id="433" man="1"/>
    <brk id="274" man="1"/>
    <brk id="531" man="1"/>
    <brk id="87" man="1"/>
    <brk id="57" man="1"/>
    <brk id="313" man="1"/>
    <brk id="380" man="1"/>
    <brk id="414" man="1"/>
  </rowBreak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election sqref="A1:F1"/>
    </sheetView>
  </sheetViews>
  <sheetFormatPr defaultColWidth="14.5" defaultRowHeight="15" customHeight="1"/>
  <cols>
    <col min="1" max="1" width="5.83203125" customWidth="1"/>
    <col min="2" max="2" width="51.5" customWidth="1"/>
    <col min="3" max="3" width="9.5" customWidth="1"/>
    <col min="4" max="4" width="10.83203125" customWidth="1"/>
    <col min="5" max="5" width="11.6640625" customWidth="1"/>
    <col min="6" max="6" width="12" customWidth="1"/>
    <col min="7" max="26" width="14" customWidth="1"/>
  </cols>
  <sheetData>
    <row r="1" spans="1:26" ht="15.75" customHeight="1">
      <c r="A1" s="607" t="s">
        <v>2309</v>
      </c>
      <c r="B1" s="605"/>
      <c r="C1" s="605"/>
      <c r="D1" s="605"/>
      <c r="E1" s="605"/>
      <c r="F1" s="606"/>
      <c r="G1" s="353"/>
      <c r="H1" s="353"/>
      <c r="I1" s="353"/>
      <c r="J1" s="353"/>
      <c r="K1" s="353"/>
      <c r="L1" s="353"/>
      <c r="M1" s="353"/>
      <c r="N1" s="353"/>
      <c r="O1" s="353"/>
      <c r="P1" s="353"/>
      <c r="Q1" s="353"/>
      <c r="R1" s="353"/>
      <c r="S1" s="353"/>
      <c r="T1" s="353"/>
      <c r="U1" s="353"/>
      <c r="V1" s="353"/>
      <c r="W1" s="353"/>
      <c r="X1" s="353"/>
      <c r="Y1" s="353"/>
      <c r="Z1" s="353"/>
    </row>
    <row r="2" spans="1:26" ht="15.75" customHeight="1">
      <c r="A2" s="608"/>
      <c r="B2" s="605"/>
      <c r="C2" s="605"/>
      <c r="D2" s="605"/>
      <c r="E2" s="605"/>
      <c r="F2" s="606"/>
      <c r="G2" s="353"/>
      <c r="H2" s="353"/>
      <c r="I2" s="353"/>
      <c r="J2" s="353"/>
      <c r="K2" s="353"/>
      <c r="L2" s="353"/>
      <c r="M2" s="353"/>
      <c r="N2" s="353"/>
      <c r="O2" s="353"/>
      <c r="P2" s="353"/>
      <c r="Q2" s="353"/>
      <c r="R2" s="353"/>
      <c r="S2" s="353"/>
      <c r="T2" s="353"/>
      <c r="U2" s="353"/>
      <c r="V2" s="353"/>
      <c r="W2" s="353"/>
      <c r="X2" s="353"/>
      <c r="Y2" s="353"/>
      <c r="Z2" s="353"/>
    </row>
    <row r="3" spans="1:26" ht="15.75" customHeight="1">
      <c r="A3" s="354" t="s">
        <v>646</v>
      </c>
      <c r="B3" s="355" t="s">
        <v>647</v>
      </c>
      <c r="C3" s="356" t="s">
        <v>2310</v>
      </c>
      <c r="D3" s="357" t="s">
        <v>1902</v>
      </c>
      <c r="E3" s="358" t="s">
        <v>2311</v>
      </c>
      <c r="F3" s="357" t="s">
        <v>2312</v>
      </c>
      <c r="G3" s="353"/>
      <c r="H3" s="353"/>
      <c r="I3" s="353"/>
      <c r="J3" s="353"/>
      <c r="K3" s="353"/>
      <c r="L3" s="353"/>
      <c r="M3" s="353"/>
      <c r="N3" s="353"/>
      <c r="O3" s="353"/>
      <c r="P3" s="353"/>
      <c r="Q3" s="353"/>
      <c r="R3" s="353"/>
      <c r="S3" s="353"/>
      <c r="T3" s="353"/>
      <c r="U3" s="353"/>
      <c r="V3" s="353"/>
      <c r="W3" s="353"/>
      <c r="X3" s="353"/>
      <c r="Y3" s="353"/>
      <c r="Z3" s="353"/>
    </row>
    <row r="4" spans="1:26" ht="15.75" customHeight="1">
      <c r="A4" s="609"/>
      <c r="B4" s="610"/>
      <c r="C4" s="610"/>
      <c r="D4" s="610"/>
      <c r="E4" s="610"/>
      <c r="F4" s="611"/>
      <c r="G4" s="353"/>
      <c r="H4" s="353"/>
      <c r="I4" s="353"/>
      <c r="J4" s="353"/>
      <c r="K4" s="353"/>
      <c r="L4" s="353"/>
      <c r="M4" s="353"/>
      <c r="N4" s="353"/>
      <c r="O4" s="353"/>
      <c r="P4" s="353"/>
      <c r="Q4" s="353"/>
      <c r="R4" s="353"/>
      <c r="S4" s="353"/>
      <c r="T4" s="353"/>
      <c r="U4" s="353"/>
      <c r="V4" s="353"/>
      <c r="W4" s="353"/>
      <c r="X4" s="353"/>
      <c r="Y4" s="353"/>
      <c r="Z4" s="353"/>
    </row>
    <row r="5" spans="1:26" ht="15.75" customHeight="1">
      <c r="A5" s="359"/>
      <c r="B5" s="360" t="s">
        <v>2313</v>
      </c>
      <c r="C5" s="361"/>
      <c r="D5" s="362"/>
      <c r="E5" s="363"/>
      <c r="F5" s="362"/>
      <c r="G5" s="353"/>
      <c r="H5" s="353"/>
      <c r="I5" s="353"/>
      <c r="J5" s="353"/>
      <c r="K5" s="353"/>
      <c r="L5" s="353"/>
      <c r="M5" s="353"/>
      <c r="N5" s="353"/>
      <c r="O5" s="353"/>
      <c r="P5" s="353"/>
      <c r="Q5" s="353"/>
      <c r="R5" s="353"/>
      <c r="S5" s="353"/>
      <c r="T5" s="353"/>
      <c r="U5" s="353"/>
      <c r="V5" s="353"/>
      <c r="W5" s="353"/>
      <c r="X5" s="353"/>
      <c r="Y5" s="353"/>
      <c r="Z5" s="353"/>
    </row>
    <row r="6" spans="1:26" ht="15.75" customHeight="1">
      <c r="A6" s="364"/>
      <c r="B6" s="365"/>
      <c r="C6" s="366"/>
      <c r="D6" s="365"/>
      <c r="E6" s="365"/>
      <c r="F6" s="367"/>
      <c r="G6" s="353"/>
      <c r="H6" s="353"/>
      <c r="I6" s="353"/>
      <c r="J6" s="353"/>
      <c r="K6" s="353"/>
      <c r="L6" s="353"/>
      <c r="M6" s="353"/>
      <c r="N6" s="353"/>
      <c r="O6" s="353"/>
      <c r="P6" s="353"/>
      <c r="Q6" s="353"/>
      <c r="R6" s="353"/>
      <c r="S6" s="353"/>
      <c r="T6" s="353"/>
      <c r="U6" s="353"/>
      <c r="V6" s="353"/>
      <c r="W6" s="353"/>
      <c r="X6" s="353"/>
      <c r="Y6" s="353"/>
      <c r="Z6" s="353"/>
    </row>
    <row r="7" spans="1:26" ht="15.75" customHeight="1">
      <c r="A7" s="368" t="s">
        <v>2314</v>
      </c>
      <c r="B7" s="369" t="s">
        <v>2315</v>
      </c>
      <c r="C7" s="366"/>
      <c r="D7" s="365"/>
      <c r="E7" s="365"/>
      <c r="F7" s="367"/>
      <c r="G7" s="353"/>
      <c r="H7" s="353"/>
      <c r="I7" s="353"/>
      <c r="J7" s="353"/>
      <c r="K7" s="353"/>
      <c r="L7" s="353"/>
      <c r="M7" s="353"/>
      <c r="N7" s="353"/>
      <c r="O7" s="353"/>
      <c r="P7" s="353"/>
      <c r="Q7" s="353"/>
      <c r="R7" s="353"/>
      <c r="S7" s="353"/>
      <c r="T7" s="353"/>
      <c r="U7" s="353"/>
      <c r="V7" s="353"/>
      <c r="W7" s="353"/>
      <c r="X7" s="353"/>
      <c r="Y7" s="353"/>
      <c r="Z7" s="353"/>
    </row>
    <row r="8" spans="1:26" ht="138" customHeight="1">
      <c r="A8" s="364" t="s">
        <v>2314</v>
      </c>
      <c r="B8" s="370" t="s">
        <v>2316</v>
      </c>
      <c r="C8" s="366" t="s">
        <v>2003</v>
      </c>
      <c r="D8" s="366" t="s">
        <v>2317</v>
      </c>
      <c r="E8" s="612" t="s">
        <v>2318</v>
      </c>
      <c r="F8" s="611"/>
      <c r="G8" s="353"/>
      <c r="H8" s="353"/>
      <c r="I8" s="353"/>
      <c r="J8" s="353"/>
      <c r="K8" s="353"/>
      <c r="L8" s="353"/>
      <c r="M8" s="353"/>
      <c r="N8" s="353"/>
      <c r="O8" s="353"/>
      <c r="P8" s="353"/>
      <c r="Q8" s="353"/>
      <c r="R8" s="353"/>
      <c r="S8" s="353"/>
      <c r="T8" s="353"/>
      <c r="U8" s="353"/>
      <c r="V8" s="353"/>
      <c r="W8" s="353"/>
      <c r="X8" s="353"/>
      <c r="Y8" s="353"/>
      <c r="Z8" s="353"/>
    </row>
    <row r="9" spans="1:26" ht="15.75" customHeight="1">
      <c r="A9" s="371"/>
      <c r="B9" s="372"/>
      <c r="C9" s="373"/>
      <c r="D9" s="373"/>
      <c r="E9" s="373"/>
      <c r="F9" s="374"/>
      <c r="G9" s="353"/>
      <c r="H9" s="353"/>
      <c r="I9" s="353"/>
      <c r="J9" s="353"/>
      <c r="K9" s="353"/>
      <c r="L9" s="353"/>
      <c r="M9" s="353"/>
      <c r="N9" s="353"/>
      <c r="O9" s="353"/>
      <c r="P9" s="353"/>
      <c r="Q9" s="353"/>
      <c r="R9" s="353"/>
      <c r="S9" s="353"/>
      <c r="T9" s="353"/>
      <c r="U9" s="353"/>
      <c r="V9" s="353"/>
      <c r="W9" s="353"/>
      <c r="X9" s="353"/>
      <c r="Y9" s="353"/>
      <c r="Z9" s="353"/>
    </row>
    <row r="10" spans="1:26" ht="58.5" customHeight="1">
      <c r="A10" s="359" t="s">
        <v>2319</v>
      </c>
      <c r="B10" s="360" t="s">
        <v>2320</v>
      </c>
      <c r="C10" s="361" t="s">
        <v>682</v>
      </c>
      <c r="D10" s="362">
        <v>1</v>
      </c>
      <c r="E10" s="363"/>
      <c r="F10" s="362">
        <v>2500</v>
      </c>
      <c r="G10" s="353"/>
      <c r="H10" s="353"/>
      <c r="I10" s="353"/>
      <c r="J10" s="353"/>
      <c r="K10" s="353"/>
      <c r="L10" s="353"/>
      <c r="M10" s="353"/>
      <c r="N10" s="353"/>
      <c r="O10" s="353"/>
      <c r="P10" s="353"/>
      <c r="Q10" s="353"/>
      <c r="R10" s="353"/>
      <c r="S10" s="353"/>
      <c r="T10" s="353"/>
      <c r="U10" s="353"/>
      <c r="V10" s="353"/>
      <c r="W10" s="353"/>
      <c r="X10" s="353"/>
      <c r="Y10" s="353"/>
      <c r="Z10" s="353"/>
    </row>
    <row r="11" spans="1:26" ht="15.75" customHeight="1">
      <c r="A11" s="359"/>
      <c r="B11" s="360" t="s">
        <v>2321</v>
      </c>
      <c r="C11" s="361" t="s">
        <v>682</v>
      </c>
      <c r="D11" s="375">
        <v>1</v>
      </c>
      <c r="E11" s="376" t="s">
        <v>2318</v>
      </c>
      <c r="F11" s="377"/>
      <c r="G11" s="353"/>
      <c r="H11" s="353"/>
      <c r="I11" s="353"/>
      <c r="J11" s="353"/>
      <c r="K11" s="353"/>
      <c r="L11" s="353"/>
      <c r="M11" s="353"/>
      <c r="N11" s="353"/>
      <c r="O11" s="353"/>
      <c r="P11" s="353"/>
      <c r="Q11" s="353"/>
      <c r="R11" s="353"/>
      <c r="S11" s="353"/>
      <c r="T11" s="353"/>
      <c r="U11" s="353"/>
      <c r="V11" s="353"/>
      <c r="W11" s="353"/>
      <c r="X11" s="353"/>
      <c r="Y11" s="353"/>
      <c r="Z11" s="353"/>
    </row>
    <row r="12" spans="1:26" ht="15.75" customHeight="1">
      <c r="A12" s="359"/>
      <c r="B12" s="360" t="s">
        <v>2322</v>
      </c>
      <c r="C12" s="361" t="s">
        <v>682</v>
      </c>
      <c r="D12" s="375">
        <v>1</v>
      </c>
      <c r="E12" s="376" t="s">
        <v>2318</v>
      </c>
      <c r="F12" s="377"/>
      <c r="G12" s="353"/>
      <c r="H12" s="353"/>
      <c r="I12" s="353"/>
      <c r="J12" s="353"/>
      <c r="K12" s="353"/>
      <c r="L12" s="353"/>
      <c r="M12" s="353"/>
      <c r="N12" s="353"/>
      <c r="O12" s="353"/>
      <c r="P12" s="353"/>
      <c r="Q12" s="353"/>
      <c r="R12" s="353"/>
      <c r="S12" s="353"/>
      <c r="T12" s="353"/>
      <c r="U12" s="353"/>
      <c r="V12" s="353"/>
      <c r="W12" s="353"/>
      <c r="X12" s="353"/>
      <c r="Y12" s="353"/>
      <c r="Z12" s="353"/>
    </row>
    <row r="13" spans="1:26" ht="15.75" customHeight="1">
      <c r="A13" s="359"/>
      <c r="B13" s="360" t="s">
        <v>2323</v>
      </c>
      <c r="C13" s="361" t="s">
        <v>682</v>
      </c>
      <c r="D13" s="375">
        <v>1</v>
      </c>
      <c r="E13" s="376" t="s">
        <v>2318</v>
      </c>
      <c r="F13" s="377"/>
      <c r="G13" s="353"/>
      <c r="H13" s="353"/>
      <c r="I13" s="353"/>
      <c r="J13" s="353"/>
      <c r="K13" s="353"/>
      <c r="L13" s="353"/>
      <c r="M13" s="353"/>
      <c r="N13" s="353"/>
      <c r="O13" s="353"/>
      <c r="P13" s="353"/>
      <c r="Q13" s="353"/>
      <c r="R13" s="353"/>
      <c r="S13" s="353"/>
      <c r="T13" s="353"/>
      <c r="U13" s="353"/>
      <c r="V13" s="353"/>
      <c r="W13" s="353"/>
      <c r="X13" s="353"/>
      <c r="Y13" s="353"/>
      <c r="Z13" s="353"/>
    </row>
    <row r="14" spans="1:26" ht="15.75" customHeight="1">
      <c r="A14" s="359"/>
      <c r="B14" s="378" t="s">
        <v>2324</v>
      </c>
      <c r="C14" s="361" t="s">
        <v>682</v>
      </c>
      <c r="D14" s="362">
        <v>4</v>
      </c>
      <c r="E14" s="363"/>
      <c r="F14" s="362">
        <f t="shared" ref="F14:F18" si="0">D14*E14</f>
        <v>0</v>
      </c>
      <c r="G14" s="353"/>
      <c r="H14" s="353"/>
      <c r="I14" s="353"/>
      <c r="J14" s="353"/>
      <c r="K14" s="353"/>
      <c r="L14" s="353"/>
      <c r="M14" s="353"/>
      <c r="N14" s="353"/>
      <c r="O14" s="353"/>
      <c r="P14" s="353"/>
      <c r="Q14" s="353"/>
      <c r="R14" s="353"/>
      <c r="S14" s="353"/>
      <c r="T14" s="353"/>
      <c r="U14" s="353"/>
      <c r="V14" s="353"/>
      <c r="W14" s="353"/>
      <c r="X14" s="353"/>
      <c r="Y14" s="353"/>
      <c r="Z14" s="353"/>
    </row>
    <row r="15" spans="1:26" ht="15.75" customHeight="1">
      <c r="A15" s="359"/>
      <c r="B15" s="378" t="s">
        <v>2325</v>
      </c>
      <c r="C15" s="361" t="s">
        <v>682</v>
      </c>
      <c r="D15" s="362">
        <v>13</v>
      </c>
      <c r="E15" s="362"/>
      <c r="F15" s="362">
        <f t="shared" si="0"/>
        <v>0</v>
      </c>
      <c r="G15" s="353"/>
      <c r="H15" s="353"/>
      <c r="I15" s="353"/>
      <c r="J15" s="353"/>
      <c r="K15" s="353"/>
      <c r="L15" s="353"/>
      <c r="M15" s="353"/>
      <c r="N15" s="353"/>
      <c r="O15" s="353"/>
      <c r="P15" s="353"/>
      <c r="Q15" s="353"/>
      <c r="R15" s="353"/>
      <c r="S15" s="353"/>
      <c r="T15" s="353"/>
      <c r="U15" s="353"/>
      <c r="V15" s="353"/>
      <c r="W15" s="353"/>
      <c r="X15" s="353"/>
      <c r="Y15" s="353"/>
      <c r="Z15" s="353"/>
    </row>
    <row r="16" spans="1:26" ht="15.75" customHeight="1">
      <c r="A16" s="359"/>
      <c r="B16" s="378" t="s">
        <v>2326</v>
      </c>
      <c r="C16" s="361" t="s">
        <v>682</v>
      </c>
      <c r="D16" s="362">
        <v>5</v>
      </c>
      <c r="E16" s="362"/>
      <c r="F16" s="362">
        <f t="shared" si="0"/>
        <v>0</v>
      </c>
      <c r="G16" s="353"/>
      <c r="H16" s="353"/>
      <c r="I16" s="353"/>
      <c r="J16" s="353"/>
      <c r="K16" s="353"/>
      <c r="L16" s="353"/>
      <c r="M16" s="353"/>
      <c r="N16" s="353"/>
      <c r="O16" s="353"/>
      <c r="P16" s="353"/>
      <c r="Q16" s="353"/>
      <c r="R16" s="353"/>
      <c r="S16" s="353"/>
      <c r="T16" s="353"/>
      <c r="U16" s="353"/>
      <c r="V16" s="353"/>
      <c r="W16" s="353"/>
      <c r="X16" s="353"/>
      <c r="Y16" s="353"/>
      <c r="Z16" s="353"/>
    </row>
    <row r="17" spans="1:26" ht="15.75" customHeight="1">
      <c r="A17" s="359"/>
      <c r="B17" s="379" t="s">
        <v>2327</v>
      </c>
      <c r="C17" s="361" t="s">
        <v>682</v>
      </c>
      <c r="D17" s="362">
        <v>1</v>
      </c>
      <c r="E17" s="362"/>
      <c r="F17" s="362">
        <f t="shared" si="0"/>
        <v>0</v>
      </c>
      <c r="G17" s="353"/>
      <c r="H17" s="353"/>
      <c r="I17" s="353"/>
      <c r="J17" s="353"/>
      <c r="K17" s="353"/>
      <c r="L17" s="353"/>
      <c r="M17" s="353"/>
      <c r="N17" s="353"/>
      <c r="O17" s="353"/>
      <c r="P17" s="353"/>
      <c r="Q17" s="353"/>
      <c r="R17" s="353"/>
      <c r="S17" s="353"/>
      <c r="T17" s="353"/>
      <c r="U17" s="353"/>
      <c r="V17" s="353"/>
      <c r="W17" s="353"/>
      <c r="X17" s="353"/>
      <c r="Y17" s="353"/>
      <c r="Z17" s="353"/>
    </row>
    <row r="18" spans="1:26" ht="24.75" customHeight="1">
      <c r="A18" s="359"/>
      <c r="B18" s="360" t="s">
        <v>2328</v>
      </c>
      <c r="C18" s="361" t="s">
        <v>2003</v>
      </c>
      <c r="D18" s="362">
        <v>1</v>
      </c>
      <c r="E18" s="362"/>
      <c r="F18" s="362">
        <f t="shared" si="0"/>
        <v>0</v>
      </c>
      <c r="G18" s="353"/>
      <c r="H18" s="353"/>
      <c r="I18" s="353"/>
      <c r="J18" s="353"/>
      <c r="K18" s="353"/>
      <c r="L18" s="353"/>
      <c r="M18" s="353"/>
      <c r="N18" s="353"/>
      <c r="O18" s="353"/>
      <c r="P18" s="353"/>
      <c r="Q18" s="353"/>
      <c r="R18" s="353"/>
      <c r="S18" s="353"/>
      <c r="T18" s="353"/>
      <c r="U18" s="353"/>
      <c r="V18" s="353"/>
      <c r="W18" s="353"/>
      <c r="X18" s="353"/>
      <c r="Y18" s="353"/>
      <c r="Z18" s="353"/>
    </row>
    <row r="19" spans="1:26" ht="15.75" customHeight="1">
      <c r="A19" s="359"/>
      <c r="B19" s="360"/>
      <c r="C19" s="361"/>
      <c r="D19" s="362"/>
      <c r="E19" s="362"/>
      <c r="F19" s="362"/>
      <c r="G19" s="353"/>
      <c r="H19" s="353"/>
      <c r="I19" s="353"/>
      <c r="J19" s="353"/>
      <c r="K19" s="353"/>
      <c r="L19" s="353"/>
      <c r="M19" s="353"/>
      <c r="N19" s="353"/>
      <c r="O19" s="353"/>
      <c r="P19" s="353"/>
      <c r="Q19" s="353"/>
      <c r="R19" s="353"/>
      <c r="S19" s="353"/>
      <c r="T19" s="353"/>
      <c r="U19" s="353"/>
      <c r="V19" s="353"/>
      <c r="W19" s="353"/>
      <c r="X19" s="353"/>
      <c r="Y19" s="353"/>
      <c r="Z19" s="353"/>
    </row>
    <row r="20" spans="1:26" ht="15.75" customHeight="1">
      <c r="A20" s="359"/>
      <c r="B20" s="380" t="s">
        <v>2329</v>
      </c>
      <c r="C20" s="381"/>
      <c r="D20" s="382"/>
      <c r="E20" s="382"/>
      <c r="F20" s="382">
        <f>F18</f>
        <v>0</v>
      </c>
      <c r="G20" s="353"/>
      <c r="H20" s="353"/>
      <c r="I20" s="353"/>
      <c r="J20" s="353"/>
      <c r="K20" s="353"/>
      <c r="L20" s="353"/>
      <c r="M20" s="353"/>
      <c r="N20" s="353"/>
      <c r="O20" s="353"/>
      <c r="P20" s="353"/>
      <c r="Q20" s="353"/>
      <c r="R20" s="353"/>
      <c r="S20" s="353"/>
      <c r="T20" s="353"/>
      <c r="U20" s="353"/>
      <c r="V20" s="353"/>
      <c r="W20" s="353"/>
      <c r="X20" s="353"/>
      <c r="Y20" s="353"/>
      <c r="Z20" s="353"/>
    </row>
    <row r="21" spans="1:26" ht="15.75" customHeight="1">
      <c r="A21" s="359"/>
      <c r="B21" s="360"/>
      <c r="C21" s="361"/>
      <c r="D21" s="362"/>
      <c r="E21" s="363"/>
      <c r="F21" s="362"/>
      <c r="G21" s="353"/>
      <c r="H21" s="353"/>
      <c r="I21" s="353"/>
      <c r="J21" s="353"/>
      <c r="K21" s="353"/>
      <c r="L21" s="353"/>
      <c r="M21" s="353"/>
      <c r="N21" s="353"/>
      <c r="O21" s="353"/>
      <c r="P21" s="353"/>
      <c r="Q21" s="353"/>
      <c r="R21" s="353"/>
      <c r="S21" s="353"/>
      <c r="T21" s="353"/>
      <c r="U21" s="353"/>
      <c r="V21" s="353"/>
      <c r="W21" s="353"/>
      <c r="X21" s="353"/>
      <c r="Y21" s="353"/>
      <c r="Z21" s="353"/>
    </row>
    <row r="22" spans="1:26" ht="15.75" customHeight="1">
      <c r="A22" s="383" t="s">
        <v>2319</v>
      </c>
      <c r="B22" s="384" t="s">
        <v>2330</v>
      </c>
      <c r="C22" s="385"/>
      <c r="D22" s="386"/>
      <c r="E22" s="363"/>
      <c r="F22" s="362"/>
      <c r="G22" s="353"/>
      <c r="H22" s="353"/>
      <c r="I22" s="353"/>
      <c r="J22" s="353"/>
      <c r="K22" s="353"/>
      <c r="L22" s="353"/>
      <c r="M22" s="353"/>
      <c r="N22" s="353"/>
      <c r="O22" s="353"/>
      <c r="P22" s="353"/>
      <c r="Q22" s="353"/>
      <c r="R22" s="353"/>
      <c r="S22" s="353"/>
      <c r="T22" s="353"/>
      <c r="U22" s="353"/>
      <c r="V22" s="353"/>
      <c r="W22" s="353"/>
      <c r="X22" s="353"/>
      <c r="Y22" s="353"/>
      <c r="Z22" s="353"/>
    </row>
    <row r="23" spans="1:26" ht="15.75" customHeight="1">
      <c r="A23" s="359" t="s">
        <v>2314</v>
      </c>
      <c r="B23" s="360" t="s">
        <v>2331</v>
      </c>
      <c r="C23" s="385"/>
      <c r="D23" s="386"/>
      <c r="E23" s="363"/>
      <c r="F23" s="362"/>
      <c r="G23" s="353"/>
      <c r="H23" s="353"/>
      <c r="I23" s="353"/>
      <c r="J23" s="353"/>
      <c r="K23" s="353"/>
      <c r="L23" s="353"/>
      <c r="M23" s="353"/>
      <c r="N23" s="353"/>
      <c r="O23" s="353"/>
      <c r="P23" s="353"/>
      <c r="Q23" s="353"/>
      <c r="R23" s="353"/>
      <c r="S23" s="353"/>
      <c r="T23" s="353"/>
      <c r="U23" s="353"/>
      <c r="V23" s="353"/>
      <c r="W23" s="353"/>
      <c r="X23" s="353"/>
      <c r="Y23" s="353"/>
      <c r="Z23" s="353"/>
    </row>
    <row r="24" spans="1:26" ht="15.75" customHeight="1">
      <c r="A24" s="359"/>
      <c r="B24" s="360" t="s">
        <v>2332</v>
      </c>
      <c r="C24" s="361" t="s">
        <v>682</v>
      </c>
      <c r="D24" s="386">
        <v>1</v>
      </c>
      <c r="E24" s="613" t="s">
        <v>2318</v>
      </c>
      <c r="F24" s="614"/>
      <c r="G24" s="353"/>
      <c r="H24" s="353"/>
      <c r="I24" s="353"/>
      <c r="J24" s="353"/>
      <c r="K24" s="353"/>
      <c r="L24" s="353"/>
      <c r="M24" s="353"/>
      <c r="N24" s="353"/>
      <c r="O24" s="353"/>
      <c r="P24" s="353"/>
      <c r="Q24" s="353"/>
      <c r="R24" s="353"/>
      <c r="S24" s="353"/>
      <c r="T24" s="353"/>
      <c r="U24" s="353"/>
      <c r="V24" s="353"/>
      <c r="W24" s="353"/>
      <c r="X24" s="353"/>
      <c r="Y24" s="353"/>
      <c r="Z24" s="353"/>
    </row>
    <row r="25" spans="1:26" ht="15.75" customHeight="1">
      <c r="A25" s="387"/>
      <c r="B25" s="360" t="s">
        <v>2333</v>
      </c>
      <c r="C25" s="361" t="s">
        <v>682</v>
      </c>
      <c r="D25" s="362">
        <v>1</v>
      </c>
      <c r="E25" s="363"/>
      <c r="F25" s="362"/>
      <c r="G25" s="353"/>
      <c r="H25" s="353"/>
      <c r="I25" s="353"/>
      <c r="J25" s="353"/>
      <c r="K25" s="353"/>
      <c r="L25" s="353"/>
      <c r="M25" s="353"/>
      <c r="N25" s="353"/>
      <c r="O25" s="353"/>
      <c r="P25" s="353"/>
      <c r="Q25" s="353"/>
      <c r="R25" s="353"/>
      <c r="S25" s="353"/>
      <c r="T25" s="353"/>
      <c r="U25" s="353"/>
      <c r="V25" s="353"/>
      <c r="W25" s="353"/>
      <c r="X25" s="353"/>
      <c r="Y25" s="353"/>
      <c r="Z25" s="353"/>
    </row>
    <row r="26" spans="1:26" ht="15.75" customHeight="1">
      <c r="A26" s="359"/>
      <c r="B26" s="360" t="s">
        <v>2334</v>
      </c>
      <c r="C26" s="361" t="s">
        <v>682</v>
      </c>
      <c r="D26" s="362">
        <v>4</v>
      </c>
      <c r="E26" s="363"/>
      <c r="F26" s="362"/>
      <c r="G26" s="353"/>
      <c r="H26" s="353"/>
      <c r="I26" s="353"/>
      <c r="J26" s="353"/>
      <c r="K26" s="353"/>
      <c r="L26" s="353"/>
      <c r="M26" s="353"/>
      <c r="N26" s="353"/>
      <c r="O26" s="353"/>
      <c r="P26" s="353"/>
      <c r="Q26" s="353"/>
      <c r="R26" s="353"/>
      <c r="S26" s="353"/>
      <c r="T26" s="353"/>
      <c r="U26" s="353"/>
      <c r="V26" s="353"/>
      <c r="W26" s="353"/>
      <c r="X26" s="353"/>
      <c r="Y26" s="353"/>
      <c r="Z26" s="353"/>
    </row>
    <row r="27" spans="1:26" ht="15.75" customHeight="1">
      <c r="A27" s="359"/>
      <c r="B27" s="360" t="s">
        <v>2335</v>
      </c>
      <c r="C27" s="361" t="s">
        <v>682</v>
      </c>
      <c r="D27" s="362">
        <v>9</v>
      </c>
      <c r="E27" s="362"/>
      <c r="F27" s="362"/>
      <c r="G27" s="353"/>
      <c r="H27" s="353"/>
      <c r="I27" s="353"/>
      <c r="J27" s="353"/>
      <c r="K27" s="353"/>
      <c r="L27" s="353"/>
      <c r="M27" s="353"/>
      <c r="N27" s="353"/>
      <c r="O27" s="353"/>
      <c r="P27" s="353"/>
      <c r="Q27" s="353"/>
      <c r="R27" s="353"/>
      <c r="S27" s="353"/>
      <c r="T27" s="353"/>
      <c r="U27" s="353"/>
      <c r="V27" s="353"/>
      <c r="W27" s="353"/>
      <c r="X27" s="353"/>
      <c r="Y27" s="353"/>
      <c r="Z27" s="353"/>
    </row>
    <row r="28" spans="1:26" ht="15.75" customHeight="1">
      <c r="A28" s="359"/>
      <c r="B28" s="360" t="s">
        <v>2336</v>
      </c>
      <c r="C28" s="361" t="s">
        <v>682</v>
      </c>
      <c r="D28" s="362">
        <v>1</v>
      </c>
      <c r="E28" s="363"/>
      <c r="F28" s="362"/>
      <c r="G28" s="353"/>
      <c r="H28" s="353"/>
      <c r="I28" s="353"/>
      <c r="J28" s="353"/>
      <c r="K28" s="353"/>
      <c r="L28" s="353"/>
      <c r="M28" s="353"/>
      <c r="N28" s="353"/>
      <c r="O28" s="353"/>
      <c r="P28" s="353"/>
      <c r="Q28" s="353"/>
      <c r="R28" s="353"/>
      <c r="S28" s="353"/>
      <c r="T28" s="353"/>
      <c r="U28" s="353"/>
      <c r="V28" s="353"/>
      <c r="W28" s="353"/>
      <c r="X28" s="353"/>
      <c r="Y28" s="353"/>
      <c r="Z28" s="353"/>
    </row>
    <row r="29" spans="1:26" ht="15.75" customHeight="1">
      <c r="A29" s="359"/>
      <c r="B29" s="360" t="s">
        <v>2337</v>
      </c>
      <c r="C29" s="361" t="s">
        <v>682</v>
      </c>
      <c r="D29" s="362">
        <v>1</v>
      </c>
      <c r="E29" s="363"/>
      <c r="F29" s="362"/>
      <c r="G29" s="353"/>
      <c r="H29" s="353"/>
      <c r="I29" s="353"/>
      <c r="J29" s="353"/>
      <c r="K29" s="353"/>
      <c r="L29" s="353"/>
      <c r="M29" s="353"/>
      <c r="N29" s="353"/>
      <c r="O29" s="353"/>
      <c r="P29" s="353"/>
      <c r="Q29" s="353"/>
      <c r="R29" s="353"/>
      <c r="S29" s="353"/>
      <c r="T29" s="353"/>
      <c r="U29" s="353"/>
      <c r="V29" s="353"/>
      <c r="W29" s="353"/>
      <c r="X29" s="353"/>
      <c r="Y29" s="353"/>
      <c r="Z29" s="353"/>
    </row>
    <row r="30" spans="1:26" ht="15.75" customHeight="1">
      <c r="A30" s="359"/>
      <c r="B30" s="360" t="s">
        <v>2338</v>
      </c>
      <c r="C30" s="361" t="s">
        <v>682</v>
      </c>
      <c r="D30" s="362">
        <v>2</v>
      </c>
      <c r="E30" s="363"/>
      <c r="F30" s="362"/>
      <c r="G30" s="353"/>
      <c r="H30" s="353"/>
      <c r="I30" s="353"/>
      <c r="J30" s="353"/>
      <c r="K30" s="353"/>
      <c r="L30" s="353"/>
      <c r="M30" s="353"/>
      <c r="N30" s="353"/>
      <c r="O30" s="353"/>
      <c r="P30" s="353"/>
      <c r="Q30" s="353"/>
      <c r="R30" s="353"/>
      <c r="S30" s="353"/>
      <c r="T30" s="353"/>
      <c r="U30" s="353"/>
      <c r="V30" s="353"/>
      <c r="W30" s="353"/>
      <c r="X30" s="353"/>
      <c r="Y30" s="353"/>
      <c r="Z30" s="353"/>
    </row>
    <row r="31" spans="1:26" ht="15.75" customHeight="1">
      <c r="A31" s="359"/>
      <c r="B31" s="360" t="s">
        <v>2339</v>
      </c>
      <c r="C31" s="361" t="s">
        <v>682</v>
      </c>
      <c r="D31" s="362">
        <v>1</v>
      </c>
      <c r="E31" s="363"/>
      <c r="F31" s="362"/>
      <c r="G31" s="353"/>
      <c r="H31" s="353"/>
      <c r="I31" s="353"/>
      <c r="J31" s="353"/>
      <c r="K31" s="353"/>
      <c r="L31" s="353"/>
      <c r="M31" s="353"/>
      <c r="N31" s="353"/>
      <c r="O31" s="353"/>
      <c r="P31" s="353"/>
      <c r="Q31" s="353"/>
      <c r="R31" s="353"/>
      <c r="S31" s="353"/>
      <c r="T31" s="353"/>
      <c r="U31" s="353"/>
      <c r="V31" s="353"/>
      <c r="W31" s="353"/>
      <c r="X31" s="353"/>
      <c r="Y31" s="353"/>
      <c r="Z31" s="353"/>
    </row>
    <row r="32" spans="1:26" ht="15.75" customHeight="1">
      <c r="A32" s="359"/>
      <c r="B32" s="360" t="s">
        <v>2340</v>
      </c>
      <c r="C32" s="361" t="s">
        <v>682</v>
      </c>
      <c r="D32" s="362">
        <v>1</v>
      </c>
      <c r="E32" s="363"/>
      <c r="F32" s="362"/>
      <c r="G32" s="353"/>
      <c r="H32" s="353"/>
      <c r="I32" s="353"/>
      <c r="J32" s="353"/>
      <c r="K32" s="353"/>
      <c r="L32" s="353"/>
      <c r="M32" s="353"/>
      <c r="N32" s="353"/>
      <c r="O32" s="353"/>
      <c r="P32" s="353"/>
      <c r="Q32" s="353"/>
      <c r="R32" s="353"/>
      <c r="S32" s="353"/>
      <c r="T32" s="353"/>
      <c r="U32" s="353"/>
      <c r="V32" s="353"/>
      <c r="W32" s="353"/>
      <c r="X32" s="353"/>
      <c r="Y32" s="353"/>
      <c r="Z32" s="353"/>
    </row>
    <row r="33" spans="1:26" ht="15.75" customHeight="1">
      <c r="A33" s="359"/>
      <c r="B33" s="388" t="s">
        <v>2327</v>
      </c>
      <c r="C33" s="385" t="s">
        <v>682</v>
      </c>
      <c r="D33" s="386">
        <v>1</v>
      </c>
      <c r="E33" s="363"/>
      <c r="F33" s="362"/>
      <c r="G33" s="353"/>
      <c r="H33" s="353"/>
      <c r="I33" s="353"/>
      <c r="J33" s="353"/>
      <c r="K33" s="353"/>
      <c r="L33" s="353"/>
      <c r="M33" s="353"/>
      <c r="N33" s="353"/>
      <c r="O33" s="353"/>
      <c r="P33" s="353"/>
      <c r="Q33" s="353"/>
      <c r="R33" s="353"/>
      <c r="S33" s="353"/>
      <c r="T33" s="353"/>
      <c r="U33" s="353"/>
      <c r="V33" s="353"/>
      <c r="W33" s="353"/>
      <c r="X33" s="353"/>
      <c r="Y33" s="353"/>
      <c r="Z33" s="353"/>
    </row>
    <row r="34" spans="1:26" ht="15.75" customHeight="1">
      <c r="A34" s="359"/>
      <c r="B34" s="360" t="s">
        <v>2341</v>
      </c>
      <c r="C34" s="385" t="s">
        <v>682</v>
      </c>
      <c r="D34" s="386">
        <v>1</v>
      </c>
      <c r="E34" s="363"/>
      <c r="F34" s="362">
        <f>D34*E34</f>
        <v>0</v>
      </c>
      <c r="G34" s="353"/>
      <c r="H34" s="353"/>
      <c r="I34" s="353"/>
      <c r="J34" s="353"/>
      <c r="K34" s="353"/>
      <c r="L34" s="353"/>
      <c r="M34" s="353"/>
      <c r="N34" s="353"/>
      <c r="O34" s="353"/>
      <c r="P34" s="353"/>
      <c r="Q34" s="353"/>
      <c r="R34" s="353"/>
      <c r="S34" s="353"/>
      <c r="T34" s="353"/>
      <c r="U34" s="353"/>
      <c r="V34" s="353"/>
      <c r="W34" s="353"/>
      <c r="X34" s="353"/>
      <c r="Y34" s="353"/>
      <c r="Z34" s="353"/>
    </row>
    <row r="35" spans="1:26" ht="15.75" customHeight="1">
      <c r="A35" s="359"/>
      <c r="B35" s="360"/>
      <c r="C35" s="385"/>
      <c r="D35" s="386"/>
      <c r="E35" s="363"/>
      <c r="F35" s="362"/>
      <c r="G35" s="353"/>
      <c r="H35" s="353"/>
      <c r="I35" s="353"/>
      <c r="J35" s="353"/>
      <c r="K35" s="353"/>
      <c r="L35" s="353"/>
      <c r="M35" s="353"/>
      <c r="N35" s="353"/>
      <c r="O35" s="353"/>
      <c r="P35" s="353"/>
      <c r="Q35" s="353"/>
      <c r="R35" s="353"/>
      <c r="S35" s="353"/>
      <c r="T35" s="353"/>
      <c r="U35" s="353"/>
      <c r="V35" s="353"/>
      <c r="W35" s="353"/>
      <c r="X35" s="353"/>
      <c r="Y35" s="353"/>
      <c r="Z35" s="353"/>
    </row>
    <row r="36" spans="1:26" ht="15.75" customHeight="1">
      <c r="A36" s="359" t="s">
        <v>2319</v>
      </c>
      <c r="B36" s="360" t="s">
        <v>2342</v>
      </c>
      <c r="C36" s="385"/>
      <c r="D36" s="386"/>
      <c r="E36" s="363"/>
      <c r="F36" s="362"/>
      <c r="G36" s="353"/>
      <c r="H36" s="353"/>
      <c r="I36" s="353"/>
      <c r="J36" s="353"/>
      <c r="K36" s="353"/>
      <c r="L36" s="353"/>
      <c r="M36" s="353"/>
      <c r="N36" s="353"/>
      <c r="O36" s="353"/>
      <c r="P36" s="353"/>
      <c r="Q36" s="353"/>
      <c r="R36" s="353"/>
      <c r="S36" s="353"/>
      <c r="T36" s="353"/>
      <c r="U36" s="353"/>
      <c r="V36" s="353"/>
      <c r="W36" s="353"/>
      <c r="X36" s="353"/>
      <c r="Y36" s="353"/>
      <c r="Z36" s="353"/>
    </row>
    <row r="37" spans="1:26" ht="15.75" customHeight="1">
      <c r="A37" s="359"/>
      <c r="B37" s="360" t="s">
        <v>2343</v>
      </c>
      <c r="C37" s="361" t="s">
        <v>682</v>
      </c>
      <c r="D37" s="386">
        <v>1</v>
      </c>
      <c r="E37" s="613" t="s">
        <v>2318</v>
      </c>
      <c r="F37" s="614"/>
      <c r="G37" s="353"/>
      <c r="H37" s="353"/>
      <c r="I37" s="353"/>
      <c r="J37" s="353"/>
      <c r="K37" s="353"/>
      <c r="L37" s="353"/>
      <c r="M37" s="353"/>
      <c r="N37" s="353"/>
      <c r="O37" s="353"/>
      <c r="P37" s="353"/>
      <c r="Q37" s="353"/>
      <c r="R37" s="353"/>
      <c r="S37" s="353"/>
      <c r="T37" s="353"/>
      <c r="U37" s="353"/>
      <c r="V37" s="353"/>
      <c r="W37" s="353"/>
      <c r="X37" s="353"/>
      <c r="Y37" s="353"/>
      <c r="Z37" s="353"/>
    </row>
    <row r="38" spans="1:26" ht="15.75" customHeight="1">
      <c r="A38" s="387"/>
      <c r="B38" s="360" t="s">
        <v>2344</v>
      </c>
      <c r="C38" s="361" t="s">
        <v>682</v>
      </c>
      <c r="D38" s="362">
        <v>1</v>
      </c>
      <c r="E38" s="363"/>
      <c r="F38" s="362"/>
      <c r="G38" s="353"/>
      <c r="H38" s="353"/>
      <c r="I38" s="353"/>
      <c r="J38" s="353"/>
      <c r="K38" s="353"/>
      <c r="L38" s="353"/>
      <c r="M38" s="353"/>
      <c r="N38" s="353"/>
      <c r="O38" s="353"/>
      <c r="P38" s="353"/>
      <c r="Q38" s="353"/>
      <c r="R38" s="353"/>
      <c r="S38" s="353"/>
      <c r="T38" s="353"/>
      <c r="U38" s="353"/>
      <c r="V38" s="353"/>
      <c r="W38" s="353"/>
      <c r="X38" s="353"/>
      <c r="Y38" s="353"/>
      <c r="Z38" s="353"/>
    </row>
    <row r="39" spans="1:26" ht="15.75" customHeight="1">
      <c r="A39" s="387"/>
      <c r="B39" s="360" t="s">
        <v>2345</v>
      </c>
      <c r="C39" s="361" t="s">
        <v>682</v>
      </c>
      <c r="D39" s="362">
        <v>1</v>
      </c>
      <c r="E39" s="363"/>
      <c r="F39" s="362"/>
      <c r="G39" s="353"/>
      <c r="H39" s="353"/>
      <c r="I39" s="353"/>
      <c r="J39" s="353"/>
      <c r="K39" s="353"/>
      <c r="L39" s="353"/>
      <c r="M39" s="353"/>
      <c r="N39" s="353"/>
      <c r="O39" s="353"/>
      <c r="P39" s="353"/>
      <c r="Q39" s="353"/>
      <c r="R39" s="353"/>
      <c r="S39" s="353"/>
      <c r="T39" s="353"/>
      <c r="U39" s="353"/>
      <c r="V39" s="353"/>
      <c r="W39" s="353"/>
      <c r="X39" s="353"/>
      <c r="Y39" s="353"/>
      <c r="Z39" s="353"/>
    </row>
    <row r="40" spans="1:26" ht="15.75" customHeight="1">
      <c r="A40" s="387"/>
      <c r="B40" s="360" t="s">
        <v>2346</v>
      </c>
      <c r="C40" s="361" t="s">
        <v>682</v>
      </c>
      <c r="D40" s="362">
        <v>1</v>
      </c>
      <c r="E40" s="363"/>
      <c r="F40" s="362"/>
      <c r="G40" s="353"/>
      <c r="H40" s="353"/>
      <c r="I40" s="353"/>
      <c r="J40" s="353"/>
      <c r="K40" s="353"/>
      <c r="L40" s="353"/>
      <c r="M40" s="353"/>
      <c r="N40" s="353"/>
      <c r="O40" s="353"/>
      <c r="P40" s="353"/>
      <c r="Q40" s="353"/>
      <c r="R40" s="353"/>
      <c r="S40" s="353"/>
      <c r="T40" s="353"/>
      <c r="U40" s="353"/>
      <c r="V40" s="353"/>
      <c r="W40" s="353"/>
      <c r="X40" s="353"/>
      <c r="Y40" s="353"/>
      <c r="Z40" s="353"/>
    </row>
    <row r="41" spans="1:26" ht="15.75" customHeight="1">
      <c r="A41" s="387"/>
      <c r="B41" s="360" t="s">
        <v>2347</v>
      </c>
      <c r="C41" s="361" t="s">
        <v>682</v>
      </c>
      <c r="D41" s="362">
        <v>1</v>
      </c>
      <c r="E41" s="363"/>
      <c r="F41" s="362"/>
      <c r="G41" s="353"/>
      <c r="H41" s="353"/>
      <c r="I41" s="353"/>
      <c r="J41" s="353"/>
      <c r="K41" s="353"/>
      <c r="L41" s="353"/>
      <c r="M41" s="353"/>
      <c r="N41" s="353"/>
      <c r="O41" s="353"/>
      <c r="P41" s="353"/>
      <c r="Q41" s="353"/>
      <c r="R41" s="353"/>
      <c r="S41" s="353"/>
      <c r="T41" s="353"/>
      <c r="U41" s="353"/>
      <c r="V41" s="353"/>
      <c r="W41" s="353"/>
      <c r="X41" s="353"/>
      <c r="Y41" s="353"/>
      <c r="Z41" s="353"/>
    </row>
    <row r="42" spans="1:26" ht="15.75" customHeight="1">
      <c r="A42" s="387"/>
      <c r="B42" s="360" t="s">
        <v>2348</v>
      </c>
      <c r="C42" s="361" t="s">
        <v>682</v>
      </c>
      <c r="D42" s="362">
        <v>1</v>
      </c>
      <c r="E42" s="363"/>
      <c r="F42" s="362"/>
      <c r="G42" s="353"/>
      <c r="H42" s="353"/>
      <c r="I42" s="353"/>
      <c r="J42" s="353"/>
      <c r="K42" s="353"/>
      <c r="L42" s="353"/>
      <c r="M42" s="353"/>
      <c r="N42" s="353"/>
      <c r="O42" s="353"/>
      <c r="P42" s="353"/>
      <c r="Q42" s="353"/>
      <c r="R42" s="353"/>
      <c r="S42" s="353"/>
      <c r="T42" s="353"/>
      <c r="U42" s="353"/>
      <c r="V42" s="353"/>
      <c r="W42" s="353"/>
      <c r="X42" s="353"/>
      <c r="Y42" s="353"/>
      <c r="Z42" s="353"/>
    </row>
    <row r="43" spans="1:26" ht="15.75" customHeight="1">
      <c r="A43" s="359"/>
      <c r="B43" s="360" t="s">
        <v>2334</v>
      </c>
      <c r="C43" s="361" t="s">
        <v>682</v>
      </c>
      <c r="D43" s="362">
        <v>13</v>
      </c>
      <c r="E43" s="363"/>
      <c r="F43" s="362"/>
      <c r="G43" s="353"/>
      <c r="H43" s="353"/>
      <c r="I43" s="353"/>
      <c r="J43" s="353"/>
      <c r="K43" s="353"/>
      <c r="L43" s="353"/>
      <c r="M43" s="353"/>
      <c r="N43" s="353"/>
      <c r="O43" s="353"/>
      <c r="P43" s="353"/>
      <c r="Q43" s="353"/>
      <c r="R43" s="353"/>
      <c r="S43" s="353"/>
      <c r="T43" s="353"/>
      <c r="U43" s="353"/>
      <c r="V43" s="353"/>
      <c r="W43" s="353"/>
      <c r="X43" s="353"/>
      <c r="Y43" s="353"/>
      <c r="Z43" s="353"/>
    </row>
    <row r="44" spans="1:26" ht="15.75" customHeight="1">
      <c r="A44" s="359"/>
      <c r="B44" s="360" t="s">
        <v>2349</v>
      </c>
      <c r="C44" s="361" t="s">
        <v>682</v>
      </c>
      <c r="D44" s="362">
        <v>1</v>
      </c>
      <c r="E44" s="362"/>
      <c r="F44" s="362"/>
      <c r="G44" s="353"/>
      <c r="H44" s="353"/>
      <c r="I44" s="353"/>
      <c r="J44" s="353"/>
      <c r="K44" s="353"/>
      <c r="L44" s="353"/>
      <c r="M44" s="353"/>
      <c r="N44" s="353"/>
      <c r="O44" s="353"/>
      <c r="P44" s="353"/>
      <c r="Q44" s="353"/>
      <c r="R44" s="353"/>
      <c r="S44" s="353"/>
      <c r="T44" s="353"/>
      <c r="U44" s="353"/>
      <c r="V44" s="353"/>
      <c r="W44" s="353"/>
      <c r="X44" s="353"/>
      <c r="Y44" s="353"/>
      <c r="Z44" s="353"/>
    </row>
    <row r="45" spans="1:26" ht="15.75" customHeight="1">
      <c r="A45" s="359"/>
      <c r="B45" s="360" t="s">
        <v>2335</v>
      </c>
      <c r="C45" s="361" t="s">
        <v>682</v>
      </c>
      <c r="D45" s="362">
        <v>4</v>
      </c>
      <c r="E45" s="362"/>
      <c r="F45" s="362"/>
      <c r="G45" s="353"/>
      <c r="H45" s="353"/>
      <c r="I45" s="353"/>
      <c r="J45" s="353"/>
      <c r="K45" s="353"/>
      <c r="L45" s="353"/>
      <c r="M45" s="353"/>
      <c r="N45" s="353"/>
      <c r="O45" s="353"/>
      <c r="P45" s="353"/>
      <c r="Q45" s="353"/>
      <c r="R45" s="353"/>
      <c r="S45" s="353"/>
      <c r="T45" s="353"/>
      <c r="U45" s="353"/>
      <c r="V45" s="353"/>
      <c r="W45" s="353"/>
      <c r="X45" s="353"/>
      <c r="Y45" s="353"/>
      <c r="Z45" s="353"/>
    </row>
    <row r="46" spans="1:26" ht="15.75" customHeight="1">
      <c r="A46" s="359"/>
      <c r="B46" s="360" t="s">
        <v>2336</v>
      </c>
      <c r="C46" s="361" t="s">
        <v>682</v>
      </c>
      <c r="D46" s="362">
        <v>1</v>
      </c>
      <c r="E46" s="363"/>
      <c r="F46" s="362"/>
      <c r="G46" s="353"/>
      <c r="H46" s="353"/>
      <c r="I46" s="353"/>
      <c r="J46" s="353"/>
      <c r="K46" s="353"/>
      <c r="L46" s="353"/>
      <c r="M46" s="353"/>
      <c r="N46" s="353"/>
      <c r="O46" s="353"/>
      <c r="P46" s="353"/>
      <c r="Q46" s="353"/>
      <c r="R46" s="353"/>
      <c r="S46" s="353"/>
      <c r="T46" s="353"/>
      <c r="U46" s="353"/>
      <c r="V46" s="353"/>
      <c r="W46" s="353"/>
      <c r="X46" s="353"/>
      <c r="Y46" s="353"/>
      <c r="Z46" s="353"/>
    </row>
    <row r="47" spans="1:26" ht="15.75" customHeight="1">
      <c r="A47" s="359"/>
      <c r="B47" s="360" t="s">
        <v>2350</v>
      </c>
      <c r="C47" s="361" t="s">
        <v>682</v>
      </c>
      <c r="D47" s="362">
        <v>1</v>
      </c>
      <c r="E47" s="363"/>
      <c r="F47" s="362"/>
      <c r="G47" s="353"/>
      <c r="H47" s="353"/>
      <c r="I47" s="353"/>
      <c r="J47" s="353"/>
      <c r="K47" s="353"/>
      <c r="L47" s="353"/>
      <c r="M47" s="353"/>
      <c r="N47" s="353"/>
      <c r="O47" s="353"/>
      <c r="P47" s="353"/>
      <c r="Q47" s="353"/>
      <c r="R47" s="353"/>
      <c r="S47" s="353"/>
      <c r="T47" s="353"/>
      <c r="U47" s="353"/>
      <c r="V47" s="353"/>
      <c r="W47" s="353"/>
      <c r="X47" s="353"/>
      <c r="Y47" s="353"/>
      <c r="Z47" s="353"/>
    </row>
    <row r="48" spans="1:26" ht="15.75" customHeight="1">
      <c r="A48" s="359"/>
      <c r="B48" s="360" t="s">
        <v>2337</v>
      </c>
      <c r="C48" s="361" t="s">
        <v>682</v>
      </c>
      <c r="D48" s="362">
        <v>1</v>
      </c>
      <c r="E48" s="363"/>
      <c r="F48" s="362"/>
      <c r="G48" s="353"/>
      <c r="H48" s="353"/>
      <c r="I48" s="353"/>
      <c r="J48" s="353"/>
      <c r="K48" s="353"/>
      <c r="L48" s="353"/>
      <c r="M48" s="353"/>
      <c r="N48" s="353"/>
      <c r="O48" s="353"/>
      <c r="P48" s="353"/>
      <c r="Q48" s="353"/>
      <c r="R48" s="353"/>
      <c r="S48" s="353"/>
      <c r="T48" s="353"/>
      <c r="U48" s="353"/>
      <c r="V48" s="353"/>
      <c r="W48" s="353"/>
      <c r="X48" s="353"/>
      <c r="Y48" s="353"/>
      <c r="Z48" s="353"/>
    </row>
    <row r="49" spans="1:26" ht="15.75" customHeight="1">
      <c r="A49" s="359"/>
      <c r="B49" s="388" t="s">
        <v>2327</v>
      </c>
      <c r="C49" s="385" t="s">
        <v>682</v>
      </c>
      <c r="D49" s="386">
        <v>1</v>
      </c>
      <c r="E49" s="363"/>
      <c r="F49" s="362"/>
      <c r="G49" s="353"/>
      <c r="H49" s="353"/>
      <c r="I49" s="353"/>
      <c r="J49" s="353"/>
      <c r="K49" s="353"/>
      <c r="L49" s="353"/>
      <c r="M49" s="353"/>
      <c r="N49" s="353"/>
      <c r="O49" s="353"/>
      <c r="P49" s="353"/>
      <c r="Q49" s="353"/>
      <c r="R49" s="353"/>
      <c r="S49" s="353"/>
      <c r="T49" s="353"/>
      <c r="U49" s="353"/>
      <c r="V49" s="353"/>
      <c r="W49" s="353"/>
      <c r="X49" s="353"/>
      <c r="Y49" s="353"/>
      <c r="Z49" s="353"/>
    </row>
    <row r="50" spans="1:26" ht="15.75" customHeight="1">
      <c r="A50" s="359"/>
      <c r="B50" s="360" t="s">
        <v>2351</v>
      </c>
      <c r="C50" s="385" t="s">
        <v>682</v>
      </c>
      <c r="D50" s="386">
        <v>1</v>
      </c>
      <c r="E50" s="363"/>
      <c r="F50" s="362">
        <f>D50*E50</f>
        <v>0</v>
      </c>
      <c r="G50" s="353"/>
      <c r="H50" s="353"/>
      <c r="I50" s="353"/>
      <c r="J50" s="353"/>
      <c r="K50" s="353"/>
      <c r="L50" s="353"/>
      <c r="M50" s="353"/>
      <c r="N50" s="353"/>
      <c r="O50" s="353"/>
      <c r="P50" s="353"/>
      <c r="Q50" s="353"/>
      <c r="R50" s="353"/>
      <c r="S50" s="353"/>
      <c r="T50" s="353"/>
      <c r="U50" s="353"/>
      <c r="V50" s="353"/>
      <c r="W50" s="353"/>
      <c r="X50" s="353"/>
      <c r="Y50" s="353"/>
      <c r="Z50" s="353"/>
    </row>
    <row r="51" spans="1:26" ht="15.75" customHeight="1">
      <c r="A51" s="359"/>
      <c r="B51" s="360"/>
      <c r="C51" s="385"/>
      <c r="D51" s="386"/>
      <c r="E51" s="363"/>
      <c r="F51" s="362"/>
      <c r="G51" s="353"/>
      <c r="H51" s="353"/>
      <c r="I51" s="353"/>
      <c r="J51" s="353"/>
      <c r="K51" s="353"/>
      <c r="L51" s="353"/>
      <c r="M51" s="353"/>
      <c r="N51" s="353"/>
      <c r="O51" s="353"/>
      <c r="P51" s="353"/>
      <c r="Q51" s="353"/>
      <c r="R51" s="353"/>
      <c r="S51" s="353"/>
      <c r="T51" s="353"/>
      <c r="U51" s="353"/>
      <c r="V51" s="353"/>
      <c r="W51" s="353"/>
      <c r="X51" s="353"/>
      <c r="Y51" s="353"/>
      <c r="Z51" s="353"/>
    </row>
    <row r="52" spans="1:26" ht="15.75" customHeight="1">
      <c r="A52" s="359" t="s">
        <v>2352</v>
      </c>
      <c r="B52" s="360" t="s">
        <v>2353</v>
      </c>
      <c r="C52" s="385"/>
      <c r="D52" s="386"/>
      <c r="E52" s="363"/>
      <c r="F52" s="362"/>
      <c r="G52" s="353"/>
      <c r="H52" s="353"/>
      <c r="I52" s="353"/>
      <c r="J52" s="353"/>
      <c r="K52" s="353"/>
      <c r="L52" s="353"/>
      <c r="M52" s="353"/>
      <c r="N52" s="353"/>
      <c r="O52" s="353"/>
      <c r="P52" s="353"/>
      <c r="Q52" s="353"/>
      <c r="R52" s="353"/>
      <c r="S52" s="353"/>
      <c r="T52" s="353"/>
      <c r="U52" s="353"/>
      <c r="V52" s="353"/>
      <c r="W52" s="353"/>
      <c r="X52" s="353"/>
      <c r="Y52" s="353"/>
      <c r="Z52" s="353"/>
    </row>
    <row r="53" spans="1:26" ht="15.75" customHeight="1">
      <c r="A53" s="359"/>
      <c r="B53" s="360" t="s">
        <v>2343</v>
      </c>
      <c r="C53" s="361" t="s">
        <v>682</v>
      </c>
      <c r="D53" s="386">
        <v>1</v>
      </c>
      <c r="E53" s="613" t="s">
        <v>2318</v>
      </c>
      <c r="F53" s="614"/>
      <c r="G53" s="353"/>
      <c r="H53" s="353"/>
      <c r="I53" s="353"/>
      <c r="J53" s="353"/>
      <c r="K53" s="353"/>
      <c r="L53" s="353"/>
      <c r="M53" s="353"/>
      <c r="N53" s="353"/>
      <c r="O53" s="353"/>
      <c r="P53" s="353"/>
      <c r="Q53" s="353"/>
      <c r="R53" s="353"/>
      <c r="S53" s="353"/>
      <c r="T53" s="353"/>
      <c r="U53" s="353"/>
      <c r="V53" s="353"/>
      <c r="W53" s="353"/>
      <c r="X53" s="353"/>
      <c r="Y53" s="353"/>
      <c r="Z53" s="353"/>
    </row>
    <row r="54" spans="1:26" ht="15.75" customHeight="1">
      <c r="A54" s="359"/>
      <c r="B54" s="360" t="s">
        <v>2344</v>
      </c>
      <c r="C54" s="361" t="s">
        <v>682</v>
      </c>
      <c r="D54" s="362">
        <v>1</v>
      </c>
      <c r="E54" s="363"/>
      <c r="F54" s="362"/>
      <c r="G54" s="353"/>
      <c r="H54" s="353"/>
      <c r="I54" s="353"/>
      <c r="J54" s="353"/>
      <c r="K54" s="353"/>
      <c r="L54" s="353"/>
      <c r="M54" s="353"/>
      <c r="N54" s="353"/>
      <c r="O54" s="353"/>
      <c r="P54" s="353"/>
      <c r="Q54" s="353"/>
      <c r="R54" s="353"/>
      <c r="S54" s="353"/>
      <c r="T54" s="353"/>
      <c r="U54" s="353"/>
      <c r="V54" s="353"/>
      <c r="W54" s="353"/>
      <c r="X54" s="353"/>
      <c r="Y54" s="353"/>
      <c r="Z54" s="353"/>
    </row>
    <row r="55" spans="1:26" ht="15.75" customHeight="1">
      <c r="A55" s="387"/>
      <c r="B55" s="360" t="s">
        <v>2345</v>
      </c>
      <c r="C55" s="361" t="s">
        <v>682</v>
      </c>
      <c r="D55" s="362">
        <v>1</v>
      </c>
      <c r="E55" s="363"/>
      <c r="F55" s="362"/>
      <c r="G55" s="353"/>
      <c r="H55" s="353"/>
      <c r="I55" s="353"/>
      <c r="J55" s="353"/>
      <c r="K55" s="353"/>
      <c r="L55" s="353"/>
      <c r="M55" s="353"/>
      <c r="N55" s="353"/>
      <c r="O55" s="353"/>
      <c r="P55" s="353"/>
      <c r="Q55" s="353"/>
      <c r="R55" s="353"/>
      <c r="S55" s="353"/>
      <c r="T55" s="353"/>
      <c r="U55" s="353"/>
      <c r="V55" s="353"/>
      <c r="W55" s="353"/>
      <c r="X55" s="353"/>
      <c r="Y55" s="353"/>
      <c r="Z55" s="353"/>
    </row>
    <row r="56" spans="1:26" ht="15.75" customHeight="1">
      <c r="A56" s="387"/>
      <c r="B56" s="360" t="s">
        <v>2346</v>
      </c>
      <c r="C56" s="361" t="s">
        <v>682</v>
      </c>
      <c r="D56" s="362">
        <v>1</v>
      </c>
      <c r="E56" s="363"/>
      <c r="F56" s="362"/>
      <c r="G56" s="353"/>
      <c r="H56" s="353"/>
      <c r="I56" s="353"/>
      <c r="J56" s="353"/>
      <c r="K56" s="353"/>
      <c r="L56" s="353"/>
      <c r="M56" s="353"/>
      <c r="N56" s="353"/>
      <c r="O56" s="353"/>
      <c r="P56" s="353"/>
      <c r="Q56" s="353"/>
      <c r="R56" s="353"/>
      <c r="S56" s="353"/>
      <c r="T56" s="353"/>
      <c r="U56" s="353"/>
      <c r="V56" s="353"/>
      <c r="W56" s="353"/>
      <c r="X56" s="353"/>
      <c r="Y56" s="353"/>
      <c r="Z56" s="353"/>
    </row>
    <row r="57" spans="1:26" ht="15.75" customHeight="1">
      <c r="A57" s="387"/>
      <c r="B57" s="360" t="s">
        <v>2347</v>
      </c>
      <c r="C57" s="361" t="s">
        <v>682</v>
      </c>
      <c r="D57" s="362">
        <v>2</v>
      </c>
      <c r="E57" s="363"/>
      <c r="F57" s="362"/>
      <c r="G57" s="353"/>
      <c r="H57" s="353"/>
      <c r="I57" s="353"/>
      <c r="J57" s="353"/>
      <c r="K57" s="353"/>
      <c r="L57" s="353"/>
      <c r="M57" s="353"/>
      <c r="N57" s="353"/>
      <c r="O57" s="353"/>
      <c r="P57" s="353"/>
      <c r="Q57" s="353"/>
      <c r="R57" s="353"/>
      <c r="S57" s="353"/>
      <c r="T57" s="353"/>
      <c r="U57" s="353"/>
      <c r="V57" s="353"/>
      <c r="W57" s="353"/>
      <c r="X57" s="353"/>
      <c r="Y57" s="353"/>
      <c r="Z57" s="353"/>
    </row>
    <row r="58" spans="1:26" ht="15.75" customHeight="1">
      <c r="A58" s="387"/>
      <c r="B58" s="360" t="s">
        <v>2348</v>
      </c>
      <c r="C58" s="361" t="s">
        <v>682</v>
      </c>
      <c r="D58" s="362">
        <v>1</v>
      </c>
      <c r="E58" s="363"/>
      <c r="F58" s="362"/>
      <c r="G58" s="353"/>
      <c r="H58" s="353"/>
      <c r="I58" s="353"/>
      <c r="J58" s="353"/>
      <c r="K58" s="353"/>
      <c r="L58" s="353"/>
      <c r="M58" s="353"/>
      <c r="N58" s="353"/>
      <c r="O58" s="353"/>
      <c r="P58" s="353"/>
      <c r="Q58" s="353"/>
      <c r="R58" s="353"/>
      <c r="S58" s="353"/>
      <c r="T58" s="353"/>
      <c r="U58" s="353"/>
      <c r="V58" s="353"/>
      <c r="W58" s="353"/>
      <c r="X58" s="353"/>
      <c r="Y58" s="353"/>
      <c r="Z58" s="353"/>
    </row>
    <row r="59" spans="1:26" ht="15.75" customHeight="1">
      <c r="A59" s="387"/>
      <c r="B59" s="360" t="s">
        <v>2334</v>
      </c>
      <c r="C59" s="361" t="s">
        <v>682</v>
      </c>
      <c r="D59" s="362">
        <v>12</v>
      </c>
      <c r="E59" s="363"/>
      <c r="F59" s="362"/>
      <c r="G59" s="353"/>
      <c r="H59" s="353"/>
      <c r="I59" s="353"/>
      <c r="J59" s="353"/>
      <c r="K59" s="353"/>
      <c r="L59" s="353"/>
      <c r="M59" s="353"/>
      <c r="N59" s="353"/>
      <c r="O59" s="353"/>
      <c r="P59" s="353"/>
      <c r="Q59" s="353"/>
      <c r="R59" s="353"/>
      <c r="S59" s="353"/>
      <c r="T59" s="353"/>
      <c r="U59" s="353"/>
      <c r="V59" s="353"/>
      <c r="W59" s="353"/>
      <c r="X59" s="353"/>
      <c r="Y59" s="353"/>
      <c r="Z59" s="353"/>
    </row>
    <row r="60" spans="1:26" ht="15.75" customHeight="1">
      <c r="A60" s="359"/>
      <c r="B60" s="360" t="s">
        <v>2349</v>
      </c>
      <c r="C60" s="361" t="s">
        <v>682</v>
      </c>
      <c r="D60" s="362">
        <v>1</v>
      </c>
      <c r="E60" s="363"/>
      <c r="F60" s="362"/>
      <c r="G60" s="353"/>
      <c r="H60" s="353"/>
      <c r="I60" s="353"/>
      <c r="J60" s="353"/>
      <c r="K60" s="353"/>
      <c r="L60" s="353"/>
      <c r="M60" s="353"/>
      <c r="N60" s="353"/>
      <c r="O60" s="353"/>
      <c r="P60" s="353"/>
      <c r="Q60" s="353"/>
      <c r="R60" s="353"/>
      <c r="S60" s="353"/>
      <c r="T60" s="353"/>
      <c r="U60" s="353"/>
      <c r="V60" s="353"/>
      <c r="W60" s="353"/>
      <c r="X60" s="353"/>
      <c r="Y60" s="353"/>
      <c r="Z60" s="353"/>
    </row>
    <row r="61" spans="1:26" ht="15.75" customHeight="1">
      <c r="A61" s="359"/>
      <c r="B61" s="360" t="s">
        <v>2335</v>
      </c>
      <c r="C61" s="361" t="s">
        <v>682</v>
      </c>
      <c r="D61" s="362">
        <v>3</v>
      </c>
      <c r="E61" s="362"/>
      <c r="F61" s="362"/>
      <c r="G61" s="353"/>
      <c r="H61" s="353"/>
      <c r="I61" s="353"/>
      <c r="J61" s="353"/>
      <c r="K61" s="353"/>
      <c r="L61" s="353"/>
      <c r="M61" s="353"/>
      <c r="N61" s="353"/>
      <c r="O61" s="353"/>
      <c r="P61" s="353"/>
      <c r="Q61" s="353"/>
      <c r="R61" s="353"/>
      <c r="S61" s="353"/>
      <c r="T61" s="353"/>
      <c r="U61" s="353"/>
      <c r="V61" s="353"/>
      <c r="W61" s="353"/>
      <c r="X61" s="353"/>
      <c r="Y61" s="353"/>
      <c r="Z61" s="353"/>
    </row>
    <row r="62" spans="1:26" ht="15.75" customHeight="1">
      <c r="A62" s="359"/>
      <c r="B62" s="360" t="s">
        <v>2336</v>
      </c>
      <c r="C62" s="361" t="s">
        <v>682</v>
      </c>
      <c r="D62" s="362">
        <v>1</v>
      </c>
      <c r="E62" s="363"/>
      <c r="F62" s="362"/>
      <c r="G62" s="353"/>
      <c r="H62" s="353"/>
      <c r="I62" s="353"/>
      <c r="J62" s="353"/>
      <c r="K62" s="353"/>
      <c r="L62" s="353"/>
      <c r="M62" s="353"/>
      <c r="N62" s="353"/>
      <c r="O62" s="353"/>
      <c r="P62" s="353"/>
      <c r="Q62" s="353"/>
      <c r="R62" s="353"/>
      <c r="S62" s="353"/>
      <c r="T62" s="353"/>
      <c r="U62" s="353"/>
      <c r="V62" s="353"/>
      <c r="W62" s="353"/>
      <c r="X62" s="353"/>
      <c r="Y62" s="353"/>
      <c r="Z62" s="353"/>
    </row>
    <row r="63" spans="1:26" ht="15.75" customHeight="1">
      <c r="A63" s="359"/>
      <c r="B63" s="360" t="s">
        <v>2350</v>
      </c>
      <c r="C63" s="361" t="s">
        <v>682</v>
      </c>
      <c r="D63" s="362">
        <v>1</v>
      </c>
      <c r="E63" s="363"/>
      <c r="F63" s="362"/>
      <c r="G63" s="353"/>
      <c r="H63" s="353"/>
      <c r="I63" s="353"/>
      <c r="J63" s="353"/>
      <c r="K63" s="353"/>
      <c r="L63" s="353"/>
      <c r="M63" s="353"/>
      <c r="N63" s="353"/>
      <c r="O63" s="353"/>
      <c r="P63" s="353"/>
      <c r="Q63" s="353"/>
      <c r="R63" s="353"/>
      <c r="S63" s="353"/>
      <c r="T63" s="353"/>
      <c r="U63" s="353"/>
      <c r="V63" s="353"/>
      <c r="W63" s="353"/>
      <c r="X63" s="353"/>
      <c r="Y63" s="353"/>
      <c r="Z63" s="353"/>
    </row>
    <row r="64" spans="1:26" ht="15.75" customHeight="1">
      <c r="A64" s="359"/>
      <c r="B64" s="360" t="s">
        <v>2337</v>
      </c>
      <c r="C64" s="361" t="s">
        <v>682</v>
      </c>
      <c r="D64" s="362">
        <v>1</v>
      </c>
      <c r="E64" s="363"/>
      <c r="F64" s="362"/>
      <c r="G64" s="353"/>
      <c r="H64" s="353"/>
      <c r="I64" s="353"/>
      <c r="J64" s="353"/>
      <c r="K64" s="353"/>
      <c r="L64" s="353"/>
      <c r="M64" s="353"/>
      <c r="N64" s="353"/>
      <c r="O64" s="353"/>
      <c r="P64" s="353"/>
      <c r="Q64" s="353"/>
      <c r="R64" s="353"/>
      <c r="S64" s="353"/>
      <c r="T64" s="353"/>
      <c r="U64" s="353"/>
      <c r="V64" s="353"/>
      <c r="W64" s="353"/>
      <c r="X64" s="353"/>
      <c r="Y64" s="353"/>
      <c r="Z64" s="353"/>
    </row>
    <row r="65" spans="1:26" ht="15.75" customHeight="1">
      <c r="A65" s="359"/>
      <c r="B65" s="388" t="s">
        <v>2327</v>
      </c>
      <c r="C65" s="385" t="s">
        <v>682</v>
      </c>
      <c r="D65" s="386">
        <v>1</v>
      </c>
      <c r="E65" s="363"/>
      <c r="F65" s="362"/>
      <c r="G65" s="353"/>
      <c r="H65" s="353"/>
      <c r="I65" s="353"/>
      <c r="J65" s="353"/>
      <c r="K65" s="353"/>
      <c r="L65" s="353"/>
      <c r="M65" s="353"/>
      <c r="N65" s="353"/>
      <c r="O65" s="353"/>
      <c r="P65" s="353"/>
      <c r="Q65" s="353"/>
      <c r="R65" s="353"/>
      <c r="S65" s="353"/>
      <c r="T65" s="353"/>
      <c r="U65" s="353"/>
      <c r="V65" s="353"/>
      <c r="W65" s="353"/>
      <c r="X65" s="353"/>
      <c r="Y65" s="353"/>
      <c r="Z65" s="353"/>
    </row>
    <row r="66" spans="1:26" ht="15.75" customHeight="1">
      <c r="A66" s="359"/>
      <c r="B66" s="360" t="s">
        <v>2354</v>
      </c>
      <c r="C66" s="385" t="s">
        <v>682</v>
      </c>
      <c r="D66" s="386">
        <v>1</v>
      </c>
      <c r="E66" s="363"/>
      <c r="F66" s="362">
        <f>D66*E66</f>
        <v>0</v>
      </c>
      <c r="G66" s="353"/>
      <c r="H66" s="353"/>
      <c r="I66" s="353"/>
      <c r="J66" s="353"/>
      <c r="K66" s="353"/>
      <c r="L66" s="353"/>
      <c r="M66" s="353"/>
      <c r="N66" s="353"/>
      <c r="O66" s="353"/>
      <c r="P66" s="353"/>
      <c r="Q66" s="353"/>
      <c r="R66" s="353"/>
      <c r="S66" s="353"/>
      <c r="T66" s="353"/>
      <c r="U66" s="353"/>
      <c r="V66" s="353"/>
      <c r="W66" s="353"/>
      <c r="X66" s="353"/>
      <c r="Y66" s="353"/>
      <c r="Z66" s="353"/>
    </row>
    <row r="67" spans="1:26" ht="15.75" customHeight="1">
      <c r="A67" s="359"/>
      <c r="B67" s="360"/>
      <c r="C67" s="385"/>
      <c r="D67" s="386"/>
      <c r="E67" s="363"/>
      <c r="F67" s="362"/>
      <c r="G67" s="353"/>
      <c r="H67" s="353"/>
      <c r="I67" s="353"/>
      <c r="J67" s="353"/>
      <c r="K67" s="353"/>
      <c r="L67" s="353"/>
      <c r="M67" s="353"/>
      <c r="N67" s="353"/>
      <c r="O67" s="353"/>
      <c r="P67" s="353"/>
      <c r="Q67" s="353"/>
      <c r="R67" s="353"/>
      <c r="S67" s="353"/>
      <c r="T67" s="353"/>
      <c r="U67" s="353"/>
      <c r="V67" s="353"/>
      <c r="W67" s="353"/>
      <c r="X67" s="353"/>
      <c r="Y67" s="353"/>
      <c r="Z67" s="353"/>
    </row>
    <row r="68" spans="1:26" ht="15.75" customHeight="1">
      <c r="A68" s="359" t="s">
        <v>2355</v>
      </c>
      <c r="B68" s="360" t="s">
        <v>2356</v>
      </c>
      <c r="C68" s="385"/>
      <c r="D68" s="386"/>
      <c r="E68" s="363"/>
      <c r="F68" s="362"/>
      <c r="G68" s="353"/>
      <c r="H68" s="353"/>
      <c r="I68" s="353"/>
      <c r="J68" s="353"/>
      <c r="K68" s="353"/>
      <c r="L68" s="353"/>
      <c r="M68" s="353"/>
      <c r="N68" s="353"/>
      <c r="O68" s="353"/>
      <c r="P68" s="353"/>
      <c r="Q68" s="353"/>
      <c r="R68" s="353"/>
      <c r="S68" s="353"/>
      <c r="T68" s="353"/>
      <c r="U68" s="353"/>
      <c r="V68" s="353"/>
      <c r="W68" s="353"/>
      <c r="X68" s="353"/>
      <c r="Y68" s="353"/>
      <c r="Z68" s="353"/>
    </row>
    <row r="69" spans="1:26" ht="15.75" customHeight="1">
      <c r="A69" s="359"/>
      <c r="B69" s="360" t="s">
        <v>2343</v>
      </c>
      <c r="C69" s="361" t="s">
        <v>682</v>
      </c>
      <c r="D69" s="386">
        <v>1</v>
      </c>
      <c r="E69" s="613" t="s">
        <v>2318</v>
      </c>
      <c r="F69" s="614"/>
      <c r="G69" s="353"/>
      <c r="H69" s="353"/>
      <c r="I69" s="353"/>
      <c r="J69" s="353"/>
      <c r="K69" s="353"/>
      <c r="L69" s="353"/>
      <c r="M69" s="353"/>
      <c r="N69" s="353"/>
      <c r="O69" s="353"/>
      <c r="P69" s="353"/>
      <c r="Q69" s="353"/>
      <c r="R69" s="353"/>
      <c r="S69" s="353"/>
      <c r="T69" s="353"/>
      <c r="U69" s="353"/>
      <c r="V69" s="353"/>
      <c r="W69" s="353"/>
      <c r="X69" s="353"/>
      <c r="Y69" s="353"/>
      <c r="Z69" s="353"/>
    </row>
    <row r="70" spans="1:26" ht="15.75" customHeight="1">
      <c r="A70" s="359"/>
      <c r="B70" s="360" t="s">
        <v>2344</v>
      </c>
      <c r="C70" s="361" t="s">
        <v>682</v>
      </c>
      <c r="D70" s="362">
        <v>1</v>
      </c>
      <c r="E70" s="363"/>
      <c r="F70" s="362"/>
      <c r="G70" s="353"/>
      <c r="H70" s="353"/>
      <c r="I70" s="353"/>
      <c r="J70" s="353"/>
      <c r="K70" s="353"/>
      <c r="L70" s="353"/>
      <c r="M70" s="353"/>
      <c r="N70" s="353"/>
      <c r="O70" s="353"/>
      <c r="P70" s="353"/>
      <c r="Q70" s="353"/>
      <c r="R70" s="353"/>
      <c r="S70" s="353"/>
      <c r="T70" s="353"/>
      <c r="U70" s="353"/>
      <c r="V70" s="353"/>
      <c r="W70" s="353"/>
      <c r="X70" s="353"/>
      <c r="Y70" s="353"/>
      <c r="Z70" s="353"/>
    </row>
    <row r="71" spans="1:26" ht="15.75" customHeight="1">
      <c r="A71" s="387"/>
      <c r="B71" s="360" t="s">
        <v>2345</v>
      </c>
      <c r="C71" s="361" t="s">
        <v>682</v>
      </c>
      <c r="D71" s="362">
        <v>1</v>
      </c>
      <c r="E71" s="363"/>
      <c r="F71" s="362"/>
      <c r="G71" s="353"/>
      <c r="H71" s="353"/>
      <c r="I71" s="353"/>
      <c r="J71" s="353"/>
      <c r="K71" s="353"/>
      <c r="L71" s="353"/>
      <c r="M71" s="353"/>
      <c r="N71" s="353"/>
      <c r="O71" s="353"/>
      <c r="P71" s="353"/>
      <c r="Q71" s="353"/>
      <c r="R71" s="353"/>
      <c r="S71" s="353"/>
      <c r="T71" s="353"/>
      <c r="U71" s="353"/>
      <c r="V71" s="353"/>
      <c r="W71" s="353"/>
      <c r="X71" s="353"/>
      <c r="Y71" s="353"/>
      <c r="Z71" s="353"/>
    </row>
    <row r="72" spans="1:26" ht="15.75" customHeight="1">
      <c r="A72" s="387"/>
      <c r="B72" s="360" t="s">
        <v>2346</v>
      </c>
      <c r="C72" s="361" t="s">
        <v>682</v>
      </c>
      <c r="D72" s="362">
        <v>1</v>
      </c>
      <c r="E72" s="363"/>
      <c r="F72" s="362"/>
      <c r="G72" s="353"/>
      <c r="H72" s="353"/>
      <c r="I72" s="353"/>
      <c r="J72" s="353"/>
      <c r="K72" s="353"/>
      <c r="L72" s="353"/>
      <c r="M72" s="353"/>
      <c r="N72" s="353"/>
      <c r="O72" s="353"/>
      <c r="P72" s="353"/>
      <c r="Q72" s="353"/>
      <c r="R72" s="353"/>
      <c r="S72" s="353"/>
      <c r="T72" s="353"/>
      <c r="U72" s="353"/>
      <c r="V72" s="353"/>
      <c r="W72" s="353"/>
      <c r="X72" s="353"/>
      <c r="Y72" s="353"/>
      <c r="Z72" s="353"/>
    </row>
    <row r="73" spans="1:26" ht="15.75" customHeight="1">
      <c r="A73" s="387"/>
      <c r="B73" s="360" t="s">
        <v>2347</v>
      </c>
      <c r="C73" s="361" t="s">
        <v>682</v>
      </c>
      <c r="D73" s="362">
        <v>2</v>
      </c>
      <c r="E73" s="363"/>
      <c r="F73" s="362"/>
      <c r="G73" s="353"/>
      <c r="H73" s="353"/>
      <c r="I73" s="353"/>
      <c r="J73" s="353"/>
      <c r="K73" s="353"/>
      <c r="L73" s="353"/>
      <c r="M73" s="353"/>
      <c r="N73" s="353"/>
      <c r="O73" s="353"/>
      <c r="P73" s="353"/>
      <c r="Q73" s="353"/>
      <c r="R73" s="353"/>
      <c r="S73" s="353"/>
      <c r="T73" s="353"/>
      <c r="U73" s="353"/>
      <c r="V73" s="353"/>
      <c r="W73" s="353"/>
      <c r="X73" s="353"/>
      <c r="Y73" s="353"/>
      <c r="Z73" s="353"/>
    </row>
    <row r="74" spans="1:26" ht="15.75" customHeight="1">
      <c r="A74" s="387"/>
      <c r="B74" s="360" t="s">
        <v>2348</v>
      </c>
      <c r="C74" s="361" t="s">
        <v>682</v>
      </c>
      <c r="D74" s="362">
        <v>2</v>
      </c>
      <c r="E74" s="363"/>
      <c r="F74" s="362"/>
      <c r="G74" s="353"/>
      <c r="H74" s="353"/>
      <c r="I74" s="353"/>
      <c r="J74" s="353"/>
      <c r="K74" s="353"/>
      <c r="L74" s="353"/>
      <c r="M74" s="353"/>
      <c r="N74" s="353"/>
      <c r="O74" s="353"/>
      <c r="P74" s="353"/>
      <c r="Q74" s="353"/>
      <c r="R74" s="353"/>
      <c r="S74" s="353"/>
      <c r="T74" s="353"/>
      <c r="U74" s="353"/>
      <c r="V74" s="353"/>
      <c r="W74" s="353"/>
      <c r="X74" s="353"/>
      <c r="Y74" s="353"/>
      <c r="Z74" s="353"/>
    </row>
    <row r="75" spans="1:26" ht="15.75" customHeight="1">
      <c r="A75" s="387"/>
      <c r="B75" s="360" t="s">
        <v>2334</v>
      </c>
      <c r="C75" s="361" t="s">
        <v>682</v>
      </c>
      <c r="D75" s="362">
        <v>19</v>
      </c>
      <c r="E75" s="363"/>
      <c r="F75" s="362"/>
      <c r="G75" s="353"/>
      <c r="H75" s="353"/>
      <c r="I75" s="353"/>
      <c r="J75" s="353"/>
      <c r="K75" s="353"/>
      <c r="L75" s="353"/>
      <c r="M75" s="353"/>
      <c r="N75" s="353"/>
      <c r="O75" s="353"/>
      <c r="P75" s="353"/>
      <c r="Q75" s="353"/>
      <c r="R75" s="353"/>
      <c r="S75" s="353"/>
      <c r="T75" s="353"/>
      <c r="U75" s="353"/>
      <c r="V75" s="353"/>
      <c r="W75" s="353"/>
      <c r="X75" s="353"/>
      <c r="Y75" s="353"/>
      <c r="Z75" s="353"/>
    </row>
    <row r="76" spans="1:26" ht="15.75" customHeight="1">
      <c r="A76" s="359"/>
      <c r="B76" s="360" t="s">
        <v>2349</v>
      </c>
      <c r="C76" s="361" t="s">
        <v>682</v>
      </c>
      <c r="D76" s="362">
        <v>1</v>
      </c>
      <c r="E76" s="363"/>
      <c r="F76" s="362"/>
      <c r="G76" s="353"/>
      <c r="H76" s="353"/>
      <c r="I76" s="353"/>
      <c r="J76" s="353"/>
      <c r="K76" s="353"/>
      <c r="L76" s="353"/>
      <c r="M76" s="353"/>
      <c r="N76" s="353"/>
      <c r="O76" s="353"/>
      <c r="P76" s="353"/>
      <c r="Q76" s="353"/>
      <c r="R76" s="353"/>
      <c r="S76" s="353"/>
      <c r="T76" s="353"/>
      <c r="U76" s="353"/>
      <c r="V76" s="353"/>
      <c r="W76" s="353"/>
      <c r="X76" s="353"/>
      <c r="Y76" s="353"/>
      <c r="Z76" s="353"/>
    </row>
    <row r="77" spans="1:26" ht="15.75" customHeight="1">
      <c r="A77" s="359"/>
      <c r="B77" s="360" t="s">
        <v>2335</v>
      </c>
      <c r="C77" s="361" t="s">
        <v>682</v>
      </c>
      <c r="D77" s="362">
        <v>6</v>
      </c>
      <c r="E77" s="362"/>
      <c r="F77" s="362"/>
      <c r="G77" s="353"/>
      <c r="H77" s="353"/>
      <c r="I77" s="353"/>
      <c r="J77" s="353"/>
      <c r="K77" s="353"/>
      <c r="L77" s="353"/>
      <c r="M77" s="353"/>
      <c r="N77" s="353"/>
      <c r="O77" s="353"/>
      <c r="P77" s="353"/>
      <c r="Q77" s="353"/>
      <c r="R77" s="353"/>
      <c r="S77" s="353"/>
      <c r="T77" s="353"/>
      <c r="U77" s="353"/>
      <c r="V77" s="353"/>
      <c r="W77" s="353"/>
      <c r="X77" s="353"/>
      <c r="Y77" s="353"/>
      <c r="Z77" s="353"/>
    </row>
    <row r="78" spans="1:26" ht="15.75" customHeight="1">
      <c r="A78" s="359"/>
      <c r="B78" s="360" t="s">
        <v>2350</v>
      </c>
      <c r="C78" s="361" t="s">
        <v>682</v>
      </c>
      <c r="D78" s="362">
        <v>1</v>
      </c>
      <c r="E78" s="363"/>
      <c r="F78" s="362"/>
      <c r="G78" s="353"/>
      <c r="H78" s="353"/>
      <c r="I78" s="353"/>
      <c r="J78" s="353"/>
      <c r="K78" s="353"/>
      <c r="L78" s="353"/>
      <c r="M78" s="353"/>
      <c r="N78" s="353"/>
      <c r="O78" s="353"/>
      <c r="P78" s="353"/>
      <c r="Q78" s="353"/>
      <c r="R78" s="353"/>
      <c r="S78" s="353"/>
      <c r="T78" s="353"/>
      <c r="U78" s="353"/>
      <c r="V78" s="353"/>
      <c r="W78" s="353"/>
      <c r="X78" s="353"/>
      <c r="Y78" s="353"/>
      <c r="Z78" s="353"/>
    </row>
    <row r="79" spans="1:26" ht="15.75" customHeight="1">
      <c r="A79" s="359"/>
      <c r="B79" s="360" t="s">
        <v>2337</v>
      </c>
      <c r="C79" s="361" t="s">
        <v>682</v>
      </c>
      <c r="D79" s="362">
        <v>1</v>
      </c>
      <c r="E79" s="363"/>
      <c r="F79" s="362"/>
      <c r="G79" s="353"/>
      <c r="H79" s="353"/>
      <c r="I79" s="353"/>
      <c r="J79" s="353"/>
      <c r="K79" s="353"/>
      <c r="L79" s="353"/>
      <c r="M79" s="353"/>
      <c r="N79" s="353"/>
      <c r="O79" s="353"/>
      <c r="P79" s="353"/>
      <c r="Q79" s="353"/>
      <c r="R79" s="353"/>
      <c r="S79" s="353"/>
      <c r="T79" s="353"/>
      <c r="U79" s="353"/>
      <c r="V79" s="353"/>
      <c r="W79" s="353"/>
      <c r="X79" s="353"/>
      <c r="Y79" s="353"/>
      <c r="Z79" s="353"/>
    </row>
    <row r="80" spans="1:26" ht="15.75" customHeight="1">
      <c r="A80" s="359"/>
      <c r="B80" s="388" t="s">
        <v>2327</v>
      </c>
      <c r="C80" s="385" t="s">
        <v>682</v>
      </c>
      <c r="D80" s="386">
        <v>1</v>
      </c>
      <c r="E80" s="363"/>
      <c r="F80" s="362"/>
      <c r="G80" s="353"/>
      <c r="H80" s="353"/>
      <c r="I80" s="353"/>
      <c r="J80" s="353"/>
      <c r="K80" s="353"/>
      <c r="L80" s="353"/>
      <c r="M80" s="353"/>
      <c r="N80" s="353"/>
      <c r="O80" s="353"/>
      <c r="P80" s="353"/>
      <c r="Q80" s="353"/>
      <c r="R80" s="353"/>
      <c r="S80" s="353"/>
      <c r="T80" s="353"/>
      <c r="U80" s="353"/>
      <c r="V80" s="353"/>
      <c r="W80" s="353"/>
      <c r="X80" s="353"/>
      <c r="Y80" s="353"/>
      <c r="Z80" s="353"/>
    </row>
    <row r="81" spans="1:26" ht="15.75" customHeight="1">
      <c r="A81" s="359"/>
      <c r="B81" s="360" t="s">
        <v>2357</v>
      </c>
      <c r="C81" s="385" t="s">
        <v>682</v>
      </c>
      <c r="D81" s="386">
        <v>1</v>
      </c>
      <c r="E81" s="363"/>
      <c r="F81" s="362">
        <f>D81*E81</f>
        <v>0</v>
      </c>
      <c r="G81" s="353"/>
      <c r="H81" s="353"/>
      <c r="I81" s="353"/>
      <c r="J81" s="353"/>
      <c r="K81" s="353"/>
      <c r="L81" s="353"/>
      <c r="M81" s="353"/>
      <c r="N81" s="353"/>
      <c r="O81" s="353"/>
      <c r="P81" s="353"/>
      <c r="Q81" s="353"/>
      <c r="R81" s="353"/>
      <c r="S81" s="353"/>
      <c r="T81" s="353"/>
      <c r="U81" s="353"/>
      <c r="V81" s="353"/>
      <c r="W81" s="353"/>
      <c r="X81" s="353"/>
      <c r="Y81" s="353"/>
      <c r="Z81" s="353"/>
    </row>
    <row r="82" spans="1:26" ht="15.75" customHeight="1">
      <c r="A82" s="359"/>
      <c r="B82" s="360"/>
      <c r="C82" s="385"/>
      <c r="D82" s="386"/>
      <c r="E82" s="363"/>
      <c r="F82" s="362"/>
      <c r="G82" s="353"/>
      <c r="H82" s="353"/>
      <c r="I82" s="353"/>
      <c r="J82" s="353"/>
      <c r="K82" s="353"/>
      <c r="L82" s="353"/>
      <c r="M82" s="353"/>
      <c r="N82" s="353"/>
      <c r="O82" s="353"/>
      <c r="P82" s="353"/>
      <c r="Q82" s="353"/>
      <c r="R82" s="353"/>
      <c r="S82" s="353"/>
      <c r="T82" s="353"/>
      <c r="U82" s="353"/>
      <c r="V82" s="353"/>
      <c r="W82" s="353"/>
      <c r="X82" s="353"/>
      <c r="Y82" s="353"/>
      <c r="Z82" s="353"/>
    </row>
    <row r="83" spans="1:26" ht="15.75" customHeight="1">
      <c r="A83" s="359" t="s">
        <v>2358</v>
      </c>
      <c r="B83" s="360" t="s">
        <v>2359</v>
      </c>
      <c r="C83" s="385"/>
      <c r="D83" s="386"/>
      <c r="E83" s="363"/>
      <c r="F83" s="362"/>
      <c r="G83" s="353"/>
      <c r="H83" s="353"/>
      <c r="I83" s="353"/>
      <c r="J83" s="353"/>
      <c r="K83" s="353"/>
      <c r="L83" s="353"/>
      <c r="M83" s="353"/>
      <c r="N83" s="353"/>
      <c r="O83" s="353"/>
      <c r="P83" s="353"/>
      <c r="Q83" s="353"/>
      <c r="R83" s="353"/>
      <c r="S83" s="353"/>
      <c r="T83" s="353"/>
      <c r="U83" s="353"/>
      <c r="V83" s="353"/>
      <c r="W83" s="353"/>
      <c r="X83" s="353"/>
      <c r="Y83" s="353"/>
      <c r="Z83" s="353"/>
    </row>
    <row r="84" spans="1:26" ht="15.75" customHeight="1">
      <c r="A84" s="359"/>
      <c r="B84" s="360" t="s">
        <v>2343</v>
      </c>
      <c r="C84" s="361" t="s">
        <v>682</v>
      </c>
      <c r="D84" s="386">
        <v>1</v>
      </c>
      <c r="E84" s="613" t="s">
        <v>2318</v>
      </c>
      <c r="F84" s="614"/>
      <c r="G84" s="353"/>
      <c r="H84" s="353"/>
      <c r="I84" s="353"/>
      <c r="J84" s="353"/>
      <c r="K84" s="353"/>
      <c r="L84" s="353"/>
      <c r="M84" s="353"/>
      <c r="N84" s="353"/>
      <c r="O84" s="353"/>
      <c r="P84" s="353"/>
      <c r="Q84" s="353"/>
      <c r="R84" s="353"/>
      <c r="S84" s="353"/>
      <c r="T84" s="353"/>
      <c r="U84" s="353"/>
      <c r="V84" s="353"/>
      <c r="W84" s="353"/>
      <c r="X84" s="353"/>
      <c r="Y84" s="353"/>
      <c r="Z84" s="353"/>
    </row>
    <row r="85" spans="1:26" ht="15.75" customHeight="1">
      <c r="A85" s="359"/>
      <c r="B85" s="360" t="s">
        <v>2344</v>
      </c>
      <c r="C85" s="361" t="s">
        <v>682</v>
      </c>
      <c r="D85" s="362">
        <v>1</v>
      </c>
      <c r="E85" s="363"/>
      <c r="F85" s="362"/>
      <c r="G85" s="353"/>
      <c r="H85" s="353"/>
      <c r="I85" s="353"/>
      <c r="J85" s="353"/>
      <c r="K85" s="353"/>
      <c r="L85" s="353"/>
      <c r="M85" s="353"/>
      <c r="N85" s="353"/>
      <c r="O85" s="353"/>
      <c r="P85" s="353"/>
      <c r="Q85" s="353"/>
      <c r="R85" s="353"/>
      <c r="S85" s="353"/>
      <c r="T85" s="353"/>
      <c r="U85" s="353"/>
      <c r="V85" s="353"/>
      <c r="W85" s="353"/>
      <c r="X85" s="353"/>
      <c r="Y85" s="353"/>
      <c r="Z85" s="353"/>
    </row>
    <row r="86" spans="1:26" ht="15.75" customHeight="1">
      <c r="A86" s="387"/>
      <c r="B86" s="360" t="s">
        <v>2345</v>
      </c>
      <c r="C86" s="361" t="s">
        <v>682</v>
      </c>
      <c r="D86" s="362">
        <v>1</v>
      </c>
      <c r="E86" s="363"/>
      <c r="F86" s="362"/>
      <c r="G86" s="353"/>
      <c r="H86" s="353"/>
      <c r="I86" s="353"/>
      <c r="J86" s="353"/>
      <c r="K86" s="353"/>
      <c r="L86" s="353"/>
      <c r="M86" s="353"/>
      <c r="N86" s="353"/>
      <c r="O86" s="353"/>
      <c r="P86" s="353"/>
      <c r="Q86" s="353"/>
      <c r="R86" s="353"/>
      <c r="S86" s="353"/>
      <c r="T86" s="353"/>
      <c r="U86" s="353"/>
      <c r="V86" s="353"/>
      <c r="W86" s="353"/>
      <c r="X86" s="353"/>
      <c r="Y86" s="353"/>
      <c r="Z86" s="353"/>
    </row>
    <row r="87" spans="1:26" ht="15.75" customHeight="1">
      <c r="A87" s="387"/>
      <c r="B87" s="360" t="s">
        <v>2346</v>
      </c>
      <c r="C87" s="361" t="s">
        <v>682</v>
      </c>
      <c r="D87" s="362">
        <v>1</v>
      </c>
      <c r="E87" s="363"/>
      <c r="F87" s="362"/>
      <c r="G87" s="353"/>
      <c r="H87" s="353"/>
      <c r="I87" s="353"/>
      <c r="J87" s="353"/>
      <c r="K87" s="353"/>
      <c r="L87" s="353"/>
      <c r="M87" s="353"/>
      <c r="N87" s="353"/>
      <c r="O87" s="353"/>
      <c r="P87" s="353"/>
      <c r="Q87" s="353"/>
      <c r="R87" s="353"/>
      <c r="S87" s="353"/>
      <c r="T87" s="353"/>
      <c r="U87" s="353"/>
      <c r="V87" s="353"/>
      <c r="W87" s="353"/>
      <c r="X87" s="353"/>
      <c r="Y87" s="353"/>
      <c r="Z87" s="353"/>
    </row>
    <row r="88" spans="1:26" ht="15.75" customHeight="1">
      <c r="A88" s="387"/>
      <c r="B88" s="360" t="s">
        <v>2347</v>
      </c>
      <c r="C88" s="361" t="s">
        <v>682</v>
      </c>
      <c r="D88" s="362">
        <v>2</v>
      </c>
      <c r="E88" s="363"/>
      <c r="F88" s="362"/>
      <c r="G88" s="353"/>
      <c r="H88" s="353"/>
      <c r="I88" s="353"/>
      <c r="J88" s="353"/>
      <c r="K88" s="353"/>
      <c r="L88" s="353"/>
      <c r="M88" s="353"/>
      <c r="N88" s="353"/>
      <c r="O88" s="353"/>
      <c r="P88" s="353"/>
      <c r="Q88" s="353"/>
      <c r="R88" s="353"/>
      <c r="S88" s="353"/>
      <c r="T88" s="353"/>
      <c r="U88" s="353"/>
      <c r="V88" s="353"/>
      <c r="W88" s="353"/>
      <c r="X88" s="353"/>
      <c r="Y88" s="353"/>
      <c r="Z88" s="353"/>
    </row>
    <row r="89" spans="1:26" ht="15.75" customHeight="1">
      <c r="A89" s="387"/>
      <c r="B89" s="360" t="s">
        <v>2348</v>
      </c>
      <c r="C89" s="361" t="s">
        <v>682</v>
      </c>
      <c r="D89" s="362">
        <v>3</v>
      </c>
      <c r="E89" s="363"/>
      <c r="F89" s="362"/>
      <c r="G89" s="353"/>
      <c r="H89" s="353"/>
      <c r="I89" s="353"/>
      <c r="J89" s="353"/>
      <c r="K89" s="353"/>
      <c r="L89" s="353"/>
      <c r="M89" s="353"/>
      <c r="N89" s="353"/>
      <c r="O89" s="353"/>
      <c r="P89" s="353"/>
      <c r="Q89" s="353"/>
      <c r="R89" s="353"/>
      <c r="S89" s="353"/>
      <c r="T89" s="353"/>
      <c r="U89" s="353"/>
      <c r="V89" s="353"/>
      <c r="W89" s="353"/>
      <c r="X89" s="353"/>
      <c r="Y89" s="353"/>
      <c r="Z89" s="353"/>
    </row>
    <row r="90" spans="1:26" ht="15.75" customHeight="1">
      <c r="A90" s="387"/>
      <c r="B90" s="360" t="s">
        <v>2334</v>
      </c>
      <c r="C90" s="361" t="s">
        <v>682</v>
      </c>
      <c r="D90" s="362">
        <v>16</v>
      </c>
      <c r="E90" s="363"/>
      <c r="F90" s="362"/>
      <c r="G90" s="353"/>
      <c r="H90" s="353"/>
      <c r="I90" s="353"/>
      <c r="J90" s="353"/>
      <c r="K90" s="353"/>
      <c r="L90" s="353"/>
      <c r="M90" s="353"/>
      <c r="N90" s="353"/>
      <c r="O90" s="353"/>
      <c r="P90" s="353"/>
      <c r="Q90" s="353"/>
      <c r="R90" s="353"/>
      <c r="S90" s="353"/>
      <c r="T90" s="353"/>
      <c r="U90" s="353"/>
      <c r="V90" s="353"/>
      <c r="W90" s="353"/>
      <c r="X90" s="353"/>
      <c r="Y90" s="353"/>
      <c r="Z90" s="353"/>
    </row>
    <row r="91" spans="1:26" ht="15.75" customHeight="1">
      <c r="A91" s="359"/>
      <c r="B91" s="360" t="s">
        <v>2349</v>
      </c>
      <c r="C91" s="361" t="s">
        <v>682</v>
      </c>
      <c r="D91" s="362">
        <v>1</v>
      </c>
      <c r="E91" s="363"/>
      <c r="F91" s="362"/>
      <c r="G91" s="353"/>
      <c r="H91" s="353"/>
      <c r="I91" s="353"/>
      <c r="J91" s="353"/>
      <c r="K91" s="353"/>
      <c r="L91" s="353"/>
      <c r="M91" s="353"/>
      <c r="N91" s="353"/>
      <c r="O91" s="353"/>
      <c r="P91" s="353"/>
      <c r="Q91" s="353"/>
      <c r="R91" s="353"/>
      <c r="S91" s="353"/>
      <c r="T91" s="353"/>
      <c r="U91" s="353"/>
      <c r="V91" s="353"/>
      <c r="W91" s="353"/>
      <c r="X91" s="353"/>
      <c r="Y91" s="353"/>
      <c r="Z91" s="353"/>
    </row>
    <row r="92" spans="1:26" ht="15.75" customHeight="1">
      <c r="A92" s="359"/>
      <c r="B92" s="360" t="s">
        <v>2335</v>
      </c>
      <c r="C92" s="361" t="s">
        <v>682</v>
      </c>
      <c r="D92" s="362">
        <v>5</v>
      </c>
      <c r="E92" s="362"/>
      <c r="F92" s="362"/>
      <c r="G92" s="353"/>
      <c r="H92" s="353"/>
      <c r="I92" s="353"/>
      <c r="J92" s="353"/>
      <c r="K92" s="353"/>
      <c r="L92" s="353"/>
      <c r="M92" s="353"/>
      <c r="N92" s="353"/>
      <c r="O92" s="353"/>
      <c r="P92" s="353"/>
      <c r="Q92" s="353"/>
      <c r="R92" s="353"/>
      <c r="S92" s="353"/>
      <c r="T92" s="353"/>
      <c r="U92" s="353"/>
      <c r="V92" s="353"/>
      <c r="W92" s="353"/>
      <c r="X92" s="353"/>
      <c r="Y92" s="353"/>
      <c r="Z92" s="353"/>
    </row>
    <row r="93" spans="1:26" ht="15.75" customHeight="1">
      <c r="A93" s="359"/>
      <c r="B93" s="360" t="s">
        <v>2350</v>
      </c>
      <c r="C93" s="361" t="s">
        <v>682</v>
      </c>
      <c r="D93" s="362">
        <v>1</v>
      </c>
      <c r="E93" s="363"/>
      <c r="F93" s="362"/>
      <c r="G93" s="353"/>
      <c r="H93" s="353"/>
      <c r="I93" s="353"/>
      <c r="J93" s="353"/>
      <c r="K93" s="353"/>
      <c r="L93" s="353"/>
      <c r="M93" s="353"/>
      <c r="N93" s="353"/>
      <c r="O93" s="353"/>
      <c r="P93" s="353"/>
      <c r="Q93" s="353"/>
      <c r="R93" s="353"/>
      <c r="S93" s="353"/>
      <c r="T93" s="353"/>
      <c r="U93" s="353"/>
      <c r="V93" s="353"/>
      <c r="W93" s="353"/>
      <c r="X93" s="353"/>
      <c r="Y93" s="353"/>
      <c r="Z93" s="353"/>
    </row>
    <row r="94" spans="1:26" ht="15.75" customHeight="1">
      <c r="A94" s="359"/>
      <c r="B94" s="360" t="s">
        <v>2337</v>
      </c>
      <c r="C94" s="361" t="s">
        <v>682</v>
      </c>
      <c r="D94" s="362">
        <v>1</v>
      </c>
      <c r="E94" s="363"/>
      <c r="F94" s="362"/>
      <c r="G94" s="353"/>
      <c r="H94" s="353"/>
      <c r="I94" s="353"/>
      <c r="J94" s="353"/>
      <c r="K94" s="353"/>
      <c r="L94" s="353"/>
      <c r="M94" s="353"/>
      <c r="N94" s="353"/>
      <c r="O94" s="353"/>
      <c r="P94" s="353"/>
      <c r="Q94" s="353"/>
      <c r="R94" s="353"/>
      <c r="S94" s="353"/>
      <c r="T94" s="353"/>
      <c r="U94" s="353"/>
      <c r="V94" s="353"/>
      <c r="W94" s="353"/>
      <c r="X94" s="353"/>
      <c r="Y94" s="353"/>
      <c r="Z94" s="353"/>
    </row>
    <row r="95" spans="1:26" ht="15.75" customHeight="1">
      <c r="A95" s="359"/>
      <c r="B95" s="388" t="s">
        <v>2327</v>
      </c>
      <c r="C95" s="385" t="s">
        <v>682</v>
      </c>
      <c r="D95" s="386">
        <v>1</v>
      </c>
      <c r="E95" s="363"/>
      <c r="F95" s="362"/>
      <c r="G95" s="353"/>
      <c r="H95" s="353"/>
      <c r="I95" s="353"/>
      <c r="J95" s="353"/>
      <c r="K95" s="353"/>
      <c r="L95" s="353"/>
      <c r="M95" s="353"/>
      <c r="N95" s="353"/>
      <c r="O95" s="353"/>
      <c r="P95" s="353"/>
      <c r="Q95" s="353"/>
      <c r="R95" s="353"/>
      <c r="S95" s="353"/>
      <c r="T95" s="353"/>
      <c r="U95" s="353"/>
      <c r="V95" s="353"/>
      <c r="W95" s="353"/>
      <c r="X95" s="353"/>
      <c r="Y95" s="353"/>
      <c r="Z95" s="353"/>
    </row>
    <row r="96" spans="1:26" ht="15.75" customHeight="1">
      <c r="A96" s="359"/>
      <c r="B96" s="360" t="s">
        <v>2360</v>
      </c>
      <c r="C96" s="385" t="s">
        <v>682</v>
      </c>
      <c r="D96" s="386">
        <v>1</v>
      </c>
      <c r="E96" s="363"/>
      <c r="F96" s="362">
        <f>D96*E96</f>
        <v>0</v>
      </c>
      <c r="G96" s="353"/>
      <c r="H96" s="353"/>
      <c r="I96" s="353"/>
      <c r="J96" s="353"/>
      <c r="K96" s="353"/>
      <c r="L96" s="353"/>
      <c r="M96" s="353"/>
      <c r="N96" s="353"/>
      <c r="O96" s="353"/>
      <c r="P96" s="353"/>
      <c r="Q96" s="353"/>
      <c r="R96" s="353"/>
      <c r="S96" s="353"/>
      <c r="T96" s="353"/>
      <c r="U96" s="353"/>
      <c r="V96" s="353"/>
      <c r="W96" s="353"/>
      <c r="X96" s="353"/>
      <c r="Y96" s="353"/>
      <c r="Z96" s="353"/>
    </row>
    <row r="97" spans="1:26" ht="15.75" customHeight="1">
      <c r="A97" s="359"/>
      <c r="B97" s="360"/>
      <c r="C97" s="385"/>
      <c r="D97" s="386"/>
      <c r="E97" s="363"/>
      <c r="F97" s="362"/>
      <c r="G97" s="353"/>
      <c r="H97" s="353"/>
      <c r="I97" s="353"/>
      <c r="J97" s="353"/>
      <c r="K97" s="353"/>
      <c r="L97" s="353"/>
      <c r="M97" s="353"/>
      <c r="N97" s="353"/>
      <c r="O97" s="353"/>
      <c r="P97" s="353"/>
      <c r="Q97" s="353"/>
      <c r="R97" s="353"/>
      <c r="S97" s="353"/>
      <c r="T97" s="353"/>
      <c r="U97" s="353"/>
      <c r="V97" s="353"/>
      <c r="W97" s="353"/>
      <c r="X97" s="353"/>
      <c r="Y97" s="353"/>
      <c r="Z97" s="353"/>
    </row>
    <row r="98" spans="1:26" ht="15.75" customHeight="1">
      <c r="A98" s="359"/>
      <c r="B98" s="380" t="s">
        <v>2361</v>
      </c>
      <c r="C98" s="389"/>
      <c r="D98" s="390"/>
      <c r="E98" s="391"/>
      <c r="F98" s="382">
        <f>SUM(F34+F50+F66+F81+F96)</f>
        <v>0</v>
      </c>
      <c r="G98" s="353"/>
      <c r="H98" s="353"/>
      <c r="I98" s="353"/>
      <c r="J98" s="353"/>
      <c r="K98" s="353"/>
      <c r="L98" s="353"/>
      <c r="M98" s="353"/>
      <c r="N98" s="353"/>
      <c r="O98" s="353"/>
      <c r="P98" s="353"/>
      <c r="Q98" s="353"/>
      <c r="R98" s="353"/>
      <c r="S98" s="353"/>
      <c r="T98" s="353"/>
      <c r="U98" s="353"/>
      <c r="V98" s="353"/>
      <c r="W98" s="353"/>
      <c r="X98" s="353"/>
      <c r="Y98" s="353"/>
      <c r="Z98" s="353"/>
    </row>
    <row r="99" spans="1:26" ht="15.75" customHeight="1">
      <c r="A99" s="359"/>
      <c r="B99" s="360"/>
      <c r="C99" s="385"/>
      <c r="D99" s="386"/>
      <c r="E99" s="363"/>
      <c r="F99" s="362"/>
      <c r="G99" s="353"/>
      <c r="H99" s="353"/>
      <c r="I99" s="353"/>
      <c r="J99" s="353"/>
      <c r="K99" s="353"/>
      <c r="L99" s="353"/>
      <c r="M99" s="353"/>
      <c r="N99" s="353"/>
      <c r="O99" s="353"/>
      <c r="P99" s="353"/>
      <c r="Q99" s="353"/>
      <c r="R99" s="353"/>
      <c r="S99" s="353"/>
      <c r="T99" s="353"/>
      <c r="U99" s="353"/>
      <c r="V99" s="353"/>
      <c r="W99" s="353"/>
      <c r="X99" s="353"/>
      <c r="Y99" s="353"/>
      <c r="Z99" s="353"/>
    </row>
    <row r="100" spans="1:26" ht="15.75" customHeight="1">
      <c r="A100" s="383" t="s">
        <v>2352</v>
      </c>
      <c r="B100" s="384" t="s">
        <v>2362</v>
      </c>
      <c r="C100" s="385"/>
      <c r="D100" s="386"/>
      <c r="E100" s="363"/>
      <c r="F100" s="362"/>
      <c r="G100" s="353"/>
      <c r="H100" s="353"/>
      <c r="I100" s="353"/>
      <c r="J100" s="353"/>
      <c r="K100" s="353"/>
      <c r="L100" s="353"/>
      <c r="M100" s="353"/>
      <c r="N100" s="353"/>
      <c r="O100" s="353"/>
      <c r="P100" s="353"/>
      <c r="Q100" s="353"/>
      <c r="R100" s="353"/>
      <c r="S100" s="353"/>
      <c r="T100" s="353"/>
      <c r="U100" s="353"/>
      <c r="V100" s="353"/>
      <c r="W100" s="353"/>
      <c r="X100" s="353"/>
      <c r="Y100" s="353"/>
      <c r="Z100" s="353"/>
    </row>
    <row r="101" spans="1:26" ht="15.75" customHeight="1">
      <c r="A101" s="359"/>
      <c r="B101" s="360" t="s">
        <v>2363</v>
      </c>
      <c r="C101" s="385"/>
      <c r="D101" s="386"/>
      <c r="E101" s="363"/>
      <c r="F101" s="362"/>
      <c r="G101" s="353"/>
      <c r="H101" s="353"/>
      <c r="I101" s="353"/>
      <c r="J101" s="353"/>
      <c r="K101" s="353"/>
      <c r="L101" s="353"/>
      <c r="M101" s="353"/>
      <c r="N101" s="353"/>
      <c r="O101" s="353"/>
      <c r="P101" s="353"/>
      <c r="Q101" s="353"/>
      <c r="R101" s="353"/>
      <c r="S101" s="353"/>
      <c r="T101" s="353"/>
      <c r="U101" s="353"/>
      <c r="V101" s="353"/>
      <c r="W101" s="353"/>
      <c r="X101" s="353"/>
      <c r="Y101" s="353"/>
      <c r="Z101" s="353"/>
    </row>
    <row r="102" spans="1:26" ht="15.75" customHeight="1">
      <c r="A102" s="359"/>
      <c r="B102" s="360" t="s">
        <v>2364</v>
      </c>
      <c r="C102" s="385"/>
      <c r="D102" s="386"/>
      <c r="E102" s="363"/>
      <c r="F102" s="362"/>
      <c r="G102" s="353"/>
      <c r="H102" s="353"/>
      <c r="I102" s="353"/>
      <c r="J102" s="353"/>
      <c r="K102" s="353"/>
      <c r="L102" s="353"/>
      <c r="M102" s="353"/>
      <c r="N102" s="353"/>
      <c r="O102" s="353"/>
      <c r="P102" s="353"/>
      <c r="Q102" s="353"/>
      <c r="R102" s="353"/>
      <c r="S102" s="353"/>
      <c r="T102" s="353"/>
      <c r="U102" s="353"/>
      <c r="V102" s="353"/>
      <c r="W102" s="353"/>
      <c r="X102" s="353"/>
      <c r="Y102" s="353"/>
      <c r="Z102" s="353"/>
    </row>
    <row r="103" spans="1:26" ht="15.75" customHeight="1">
      <c r="A103" s="359"/>
      <c r="B103" s="360" t="s">
        <v>2365</v>
      </c>
      <c r="C103" s="385" t="s">
        <v>841</v>
      </c>
      <c r="D103" s="386">
        <v>10</v>
      </c>
      <c r="E103" s="363"/>
      <c r="F103" s="362">
        <f>D103*E103</f>
        <v>0</v>
      </c>
      <c r="G103" s="353"/>
      <c r="H103" s="353"/>
      <c r="I103" s="353"/>
      <c r="J103" s="353"/>
      <c r="K103" s="353"/>
      <c r="L103" s="353"/>
      <c r="M103" s="353"/>
      <c r="N103" s="353"/>
      <c r="O103" s="353"/>
      <c r="P103" s="353"/>
      <c r="Q103" s="353"/>
      <c r="R103" s="353"/>
      <c r="S103" s="353"/>
      <c r="T103" s="353"/>
      <c r="U103" s="353"/>
      <c r="V103" s="353"/>
      <c r="W103" s="353"/>
      <c r="X103" s="353"/>
      <c r="Y103" s="353"/>
      <c r="Z103" s="353"/>
    </row>
    <row r="104" spans="1:26" ht="15.75" customHeight="1">
      <c r="A104" s="359"/>
      <c r="B104" s="360" t="s">
        <v>2366</v>
      </c>
      <c r="C104" s="385"/>
      <c r="D104" s="386"/>
      <c r="E104" s="363"/>
      <c r="F104" s="362"/>
      <c r="G104" s="353"/>
      <c r="H104" s="353"/>
      <c r="I104" s="353"/>
      <c r="J104" s="353"/>
      <c r="K104" s="353"/>
      <c r="L104" s="353"/>
      <c r="M104" s="353"/>
      <c r="N104" s="353"/>
      <c r="O104" s="353"/>
      <c r="P104" s="353"/>
      <c r="Q104" s="353"/>
      <c r="R104" s="353"/>
      <c r="S104" s="353"/>
      <c r="T104" s="353"/>
      <c r="U104" s="353"/>
      <c r="V104" s="353"/>
      <c r="W104" s="353"/>
      <c r="X104" s="353"/>
      <c r="Y104" s="353"/>
      <c r="Z104" s="353"/>
    </row>
    <row r="105" spans="1:26" ht="15.75" customHeight="1">
      <c r="A105" s="359"/>
      <c r="B105" s="360" t="s">
        <v>2367</v>
      </c>
      <c r="C105" s="385" t="s">
        <v>841</v>
      </c>
      <c r="D105" s="386">
        <v>5</v>
      </c>
      <c r="E105" s="363"/>
      <c r="F105" s="362">
        <f>D105*E105</f>
        <v>0</v>
      </c>
      <c r="G105" s="353"/>
      <c r="H105" s="353"/>
      <c r="I105" s="353"/>
      <c r="J105" s="353"/>
      <c r="K105" s="353"/>
      <c r="L105" s="353"/>
      <c r="M105" s="353"/>
      <c r="N105" s="353"/>
      <c r="O105" s="353"/>
      <c r="P105" s="353"/>
      <c r="Q105" s="353"/>
      <c r="R105" s="353"/>
      <c r="S105" s="353"/>
      <c r="T105" s="353"/>
      <c r="U105" s="353"/>
      <c r="V105" s="353"/>
      <c r="W105" s="353"/>
      <c r="X105" s="353"/>
      <c r="Y105" s="353"/>
      <c r="Z105" s="353"/>
    </row>
    <row r="106" spans="1:26" ht="15.75" customHeight="1">
      <c r="A106" s="359"/>
      <c r="B106" s="360" t="s">
        <v>2368</v>
      </c>
      <c r="C106" s="385"/>
      <c r="D106" s="386"/>
      <c r="E106" s="363"/>
      <c r="F106" s="362"/>
      <c r="G106" s="353"/>
      <c r="H106" s="353"/>
      <c r="I106" s="353"/>
      <c r="J106" s="353"/>
      <c r="K106" s="353"/>
      <c r="L106" s="353"/>
      <c r="M106" s="353"/>
      <c r="N106" s="353"/>
      <c r="O106" s="353"/>
      <c r="P106" s="353"/>
      <c r="Q106" s="353"/>
      <c r="R106" s="353"/>
      <c r="S106" s="353"/>
      <c r="T106" s="353"/>
      <c r="U106" s="353"/>
      <c r="V106" s="353"/>
      <c r="W106" s="353"/>
      <c r="X106" s="353"/>
      <c r="Y106" s="353"/>
      <c r="Z106" s="353"/>
    </row>
    <row r="107" spans="1:26" ht="15.75" customHeight="1">
      <c r="A107" s="359"/>
      <c r="B107" s="360" t="s">
        <v>2367</v>
      </c>
      <c r="C107" s="385" t="s">
        <v>841</v>
      </c>
      <c r="D107" s="386">
        <v>10</v>
      </c>
      <c r="E107" s="363"/>
      <c r="F107" s="362">
        <f>D107*E107</f>
        <v>0</v>
      </c>
      <c r="G107" s="353"/>
      <c r="H107" s="353"/>
      <c r="I107" s="353"/>
      <c r="J107" s="353"/>
      <c r="K107" s="353"/>
      <c r="L107" s="353"/>
      <c r="M107" s="353"/>
      <c r="N107" s="353"/>
      <c r="O107" s="353"/>
      <c r="P107" s="353"/>
      <c r="Q107" s="353"/>
      <c r="R107" s="353"/>
      <c r="S107" s="353"/>
      <c r="T107" s="353"/>
      <c r="U107" s="353"/>
      <c r="V107" s="353"/>
      <c r="W107" s="353"/>
      <c r="X107" s="353"/>
      <c r="Y107" s="353"/>
      <c r="Z107" s="353"/>
    </row>
    <row r="108" spans="1:26" ht="15.75" customHeight="1">
      <c r="A108" s="359"/>
      <c r="B108" s="360" t="s">
        <v>2369</v>
      </c>
      <c r="C108" s="385"/>
      <c r="D108" s="386"/>
      <c r="E108" s="363"/>
      <c r="F108" s="362"/>
      <c r="G108" s="353"/>
      <c r="H108" s="353"/>
      <c r="I108" s="353"/>
      <c r="J108" s="353"/>
      <c r="K108" s="353"/>
      <c r="L108" s="353"/>
      <c r="M108" s="353"/>
      <c r="N108" s="353"/>
      <c r="O108" s="353"/>
      <c r="P108" s="353"/>
      <c r="Q108" s="353"/>
      <c r="R108" s="353"/>
      <c r="S108" s="353"/>
      <c r="T108" s="353"/>
      <c r="U108" s="353"/>
      <c r="V108" s="353"/>
      <c r="W108" s="353"/>
      <c r="X108" s="353"/>
      <c r="Y108" s="353"/>
      <c r="Z108" s="353"/>
    </row>
    <row r="109" spans="1:26" ht="15.75" customHeight="1">
      <c r="A109" s="359"/>
      <c r="B109" s="360" t="s">
        <v>2367</v>
      </c>
      <c r="C109" s="385" t="s">
        <v>841</v>
      </c>
      <c r="D109" s="386">
        <v>10</v>
      </c>
      <c r="E109" s="363"/>
      <c r="F109" s="362">
        <f>D109*E109</f>
        <v>0</v>
      </c>
      <c r="G109" s="353"/>
      <c r="H109" s="353"/>
      <c r="I109" s="353"/>
      <c r="J109" s="353"/>
      <c r="K109" s="353"/>
      <c r="L109" s="353"/>
      <c r="M109" s="353"/>
      <c r="N109" s="353"/>
      <c r="O109" s="353"/>
      <c r="P109" s="353"/>
      <c r="Q109" s="353"/>
      <c r="R109" s="353"/>
      <c r="S109" s="353"/>
      <c r="T109" s="353"/>
      <c r="U109" s="353"/>
      <c r="V109" s="353"/>
      <c r="W109" s="353"/>
      <c r="X109" s="353"/>
      <c r="Y109" s="353"/>
      <c r="Z109" s="353"/>
    </row>
    <row r="110" spans="1:26" ht="15.75" customHeight="1">
      <c r="A110" s="359"/>
      <c r="B110" s="360" t="s">
        <v>2370</v>
      </c>
      <c r="C110" s="385"/>
      <c r="D110" s="386"/>
      <c r="E110" s="363"/>
      <c r="F110" s="362"/>
      <c r="G110" s="353"/>
      <c r="H110" s="353"/>
      <c r="I110" s="353"/>
      <c r="J110" s="353"/>
      <c r="K110" s="353"/>
      <c r="L110" s="353"/>
      <c r="M110" s="353"/>
      <c r="N110" s="353"/>
      <c r="O110" s="353"/>
      <c r="P110" s="353"/>
      <c r="Q110" s="353"/>
      <c r="R110" s="353"/>
      <c r="S110" s="353"/>
      <c r="T110" s="353"/>
      <c r="U110" s="353"/>
      <c r="V110" s="353"/>
      <c r="W110" s="353"/>
      <c r="X110" s="353"/>
      <c r="Y110" s="353"/>
      <c r="Z110" s="353"/>
    </row>
    <row r="111" spans="1:26" ht="15.75" customHeight="1">
      <c r="A111" s="359"/>
      <c r="B111" s="360" t="s">
        <v>2367</v>
      </c>
      <c r="C111" s="385" t="s">
        <v>841</v>
      </c>
      <c r="D111" s="386">
        <v>20</v>
      </c>
      <c r="E111" s="363"/>
      <c r="F111" s="362">
        <f>D111*E111</f>
        <v>0</v>
      </c>
      <c r="G111" s="353"/>
      <c r="H111" s="353"/>
      <c r="I111" s="353"/>
      <c r="J111" s="353"/>
      <c r="K111" s="353"/>
      <c r="L111" s="353"/>
      <c r="M111" s="353"/>
      <c r="N111" s="353"/>
      <c r="O111" s="353"/>
      <c r="P111" s="353"/>
      <c r="Q111" s="353"/>
      <c r="R111" s="353"/>
      <c r="S111" s="353"/>
      <c r="T111" s="353"/>
      <c r="U111" s="353"/>
      <c r="V111" s="353"/>
      <c r="W111" s="353"/>
      <c r="X111" s="353"/>
      <c r="Y111" s="353"/>
      <c r="Z111" s="353"/>
    </row>
    <row r="112" spans="1:26" ht="15.75" customHeight="1">
      <c r="A112" s="359"/>
      <c r="B112" s="360" t="s">
        <v>2371</v>
      </c>
      <c r="C112" s="385"/>
      <c r="D112" s="386"/>
      <c r="E112" s="363"/>
      <c r="F112" s="362"/>
      <c r="G112" s="353"/>
      <c r="H112" s="353"/>
      <c r="I112" s="353"/>
      <c r="J112" s="353"/>
      <c r="K112" s="353"/>
      <c r="L112" s="353"/>
      <c r="M112" s="353"/>
      <c r="N112" s="353"/>
      <c r="O112" s="353"/>
      <c r="P112" s="353"/>
      <c r="Q112" s="353"/>
      <c r="R112" s="353"/>
      <c r="S112" s="353"/>
      <c r="T112" s="353"/>
      <c r="U112" s="353"/>
      <c r="V112" s="353"/>
      <c r="W112" s="353"/>
      <c r="X112" s="353"/>
      <c r="Y112" s="353"/>
      <c r="Z112" s="353"/>
    </row>
    <row r="113" spans="1:26" ht="15.75" customHeight="1">
      <c r="A113" s="359"/>
      <c r="B113" s="360" t="s">
        <v>2367</v>
      </c>
      <c r="C113" s="385" t="s">
        <v>841</v>
      </c>
      <c r="D113" s="386">
        <v>20</v>
      </c>
      <c r="E113" s="363"/>
      <c r="F113" s="362">
        <f t="shared" ref="F113:F114" si="1">D113*E113</f>
        <v>0</v>
      </c>
      <c r="G113" s="353"/>
      <c r="H113" s="353"/>
      <c r="I113" s="353"/>
      <c r="J113" s="353"/>
      <c r="K113" s="353"/>
      <c r="L113" s="353"/>
      <c r="M113" s="353"/>
      <c r="N113" s="353"/>
      <c r="O113" s="353"/>
      <c r="P113" s="353"/>
      <c r="Q113" s="353"/>
      <c r="R113" s="353"/>
      <c r="S113" s="353"/>
      <c r="T113" s="353"/>
      <c r="U113" s="353"/>
      <c r="V113" s="353"/>
      <c r="W113" s="353"/>
      <c r="X113" s="353"/>
      <c r="Y113" s="353"/>
      <c r="Z113" s="353"/>
    </row>
    <row r="114" spans="1:26" ht="15.75" customHeight="1">
      <c r="A114" s="359"/>
      <c r="B114" s="360" t="s">
        <v>2372</v>
      </c>
      <c r="C114" s="385" t="s">
        <v>841</v>
      </c>
      <c r="D114" s="386">
        <v>75</v>
      </c>
      <c r="E114" s="363"/>
      <c r="F114" s="362">
        <f t="shared" si="1"/>
        <v>0</v>
      </c>
      <c r="G114" s="353"/>
      <c r="H114" s="353"/>
      <c r="I114" s="353"/>
      <c r="J114" s="353"/>
      <c r="K114" s="353"/>
      <c r="L114" s="353"/>
      <c r="M114" s="353"/>
      <c r="N114" s="353"/>
      <c r="O114" s="353"/>
      <c r="P114" s="353"/>
      <c r="Q114" s="353"/>
      <c r="R114" s="353"/>
      <c r="S114" s="353"/>
      <c r="T114" s="353"/>
      <c r="U114" s="353"/>
      <c r="V114" s="353"/>
      <c r="W114" s="353"/>
      <c r="X114" s="353"/>
      <c r="Y114" s="353"/>
      <c r="Z114" s="353"/>
    </row>
    <row r="115" spans="1:26" ht="15.75" customHeight="1">
      <c r="A115" s="359"/>
      <c r="B115" s="360"/>
      <c r="C115" s="385"/>
      <c r="D115" s="386"/>
      <c r="E115" s="363"/>
      <c r="F115" s="362"/>
      <c r="G115" s="353"/>
      <c r="H115" s="353"/>
      <c r="I115" s="353"/>
      <c r="J115" s="353"/>
      <c r="K115" s="353"/>
      <c r="L115" s="353"/>
      <c r="M115" s="353"/>
      <c r="N115" s="353"/>
      <c r="O115" s="353"/>
      <c r="P115" s="353"/>
      <c r="Q115" s="353"/>
      <c r="R115" s="353"/>
      <c r="S115" s="353"/>
      <c r="T115" s="353"/>
      <c r="U115" s="353"/>
      <c r="V115" s="353"/>
      <c r="W115" s="353"/>
      <c r="X115" s="353"/>
      <c r="Y115" s="353"/>
      <c r="Z115" s="353"/>
    </row>
    <row r="116" spans="1:26" ht="15.75" customHeight="1">
      <c r="A116" s="359"/>
      <c r="B116" s="380" t="s">
        <v>2373</v>
      </c>
      <c r="C116" s="385"/>
      <c r="D116" s="386"/>
      <c r="E116" s="363"/>
      <c r="F116" s="382">
        <f>SUM(F103:F114)</f>
        <v>0</v>
      </c>
      <c r="G116" s="353"/>
      <c r="H116" s="353"/>
      <c r="I116" s="353"/>
      <c r="J116" s="353"/>
      <c r="K116" s="353"/>
      <c r="L116" s="353"/>
      <c r="M116" s="353"/>
      <c r="N116" s="353"/>
      <c r="O116" s="353"/>
      <c r="P116" s="353"/>
      <c r="Q116" s="353"/>
      <c r="R116" s="353"/>
      <c r="S116" s="353"/>
      <c r="T116" s="353"/>
      <c r="U116" s="353"/>
      <c r="V116" s="353"/>
      <c r="W116" s="353"/>
      <c r="X116" s="353"/>
      <c r="Y116" s="353"/>
      <c r="Z116" s="353"/>
    </row>
    <row r="117" spans="1:26" ht="15.75" customHeight="1">
      <c r="A117" s="359"/>
      <c r="B117" s="360"/>
      <c r="C117" s="385"/>
      <c r="D117" s="386"/>
      <c r="E117" s="363"/>
      <c r="F117" s="362"/>
      <c r="G117" s="353"/>
      <c r="H117" s="353"/>
      <c r="I117" s="353"/>
      <c r="J117" s="353"/>
      <c r="K117" s="353"/>
      <c r="L117" s="353"/>
      <c r="M117" s="353"/>
      <c r="N117" s="353"/>
      <c r="O117" s="353"/>
      <c r="P117" s="353"/>
      <c r="Q117" s="353"/>
      <c r="R117" s="353"/>
      <c r="S117" s="353"/>
      <c r="T117" s="353"/>
      <c r="U117" s="353"/>
      <c r="V117" s="353"/>
      <c r="W117" s="353"/>
      <c r="X117" s="353"/>
      <c r="Y117" s="353"/>
      <c r="Z117" s="353"/>
    </row>
    <row r="118" spans="1:26" ht="15.75" customHeight="1">
      <c r="A118" s="392" t="s">
        <v>2355</v>
      </c>
      <c r="B118" s="393" t="s">
        <v>2374</v>
      </c>
      <c r="C118" s="394"/>
      <c r="D118" s="375"/>
      <c r="E118" s="375"/>
      <c r="F118" s="395"/>
      <c r="G118" s="353"/>
      <c r="H118" s="353"/>
      <c r="I118" s="353"/>
      <c r="J118" s="353"/>
      <c r="K118" s="353"/>
      <c r="L118" s="353"/>
      <c r="M118" s="353"/>
      <c r="N118" s="353"/>
      <c r="O118" s="353"/>
      <c r="P118" s="353"/>
      <c r="Q118" s="353"/>
      <c r="R118" s="353"/>
      <c r="S118" s="353"/>
      <c r="T118" s="353"/>
      <c r="U118" s="353"/>
      <c r="V118" s="353"/>
      <c r="W118" s="353"/>
      <c r="X118" s="353"/>
      <c r="Y118" s="353"/>
      <c r="Z118" s="353"/>
    </row>
    <row r="119" spans="1:26" ht="15.75" customHeight="1">
      <c r="A119" s="396"/>
      <c r="B119" s="397" t="s">
        <v>2363</v>
      </c>
      <c r="C119" s="398"/>
      <c r="D119" s="399"/>
      <c r="E119" s="375"/>
      <c r="F119" s="400"/>
      <c r="G119" s="353"/>
      <c r="H119" s="353"/>
      <c r="I119" s="353"/>
      <c r="J119" s="353"/>
      <c r="K119" s="353"/>
      <c r="L119" s="353"/>
      <c r="M119" s="353"/>
      <c r="N119" s="353"/>
      <c r="O119" s="353"/>
      <c r="P119" s="353"/>
      <c r="Q119" s="353"/>
      <c r="R119" s="353"/>
      <c r="S119" s="353"/>
      <c r="T119" s="353"/>
      <c r="U119" s="353"/>
      <c r="V119" s="353"/>
      <c r="W119" s="353"/>
      <c r="X119" s="353"/>
      <c r="Y119" s="353"/>
      <c r="Z119" s="353"/>
    </row>
    <row r="120" spans="1:26" ht="15.75" customHeight="1">
      <c r="A120" s="401" t="s">
        <v>2314</v>
      </c>
      <c r="B120" s="402" t="s">
        <v>2375</v>
      </c>
      <c r="C120" s="403"/>
      <c r="D120" s="404"/>
      <c r="E120" s="405"/>
      <c r="F120" s="405"/>
      <c r="G120" s="353"/>
      <c r="H120" s="353"/>
      <c r="I120" s="353"/>
      <c r="J120" s="353"/>
      <c r="K120" s="353"/>
      <c r="L120" s="353"/>
      <c r="M120" s="353"/>
      <c r="N120" s="353"/>
      <c r="O120" s="353"/>
      <c r="P120" s="353"/>
      <c r="Q120" s="353"/>
      <c r="R120" s="353"/>
      <c r="S120" s="353"/>
      <c r="T120" s="353"/>
      <c r="U120" s="353"/>
      <c r="V120" s="353"/>
      <c r="W120" s="353"/>
      <c r="X120" s="353"/>
      <c r="Y120" s="353"/>
      <c r="Z120" s="353"/>
    </row>
    <row r="121" spans="1:26" ht="15.75" customHeight="1">
      <c r="A121" s="359"/>
      <c r="B121" s="406" t="s">
        <v>2376</v>
      </c>
      <c r="C121" s="407" t="s">
        <v>841</v>
      </c>
      <c r="D121" s="408">
        <v>60</v>
      </c>
      <c r="E121" s="362"/>
      <c r="F121" s="362">
        <f t="shared" ref="F121:F124" si="2">E121*D121</f>
        <v>0</v>
      </c>
      <c r="G121" s="353"/>
      <c r="H121" s="353"/>
      <c r="I121" s="353"/>
      <c r="J121" s="353"/>
      <c r="K121" s="353"/>
      <c r="L121" s="353"/>
      <c r="M121" s="353"/>
      <c r="N121" s="353"/>
      <c r="O121" s="353"/>
      <c r="P121" s="353"/>
      <c r="Q121" s="353"/>
      <c r="R121" s="353"/>
      <c r="S121" s="353"/>
      <c r="T121" s="353"/>
      <c r="U121" s="353"/>
      <c r="V121" s="353"/>
      <c r="W121" s="353"/>
      <c r="X121" s="353"/>
      <c r="Y121" s="353"/>
      <c r="Z121" s="353"/>
    </row>
    <row r="122" spans="1:26" ht="15.75" customHeight="1">
      <c r="A122" s="359"/>
      <c r="B122" s="406" t="s">
        <v>2377</v>
      </c>
      <c r="C122" s="407" t="s">
        <v>841</v>
      </c>
      <c r="D122" s="408">
        <v>160</v>
      </c>
      <c r="E122" s="362"/>
      <c r="F122" s="362">
        <f t="shared" si="2"/>
        <v>0</v>
      </c>
      <c r="G122" s="353"/>
      <c r="H122" s="353"/>
      <c r="I122" s="353"/>
      <c r="J122" s="353"/>
      <c r="K122" s="353"/>
      <c r="L122" s="353"/>
      <c r="M122" s="353"/>
      <c r="N122" s="353"/>
      <c r="O122" s="353"/>
      <c r="P122" s="353"/>
      <c r="Q122" s="353"/>
      <c r="R122" s="353"/>
      <c r="S122" s="353"/>
      <c r="T122" s="353"/>
      <c r="U122" s="353"/>
      <c r="V122" s="353"/>
      <c r="W122" s="353"/>
      <c r="X122" s="353"/>
      <c r="Y122" s="353"/>
      <c r="Z122" s="353"/>
    </row>
    <row r="123" spans="1:26" ht="15.75" customHeight="1">
      <c r="A123" s="409"/>
      <c r="B123" s="406" t="s">
        <v>2378</v>
      </c>
      <c r="C123" s="407" t="s">
        <v>841</v>
      </c>
      <c r="D123" s="408">
        <v>1300</v>
      </c>
      <c r="E123" s="362"/>
      <c r="F123" s="362">
        <f t="shared" si="2"/>
        <v>0</v>
      </c>
      <c r="G123" s="353"/>
      <c r="H123" s="353"/>
      <c r="I123" s="353"/>
      <c r="J123" s="353"/>
      <c r="K123" s="353"/>
      <c r="L123" s="353"/>
      <c r="M123" s="353"/>
      <c r="N123" s="353"/>
      <c r="O123" s="353"/>
      <c r="P123" s="353"/>
      <c r="Q123" s="353"/>
      <c r="R123" s="353"/>
      <c r="S123" s="353"/>
      <c r="T123" s="353"/>
      <c r="U123" s="353"/>
      <c r="V123" s="353"/>
      <c r="W123" s="353"/>
      <c r="X123" s="353"/>
      <c r="Y123" s="353"/>
      <c r="Z123" s="353"/>
    </row>
    <row r="124" spans="1:26" ht="15.75" customHeight="1">
      <c r="A124" s="409"/>
      <c r="B124" s="406" t="s">
        <v>2379</v>
      </c>
      <c r="C124" s="407" t="s">
        <v>841</v>
      </c>
      <c r="D124" s="408">
        <v>1250</v>
      </c>
      <c r="E124" s="362"/>
      <c r="F124" s="362">
        <f t="shared" si="2"/>
        <v>0</v>
      </c>
      <c r="G124" s="353"/>
      <c r="H124" s="353"/>
      <c r="I124" s="353"/>
      <c r="J124" s="353"/>
      <c r="K124" s="353"/>
      <c r="L124" s="353"/>
      <c r="M124" s="353"/>
      <c r="N124" s="353"/>
      <c r="O124" s="353"/>
      <c r="P124" s="353"/>
      <c r="Q124" s="353"/>
      <c r="R124" s="353"/>
      <c r="S124" s="353"/>
      <c r="T124" s="353"/>
      <c r="U124" s="353"/>
      <c r="V124" s="353"/>
      <c r="W124" s="353"/>
      <c r="X124" s="353"/>
      <c r="Y124" s="353"/>
      <c r="Z124" s="353"/>
    </row>
    <row r="125" spans="1:26" ht="15.75" customHeight="1">
      <c r="A125" s="359" t="s">
        <v>2319</v>
      </c>
      <c r="B125" s="406" t="s">
        <v>2380</v>
      </c>
      <c r="C125" s="407"/>
      <c r="D125" s="363"/>
      <c r="E125" s="362"/>
      <c r="F125" s="362"/>
      <c r="G125" s="353"/>
      <c r="H125" s="353"/>
      <c r="I125" s="353"/>
      <c r="J125" s="353"/>
      <c r="K125" s="353"/>
      <c r="L125" s="353"/>
      <c r="M125" s="353"/>
      <c r="N125" s="353"/>
      <c r="O125" s="353"/>
      <c r="P125" s="353"/>
      <c r="Q125" s="353"/>
      <c r="R125" s="353"/>
      <c r="S125" s="353"/>
      <c r="T125" s="353"/>
      <c r="U125" s="353"/>
      <c r="V125" s="353"/>
      <c r="W125" s="353"/>
      <c r="X125" s="353"/>
      <c r="Y125" s="353"/>
      <c r="Z125" s="353"/>
    </row>
    <row r="126" spans="1:26" ht="15.75" customHeight="1">
      <c r="A126" s="359"/>
      <c r="B126" s="406" t="s">
        <v>2381</v>
      </c>
      <c r="C126" s="407" t="s">
        <v>841</v>
      </c>
      <c r="D126" s="363">
        <v>1150</v>
      </c>
      <c r="E126" s="362"/>
      <c r="F126" s="362">
        <f t="shared" ref="F126:F133" si="3">E126*D126</f>
        <v>0</v>
      </c>
      <c r="G126" s="353"/>
      <c r="H126" s="353"/>
      <c r="I126" s="353"/>
      <c r="J126" s="353"/>
      <c r="K126" s="353"/>
      <c r="L126" s="353"/>
      <c r="M126" s="353"/>
      <c r="N126" s="353"/>
      <c r="O126" s="353"/>
      <c r="P126" s="353"/>
      <c r="Q126" s="353"/>
      <c r="R126" s="353"/>
      <c r="S126" s="353"/>
      <c r="T126" s="353"/>
      <c r="U126" s="353"/>
      <c r="V126" s="353"/>
      <c r="W126" s="353"/>
      <c r="X126" s="353"/>
      <c r="Y126" s="353"/>
      <c r="Z126" s="353"/>
    </row>
    <row r="127" spans="1:26" ht="15.75" customHeight="1">
      <c r="A127" s="359"/>
      <c r="B127" s="406" t="s">
        <v>2382</v>
      </c>
      <c r="C127" s="407" t="s">
        <v>841</v>
      </c>
      <c r="D127" s="363">
        <v>1250</v>
      </c>
      <c r="E127" s="362"/>
      <c r="F127" s="362">
        <f t="shared" si="3"/>
        <v>0</v>
      </c>
      <c r="G127" s="353"/>
      <c r="H127" s="353"/>
      <c r="I127" s="353"/>
      <c r="J127" s="353"/>
      <c r="K127" s="353"/>
      <c r="L127" s="353"/>
      <c r="M127" s="353"/>
      <c r="N127" s="353"/>
      <c r="O127" s="353"/>
      <c r="P127" s="353"/>
      <c r="Q127" s="353"/>
      <c r="R127" s="353"/>
      <c r="S127" s="353"/>
      <c r="T127" s="353"/>
      <c r="U127" s="353"/>
      <c r="V127" s="353"/>
      <c r="W127" s="353"/>
      <c r="X127" s="353"/>
      <c r="Y127" s="353"/>
      <c r="Z127" s="353"/>
    </row>
    <row r="128" spans="1:26" ht="15.75" customHeight="1">
      <c r="A128" s="359"/>
      <c r="B128" s="406" t="s">
        <v>2383</v>
      </c>
      <c r="C128" s="407" t="s">
        <v>841</v>
      </c>
      <c r="D128" s="363">
        <v>280</v>
      </c>
      <c r="E128" s="362"/>
      <c r="F128" s="362">
        <f t="shared" si="3"/>
        <v>0</v>
      </c>
      <c r="G128" s="353"/>
      <c r="H128" s="353"/>
      <c r="I128" s="353"/>
      <c r="J128" s="353"/>
      <c r="K128" s="353"/>
      <c r="L128" s="353"/>
      <c r="M128" s="353"/>
      <c r="N128" s="353"/>
      <c r="O128" s="353"/>
      <c r="P128" s="353"/>
      <c r="Q128" s="353"/>
      <c r="R128" s="353"/>
      <c r="S128" s="353"/>
      <c r="T128" s="353"/>
      <c r="U128" s="353"/>
      <c r="V128" s="353"/>
      <c r="W128" s="353"/>
      <c r="X128" s="353"/>
      <c r="Y128" s="353"/>
      <c r="Z128" s="353"/>
    </row>
    <row r="129" spans="1:26" ht="15.75" customHeight="1">
      <c r="A129" s="359"/>
      <c r="B129" s="406" t="s">
        <v>2384</v>
      </c>
      <c r="C129" s="407" t="s">
        <v>841</v>
      </c>
      <c r="D129" s="363">
        <v>60</v>
      </c>
      <c r="E129" s="362"/>
      <c r="F129" s="362">
        <f t="shared" si="3"/>
        <v>0</v>
      </c>
      <c r="G129" s="353"/>
      <c r="H129" s="353"/>
      <c r="I129" s="353"/>
      <c r="J129" s="353"/>
      <c r="K129" s="353"/>
      <c r="L129" s="353"/>
      <c r="M129" s="353"/>
      <c r="N129" s="353"/>
      <c r="O129" s="353"/>
      <c r="P129" s="353"/>
      <c r="Q129" s="353"/>
      <c r="R129" s="353"/>
      <c r="S129" s="353"/>
      <c r="T129" s="353"/>
      <c r="U129" s="353"/>
      <c r="V129" s="353"/>
      <c r="W129" s="353"/>
      <c r="X129" s="353"/>
      <c r="Y129" s="353"/>
      <c r="Z129" s="353"/>
    </row>
    <row r="130" spans="1:26" ht="15.75" customHeight="1">
      <c r="A130" s="359"/>
      <c r="B130" s="406" t="s">
        <v>2385</v>
      </c>
      <c r="C130" s="407" t="s">
        <v>841</v>
      </c>
      <c r="D130" s="363">
        <v>160</v>
      </c>
      <c r="E130" s="362"/>
      <c r="F130" s="362">
        <f t="shared" si="3"/>
        <v>0</v>
      </c>
      <c r="G130" s="353"/>
      <c r="H130" s="353"/>
      <c r="I130" s="353"/>
      <c r="J130" s="353"/>
      <c r="K130" s="353"/>
      <c r="L130" s="353"/>
      <c r="M130" s="353"/>
      <c r="N130" s="353"/>
      <c r="O130" s="353"/>
      <c r="P130" s="353"/>
      <c r="Q130" s="353"/>
      <c r="R130" s="353"/>
      <c r="S130" s="353"/>
      <c r="T130" s="353"/>
      <c r="U130" s="353"/>
      <c r="V130" s="353"/>
      <c r="W130" s="353"/>
      <c r="X130" s="353"/>
      <c r="Y130" s="353"/>
      <c r="Z130" s="353"/>
    </row>
    <row r="131" spans="1:26" ht="15.75" customHeight="1">
      <c r="A131" s="359"/>
      <c r="B131" s="406" t="s">
        <v>2386</v>
      </c>
      <c r="C131" s="407" t="s">
        <v>841</v>
      </c>
      <c r="D131" s="363">
        <v>20</v>
      </c>
      <c r="E131" s="362"/>
      <c r="F131" s="362">
        <f t="shared" si="3"/>
        <v>0</v>
      </c>
      <c r="G131" s="353"/>
      <c r="H131" s="353"/>
      <c r="I131" s="353"/>
      <c r="J131" s="353"/>
      <c r="K131" s="353"/>
      <c r="L131" s="353"/>
      <c r="M131" s="353"/>
      <c r="N131" s="353"/>
      <c r="O131" s="353"/>
      <c r="P131" s="353"/>
      <c r="Q131" s="353"/>
      <c r="R131" s="353"/>
      <c r="S131" s="353"/>
      <c r="T131" s="353"/>
      <c r="U131" s="353"/>
      <c r="V131" s="353"/>
      <c r="W131" s="353"/>
      <c r="X131" s="353"/>
      <c r="Y131" s="353"/>
      <c r="Z131" s="353"/>
    </row>
    <row r="132" spans="1:26" ht="15.75" customHeight="1">
      <c r="A132" s="359"/>
      <c r="B132" s="406" t="s">
        <v>2387</v>
      </c>
      <c r="C132" s="407" t="s">
        <v>841</v>
      </c>
      <c r="D132" s="363">
        <v>120</v>
      </c>
      <c r="E132" s="362"/>
      <c r="F132" s="362">
        <f t="shared" si="3"/>
        <v>0</v>
      </c>
      <c r="G132" s="353"/>
      <c r="H132" s="353"/>
      <c r="I132" s="353"/>
      <c r="J132" s="353"/>
      <c r="K132" s="353"/>
      <c r="L132" s="353"/>
      <c r="M132" s="353"/>
      <c r="N132" s="353"/>
      <c r="O132" s="353"/>
      <c r="P132" s="353"/>
      <c r="Q132" s="353"/>
      <c r="R132" s="353"/>
      <c r="S132" s="353"/>
      <c r="T132" s="353"/>
      <c r="U132" s="353"/>
      <c r="V132" s="353"/>
      <c r="W132" s="353"/>
      <c r="X132" s="353"/>
      <c r="Y132" s="353"/>
      <c r="Z132" s="353"/>
    </row>
    <row r="133" spans="1:26" ht="15.75" customHeight="1">
      <c r="A133" s="359"/>
      <c r="B133" s="406" t="s">
        <v>2388</v>
      </c>
      <c r="C133" s="407" t="s">
        <v>841</v>
      </c>
      <c r="D133" s="363">
        <v>120</v>
      </c>
      <c r="E133" s="362"/>
      <c r="F133" s="362">
        <f t="shared" si="3"/>
        <v>0</v>
      </c>
      <c r="G133" s="353"/>
      <c r="H133" s="353"/>
      <c r="I133" s="353"/>
      <c r="J133" s="353"/>
      <c r="K133" s="353"/>
      <c r="L133" s="353"/>
      <c r="M133" s="353"/>
      <c r="N133" s="353"/>
      <c r="O133" s="353"/>
      <c r="P133" s="353"/>
      <c r="Q133" s="353"/>
      <c r="R133" s="353"/>
      <c r="S133" s="353"/>
      <c r="T133" s="353"/>
      <c r="U133" s="353"/>
      <c r="V133" s="353"/>
      <c r="W133" s="353"/>
      <c r="X133" s="353"/>
      <c r="Y133" s="353"/>
      <c r="Z133" s="353"/>
    </row>
    <row r="134" spans="1:26" ht="15.75" customHeight="1">
      <c r="A134" s="359" t="s">
        <v>2352</v>
      </c>
      <c r="B134" s="406" t="s">
        <v>2389</v>
      </c>
      <c r="C134" s="361"/>
      <c r="D134" s="362"/>
      <c r="E134" s="362"/>
      <c r="F134" s="362"/>
      <c r="G134" s="353"/>
      <c r="H134" s="353"/>
      <c r="I134" s="353"/>
      <c r="J134" s="353"/>
      <c r="K134" s="353"/>
      <c r="L134" s="353"/>
      <c r="M134" s="353"/>
      <c r="N134" s="353"/>
      <c r="O134" s="353"/>
      <c r="P134" s="353"/>
      <c r="Q134" s="353"/>
      <c r="R134" s="353"/>
      <c r="S134" s="353"/>
      <c r="T134" s="353"/>
      <c r="U134" s="353"/>
      <c r="V134" s="353"/>
      <c r="W134" s="353"/>
      <c r="X134" s="353"/>
      <c r="Y134" s="353"/>
      <c r="Z134" s="353"/>
    </row>
    <row r="135" spans="1:26" ht="15.75" customHeight="1">
      <c r="A135" s="359"/>
      <c r="B135" s="406" t="s">
        <v>2390</v>
      </c>
      <c r="C135" s="361" t="s">
        <v>2242</v>
      </c>
      <c r="D135" s="362">
        <v>15</v>
      </c>
      <c r="E135" s="362"/>
      <c r="F135" s="362">
        <f t="shared" ref="F135:F145" si="4">E135*D135</f>
        <v>0</v>
      </c>
      <c r="G135" s="353"/>
      <c r="H135" s="353"/>
      <c r="I135" s="353"/>
      <c r="J135" s="353"/>
      <c r="K135" s="353"/>
      <c r="L135" s="353"/>
      <c r="M135" s="353"/>
      <c r="N135" s="353"/>
      <c r="O135" s="353"/>
      <c r="P135" s="353"/>
      <c r="Q135" s="353"/>
      <c r="R135" s="353"/>
      <c r="S135" s="353"/>
      <c r="T135" s="353"/>
      <c r="U135" s="353"/>
      <c r="V135" s="353"/>
      <c r="W135" s="353"/>
      <c r="X135" s="353"/>
      <c r="Y135" s="353"/>
      <c r="Z135" s="353"/>
    </row>
    <row r="136" spans="1:26" ht="15.75" customHeight="1">
      <c r="A136" s="359"/>
      <c r="B136" s="406" t="s">
        <v>2391</v>
      </c>
      <c r="C136" s="361" t="s">
        <v>682</v>
      </c>
      <c r="D136" s="362">
        <v>4</v>
      </c>
      <c r="E136" s="362"/>
      <c r="F136" s="362">
        <f t="shared" si="4"/>
        <v>0</v>
      </c>
      <c r="G136" s="353"/>
      <c r="H136" s="353"/>
      <c r="I136" s="353"/>
      <c r="J136" s="353"/>
      <c r="K136" s="353"/>
      <c r="L136" s="353"/>
      <c r="M136" s="353"/>
      <c r="N136" s="353"/>
      <c r="O136" s="353"/>
      <c r="P136" s="353"/>
      <c r="Q136" s="353"/>
      <c r="R136" s="353"/>
      <c r="S136" s="353"/>
      <c r="T136" s="353"/>
      <c r="U136" s="353"/>
      <c r="V136" s="353"/>
      <c r="W136" s="353"/>
      <c r="X136" s="353"/>
      <c r="Y136" s="353"/>
      <c r="Z136" s="353"/>
    </row>
    <row r="137" spans="1:26" ht="15.75" customHeight="1">
      <c r="A137" s="359"/>
      <c r="B137" s="406" t="s">
        <v>2392</v>
      </c>
      <c r="C137" s="361" t="s">
        <v>2242</v>
      </c>
      <c r="D137" s="362">
        <v>28</v>
      </c>
      <c r="E137" s="362"/>
      <c r="F137" s="362">
        <f t="shared" si="4"/>
        <v>0</v>
      </c>
      <c r="G137" s="353"/>
      <c r="H137" s="353"/>
      <c r="I137" s="353"/>
      <c r="J137" s="353"/>
      <c r="K137" s="353"/>
      <c r="L137" s="353"/>
      <c r="M137" s="353"/>
      <c r="N137" s="353"/>
      <c r="O137" s="353"/>
      <c r="P137" s="353"/>
      <c r="Q137" s="353"/>
      <c r="R137" s="353"/>
      <c r="S137" s="353"/>
      <c r="T137" s="353"/>
      <c r="U137" s="353"/>
      <c r="V137" s="353"/>
      <c r="W137" s="353"/>
      <c r="X137" s="353"/>
      <c r="Y137" s="353"/>
      <c r="Z137" s="353"/>
    </row>
    <row r="138" spans="1:26" ht="15.75" customHeight="1">
      <c r="A138" s="359"/>
      <c r="B138" s="406" t="s">
        <v>2393</v>
      </c>
      <c r="C138" s="361" t="s">
        <v>2242</v>
      </c>
      <c r="D138" s="362">
        <v>51</v>
      </c>
      <c r="E138" s="362"/>
      <c r="F138" s="362">
        <f t="shared" si="4"/>
        <v>0</v>
      </c>
      <c r="G138" s="353"/>
      <c r="H138" s="353"/>
      <c r="I138" s="353"/>
      <c r="J138" s="353"/>
      <c r="K138" s="353"/>
      <c r="L138" s="353"/>
      <c r="M138" s="353"/>
      <c r="N138" s="353"/>
      <c r="O138" s="353"/>
      <c r="P138" s="353"/>
      <c r="Q138" s="353"/>
      <c r="R138" s="353"/>
      <c r="S138" s="353"/>
      <c r="T138" s="353"/>
      <c r="U138" s="353"/>
      <c r="V138" s="353"/>
      <c r="W138" s="353"/>
      <c r="X138" s="353"/>
      <c r="Y138" s="353"/>
      <c r="Z138" s="353"/>
    </row>
    <row r="139" spans="1:26" ht="15.75" customHeight="1">
      <c r="A139" s="359"/>
      <c r="B139" s="406" t="s">
        <v>2394</v>
      </c>
      <c r="C139" s="361" t="s">
        <v>2242</v>
      </c>
      <c r="D139" s="362">
        <v>10</v>
      </c>
      <c r="E139" s="362"/>
      <c r="F139" s="362">
        <f t="shared" si="4"/>
        <v>0</v>
      </c>
      <c r="G139" s="353"/>
      <c r="H139" s="353"/>
      <c r="I139" s="353"/>
      <c r="J139" s="353"/>
      <c r="K139" s="353"/>
      <c r="L139" s="353"/>
      <c r="M139" s="353"/>
      <c r="N139" s="353"/>
      <c r="O139" s="353"/>
      <c r="P139" s="353"/>
      <c r="Q139" s="353"/>
      <c r="R139" s="353"/>
      <c r="S139" s="353"/>
      <c r="T139" s="353"/>
      <c r="U139" s="353"/>
      <c r="V139" s="353"/>
      <c r="W139" s="353"/>
      <c r="X139" s="353"/>
      <c r="Y139" s="353"/>
      <c r="Z139" s="353"/>
    </row>
    <row r="140" spans="1:26" ht="15.75" customHeight="1">
      <c r="A140" s="359"/>
      <c r="B140" s="406" t="s">
        <v>2395</v>
      </c>
      <c r="C140" s="361" t="s">
        <v>682</v>
      </c>
      <c r="D140" s="362">
        <v>5</v>
      </c>
      <c r="E140" s="362"/>
      <c r="F140" s="362">
        <f t="shared" si="4"/>
        <v>0</v>
      </c>
      <c r="G140" s="353"/>
      <c r="H140" s="353"/>
      <c r="I140" s="353"/>
      <c r="J140" s="353"/>
      <c r="K140" s="353"/>
      <c r="L140" s="353"/>
      <c r="M140" s="353"/>
      <c r="N140" s="353"/>
      <c r="O140" s="353"/>
      <c r="P140" s="353"/>
      <c r="Q140" s="353"/>
      <c r="R140" s="353"/>
      <c r="S140" s="353"/>
      <c r="T140" s="353"/>
      <c r="U140" s="353"/>
      <c r="V140" s="353"/>
      <c r="W140" s="353"/>
      <c r="X140" s="353"/>
      <c r="Y140" s="353"/>
      <c r="Z140" s="353"/>
    </row>
    <row r="141" spans="1:26" ht="15.75" customHeight="1">
      <c r="A141" s="359"/>
      <c r="B141" s="406" t="s">
        <v>2396</v>
      </c>
      <c r="C141" s="361" t="s">
        <v>2242</v>
      </c>
      <c r="D141" s="362">
        <v>33</v>
      </c>
      <c r="E141" s="362"/>
      <c r="F141" s="362">
        <f t="shared" si="4"/>
        <v>0</v>
      </c>
      <c r="G141" s="353"/>
      <c r="H141" s="353"/>
      <c r="I141" s="353"/>
      <c r="J141" s="353"/>
      <c r="K141" s="353"/>
      <c r="L141" s="353"/>
      <c r="M141" s="353"/>
      <c r="N141" s="353"/>
      <c r="O141" s="353"/>
      <c r="P141" s="353"/>
      <c r="Q141" s="353"/>
      <c r="R141" s="353"/>
      <c r="S141" s="353"/>
      <c r="T141" s="353"/>
      <c r="U141" s="353"/>
      <c r="V141" s="353"/>
      <c r="W141" s="353"/>
      <c r="X141" s="353"/>
      <c r="Y141" s="353"/>
      <c r="Z141" s="353"/>
    </row>
    <row r="142" spans="1:26" ht="15.75" customHeight="1">
      <c r="A142" s="359"/>
      <c r="B142" s="406" t="s">
        <v>2397</v>
      </c>
      <c r="C142" s="361" t="s">
        <v>2242</v>
      </c>
      <c r="D142" s="362">
        <v>162</v>
      </c>
      <c r="E142" s="362"/>
      <c r="F142" s="362">
        <f t="shared" si="4"/>
        <v>0</v>
      </c>
      <c r="G142" s="353"/>
      <c r="H142" s="353"/>
      <c r="I142" s="353"/>
      <c r="J142" s="353"/>
      <c r="K142" s="353"/>
      <c r="L142" s="353"/>
      <c r="M142" s="353"/>
      <c r="N142" s="353"/>
      <c r="O142" s="353"/>
      <c r="P142" s="353"/>
      <c r="Q142" s="353"/>
      <c r="R142" s="353"/>
      <c r="S142" s="353"/>
      <c r="T142" s="353"/>
      <c r="U142" s="353"/>
      <c r="V142" s="353"/>
      <c r="W142" s="353"/>
      <c r="X142" s="353"/>
      <c r="Y142" s="353"/>
      <c r="Z142" s="353"/>
    </row>
    <row r="143" spans="1:26" ht="15.75" customHeight="1">
      <c r="A143" s="359"/>
      <c r="B143" s="406" t="s">
        <v>2398</v>
      </c>
      <c r="C143" s="361" t="s">
        <v>2242</v>
      </c>
      <c r="D143" s="362">
        <v>37</v>
      </c>
      <c r="E143" s="362"/>
      <c r="F143" s="362">
        <f t="shared" si="4"/>
        <v>0</v>
      </c>
      <c r="G143" s="353"/>
      <c r="H143" s="353"/>
      <c r="I143" s="353"/>
      <c r="J143" s="353"/>
      <c r="K143" s="353"/>
      <c r="L143" s="353"/>
      <c r="M143" s="353"/>
      <c r="N143" s="353"/>
      <c r="O143" s="353"/>
      <c r="P143" s="353"/>
      <c r="Q143" s="353"/>
      <c r="R143" s="353"/>
      <c r="S143" s="353"/>
      <c r="T143" s="353"/>
      <c r="U143" s="353"/>
      <c r="V143" s="353"/>
      <c r="W143" s="353"/>
      <c r="X143" s="353"/>
      <c r="Y143" s="353"/>
      <c r="Z143" s="353"/>
    </row>
    <row r="144" spans="1:26" ht="15.75" customHeight="1">
      <c r="A144" s="359"/>
      <c r="B144" s="406" t="s">
        <v>2399</v>
      </c>
      <c r="C144" s="361" t="s">
        <v>682</v>
      </c>
      <c r="D144" s="362">
        <v>31</v>
      </c>
      <c r="E144" s="362"/>
      <c r="F144" s="362">
        <f t="shared" si="4"/>
        <v>0</v>
      </c>
      <c r="G144" s="353"/>
      <c r="H144" s="353"/>
      <c r="I144" s="353"/>
      <c r="J144" s="353"/>
      <c r="K144" s="353"/>
      <c r="L144" s="353"/>
      <c r="M144" s="353"/>
      <c r="N144" s="353"/>
      <c r="O144" s="353"/>
      <c r="P144" s="353"/>
      <c r="Q144" s="353"/>
      <c r="R144" s="353"/>
      <c r="S144" s="353"/>
      <c r="T144" s="353"/>
      <c r="U144" s="353"/>
      <c r="V144" s="353"/>
      <c r="W144" s="353"/>
      <c r="X144" s="353"/>
      <c r="Y144" s="353"/>
      <c r="Z144" s="353"/>
    </row>
    <row r="145" spans="1:26" ht="15.75" customHeight="1">
      <c r="A145" s="359"/>
      <c r="B145" s="406" t="s">
        <v>2400</v>
      </c>
      <c r="C145" s="361" t="s">
        <v>2242</v>
      </c>
      <c r="D145" s="362">
        <v>8</v>
      </c>
      <c r="E145" s="362"/>
      <c r="F145" s="362">
        <f t="shared" si="4"/>
        <v>0</v>
      </c>
      <c r="G145" s="353"/>
      <c r="H145" s="353"/>
      <c r="I145" s="353"/>
      <c r="J145" s="353"/>
      <c r="K145" s="353"/>
      <c r="L145" s="353"/>
      <c r="M145" s="353"/>
      <c r="N145" s="353"/>
      <c r="O145" s="353"/>
      <c r="P145" s="353"/>
      <c r="Q145" s="353"/>
      <c r="R145" s="353"/>
      <c r="S145" s="353"/>
      <c r="T145" s="353"/>
      <c r="U145" s="353"/>
      <c r="V145" s="353"/>
      <c r="W145" s="353"/>
      <c r="X145" s="353"/>
      <c r="Y145" s="353"/>
      <c r="Z145" s="353"/>
    </row>
    <row r="146" spans="1:26" ht="15.75" customHeight="1">
      <c r="A146" s="359" t="s">
        <v>2355</v>
      </c>
      <c r="B146" s="406" t="s">
        <v>2401</v>
      </c>
      <c r="C146" s="361"/>
      <c r="D146" s="362"/>
      <c r="E146" s="362"/>
      <c r="F146" s="362"/>
      <c r="G146" s="353"/>
      <c r="H146" s="353"/>
      <c r="I146" s="353"/>
      <c r="J146" s="353"/>
      <c r="K146" s="353"/>
      <c r="L146" s="353"/>
      <c r="M146" s="353"/>
      <c r="N146" s="353"/>
      <c r="O146" s="353"/>
      <c r="P146" s="353"/>
      <c r="Q146" s="353"/>
      <c r="R146" s="353"/>
      <c r="S146" s="353"/>
      <c r="T146" s="353"/>
      <c r="U146" s="353"/>
      <c r="V146" s="353"/>
      <c r="W146" s="353"/>
      <c r="X146" s="353"/>
      <c r="Y146" s="353"/>
      <c r="Z146" s="353"/>
    </row>
    <row r="147" spans="1:26" ht="15.75" customHeight="1">
      <c r="A147" s="409"/>
      <c r="B147" s="388" t="s">
        <v>2402</v>
      </c>
      <c r="C147" s="385" t="s">
        <v>682</v>
      </c>
      <c r="D147" s="386">
        <v>108</v>
      </c>
      <c r="E147" s="362"/>
      <c r="F147" s="362">
        <f t="shared" ref="F147:F149" si="5">E147*D147</f>
        <v>0</v>
      </c>
      <c r="G147" s="353"/>
      <c r="H147" s="353"/>
      <c r="I147" s="353"/>
      <c r="J147" s="353"/>
      <c r="K147" s="353"/>
      <c r="L147" s="353"/>
      <c r="M147" s="353"/>
      <c r="N147" s="353"/>
      <c r="O147" s="353"/>
      <c r="P147" s="353"/>
      <c r="Q147" s="353"/>
      <c r="R147" s="353"/>
      <c r="S147" s="353"/>
      <c r="T147" s="353"/>
      <c r="U147" s="353"/>
      <c r="V147" s="353"/>
      <c r="W147" s="353"/>
      <c r="X147" s="353"/>
      <c r="Y147" s="353"/>
      <c r="Z147" s="353"/>
    </row>
    <row r="148" spans="1:26" ht="15.75" customHeight="1">
      <c r="A148" s="409"/>
      <c r="B148" s="410" t="s">
        <v>2403</v>
      </c>
      <c r="C148" s="385" t="s">
        <v>682</v>
      </c>
      <c r="D148" s="386">
        <v>9</v>
      </c>
      <c r="E148" s="362"/>
      <c r="F148" s="362">
        <f t="shared" si="5"/>
        <v>0</v>
      </c>
      <c r="G148" s="353"/>
      <c r="H148" s="353"/>
      <c r="I148" s="353"/>
      <c r="J148" s="353"/>
      <c r="K148" s="353"/>
      <c r="L148" s="353"/>
      <c r="M148" s="353"/>
      <c r="N148" s="353"/>
      <c r="O148" s="353"/>
      <c r="P148" s="353"/>
      <c r="Q148" s="353"/>
      <c r="R148" s="353"/>
      <c r="S148" s="353"/>
      <c r="T148" s="353"/>
      <c r="U148" s="353"/>
      <c r="V148" s="353"/>
      <c r="W148" s="353"/>
      <c r="X148" s="353"/>
      <c r="Y148" s="353"/>
      <c r="Z148" s="353"/>
    </row>
    <row r="149" spans="1:26" ht="15.75" customHeight="1">
      <c r="A149" s="409" t="s">
        <v>2358</v>
      </c>
      <c r="B149" s="411" t="s">
        <v>2404</v>
      </c>
      <c r="C149" s="385" t="s">
        <v>2405</v>
      </c>
      <c r="D149" s="386">
        <v>1</v>
      </c>
      <c r="E149" s="362"/>
      <c r="F149" s="362">
        <f t="shared" si="5"/>
        <v>0</v>
      </c>
      <c r="G149" s="353"/>
      <c r="H149" s="353"/>
      <c r="I149" s="353"/>
      <c r="J149" s="353"/>
      <c r="K149" s="353"/>
      <c r="L149" s="353"/>
      <c r="M149" s="353"/>
      <c r="N149" s="353"/>
      <c r="O149" s="353"/>
      <c r="P149" s="353"/>
      <c r="Q149" s="353"/>
      <c r="R149" s="353"/>
      <c r="S149" s="353"/>
      <c r="T149" s="353"/>
      <c r="U149" s="353"/>
      <c r="V149" s="353"/>
      <c r="W149" s="353"/>
      <c r="X149" s="353"/>
      <c r="Y149" s="353"/>
      <c r="Z149" s="353"/>
    </row>
    <row r="150" spans="1:26" ht="15.75" customHeight="1">
      <c r="A150" s="409" t="s">
        <v>2406</v>
      </c>
      <c r="B150" s="411" t="s">
        <v>2407</v>
      </c>
      <c r="C150" s="385"/>
      <c r="D150" s="386"/>
      <c r="E150" s="362"/>
      <c r="F150" s="362"/>
      <c r="G150" s="353"/>
      <c r="H150" s="353"/>
      <c r="I150" s="353"/>
      <c r="J150" s="353"/>
      <c r="K150" s="353"/>
      <c r="L150" s="353"/>
      <c r="M150" s="353"/>
      <c r="N150" s="353"/>
      <c r="O150" s="353"/>
      <c r="P150" s="353"/>
      <c r="Q150" s="353"/>
      <c r="R150" s="353"/>
      <c r="S150" s="353"/>
      <c r="T150" s="353"/>
      <c r="U150" s="353"/>
      <c r="V150" s="353"/>
      <c r="W150" s="353"/>
      <c r="X150" s="353"/>
      <c r="Y150" s="353"/>
      <c r="Z150" s="353"/>
    </row>
    <row r="151" spans="1:26" ht="15.75" customHeight="1">
      <c r="A151" s="409"/>
      <c r="B151" s="411" t="s">
        <v>2408</v>
      </c>
      <c r="C151" s="385"/>
      <c r="D151" s="386"/>
      <c r="E151" s="362"/>
      <c r="F151" s="362"/>
      <c r="G151" s="353"/>
      <c r="H151" s="353"/>
      <c r="I151" s="353"/>
      <c r="J151" s="353"/>
      <c r="K151" s="353"/>
      <c r="L151" s="353"/>
      <c r="M151" s="353"/>
      <c r="N151" s="353"/>
      <c r="O151" s="353"/>
      <c r="P151" s="353"/>
      <c r="Q151" s="353"/>
      <c r="R151" s="353"/>
      <c r="S151" s="353"/>
      <c r="T151" s="353"/>
      <c r="U151" s="353"/>
      <c r="V151" s="353"/>
      <c r="W151" s="353"/>
      <c r="X151" s="353"/>
      <c r="Y151" s="353"/>
      <c r="Z151" s="353"/>
    </row>
    <row r="152" spans="1:26" ht="17.25" customHeight="1">
      <c r="A152" s="409"/>
      <c r="B152" s="411" t="s">
        <v>2409</v>
      </c>
      <c r="C152" s="385"/>
      <c r="D152" s="386"/>
      <c r="E152" s="362"/>
      <c r="F152" s="362"/>
      <c r="G152" s="353"/>
      <c r="H152" s="353"/>
      <c r="I152" s="353"/>
      <c r="J152" s="353"/>
      <c r="K152" s="353"/>
      <c r="L152" s="353"/>
      <c r="M152" s="353"/>
      <c r="N152" s="353"/>
      <c r="O152" s="353"/>
      <c r="P152" s="353"/>
      <c r="Q152" s="353"/>
      <c r="R152" s="353"/>
      <c r="S152" s="353"/>
      <c r="T152" s="353"/>
      <c r="U152" s="353"/>
      <c r="V152" s="353"/>
      <c r="W152" s="353"/>
      <c r="X152" s="353"/>
      <c r="Y152" s="353"/>
      <c r="Z152" s="353"/>
    </row>
    <row r="153" spans="1:26" ht="15.75" customHeight="1">
      <c r="A153" s="409"/>
      <c r="B153" s="411" t="s">
        <v>2410</v>
      </c>
      <c r="C153" s="385"/>
      <c r="D153" s="386"/>
      <c r="E153" s="362"/>
      <c r="F153" s="362"/>
      <c r="G153" s="353"/>
      <c r="H153" s="353"/>
      <c r="I153" s="353"/>
      <c r="J153" s="353"/>
      <c r="K153" s="353"/>
      <c r="L153" s="353"/>
      <c r="M153" s="353"/>
      <c r="N153" s="353"/>
      <c r="O153" s="353"/>
      <c r="P153" s="353"/>
      <c r="Q153" s="353"/>
      <c r="R153" s="353"/>
      <c r="S153" s="353"/>
      <c r="T153" s="353"/>
      <c r="U153" s="353"/>
      <c r="V153" s="353"/>
      <c r="W153" s="353"/>
      <c r="X153" s="353"/>
      <c r="Y153" s="353"/>
      <c r="Z153" s="353"/>
    </row>
    <row r="154" spans="1:26" ht="15.75" customHeight="1">
      <c r="A154" s="409"/>
      <c r="B154" s="411" t="s">
        <v>2411</v>
      </c>
      <c r="C154" s="385"/>
      <c r="D154" s="386"/>
      <c r="E154" s="362"/>
      <c r="F154" s="362"/>
      <c r="G154" s="353"/>
      <c r="H154" s="353"/>
      <c r="I154" s="353"/>
      <c r="J154" s="353"/>
      <c r="K154" s="353"/>
      <c r="L154" s="353"/>
      <c r="M154" s="353"/>
      <c r="N154" s="353"/>
      <c r="O154" s="353"/>
      <c r="P154" s="353"/>
      <c r="Q154" s="353"/>
      <c r="R154" s="353"/>
      <c r="S154" s="353"/>
      <c r="T154" s="353"/>
      <c r="U154" s="353"/>
      <c r="V154" s="353"/>
      <c r="W154" s="353"/>
      <c r="X154" s="353"/>
      <c r="Y154" s="353"/>
      <c r="Z154" s="353"/>
    </row>
    <row r="155" spans="1:26" ht="15.75" customHeight="1">
      <c r="A155" s="409"/>
      <c r="B155" s="411" t="s">
        <v>2412</v>
      </c>
      <c r="C155" s="385"/>
      <c r="D155" s="386"/>
      <c r="E155" s="362"/>
      <c r="F155" s="362"/>
      <c r="G155" s="353"/>
      <c r="H155" s="353"/>
      <c r="I155" s="353"/>
      <c r="J155" s="353"/>
      <c r="K155" s="353"/>
      <c r="L155" s="353"/>
      <c r="M155" s="353"/>
      <c r="N155" s="353"/>
      <c r="O155" s="353"/>
      <c r="P155" s="353"/>
      <c r="Q155" s="353"/>
      <c r="R155" s="353"/>
      <c r="S155" s="353"/>
      <c r="T155" s="353"/>
      <c r="U155" s="353"/>
      <c r="V155" s="353"/>
      <c r="W155" s="353"/>
      <c r="X155" s="353"/>
      <c r="Y155" s="353"/>
      <c r="Z155" s="353"/>
    </row>
    <row r="156" spans="1:26" ht="15.75" customHeight="1">
      <c r="A156" s="409"/>
      <c r="B156" s="411" t="s">
        <v>2413</v>
      </c>
      <c r="C156" s="385" t="s">
        <v>2405</v>
      </c>
      <c r="D156" s="386">
        <v>1</v>
      </c>
      <c r="E156" s="362"/>
      <c r="F156" s="362">
        <f t="shared" ref="F156:F157" si="6">E156*D156</f>
        <v>0</v>
      </c>
      <c r="G156" s="353"/>
      <c r="H156" s="353"/>
      <c r="I156" s="353"/>
      <c r="J156" s="353"/>
      <c r="K156" s="353"/>
      <c r="L156" s="353"/>
      <c r="M156" s="353"/>
      <c r="N156" s="353"/>
      <c r="O156" s="353"/>
      <c r="P156" s="353"/>
      <c r="Q156" s="353"/>
      <c r="R156" s="353"/>
      <c r="S156" s="353"/>
      <c r="T156" s="353"/>
      <c r="U156" s="353"/>
      <c r="V156" s="353"/>
      <c r="W156" s="353"/>
      <c r="X156" s="353"/>
      <c r="Y156" s="353"/>
      <c r="Z156" s="353"/>
    </row>
    <row r="157" spans="1:26" ht="15.75" customHeight="1">
      <c r="A157" s="409" t="s">
        <v>2414</v>
      </c>
      <c r="B157" s="411" t="s">
        <v>2415</v>
      </c>
      <c r="C157" s="385" t="s">
        <v>2405</v>
      </c>
      <c r="D157" s="386">
        <v>1</v>
      </c>
      <c r="E157" s="362"/>
      <c r="F157" s="362">
        <f t="shared" si="6"/>
        <v>0</v>
      </c>
      <c r="G157" s="353"/>
      <c r="H157" s="353"/>
      <c r="I157" s="353"/>
      <c r="J157" s="353"/>
      <c r="K157" s="353"/>
      <c r="L157" s="353"/>
      <c r="M157" s="353"/>
      <c r="N157" s="353"/>
      <c r="O157" s="353"/>
      <c r="P157" s="353"/>
      <c r="Q157" s="353"/>
      <c r="R157" s="353"/>
      <c r="S157" s="353"/>
      <c r="T157" s="353"/>
      <c r="U157" s="353"/>
      <c r="V157" s="353"/>
      <c r="W157" s="353"/>
      <c r="X157" s="353"/>
      <c r="Y157" s="353"/>
      <c r="Z157" s="353"/>
    </row>
    <row r="158" spans="1:26" ht="15.75" customHeight="1">
      <c r="A158" s="412"/>
      <c r="B158" s="413"/>
      <c r="C158" s="414"/>
      <c r="D158" s="399"/>
      <c r="E158" s="375"/>
      <c r="F158" s="375"/>
      <c r="G158" s="353"/>
      <c r="H158" s="353"/>
      <c r="I158" s="353"/>
      <c r="J158" s="353"/>
      <c r="K158" s="353"/>
      <c r="L158" s="353"/>
      <c r="M158" s="353"/>
      <c r="N158" s="353"/>
      <c r="O158" s="353"/>
      <c r="P158" s="353"/>
      <c r="Q158" s="353"/>
      <c r="R158" s="353"/>
      <c r="S158" s="353"/>
      <c r="T158" s="353"/>
      <c r="U158" s="353"/>
      <c r="V158" s="353"/>
      <c r="W158" s="353"/>
      <c r="X158" s="353"/>
      <c r="Y158" s="353"/>
      <c r="Z158" s="353"/>
    </row>
    <row r="159" spans="1:26" ht="15.75" customHeight="1">
      <c r="A159" s="415"/>
      <c r="B159" s="416" t="s">
        <v>2416</v>
      </c>
      <c r="C159" s="394"/>
      <c r="D159" s="375"/>
      <c r="E159" s="375"/>
      <c r="F159" s="417">
        <f>SUM(F119:F157)</f>
        <v>0</v>
      </c>
      <c r="G159" s="353"/>
      <c r="H159" s="353"/>
      <c r="I159" s="353"/>
      <c r="J159" s="353"/>
      <c r="K159" s="353"/>
      <c r="L159" s="353"/>
      <c r="M159" s="353"/>
      <c r="N159" s="353"/>
      <c r="O159" s="353"/>
      <c r="P159" s="353"/>
      <c r="Q159" s="353"/>
      <c r="R159" s="353"/>
      <c r="S159" s="353"/>
      <c r="T159" s="353"/>
      <c r="U159" s="353"/>
      <c r="V159" s="353"/>
      <c r="W159" s="353"/>
      <c r="X159" s="353"/>
      <c r="Y159" s="353"/>
      <c r="Z159" s="353"/>
    </row>
    <row r="160" spans="1:26" ht="15.75" customHeight="1">
      <c r="A160" s="615"/>
      <c r="B160" s="593"/>
      <c r="C160" s="593"/>
      <c r="D160" s="593"/>
      <c r="E160" s="593"/>
      <c r="F160" s="593"/>
      <c r="G160" s="353"/>
      <c r="H160" s="353"/>
      <c r="I160" s="353"/>
      <c r="J160" s="353"/>
      <c r="K160" s="353"/>
      <c r="L160" s="353"/>
      <c r="M160" s="353"/>
      <c r="N160" s="353"/>
      <c r="O160" s="353"/>
      <c r="P160" s="353"/>
      <c r="Q160" s="353"/>
      <c r="R160" s="353"/>
      <c r="S160" s="353"/>
      <c r="T160" s="353"/>
      <c r="U160" s="353"/>
      <c r="V160" s="353"/>
      <c r="W160" s="353"/>
      <c r="X160" s="353"/>
      <c r="Y160" s="353"/>
      <c r="Z160" s="353"/>
    </row>
    <row r="161" spans="1:26" ht="15.75" customHeight="1">
      <c r="A161" s="418" t="s">
        <v>2358</v>
      </c>
      <c r="B161" s="393" t="s">
        <v>2417</v>
      </c>
      <c r="C161" s="419"/>
      <c r="D161" s="393"/>
      <c r="E161" s="393"/>
      <c r="F161" s="393"/>
      <c r="G161" s="353"/>
      <c r="H161" s="353"/>
      <c r="I161" s="353"/>
      <c r="J161" s="353"/>
      <c r="K161" s="353"/>
      <c r="L161" s="353"/>
      <c r="M161" s="353"/>
      <c r="N161" s="353"/>
      <c r="O161" s="353"/>
      <c r="P161" s="353"/>
      <c r="Q161" s="353"/>
      <c r="R161" s="353"/>
      <c r="S161" s="353"/>
      <c r="T161" s="353"/>
      <c r="U161" s="353"/>
      <c r="V161" s="353"/>
      <c r="W161" s="353"/>
      <c r="X161" s="353"/>
      <c r="Y161" s="353"/>
      <c r="Z161" s="353"/>
    </row>
    <row r="162" spans="1:26" ht="15.75" customHeight="1">
      <c r="A162" s="396"/>
      <c r="B162" s="420" t="s">
        <v>2418</v>
      </c>
      <c r="C162" s="421"/>
      <c r="D162" s="404"/>
      <c r="E162" s="405"/>
      <c r="F162" s="405"/>
      <c r="G162" s="353"/>
      <c r="H162" s="353"/>
      <c r="I162" s="353"/>
      <c r="J162" s="353"/>
      <c r="K162" s="353"/>
      <c r="L162" s="353"/>
      <c r="M162" s="353"/>
      <c r="N162" s="353"/>
      <c r="O162" s="353"/>
      <c r="P162" s="353"/>
      <c r="Q162" s="353"/>
      <c r="R162" s="353"/>
      <c r="S162" s="353"/>
      <c r="T162" s="353"/>
      <c r="U162" s="353"/>
      <c r="V162" s="353"/>
      <c r="W162" s="353"/>
      <c r="X162" s="353"/>
      <c r="Y162" s="353"/>
      <c r="Z162" s="353"/>
    </row>
    <row r="163" spans="1:26" ht="15.75" customHeight="1">
      <c r="A163" s="422" t="s">
        <v>2314</v>
      </c>
      <c r="B163" s="411" t="s">
        <v>2419</v>
      </c>
      <c r="C163" s="361"/>
      <c r="D163" s="386"/>
      <c r="E163" s="362"/>
      <c r="F163" s="362"/>
      <c r="G163" s="353"/>
      <c r="H163" s="353"/>
      <c r="I163" s="353"/>
      <c r="J163" s="353"/>
      <c r="K163" s="353"/>
      <c r="L163" s="353"/>
      <c r="M163" s="353"/>
      <c r="N163" s="353"/>
      <c r="O163" s="353"/>
      <c r="P163" s="353"/>
      <c r="Q163" s="353"/>
      <c r="R163" s="353"/>
      <c r="S163" s="353"/>
      <c r="T163" s="353"/>
      <c r="U163" s="353"/>
      <c r="V163" s="353"/>
      <c r="W163" s="353"/>
      <c r="X163" s="353"/>
      <c r="Y163" s="353"/>
      <c r="Z163" s="353"/>
    </row>
    <row r="164" spans="1:26" ht="15.75" customHeight="1">
      <c r="A164" s="387"/>
      <c r="B164" s="410" t="s">
        <v>2420</v>
      </c>
      <c r="C164" s="361" t="s">
        <v>841</v>
      </c>
      <c r="D164" s="386">
        <v>25</v>
      </c>
      <c r="E164" s="362"/>
      <c r="F164" s="362"/>
      <c r="G164" s="353"/>
      <c r="H164" s="353"/>
      <c r="I164" s="353"/>
      <c r="J164" s="353"/>
      <c r="K164" s="353"/>
      <c r="L164" s="353"/>
      <c r="M164" s="353"/>
      <c r="N164" s="353"/>
      <c r="O164" s="353"/>
      <c r="P164" s="353"/>
      <c r="Q164" s="353"/>
      <c r="R164" s="353"/>
      <c r="S164" s="353"/>
      <c r="T164" s="353"/>
      <c r="U164" s="353"/>
      <c r="V164" s="353"/>
      <c r="W164" s="353"/>
      <c r="X164" s="353"/>
      <c r="Y164" s="353"/>
      <c r="Z164" s="353"/>
    </row>
    <row r="165" spans="1:26" ht="15.75" customHeight="1">
      <c r="A165" s="387"/>
      <c r="B165" s="410" t="s">
        <v>2421</v>
      </c>
      <c r="C165" s="361" t="s">
        <v>841</v>
      </c>
      <c r="D165" s="386">
        <v>15</v>
      </c>
      <c r="E165" s="362"/>
      <c r="F165" s="362"/>
      <c r="G165" s="353"/>
      <c r="H165" s="353"/>
      <c r="I165" s="353"/>
      <c r="J165" s="353"/>
      <c r="K165" s="353"/>
      <c r="L165" s="353"/>
      <c r="M165" s="353"/>
      <c r="N165" s="353"/>
      <c r="O165" s="353"/>
      <c r="P165" s="353"/>
      <c r="Q165" s="353"/>
      <c r="R165" s="353"/>
      <c r="S165" s="353"/>
      <c r="T165" s="353"/>
      <c r="U165" s="353"/>
      <c r="V165" s="353"/>
      <c r="W165" s="353"/>
      <c r="X165" s="353"/>
      <c r="Y165" s="353"/>
      <c r="Z165" s="353"/>
    </row>
    <row r="166" spans="1:26" ht="15.75" customHeight="1">
      <c r="A166" s="387"/>
      <c r="B166" s="410" t="s">
        <v>2422</v>
      </c>
      <c r="C166" s="361" t="s">
        <v>682</v>
      </c>
      <c r="D166" s="386"/>
      <c r="E166" s="362"/>
      <c r="F166" s="362"/>
      <c r="G166" s="353"/>
      <c r="H166" s="353"/>
      <c r="I166" s="353"/>
      <c r="J166" s="353"/>
      <c r="K166" s="353"/>
      <c r="L166" s="353"/>
      <c r="M166" s="353"/>
      <c r="N166" s="353"/>
      <c r="O166" s="353"/>
      <c r="P166" s="353"/>
      <c r="Q166" s="353"/>
      <c r="R166" s="353"/>
      <c r="S166" s="353"/>
      <c r="T166" s="353"/>
      <c r="U166" s="353"/>
      <c r="V166" s="353"/>
      <c r="W166" s="353"/>
      <c r="X166" s="353"/>
      <c r="Y166" s="353"/>
      <c r="Z166" s="353"/>
    </row>
    <row r="167" spans="1:26" ht="15.75" customHeight="1">
      <c r="A167" s="387"/>
      <c r="B167" s="411" t="s">
        <v>2423</v>
      </c>
      <c r="C167" s="385" t="s">
        <v>2003</v>
      </c>
      <c r="D167" s="386">
        <v>1</v>
      </c>
      <c r="E167" s="362"/>
      <c r="F167" s="362">
        <f t="shared" ref="F167:F169" si="7">E167*D167</f>
        <v>0</v>
      </c>
      <c r="G167" s="353"/>
      <c r="H167" s="353"/>
      <c r="I167" s="353"/>
      <c r="J167" s="353"/>
      <c r="K167" s="353"/>
      <c r="L167" s="353"/>
      <c r="M167" s="353"/>
      <c r="N167" s="353"/>
      <c r="O167" s="353"/>
      <c r="P167" s="353"/>
      <c r="Q167" s="353"/>
      <c r="R167" s="353"/>
      <c r="S167" s="353"/>
      <c r="T167" s="353"/>
      <c r="U167" s="353"/>
      <c r="V167" s="353"/>
      <c r="W167" s="353"/>
      <c r="X167" s="353"/>
      <c r="Y167" s="353"/>
      <c r="Z167" s="353"/>
    </row>
    <row r="168" spans="1:26" ht="15.75" customHeight="1">
      <c r="A168" s="387"/>
      <c r="B168" s="411" t="s">
        <v>2424</v>
      </c>
      <c r="C168" s="385" t="s">
        <v>682</v>
      </c>
      <c r="D168" s="386">
        <v>1</v>
      </c>
      <c r="E168" s="362"/>
      <c r="F168" s="362">
        <f t="shared" si="7"/>
        <v>0</v>
      </c>
      <c r="G168" s="353"/>
      <c r="H168" s="353"/>
      <c r="I168" s="353"/>
      <c r="J168" s="353"/>
      <c r="K168" s="353"/>
      <c r="L168" s="353"/>
      <c r="M168" s="353"/>
      <c r="N168" s="353"/>
      <c r="O168" s="353"/>
      <c r="P168" s="353"/>
      <c r="Q168" s="353"/>
      <c r="R168" s="353"/>
      <c r="S168" s="353"/>
      <c r="T168" s="353"/>
      <c r="U168" s="353"/>
      <c r="V168" s="353"/>
      <c r="W168" s="353"/>
      <c r="X168" s="353"/>
      <c r="Y168" s="353"/>
      <c r="Z168" s="353"/>
    </row>
    <row r="169" spans="1:26" ht="56.25" customHeight="1">
      <c r="A169" s="387"/>
      <c r="B169" s="411" t="s">
        <v>2425</v>
      </c>
      <c r="C169" s="385" t="s">
        <v>682</v>
      </c>
      <c r="D169" s="386">
        <v>1</v>
      </c>
      <c r="E169" s="362"/>
      <c r="F169" s="362">
        <f t="shared" si="7"/>
        <v>0</v>
      </c>
      <c r="G169" s="353"/>
      <c r="H169" s="353"/>
      <c r="I169" s="353"/>
      <c r="J169" s="353"/>
      <c r="K169" s="353"/>
      <c r="L169" s="353"/>
      <c r="M169" s="353"/>
      <c r="N169" s="353"/>
      <c r="O169" s="353"/>
      <c r="P169" s="353"/>
      <c r="Q169" s="353"/>
      <c r="R169" s="353"/>
      <c r="S169" s="353"/>
      <c r="T169" s="353"/>
      <c r="U169" s="353"/>
      <c r="V169" s="353"/>
      <c r="W169" s="353"/>
      <c r="X169" s="353"/>
      <c r="Y169" s="353"/>
      <c r="Z169" s="353"/>
    </row>
    <row r="170" spans="1:26" ht="15.75" customHeight="1">
      <c r="A170" s="409" t="s">
        <v>2319</v>
      </c>
      <c r="B170" s="411" t="s">
        <v>2426</v>
      </c>
      <c r="C170" s="385"/>
      <c r="D170" s="386"/>
      <c r="E170" s="362"/>
      <c r="F170" s="362"/>
      <c r="G170" s="353"/>
      <c r="H170" s="353"/>
      <c r="I170" s="353"/>
      <c r="J170" s="353"/>
      <c r="K170" s="353"/>
      <c r="L170" s="353"/>
      <c r="M170" s="353"/>
      <c r="N170" s="353"/>
      <c r="O170" s="353"/>
      <c r="P170" s="353"/>
      <c r="Q170" s="353"/>
      <c r="R170" s="353"/>
      <c r="S170" s="353"/>
      <c r="T170" s="353"/>
      <c r="U170" s="353"/>
      <c r="V170" s="353"/>
      <c r="W170" s="353"/>
      <c r="X170" s="353"/>
      <c r="Y170" s="353"/>
      <c r="Z170" s="353"/>
    </row>
    <row r="171" spans="1:26" ht="15.75" customHeight="1">
      <c r="A171" s="409"/>
      <c r="B171" s="423" t="s">
        <v>2427</v>
      </c>
      <c r="C171" s="385" t="s">
        <v>682</v>
      </c>
      <c r="D171" s="386">
        <v>1</v>
      </c>
      <c r="E171" s="362"/>
      <c r="F171" s="362"/>
      <c r="G171" s="353"/>
      <c r="H171" s="353"/>
      <c r="I171" s="353"/>
      <c r="J171" s="353"/>
      <c r="K171" s="353"/>
      <c r="L171" s="353"/>
      <c r="M171" s="353"/>
      <c r="N171" s="353"/>
      <c r="O171" s="353"/>
      <c r="P171" s="353"/>
      <c r="Q171" s="353"/>
      <c r="R171" s="353"/>
      <c r="S171" s="353"/>
      <c r="T171" s="353"/>
      <c r="U171" s="353"/>
      <c r="V171" s="353"/>
      <c r="W171" s="353"/>
      <c r="X171" s="353"/>
      <c r="Y171" s="353"/>
      <c r="Z171" s="353"/>
    </row>
    <row r="172" spans="1:26" ht="15.75" customHeight="1">
      <c r="A172" s="409"/>
      <c r="B172" s="423" t="s">
        <v>2428</v>
      </c>
      <c r="C172" s="385" t="s">
        <v>682</v>
      </c>
      <c r="D172" s="386">
        <v>1</v>
      </c>
      <c r="E172" s="362"/>
      <c r="F172" s="362"/>
      <c r="G172" s="353"/>
      <c r="H172" s="353"/>
      <c r="I172" s="353"/>
      <c r="J172" s="353"/>
      <c r="K172" s="353"/>
      <c r="L172" s="353"/>
      <c r="M172" s="353"/>
      <c r="N172" s="353"/>
      <c r="O172" s="353"/>
      <c r="P172" s="353"/>
      <c r="Q172" s="353"/>
      <c r="R172" s="353"/>
      <c r="S172" s="353"/>
      <c r="T172" s="353"/>
      <c r="U172" s="353"/>
      <c r="V172" s="353"/>
      <c r="W172" s="353"/>
      <c r="X172" s="353"/>
      <c r="Y172" s="353"/>
      <c r="Z172" s="353"/>
    </row>
    <row r="173" spans="1:26" ht="15.75" customHeight="1">
      <c r="A173" s="409"/>
      <c r="B173" s="423" t="s">
        <v>2429</v>
      </c>
      <c r="C173" s="385" t="s">
        <v>682</v>
      </c>
      <c r="D173" s="386">
        <v>1</v>
      </c>
      <c r="E173" s="362"/>
      <c r="F173" s="362"/>
      <c r="G173" s="353"/>
      <c r="H173" s="353"/>
      <c r="I173" s="353"/>
      <c r="J173" s="353"/>
      <c r="K173" s="353"/>
      <c r="L173" s="353"/>
      <c r="M173" s="353"/>
      <c r="N173" s="353"/>
      <c r="O173" s="353"/>
      <c r="P173" s="353"/>
      <c r="Q173" s="353"/>
      <c r="R173" s="353"/>
      <c r="S173" s="353"/>
      <c r="T173" s="353"/>
      <c r="U173" s="353"/>
      <c r="V173" s="353"/>
      <c r="W173" s="353"/>
      <c r="X173" s="353"/>
      <c r="Y173" s="353"/>
      <c r="Z173" s="353"/>
    </row>
    <row r="174" spans="1:26" ht="15.75" customHeight="1">
      <c r="A174" s="409"/>
      <c r="B174" s="423" t="s">
        <v>2430</v>
      </c>
      <c r="C174" s="385" t="s">
        <v>682</v>
      </c>
      <c r="D174" s="386">
        <v>1</v>
      </c>
      <c r="E174" s="362"/>
      <c r="F174" s="362"/>
      <c r="G174" s="353"/>
      <c r="H174" s="353"/>
      <c r="I174" s="353"/>
      <c r="J174" s="353"/>
      <c r="K174" s="353"/>
      <c r="L174" s="353"/>
      <c r="M174" s="353"/>
      <c r="N174" s="353"/>
      <c r="O174" s="353"/>
      <c r="P174" s="353"/>
      <c r="Q174" s="353"/>
      <c r="R174" s="353"/>
      <c r="S174" s="353"/>
      <c r="T174" s="353"/>
      <c r="U174" s="353"/>
      <c r="V174" s="353"/>
      <c r="W174" s="353"/>
      <c r="X174" s="353"/>
      <c r="Y174" s="353"/>
      <c r="Z174" s="353"/>
    </row>
    <row r="175" spans="1:26" ht="15.75" customHeight="1">
      <c r="A175" s="409"/>
      <c r="B175" s="424" t="s">
        <v>2431</v>
      </c>
      <c r="C175" s="385" t="s">
        <v>682</v>
      </c>
      <c r="D175" s="386">
        <v>4</v>
      </c>
      <c r="E175" s="362"/>
      <c r="F175" s="362">
        <f t="shared" ref="F175:F179" si="8">D175*E175</f>
        <v>0</v>
      </c>
      <c r="G175" s="353"/>
      <c r="H175" s="353"/>
      <c r="I175" s="353"/>
      <c r="J175" s="353"/>
      <c r="K175" s="353"/>
      <c r="L175" s="353"/>
      <c r="M175" s="353"/>
      <c r="N175" s="353"/>
      <c r="O175" s="353"/>
      <c r="P175" s="353"/>
      <c r="Q175" s="353"/>
      <c r="R175" s="353"/>
      <c r="S175" s="353"/>
      <c r="T175" s="353"/>
      <c r="U175" s="353"/>
      <c r="V175" s="353"/>
      <c r="W175" s="353"/>
      <c r="X175" s="353"/>
      <c r="Y175" s="353"/>
      <c r="Z175" s="353"/>
    </row>
    <row r="176" spans="1:26" ht="15.75" customHeight="1">
      <c r="A176" s="409" t="s">
        <v>2352</v>
      </c>
      <c r="B176" s="411" t="s">
        <v>2432</v>
      </c>
      <c r="C176" s="385" t="s">
        <v>682</v>
      </c>
      <c r="D176" s="386">
        <v>20</v>
      </c>
      <c r="E176" s="362"/>
      <c r="F176" s="362">
        <f t="shared" si="8"/>
        <v>0</v>
      </c>
      <c r="G176" s="353"/>
      <c r="H176" s="353"/>
      <c r="I176" s="353"/>
      <c r="J176" s="353"/>
      <c r="K176" s="353"/>
      <c r="L176" s="353"/>
      <c r="M176" s="353"/>
      <c r="N176" s="353"/>
      <c r="O176" s="353"/>
      <c r="P176" s="353"/>
      <c r="Q176" s="353"/>
      <c r="R176" s="353"/>
      <c r="S176" s="353"/>
      <c r="T176" s="353"/>
      <c r="U176" s="353"/>
      <c r="V176" s="353"/>
      <c r="W176" s="353"/>
      <c r="X176" s="353"/>
      <c r="Y176" s="353"/>
      <c r="Z176" s="353"/>
    </row>
    <row r="177" spans="1:26" ht="15.75" customHeight="1">
      <c r="A177" s="409" t="s">
        <v>2355</v>
      </c>
      <c r="B177" s="411" t="s">
        <v>2433</v>
      </c>
      <c r="C177" s="385" t="s">
        <v>841</v>
      </c>
      <c r="D177" s="386">
        <v>250</v>
      </c>
      <c r="E177" s="362"/>
      <c r="F177" s="362">
        <f t="shared" si="8"/>
        <v>0</v>
      </c>
      <c r="G177" s="353"/>
      <c r="H177" s="353"/>
      <c r="I177" s="353"/>
      <c r="J177" s="353"/>
      <c r="K177" s="353"/>
      <c r="L177" s="353"/>
      <c r="M177" s="353"/>
      <c r="N177" s="353"/>
      <c r="O177" s="353"/>
      <c r="P177" s="353"/>
      <c r="Q177" s="353"/>
      <c r="R177" s="353"/>
      <c r="S177" s="353"/>
      <c r="T177" s="353"/>
      <c r="U177" s="353"/>
      <c r="V177" s="353"/>
      <c r="W177" s="353"/>
      <c r="X177" s="353"/>
      <c r="Y177" s="353"/>
      <c r="Z177" s="353"/>
    </row>
    <row r="178" spans="1:26" ht="15.75" customHeight="1">
      <c r="A178" s="409" t="s">
        <v>2358</v>
      </c>
      <c r="B178" s="411" t="s">
        <v>2434</v>
      </c>
      <c r="C178" s="385" t="s">
        <v>682</v>
      </c>
      <c r="D178" s="386">
        <v>1</v>
      </c>
      <c r="E178" s="362"/>
      <c r="F178" s="362">
        <f t="shared" si="8"/>
        <v>0</v>
      </c>
      <c r="G178" s="353"/>
      <c r="H178" s="353"/>
      <c r="I178" s="353"/>
      <c r="J178" s="353"/>
      <c r="K178" s="353"/>
      <c r="L178" s="353"/>
      <c r="M178" s="353"/>
      <c r="N178" s="353"/>
      <c r="O178" s="353"/>
      <c r="P178" s="353"/>
      <c r="Q178" s="353"/>
      <c r="R178" s="353"/>
      <c r="S178" s="353"/>
      <c r="T178" s="353"/>
      <c r="U178" s="353"/>
      <c r="V178" s="353"/>
      <c r="W178" s="353"/>
      <c r="X178" s="353"/>
      <c r="Y178" s="353"/>
      <c r="Z178" s="353"/>
    </row>
    <row r="179" spans="1:26" ht="15.75" customHeight="1">
      <c r="A179" s="409" t="s">
        <v>2406</v>
      </c>
      <c r="B179" s="411" t="s">
        <v>2415</v>
      </c>
      <c r="C179" s="385" t="s">
        <v>682</v>
      </c>
      <c r="D179" s="386">
        <v>1</v>
      </c>
      <c r="E179" s="362"/>
      <c r="F179" s="362">
        <f t="shared" si="8"/>
        <v>0</v>
      </c>
      <c r="G179" s="353"/>
      <c r="H179" s="353"/>
      <c r="I179" s="353"/>
      <c r="J179" s="353"/>
      <c r="K179" s="353"/>
      <c r="L179" s="353"/>
      <c r="M179" s="353"/>
      <c r="N179" s="353"/>
      <c r="O179" s="353"/>
      <c r="P179" s="353"/>
      <c r="Q179" s="353"/>
      <c r="R179" s="353"/>
      <c r="S179" s="353"/>
      <c r="T179" s="353"/>
      <c r="U179" s="353"/>
      <c r="V179" s="353"/>
      <c r="W179" s="353"/>
      <c r="X179" s="353"/>
      <c r="Y179" s="353"/>
      <c r="Z179" s="353"/>
    </row>
    <row r="180" spans="1:26" ht="15.75" customHeight="1">
      <c r="A180" s="412"/>
      <c r="B180" s="413"/>
      <c r="C180" s="414"/>
      <c r="D180" s="399"/>
      <c r="E180" s="375"/>
      <c r="F180" s="375"/>
      <c r="G180" s="353"/>
      <c r="H180" s="353"/>
      <c r="I180" s="353"/>
      <c r="J180" s="353"/>
      <c r="K180" s="353"/>
      <c r="L180" s="353"/>
      <c r="M180" s="353"/>
      <c r="N180" s="353"/>
      <c r="O180" s="353"/>
      <c r="P180" s="353"/>
      <c r="Q180" s="353"/>
      <c r="R180" s="353"/>
      <c r="S180" s="353"/>
      <c r="T180" s="353"/>
      <c r="U180" s="353"/>
      <c r="V180" s="353"/>
      <c r="W180" s="353"/>
      <c r="X180" s="353"/>
      <c r="Y180" s="353"/>
      <c r="Z180" s="353"/>
    </row>
    <row r="181" spans="1:26" ht="15.75" customHeight="1">
      <c r="A181" s="425"/>
      <c r="B181" s="393" t="s">
        <v>2435</v>
      </c>
      <c r="C181" s="252"/>
      <c r="D181" s="426"/>
      <c r="E181" s="426"/>
      <c r="F181" s="427">
        <f>SUM(F162:F180)</f>
        <v>0</v>
      </c>
      <c r="G181" s="353"/>
      <c r="H181" s="353"/>
      <c r="I181" s="353"/>
      <c r="J181" s="353"/>
      <c r="K181" s="353"/>
      <c r="L181" s="353"/>
      <c r="M181" s="353"/>
      <c r="N181" s="353"/>
      <c r="O181" s="353"/>
      <c r="P181" s="353"/>
      <c r="Q181" s="353"/>
      <c r="R181" s="353"/>
      <c r="S181" s="353"/>
      <c r="T181" s="353"/>
      <c r="U181" s="353"/>
      <c r="V181" s="353"/>
      <c r="W181" s="353"/>
      <c r="X181" s="353"/>
      <c r="Y181" s="353"/>
      <c r="Z181" s="353"/>
    </row>
    <row r="182" spans="1:26" ht="15.75" customHeight="1">
      <c r="A182" s="428"/>
      <c r="B182" s="429"/>
      <c r="C182" s="430"/>
      <c r="D182" s="431"/>
      <c r="E182" s="432"/>
      <c r="F182" s="432"/>
      <c r="G182" s="353"/>
      <c r="H182" s="353"/>
      <c r="I182" s="353"/>
      <c r="J182" s="353"/>
      <c r="K182" s="353"/>
      <c r="L182" s="353"/>
      <c r="M182" s="353"/>
      <c r="N182" s="353"/>
      <c r="O182" s="353"/>
      <c r="P182" s="353"/>
      <c r="Q182" s="353"/>
      <c r="R182" s="353"/>
      <c r="S182" s="353"/>
      <c r="T182" s="353"/>
      <c r="U182" s="353"/>
      <c r="V182" s="353"/>
      <c r="W182" s="353"/>
      <c r="X182" s="353"/>
      <c r="Y182" s="353"/>
      <c r="Z182" s="353"/>
    </row>
    <row r="183" spans="1:26" ht="12" customHeight="1">
      <c r="A183" s="418" t="s">
        <v>2406</v>
      </c>
      <c r="B183" s="393" t="s">
        <v>2436</v>
      </c>
      <c r="C183" s="419"/>
      <c r="D183" s="393"/>
      <c r="E183" s="393"/>
      <c r="F183" s="393"/>
      <c r="G183" s="353"/>
      <c r="H183" s="353"/>
      <c r="I183" s="353"/>
      <c r="J183" s="353"/>
      <c r="K183" s="353"/>
      <c r="L183" s="353"/>
      <c r="M183" s="353"/>
      <c r="N183" s="353"/>
      <c r="O183" s="353"/>
      <c r="P183" s="353"/>
      <c r="Q183" s="353"/>
      <c r="R183" s="353"/>
      <c r="S183" s="353"/>
      <c r="T183" s="353"/>
      <c r="U183" s="353"/>
      <c r="V183" s="353"/>
      <c r="W183" s="353"/>
      <c r="X183" s="353"/>
      <c r="Y183" s="353"/>
      <c r="Z183" s="353"/>
    </row>
    <row r="184" spans="1:26" ht="15.75" customHeight="1">
      <c r="A184" s="422"/>
      <c r="B184" s="433" t="s">
        <v>2437</v>
      </c>
      <c r="C184" s="434"/>
      <c r="D184" s="404"/>
      <c r="E184" s="405"/>
      <c r="F184" s="405"/>
      <c r="G184" s="353"/>
      <c r="H184" s="353"/>
      <c r="I184" s="353"/>
      <c r="J184" s="353"/>
      <c r="K184" s="353"/>
      <c r="L184" s="353"/>
      <c r="M184" s="353"/>
      <c r="N184" s="353"/>
      <c r="O184" s="353"/>
      <c r="P184" s="353"/>
      <c r="Q184" s="353"/>
      <c r="R184" s="353"/>
      <c r="S184" s="353"/>
      <c r="T184" s="353"/>
      <c r="U184" s="353"/>
      <c r="V184" s="353"/>
      <c r="W184" s="353"/>
      <c r="X184" s="353"/>
      <c r="Y184" s="353"/>
      <c r="Z184" s="353"/>
    </row>
    <row r="185" spans="1:26" ht="15.75" customHeight="1">
      <c r="A185" s="409">
        <v>1</v>
      </c>
      <c r="B185" s="411" t="s">
        <v>2438</v>
      </c>
      <c r="C185" s="385" t="s">
        <v>682</v>
      </c>
      <c r="D185" s="386">
        <v>1</v>
      </c>
      <c r="E185" s="362"/>
      <c r="F185" s="362">
        <f t="shared" ref="F185:F190" si="9">E185*D185</f>
        <v>0</v>
      </c>
      <c r="G185" s="353"/>
      <c r="H185" s="353"/>
      <c r="I185" s="353"/>
      <c r="J185" s="353"/>
      <c r="K185" s="353"/>
      <c r="L185" s="353"/>
      <c r="M185" s="353"/>
      <c r="N185" s="353"/>
      <c r="O185" s="353"/>
      <c r="P185" s="353"/>
      <c r="Q185" s="353"/>
      <c r="R185" s="353"/>
      <c r="S185" s="353"/>
      <c r="T185" s="353"/>
      <c r="U185" s="353"/>
      <c r="V185" s="353"/>
      <c r="W185" s="353"/>
      <c r="X185" s="353"/>
      <c r="Y185" s="353"/>
      <c r="Z185" s="353"/>
    </row>
    <row r="186" spans="1:26" ht="15.75" customHeight="1">
      <c r="A186" s="409" t="s">
        <v>2319</v>
      </c>
      <c r="B186" s="411" t="s">
        <v>2439</v>
      </c>
      <c r="C186" s="385" t="s">
        <v>682</v>
      </c>
      <c r="D186" s="386">
        <v>14</v>
      </c>
      <c r="E186" s="362"/>
      <c r="F186" s="362">
        <f t="shared" si="9"/>
        <v>0</v>
      </c>
      <c r="G186" s="353"/>
      <c r="H186" s="353"/>
      <c r="I186" s="353"/>
      <c r="J186" s="353"/>
      <c r="K186" s="353"/>
      <c r="L186" s="353"/>
      <c r="M186" s="353"/>
      <c r="N186" s="353"/>
      <c r="O186" s="353"/>
      <c r="P186" s="353"/>
      <c r="Q186" s="353"/>
      <c r="R186" s="353"/>
      <c r="S186" s="353"/>
      <c r="T186" s="353"/>
      <c r="U186" s="353"/>
      <c r="V186" s="353"/>
      <c r="W186" s="353"/>
      <c r="X186" s="353"/>
      <c r="Y186" s="353"/>
      <c r="Z186" s="353"/>
    </row>
    <row r="187" spans="1:26" ht="15.75" customHeight="1">
      <c r="A187" s="409" t="s">
        <v>2352</v>
      </c>
      <c r="B187" s="411" t="s">
        <v>2440</v>
      </c>
      <c r="C187" s="385" t="s">
        <v>841</v>
      </c>
      <c r="D187" s="386">
        <v>250</v>
      </c>
      <c r="E187" s="362"/>
      <c r="F187" s="362">
        <f t="shared" si="9"/>
        <v>0</v>
      </c>
      <c r="G187" s="353"/>
      <c r="H187" s="353"/>
      <c r="I187" s="353"/>
      <c r="J187" s="353"/>
      <c r="K187" s="353"/>
      <c r="L187" s="353"/>
      <c r="M187" s="353"/>
      <c r="N187" s="353"/>
      <c r="O187" s="353"/>
      <c r="P187" s="353"/>
      <c r="Q187" s="353"/>
      <c r="R187" s="353"/>
      <c r="S187" s="353"/>
      <c r="T187" s="353"/>
      <c r="U187" s="353"/>
      <c r="V187" s="353"/>
      <c r="W187" s="353"/>
      <c r="X187" s="353"/>
      <c r="Y187" s="353"/>
      <c r="Z187" s="353"/>
    </row>
    <row r="188" spans="1:26" ht="15.75" customHeight="1">
      <c r="A188" s="409" t="s">
        <v>2355</v>
      </c>
      <c r="B188" s="411" t="s">
        <v>2441</v>
      </c>
      <c r="C188" s="385" t="s">
        <v>682</v>
      </c>
      <c r="D188" s="386">
        <v>1</v>
      </c>
      <c r="E188" s="362"/>
      <c r="F188" s="362">
        <f t="shared" si="9"/>
        <v>0</v>
      </c>
      <c r="G188" s="353"/>
      <c r="H188" s="353"/>
      <c r="I188" s="353"/>
      <c r="J188" s="353"/>
      <c r="K188" s="353"/>
      <c r="L188" s="353"/>
      <c r="M188" s="353"/>
      <c r="N188" s="353"/>
      <c r="O188" s="353"/>
      <c r="P188" s="353"/>
      <c r="Q188" s="353"/>
      <c r="R188" s="353"/>
      <c r="S188" s="353"/>
      <c r="T188" s="353"/>
      <c r="U188" s="353"/>
      <c r="V188" s="353"/>
      <c r="W188" s="353"/>
      <c r="X188" s="353"/>
      <c r="Y188" s="353"/>
      <c r="Z188" s="353"/>
    </row>
    <row r="189" spans="1:26" ht="48" customHeight="1">
      <c r="A189" s="409" t="s">
        <v>2358</v>
      </c>
      <c r="B189" s="411" t="s">
        <v>2442</v>
      </c>
      <c r="C189" s="385" t="s">
        <v>682</v>
      </c>
      <c r="D189" s="386">
        <v>1</v>
      </c>
      <c r="E189" s="362"/>
      <c r="F189" s="362">
        <f t="shared" si="9"/>
        <v>0</v>
      </c>
      <c r="G189" s="353"/>
      <c r="H189" s="353"/>
      <c r="I189" s="353"/>
      <c r="J189" s="353"/>
      <c r="K189" s="353"/>
      <c r="L189" s="353"/>
      <c r="M189" s="353"/>
      <c r="N189" s="353"/>
      <c r="O189" s="353"/>
      <c r="P189" s="353"/>
      <c r="Q189" s="353"/>
      <c r="R189" s="353"/>
      <c r="S189" s="353"/>
      <c r="T189" s="353"/>
      <c r="U189" s="353"/>
      <c r="V189" s="353"/>
      <c r="W189" s="353"/>
      <c r="X189" s="353"/>
      <c r="Y189" s="353"/>
      <c r="Z189" s="353"/>
    </row>
    <row r="190" spans="1:26" ht="15.75" customHeight="1">
      <c r="A190" s="409" t="s">
        <v>2406</v>
      </c>
      <c r="B190" s="411" t="s">
        <v>2415</v>
      </c>
      <c r="C190" s="385" t="s">
        <v>2443</v>
      </c>
      <c r="D190" s="386">
        <v>1</v>
      </c>
      <c r="E190" s="408"/>
      <c r="F190" s="362">
        <f t="shared" si="9"/>
        <v>0</v>
      </c>
      <c r="G190" s="353"/>
      <c r="H190" s="353"/>
      <c r="I190" s="353"/>
      <c r="J190" s="353"/>
      <c r="K190" s="353"/>
      <c r="L190" s="353"/>
      <c r="M190" s="353"/>
      <c r="N190" s="353"/>
      <c r="O190" s="353"/>
      <c r="P190" s="353"/>
      <c r="Q190" s="353"/>
      <c r="R190" s="353"/>
      <c r="S190" s="353"/>
      <c r="T190" s="353"/>
      <c r="U190" s="353"/>
      <c r="V190" s="353"/>
      <c r="W190" s="353"/>
      <c r="X190" s="353"/>
      <c r="Y190" s="353"/>
      <c r="Z190" s="353"/>
    </row>
    <row r="191" spans="1:26" ht="15.75" customHeight="1">
      <c r="A191" s="412"/>
      <c r="B191" s="413"/>
      <c r="C191" s="414"/>
      <c r="D191" s="399"/>
      <c r="E191" s="435"/>
      <c r="F191" s="375"/>
      <c r="G191" s="353"/>
      <c r="H191" s="353"/>
      <c r="I191" s="353"/>
      <c r="J191" s="353"/>
      <c r="K191" s="353"/>
      <c r="L191" s="353"/>
      <c r="M191" s="353"/>
      <c r="N191" s="353"/>
      <c r="O191" s="353"/>
      <c r="P191" s="353"/>
      <c r="Q191" s="353"/>
      <c r="R191" s="353"/>
      <c r="S191" s="353"/>
      <c r="T191" s="353"/>
      <c r="U191" s="353"/>
      <c r="V191" s="353"/>
      <c r="W191" s="353"/>
      <c r="X191" s="353"/>
      <c r="Y191" s="353"/>
      <c r="Z191" s="353"/>
    </row>
    <row r="192" spans="1:26" ht="15.75" customHeight="1">
      <c r="A192" s="415"/>
      <c r="B192" s="416" t="s">
        <v>2444</v>
      </c>
      <c r="C192" s="394"/>
      <c r="D192" s="375"/>
      <c r="E192" s="375"/>
      <c r="F192" s="417">
        <f>SUM(F184:F190)</f>
        <v>0</v>
      </c>
      <c r="G192" s="353"/>
      <c r="H192" s="353"/>
      <c r="I192" s="353"/>
      <c r="J192" s="353"/>
      <c r="K192" s="353"/>
      <c r="L192" s="353"/>
      <c r="M192" s="353"/>
      <c r="N192" s="353"/>
      <c r="O192" s="353"/>
      <c r="P192" s="353"/>
      <c r="Q192" s="353"/>
      <c r="R192" s="353"/>
      <c r="S192" s="353"/>
      <c r="T192" s="353"/>
      <c r="U192" s="353"/>
      <c r="V192" s="353"/>
      <c r="W192" s="353"/>
      <c r="X192" s="353"/>
      <c r="Y192" s="353"/>
      <c r="Z192" s="353"/>
    </row>
    <row r="193" spans="1:26" ht="15.75" customHeight="1">
      <c r="A193" s="616"/>
      <c r="B193" s="595"/>
      <c r="C193" s="595"/>
      <c r="D193" s="595"/>
      <c r="E193" s="595"/>
      <c r="F193" s="617"/>
      <c r="G193" s="353"/>
      <c r="H193" s="353"/>
      <c r="I193" s="353"/>
      <c r="J193" s="353"/>
      <c r="K193" s="353"/>
      <c r="L193" s="353"/>
      <c r="M193" s="353"/>
      <c r="N193" s="353"/>
      <c r="O193" s="353"/>
      <c r="P193" s="353"/>
      <c r="Q193" s="353"/>
      <c r="R193" s="353"/>
      <c r="S193" s="353"/>
      <c r="T193" s="353"/>
      <c r="U193" s="353"/>
      <c r="V193" s="353"/>
      <c r="W193" s="353"/>
      <c r="X193" s="353"/>
      <c r="Y193" s="353"/>
      <c r="Z193" s="353"/>
    </row>
    <row r="194" spans="1:26" ht="15.75" customHeight="1">
      <c r="A194" s="436" t="s">
        <v>2414</v>
      </c>
      <c r="B194" s="437" t="s">
        <v>2445</v>
      </c>
      <c r="C194" s="438"/>
      <c r="D194" s="437"/>
      <c r="E194" s="437"/>
      <c r="F194" s="439"/>
      <c r="G194" s="353"/>
      <c r="H194" s="353"/>
      <c r="I194" s="353"/>
      <c r="J194" s="353"/>
      <c r="K194" s="353"/>
      <c r="L194" s="353"/>
      <c r="M194" s="353"/>
      <c r="N194" s="353"/>
      <c r="O194" s="353"/>
      <c r="P194" s="353"/>
      <c r="Q194" s="353"/>
      <c r="R194" s="353"/>
      <c r="S194" s="353"/>
      <c r="T194" s="353"/>
      <c r="U194" s="353"/>
      <c r="V194" s="353"/>
      <c r="W194" s="353"/>
      <c r="X194" s="353"/>
      <c r="Y194" s="353"/>
      <c r="Z194" s="353"/>
    </row>
    <row r="195" spans="1:26" ht="15.75" customHeight="1">
      <c r="A195" s="396"/>
      <c r="B195" s="420" t="s">
        <v>2446</v>
      </c>
      <c r="C195" s="421"/>
      <c r="D195" s="404"/>
      <c r="E195" s="405"/>
      <c r="F195" s="405"/>
      <c r="G195" s="353"/>
      <c r="H195" s="353"/>
      <c r="I195" s="353"/>
      <c r="J195" s="353"/>
      <c r="K195" s="353"/>
      <c r="L195" s="353"/>
      <c r="M195" s="353"/>
      <c r="N195" s="353"/>
      <c r="O195" s="353"/>
      <c r="P195" s="353"/>
      <c r="Q195" s="353"/>
      <c r="R195" s="353"/>
      <c r="S195" s="353"/>
      <c r="T195" s="353"/>
      <c r="U195" s="353"/>
      <c r="V195" s="353"/>
      <c r="W195" s="353"/>
      <c r="X195" s="353"/>
      <c r="Y195" s="353"/>
      <c r="Z195" s="353"/>
    </row>
    <row r="196" spans="1:26" ht="15.75" customHeight="1">
      <c r="A196" s="422" t="s">
        <v>2314</v>
      </c>
      <c r="B196" s="411" t="s">
        <v>2447</v>
      </c>
      <c r="C196" s="361"/>
      <c r="D196" s="386"/>
      <c r="E196" s="362"/>
      <c r="F196" s="362"/>
      <c r="G196" s="353"/>
      <c r="H196" s="353"/>
      <c r="I196" s="353"/>
      <c r="J196" s="353"/>
      <c r="K196" s="353"/>
      <c r="L196" s="353"/>
      <c r="M196" s="353"/>
      <c r="N196" s="353"/>
      <c r="O196" s="353"/>
      <c r="P196" s="353"/>
      <c r="Q196" s="353"/>
      <c r="R196" s="353"/>
      <c r="S196" s="353"/>
      <c r="T196" s="353"/>
      <c r="U196" s="353"/>
      <c r="V196" s="353"/>
      <c r="W196" s="353"/>
      <c r="X196" s="353"/>
      <c r="Y196" s="353"/>
      <c r="Z196" s="353"/>
    </row>
    <row r="197" spans="1:26" ht="15.75" customHeight="1">
      <c r="A197" s="387"/>
      <c r="B197" s="410" t="s">
        <v>2448</v>
      </c>
      <c r="C197" s="361"/>
      <c r="D197" s="386"/>
      <c r="E197" s="362"/>
      <c r="F197" s="362"/>
      <c r="G197" s="353"/>
      <c r="H197" s="353"/>
      <c r="I197" s="353"/>
      <c r="J197" s="353"/>
      <c r="K197" s="353"/>
      <c r="L197" s="353"/>
      <c r="M197" s="353"/>
      <c r="N197" s="353"/>
      <c r="O197" s="353"/>
      <c r="P197" s="353"/>
      <c r="Q197" s="353"/>
      <c r="R197" s="353"/>
      <c r="S197" s="353"/>
      <c r="T197" s="353"/>
      <c r="U197" s="353"/>
      <c r="V197" s="353"/>
      <c r="W197" s="353"/>
      <c r="X197" s="353"/>
      <c r="Y197" s="353"/>
      <c r="Z197" s="353"/>
    </row>
    <row r="198" spans="1:26" ht="15.75" customHeight="1">
      <c r="A198" s="387"/>
      <c r="B198" s="411" t="s">
        <v>2449</v>
      </c>
      <c r="C198" s="385" t="s">
        <v>841</v>
      </c>
      <c r="D198" s="386">
        <v>160</v>
      </c>
      <c r="E198" s="362"/>
      <c r="F198" s="362">
        <f t="shared" ref="F198:F202" si="10">E198*D198</f>
        <v>0</v>
      </c>
      <c r="G198" s="353"/>
      <c r="H198" s="353"/>
      <c r="I198" s="353"/>
      <c r="J198" s="353"/>
      <c r="K198" s="353"/>
      <c r="L198" s="353"/>
      <c r="M198" s="353"/>
      <c r="N198" s="353"/>
      <c r="O198" s="353"/>
      <c r="P198" s="353"/>
      <c r="Q198" s="353"/>
      <c r="R198" s="353"/>
      <c r="S198" s="353"/>
      <c r="T198" s="353"/>
      <c r="U198" s="353"/>
      <c r="V198" s="353"/>
      <c r="W198" s="353"/>
      <c r="X198" s="353"/>
      <c r="Y198" s="353"/>
      <c r="Z198" s="353"/>
    </row>
    <row r="199" spans="1:26" ht="15.75" customHeight="1">
      <c r="A199" s="409" t="s">
        <v>2319</v>
      </c>
      <c r="B199" s="411" t="s">
        <v>2450</v>
      </c>
      <c r="C199" s="385" t="s">
        <v>682</v>
      </c>
      <c r="D199" s="386">
        <v>1</v>
      </c>
      <c r="E199" s="362"/>
      <c r="F199" s="362">
        <f t="shared" si="10"/>
        <v>0</v>
      </c>
      <c r="G199" s="353"/>
      <c r="H199" s="353"/>
      <c r="I199" s="353"/>
      <c r="J199" s="353"/>
      <c r="K199" s="353"/>
      <c r="L199" s="353"/>
      <c r="M199" s="353"/>
      <c r="N199" s="353"/>
      <c r="O199" s="353"/>
      <c r="P199" s="353"/>
      <c r="Q199" s="353"/>
      <c r="R199" s="353"/>
      <c r="S199" s="353"/>
      <c r="T199" s="353"/>
      <c r="U199" s="353"/>
      <c r="V199" s="353"/>
      <c r="W199" s="353"/>
      <c r="X199" s="353"/>
      <c r="Y199" s="353"/>
      <c r="Z199" s="353"/>
    </row>
    <row r="200" spans="1:26" ht="15.75" customHeight="1">
      <c r="A200" s="409" t="s">
        <v>2352</v>
      </c>
      <c r="B200" s="423" t="s">
        <v>2451</v>
      </c>
      <c r="C200" s="385" t="s">
        <v>682</v>
      </c>
      <c r="D200" s="386">
        <v>4</v>
      </c>
      <c r="E200" s="362"/>
      <c r="F200" s="362">
        <f t="shared" si="10"/>
        <v>0</v>
      </c>
      <c r="G200" s="353"/>
      <c r="H200" s="353"/>
      <c r="I200" s="353"/>
      <c r="J200" s="353"/>
      <c r="K200" s="353"/>
      <c r="L200" s="353"/>
      <c r="M200" s="353"/>
      <c r="N200" s="353"/>
      <c r="O200" s="353"/>
      <c r="P200" s="353"/>
      <c r="Q200" s="353"/>
      <c r="R200" s="353"/>
      <c r="S200" s="353"/>
      <c r="T200" s="353"/>
      <c r="U200" s="353"/>
      <c r="V200" s="353"/>
      <c r="W200" s="353"/>
      <c r="X200" s="353"/>
      <c r="Y200" s="353"/>
      <c r="Z200" s="353"/>
    </row>
    <row r="201" spans="1:26" ht="15.75" customHeight="1">
      <c r="A201" s="409" t="s">
        <v>2355</v>
      </c>
      <c r="B201" s="423" t="s">
        <v>2452</v>
      </c>
      <c r="C201" s="385" t="s">
        <v>682</v>
      </c>
      <c r="D201" s="386">
        <v>4</v>
      </c>
      <c r="E201" s="362"/>
      <c r="F201" s="362">
        <f t="shared" si="10"/>
        <v>0</v>
      </c>
      <c r="G201" s="353"/>
      <c r="H201" s="353"/>
      <c r="I201" s="353"/>
      <c r="J201" s="353"/>
      <c r="K201" s="353"/>
      <c r="L201" s="353"/>
      <c r="M201" s="353"/>
      <c r="N201" s="353"/>
      <c r="O201" s="353"/>
      <c r="P201" s="353"/>
      <c r="Q201" s="353"/>
      <c r="R201" s="353"/>
      <c r="S201" s="353"/>
      <c r="T201" s="353"/>
      <c r="U201" s="353"/>
      <c r="V201" s="353"/>
      <c r="W201" s="353"/>
      <c r="X201" s="353"/>
      <c r="Y201" s="353"/>
      <c r="Z201" s="353"/>
    </row>
    <row r="202" spans="1:26" ht="15.75" customHeight="1">
      <c r="A202" s="409" t="s">
        <v>2358</v>
      </c>
      <c r="B202" s="423" t="s">
        <v>2453</v>
      </c>
      <c r="C202" s="385" t="s">
        <v>682</v>
      </c>
      <c r="D202" s="386">
        <v>1</v>
      </c>
      <c r="E202" s="362"/>
      <c r="F202" s="362">
        <f t="shared" si="10"/>
        <v>0</v>
      </c>
      <c r="G202" s="353"/>
      <c r="H202" s="353"/>
      <c r="I202" s="353"/>
      <c r="J202" s="353"/>
      <c r="K202" s="353"/>
      <c r="L202" s="353"/>
      <c r="M202" s="353"/>
      <c r="N202" s="353"/>
      <c r="O202" s="353"/>
      <c r="P202" s="353"/>
      <c r="Q202" s="353"/>
      <c r="R202" s="353"/>
      <c r="S202" s="353"/>
      <c r="T202" s="353"/>
      <c r="U202" s="353"/>
      <c r="V202" s="353"/>
      <c r="W202" s="353"/>
      <c r="X202" s="353"/>
      <c r="Y202" s="353"/>
      <c r="Z202" s="353"/>
    </row>
    <row r="203" spans="1:26" ht="15.75" customHeight="1">
      <c r="A203" s="409" t="s">
        <v>2406</v>
      </c>
      <c r="B203" s="411" t="s">
        <v>2454</v>
      </c>
      <c r="C203" s="385" t="s">
        <v>841</v>
      </c>
      <c r="D203" s="386">
        <v>160</v>
      </c>
      <c r="E203" s="362"/>
      <c r="F203" s="362">
        <f t="shared" ref="F203:F205" si="11">D203*E203</f>
        <v>0</v>
      </c>
      <c r="G203" s="353"/>
      <c r="H203" s="353"/>
      <c r="I203" s="353"/>
      <c r="J203" s="353"/>
      <c r="K203" s="353"/>
      <c r="L203" s="353"/>
      <c r="M203" s="353"/>
      <c r="N203" s="353"/>
      <c r="O203" s="353"/>
      <c r="P203" s="353"/>
      <c r="Q203" s="353"/>
      <c r="R203" s="353"/>
      <c r="S203" s="353"/>
      <c r="T203" s="353"/>
      <c r="U203" s="353"/>
      <c r="V203" s="353"/>
      <c r="W203" s="353"/>
      <c r="X203" s="353"/>
      <c r="Y203" s="353"/>
      <c r="Z203" s="353"/>
    </row>
    <row r="204" spans="1:26" ht="15.75" customHeight="1">
      <c r="A204" s="409" t="s">
        <v>2414</v>
      </c>
      <c r="B204" s="411" t="s">
        <v>2434</v>
      </c>
      <c r="C204" s="385" t="s">
        <v>682</v>
      </c>
      <c r="D204" s="386">
        <v>1</v>
      </c>
      <c r="E204" s="362"/>
      <c r="F204" s="362">
        <f t="shared" si="11"/>
        <v>0</v>
      </c>
      <c r="G204" s="353"/>
      <c r="H204" s="353"/>
      <c r="I204" s="353"/>
      <c r="J204" s="353"/>
      <c r="K204" s="353"/>
      <c r="L204" s="353"/>
      <c r="M204" s="353"/>
      <c r="N204" s="353"/>
      <c r="O204" s="353"/>
      <c r="P204" s="353"/>
      <c r="Q204" s="353"/>
      <c r="R204" s="353"/>
      <c r="S204" s="353"/>
      <c r="T204" s="353"/>
      <c r="U204" s="353"/>
      <c r="V204" s="353"/>
      <c r="W204" s="353"/>
      <c r="X204" s="353"/>
      <c r="Y204" s="353"/>
      <c r="Z204" s="353"/>
    </row>
    <row r="205" spans="1:26" ht="15.75" customHeight="1">
      <c r="A205" s="409" t="s">
        <v>2455</v>
      </c>
      <c r="B205" s="411" t="s">
        <v>2415</v>
      </c>
      <c r="C205" s="385" t="s">
        <v>682</v>
      </c>
      <c r="D205" s="386">
        <v>1</v>
      </c>
      <c r="E205" s="362"/>
      <c r="F205" s="362">
        <f t="shared" si="11"/>
        <v>0</v>
      </c>
      <c r="G205" s="353"/>
      <c r="H205" s="353"/>
      <c r="I205" s="353"/>
      <c r="J205" s="353"/>
      <c r="K205" s="353"/>
      <c r="L205" s="353"/>
      <c r="M205" s="353"/>
      <c r="N205" s="353"/>
      <c r="O205" s="353"/>
      <c r="P205" s="353"/>
      <c r="Q205" s="353"/>
      <c r="R205" s="353"/>
      <c r="S205" s="353"/>
      <c r="T205" s="353"/>
      <c r="U205" s="353"/>
      <c r="V205" s="353"/>
      <c r="W205" s="353"/>
      <c r="X205" s="353"/>
      <c r="Y205" s="353"/>
      <c r="Z205" s="353"/>
    </row>
    <row r="206" spans="1:26" ht="15.75" customHeight="1">
      <c r="A206" s="412"/>
      <c r="B206" s="413"/>
      <c r="C206" s="414"/>
      <c r="D206" s="399"/>
      <c r="E206" s="375"/>
      <c r="F206" s="375"/>
      <c r="G206" s="353"/>
      <c r="H206" s="353"/>
      <c r="I206" s="353"/>
      <c r="J206" s="353"/>
      <c r="K206" s="353"/>
      <c r="L206" s="353"/>
      <c r="M206" s="353"/>
      <c r="N206" s="353"/>
      <c r="O206" s="353"/>
      <c r="P206" s="353"/>
      <c r="Q206" s="353"/>
      <c r="R206" s="353"/>
      <c r="S206" s="353"/>
      <c r="T206" s="353"/>
      <c r="U206" s="353"/>
      <c r="V206" s="353"/>
      <c r="W206" s="353"/>
      <c r="X206" s="353"/>
      <c r="Y206" s="353"/>
      <c r="Z206" s="353"/>
    </row>
    <row r="207" spans="1:26" ht="15.75" customHeight="1">
      <c r="A207" s="415"/>
      <c r="B207" s="416" t="s">
        <v>2456</v>
      </c>
      <c r="C207" s="394"/>
      <c r="D207" s="375"/>
      <c r="E207" s="375"/>
      <c r="F207" s="417">
        <f>SUM(F195:F206)</f>
        <v>0</v>
      </c>
      <c r="G207" s="353"/>
      <c r="H207" s="353"/>
      <c r="I207" s="353"/>
      <c r="J207" s="353"/>
      <c r="K207" s="353"/>
      <c r="L207" s="353"/>
      <c r="M207" s="353"/>
      <c r="N207" s="353"/>
      <c r="O207" s="353"/>
      <c r="P207" s="353"/>
      <c r="Q207" s="353"/>
      <c r="R207" s="353"/>
      <c r="S207" s="353"/>
      <c r="T207" s="353"/>
      <c r="U207" s="353"/>
      <c r="V207" s="353"/>
      <c r="W207" s="353"/>
      <c r="X207" s="353"/>
      <c r="Y207" s="353"/>
      <c r="Z207" s="353"/>
    </row>
    <row r="208" spans="1:26" ht="15.75" customHeight="1">
      <c r="A208" s="422"/>
      <c r="B208" s="420"/>
      <c r="C208" s="434"/>
      <c r="D208" s="404"/>
      <c r="E208" s="405"/>
      <c r="F208" s="405"/>
      <c r="G208" s="353"/>
      <c r="H208" s="353"/>
      <c r="I208" s="353"/>
      <c r="J208" s="353"/>
      <c r="K208" s="353"/>
      <c r="L208" s="353"/>
      <c r="M208" s="353"/>
      <c r="N208" s="353"/>
      <c r="O208" s="353"/>
      <c r="P208" s="353"/>
      <c r="Q208" s="353"/>
      <c r="R208" s="353"/>
      <c r="S208" s="353"/>
      <c r="T208" s="353"/>
      <c r="U208" s="353"/>
      <c r="V208" s="353"/>
      <c r="W208" s="353"/>
      <c r="X208" s="353"/>
      <c r="Y208" s="353"/>
      <c r="Z208" s="353"/>
    </row>
    <row r="209" spans="1:26" ht="15.75" customHeight="1">
      <c r="A209" s="436" t="s">
        <v>2455</v>
      </c>
      <c r="B209" s="437" t="s">
        <v>2457</v>
      </c>
      <c r="C209" s="438"/>
      <c r="D209" s="437"/>
      <c r="E209" s="437"/>
      <c r="F209" s="439"/>
      <c r="G209" s="353"/>
      <c r="H209" s="353"/>
      <c r="I209" s="353"/>
      <c r="J209" s="353"/>
      <c r="K209" s="353"/>
      <c r="L209" s="353"/>
      <c r="M209" s="353"/>
      <c r="N209" s="353"/>
      <c r="O209" s="353"/>
      <c r="P209" s="353"/>
      <c r="Q209" s="353"/>
      <c r="R209" s="353"/>
      <c r="S209" s="353"/>
      <c r="T209" s="353"/>
      <c r="U209" s="353"/>
      <c r="V209" s="353"/>
      <c r="W209" s="353"/>
      <c r="X209" s="353"/>
      <c r="Y209" s="353"/>
      <c r="Z209" s="353"/>
    </row>
    <row r="210" spans="1:26" ht="15.75" customHeight="1">
      <c r="A210" s="396"/>
      <c r="B210" s="420" t="s">
        <v>2458</v>
      </c>
      <c r="C210" s="421"/>
      <c r="D210" s="404"/>
      <c r="E210" s="405"/>
      <c r="F210" s="405"/>
      <c r="G210" s="353"/>
      <c r="H210" s="353"/>
      <c r="I210" s="353"/>
      <c r="J210" s="353"/>
      <c r="K210" s="353"/>
      <c r="L210" s="353"/>
      <c r="M210" s="353"/>
      <c r="N210" s="353"/>
      <c r="O210" s="353"/>
      <c r="P210" s="353"/>
      <c r="Q210" s="353"/>
      <c r="R210" s="353"/>
      <c r="S210" s="353"/>
      <c r="T210" s="353"/>
      <c r="U210" s="353"/>
      <c r="V210" s="353"/>
      <c r="W210" s="353"/>
      <c r="X210" s="353"/>
      <c r="Y210" s="353"/>
      <c r="Z210" s="353"/>
    </row>
    <row r="211" spans="1:26" ht="15.75" customHeight="1">
      <c r="A211" s="422" t="s">
        <v>2314</v>
      </c>
      <c r="B211" s="411" t="s">
        <v>2459</v>
      </c>
      <c r="C211" s="361"/>
      <c r="D211" s="386"/>
      <c r="E211" s="362"/>
      <c r="F211" s="362"/>
      <c r="G211" s="353"/>
      <c r="H211" s="353"/>
      <c r="I211" s="353"/>
      <c r="J211" s="353"/>
      <c r="K211" s="353"/>
      <c r="L211" s="353"/>
      <c r="M211" s="353"/>
      <c r="N211" s="353"/>
      <c r="O211" s="353"/>
      <c r="P211" s="353"/>
      <c r="Q211" s="353"/>
      <c r="R211" s="353"/>
      <c r="S211" s="353"/>
      <c r="T211" s="353"/>
      <c r="U211" s="353"/>
      <c r="V211" s="353"/>
      <c r="W211" s="353"/>
      <c r="X211" s="353"/>
      <c r="Y211" s="353"/>
      <c r="Z211" s="353"/>
    </row>
    <row r="212" spans="1:26" ht="15.75" customHeight="1">
      <c r="A212" s="387"/>
      <c r="B212" s="410" t="s">
        <v>2460</v>
      </c>
      <c r="C212" s="361"/>
      <c r="D212" s="386"/>
      <c r="E212" s="362"/>
      <c r="F212" s="362"/>
      <c r="G212" s="353"/>
      <c r="H212" s="353"/>
      <c r="I212" s="353"/>
      <c r="J212" s="353"/>
      <c r="K212" s="353"/>
      <c r="L212" s="353"/>
      <c r="M212" s="353"/>
      <c r="N212" s="353"/>
      <c r="O212" s="353"/>
      <c r="P212" s="353"/>
      <c r="Q212" s="353"/>
      <c r="R212" s="353"/>
      <c r="S212" s="353"/>
      <c r="T212" s="353"/>
      <c r="U212" s="353"/>
      <c r="V212" s="353"/>
      <c r="W212" s="353"/>
      <c r="X212" s="353"/>
      <c r="Y212" s="353"/>
      <c r="Z212" s="353"/>
    </row>
    <row r="213" spans="1:26" ht="15.75" customHeight="1">
      <c r="A213" s="387"/>
      <c r="B213" s="411" t="s">
        <v>2461</v>
      </c>
      <c r="C213" s="385" t="s">
        <v>2003</v>
      </c>
      <c r="D213" s="386">
        <v>1</v>
      </c>
      <c r="E213" s="362"/>
      <c r="F213" s="362">
        <f t="shared" ref="F213:F214" si="12">E213*D213</f>
        <v>0</v>
      </c>
      <c r="G213" s="353"/>
      <c r="H213" s="353"/>
      <c r="I213" s="353"/>
      <c r="J213" s="353"/>
      <c r="K213" s="353"/>
      <c r="L213" s="353"/>
      <c r="M213" s="353"/>
      <c r="N213" s="353"/>
      <c r="O213" s="353"/>
      <c r="P213" s="353"/>
      <c r="Q213" s="353"/>
      <c r="R213" s="353"/>
      <c r="S213" s="353"/>
      <c r="T213" s="353"/>
      <c r="U213" s="353"/>
      <c r="V213" s="353"/>
      <c r="W213" s="353"/>
      <c r="X213" s="353"/>
      <c r="Y213" s="353"/>
      <c r="Z213" s="353"/>
    </row>
    <row r="214" spans="1:26" ht="15.75" customHeight="1">
      <c r="A214" s="409" t="s">
        <v>2319</v>
      </c>
      <c r="B214" s="411" t="s">
        <v>2462</v>
      </c>
      <c r="C214" s="385" t="s">
        <v>682</v>
      </c>
      <c r="D214" s="386">
        <v>1</v>
      </c>
      <c r="E214" s="362"/>
      <c r="F214" s="362">
        <f t="shared" si="12"/>
        <v>0</v>
      </c>
      <c r="G214" s="353"/>
      <c r="H214" s="353"/>
      <c r="I214" s="353"/>
      <c r="J214" s="353"/>
      <c r="K214" s="353"/>
      <c r="L214" s="353"/>
      <c r="M214" s="353"/>
      <c r="N214" s="353"/>
      <c r="O214" s="353"/>
      <c r="P214" s="353"/>
      <c r="Q214" s="353"/>
      <c r="R214" s="353"/>
      <c r="S214" s="353"/>
      <c r="T214" s="353"/>
      <c r="U214" s="353"/>
      <c r="V214" s="353"/>
      <c r="W214" s="353"/>
      <c r="X214" s="353"/>
      <c r="Y214" s="353"/>
      <c r="Z214" s="353"/>
    </row>
    <row r="215" spans="1:26" ht="15.75" customHeight="1">
      <c r="A215" s="409" t="s">
        <v>2352</v>
      </c>
      <c r="B215" s="411" t="s">
        <v>2463</v>
      </c>
      <c r="C215" s="385" t="s">
        <v>682</v>
      </c>
      <c r="D215" s="386">
        <v>1</v>
      </c>
      <c r="E215" s="362"/>
      <c r="F215" s="362">
        <f t="shared" ref="F215:F222" si="13">D215*E215</f>
        <v>0</v>
      </c>
      <c r="G215" s="353"/>
      <c r="H215" s="353"/>
      <c r="I215" s="353"/>
      <c r="J215" s="353"/>
      <c r="K215" s="353"/>
      <c r="L215" s="353"/>
      <c r="M215" s="353"/>
      <c r="N215" s="353"/>
      <c r="O215" s="353"/>
      <c r="P215" s="353"/>
      <c r="Q215" s="353"/>
      <c r="R215" s="353"/>
      <c r="S215" s="353"/>
      <c r="T215" s="353"/>
      <c r="U215" s="353"/>
      <c r="V215" s="353"/>
      <c r="W215" s="353"/>
      <c r="X215" s="353"/>
      <c r="Y215" s="353"/>
      <c r="Z215" s="353"/>
    </row>
    <row r="216" spans="1:26" ht="15.75" customHeight="1">
      <c r="A216" s="409" t="s">
        <v>2355</v>
      </c>
      <c r="B216" s="411" t="s">
        <v>2464</v>
      </c>
      <c r="C216" s="385" t="s">
        <v>682</v>
      </c>
      <c r="D216" s="386">
        <v>3</v>
      </c>
      <c r="E216" s="362"/>
      <c r="F216" s="362">
        <f t="shared" si="13"/>
        <v>0</v>
      </c>
      <c r="G216" s="353"/>
      <c r="H216" s="353"/>
      <c r="I216" s="353"/>
      <c r="J216" s="353"/>
      <c r="K216" s="353"/>
      <c r="L216" s="353"/>
      <c r="M216" s="353"/>
      <c r="N216" s="353"/>
      <c r="O216" s="353"/>
      <c r="P216" s="353"/>
      <c r="Q216" s="353"/>
      <c r="R216" s="353"/>
      <c r="S216" s="353"/>
      <c r="T216" s="353"/>
      <c r="U216" s="353"/>
      <c r="V216" s="353"/>
      <c r="W216" s="353"/>
      <c r="X216" s="353"/>
      <c r="Y216" s="353"/>
      <c r="Z216" s="353"/>
    </row>
    <row r="217" spans="1:26" ht="15.75" customHeight="1">
      <c r="A217" s="409" t="s">
        <v>2358</v>
      </c>
      <c r="B217" s="411" t="s">
        <v>2465</v>
      </c>
      <c r="C217" s="385" t="s">
        <v>682</v>
      </c>
      <c r="D217" s="386">
        <v>3</v>
      </c>
      <c r="E217" s="362"/>
      <c r="F217" s="362">
        <f t="shared" si="13"/>
        <v>0</v>
      </c>
      <c r="G217" s="353"/>
      <c r="H217" s="353"/>
      <c r="I217" s="353"/>
      <c r="J217" s="353"/>
      <c r="K217" s="353"/>
      <c r="L217" s="353"/>
      <c r="M217" s="353"/>
      <c r="N217" s="353"/>
      <c r="O217" s="353"/>
      <c r="P217" s="353"/>
      <c r="Q217" s="353"/>
      <c r="R217" s="353"/>
      <c r="S217" s="353"/>
      <c r="T217" s="353"/>
      <c r="U217" s="353"/>
      <c r="V217" s="353"/>
      <c r="W217" s="353"/>
      <c r="X217" s="353"/>
      <c r="Y217" s="353"/>
      <c r="Z217" s="353"/>
    </row>
    <row r="218" spans="1:26" ht="15.75" customHeight="1">
      <c r="A218" s="409" t="s">
        <v>2406</v>
      </c>
      <c r="B218" s="411" t="s">
        <v>2466</v>
      </c>
      <c r="C218" s="385" t="s">
        <v>841</v>
      </c>
      <c r="D218" s="386">
        <v>100</v>
      </c>
      <c r="E218" s="362"/>
      <c r="F218" s="362">
        <f t="shared" si="13"/>
        <v>0</v>
      </c>
      <c r="G218" s="353"/>
      <c r="H218" s="353"/>
      <c r="I218" s="353"/>
      <c r="J218" s="353"/>
      <c r="K218" s="353"/>
      <c r="L218" s="353"/>
      <c r="M218" s="353"/>
      <c r="N218" s="353"/>
      <c r="O218" s="353"/>
      <c r="P218" s="353"/>
      <c r="Q218" s="353"/>
      <c r="R218" s="353"/>
      <c r="S218" s="353"/>
      <c r="T218" s="353"/>
      <c r="U218" s="353"/>
      <c r="V218" s="353"/>
      <c r="W218" s="353"/>
      <c r="X218" s="353"/>
      <c r="Y218" s="353"/>
      <c r="Z218" s="353"/>
    </row>
    <row r="219" spans="1:26" ht="15.75" customHeight="1">
      <c r="A219" s="409" t="s">
        <v>2414</v>
      </c>
      <c r="B219" s="411" t="s">
        <v>2467</v>
      </c>
      <c r="C219" s="385" t="s">
        <v>841</v>
      </c>
      <c r="D219" s="386">
        <v>100</v>
      </c>
      <c r="E219" s="362"/>
      <c r="F219" s="362">
        <f t="shared" si="13"/>
        <v>0</v>
      </c>
      <c r="G219" s="353"/>
      <c r="H219" s="353"/>
      <c r="I219" s="353"/>
      <c r="J219" s="353"/>
      <c r="K219" s="353"/>
      <c r="L219" s="353"/>
      <c r="M219" s="353"/>
      <c r="N219" s="353"/>
      <c r="O219" s="353"/>
      <c r="P219" s="353"/>
      <c r="Q219" s="353"/>
      <c r="R219" s="353"/>
      <c r="S219" s="353"/>
      <c r="T219" s="353"/>
      <c r="U219" s="353"/>
      <c r="V219" s="353"/>
      <c r="W219" s="353"/>
      <c r="X219" s="353"/>
      <c r="Y219" s="353"/>
      <c r="Z219" s="353"/>
    </row>
    <row r="220" spans="1:26" ht="15.75" customHeight="1">
      <c r="A220" s="409" t="s">
        <v>2455</v>
      </c>
      <c r="B220" s="411" t="s">
        <v>2468</v>
      </c>
      <c r="C220" s="385" t="s">
        <v>841</v>
      </c>
      <c r="D220" s="386">
        <v>20</v>
      </c>
      <c r="E220" s="362"/>
      <c r="F220" s="362">
        <f t="shared" si="13"/>
        <v>0</v>
      </c>
      <c r="G220" s="353"/>
      <c r="H220" s="353"/>
      <c r="I220" s="353"/>
      <c r="J220" s="353"/>
      <c r="K220" s="353"/>
      <c r="L220" s="353"/>
      <c r="M220" s="353"/>
      <c r="N220" s="353"/>
      <c r="O220" s="353"/>
      <c r="P220" s="353"/>
      <c r="Q220" s="353"/>
      <c r="R220" s="353"/>
      <c r="S220" s="353"/>
      <c r="T220" s="353"/>
      <c r="U220" s="353"/>
      <c r="V220" s="353"/>
      <c r="W220" s="353"/>
      <c r="X220" s="353"/>
      <c r="Y220" s="353"/>
      <c r="Z220" s="353"/>
    </row>
    <row r="221" spans="1:26" ht="15.75" customHeight="1">
      <c r="A221" s="409" t="s">
        <v>2469</v>
      </c>
      <c r="B221" s="411" t="s">
        <v>2434</v>
      </c>
      <c r="C221" s="385" t="s">
        <v>682</v>
      </c>
      <c r="D221" s="386">
        <v>1</v>
      </c>
      <c r="E221" s="362"/>
      <c r="F221" s="362">
        <f t="shared" si="13"/>
        <v>0</v>
      </c>
      <c r="G221" s="353"/>
      <c r="H221" s="353"/>
      <c r="I221" s="353"/>
      <c r="J221" s="353"/>
      <c r="K221" s="353"/>
      <c r="L221" s="353"/>
      <c r="M221" s="353"/>
      <c r="N221" s="353"/>
      <c r="O221" s="353"/>
      <c r="P221" s="353"/>
      <c r="Q221" s="353"/>
      <c r="R221" s="353"/>
      <c r="S221" s="353"/>
      <c r="T221" s="353"/>
      <c r="U221" s="353"/>
      <c r="V221" s="353"/>
      <c r="W221" s="353"/>
      <c r="X221" s="353"/>
      <c r="Y221" s="353"/>
      <c r="Z221" s="353"/>
    </row>
    <row r="222" spans="1:26" ht="15.75" customHeight="1">
      <c r="A222" s="409" t="s">
        <v>2470</v>
      </c>
      <c r="B222" s="411" t="s">
        <v>2415</v>
      </c>
      <c r="C222" s="385" t="s">
        <v>682</v>
      </c>
      <c r="D222" s="386">
        <v>1</v>
      </c>
      <c r="E222" s="362"/>
      <c r="F222" s="362">
        <f t="shared" si="13"/>
        <v>0</v>
      </c>
      <c r="G222" s="353"/>
      <c r="H222" s="353"/>
      <c r="I222" s="353"/>
      <c r="J222" s="353"/>
      <c r="K222" s="353"/>
      <c r="L222" s="353"/>
      <c r="M222" s="353"/>
      <c r="N222" s="353"/>
      <c r="O222" s="353"/>
      <c r="P222" s="353"/>
      <c r="Q222" s="353"/>
      <c r="R222" s="353"/>
      <c r="S222" s="353"/>
      <c r="T222" s="353"/>
      <c r="U222" s="353"/>
      <c r="V222" s="353"/>
      <c r="W222" s="353"/>
      <c r="X222" s="353"/>
      <c r="Y222" s="353"/>
      <c r="Z222" s="353"/>
    </row>
    <row r="223" spans="1:26" ht="15.75" customHeight="1">
      <c r="A223" s="412"/>
      <c r="B223" s="413"/>
      <c r="C223" s="414"/>
      <c r="D223" s="399"/>
      <c r="E223" s="375"/>
      <c r="F223" s="375"/>
      <c r="G223" s="353"/>
      <c r="H223" s="353"/>
      <c r="I223" s="353"/>
      <c r="J223" s="353"/>
      <c r="K223" s="353"/>
      <c r="L223" s="353"/>
      <c r="M223" s="353"/>
      <c r="N223" s="353"/>
      <c r="O223" s="353"/>
      <c r="P223" s="353"/>
      <c r="Q223" s="353"/>
      <c r="R223" s="353"/>
      <c r="S223" s="353"/>
      <c r="T223" s="353"/>
      <c r="U223" s="353"/>
      <c r="V223" s="353"/>
      <c r="W223" s="353"/>
      <c r="X223" s="353"/>
      <c r="Y223" s="353"/>
      <c r="Z223" s="353"/>
    </row>
    <row r="224" spans="1:26" ht="15.75" customHeight="1">
      <c r="A224" s="440"/>
      <c r="B224" s="393" t="s">
        <v>2471</v>
      </c>
      <c r="C224" s="441"/>
      <c r="D224" s="442"/>
      <c r="E224" s="442"/>
      <c r="F224" s="427">
        <f>SUM(F210:F223)</f>
        <v>0</v>
      </c>
      <c r="G224" s="353"/>
      <c r="H224" s="353"/>
      <c r="I224" s="353"/>
      <c r="J224" s="353"/>
      <c r="K224" s="353"/>
      <c r="L224" s="353"/>
      <c r="M224" s="353"/>
      <c r="N224" s="353"/>
      <c r="O224" s="353"/>
      <c r="P224" s="353"/>
      <c r="Q224" s="353"/>
      <c r="R224" s="353"/>
      <c r="S224" s="353"/>
      <c r="T224" s="353"/>
      <c r="U224" s="353"/>
      <c r="V224" s="353"/>
      <c r="W224" s="353"/>
      <c r="X224" s="353"/>
      <c r="Y224" s="353"/>
      <c r="Z224" s="353"/>
    </row>
    <row r="225" spans="1:26" ht="15.75" customHeight="1">
      <c r="A225" s="428"/>
      <c r="B225" s="429"/>
      <c r="C225" s="430"/>
      <c r="D225" s="431"/>
      <c r="E225" s="432"/>
      <c r="F225" s="432"/>
      <c r="G225" s="353"/>
      <c r="H225" s="353"/>
      <c r="I225" s="353"/>
      <c r="J225" s="353"/>
      <c r="K225" s="353"/>
      <c r="L225" s="353"/>
      <c r="M225" s="353"/>
      <c r="N225" s="353"/>
      <c r="O225" s="353"/>
      <c r="P225" s="353"/>
      <c r="Q225" s="353"/>
      <c r="R225" s="353"/>
      <c r="S225" s="353"/>
      <c r="T225" s="353"/>
      <c r="U225" s="353"/>
      <c r="V225" s="353"/>
      <c r="W225" s="353"/>
      <c r="X225" s="353"/>
      <c r="Y225" s="353"/>
      <c r="Z225" s="353"/>
    </row>
    <row r="226" spans="1:26" ht="15.75" customHeight="1">
      <c r="A226" s="418" t="s">
        <v>2469</v>
      </c>
      <c r="B226" s="393" t="s">
        <v>2472</v>
      </c>
      <c r="C226" s="394"/>
      <c r="D226" s="375"/>
      <c r="E226" s="375"/>
      <c r="F226" s="375"/>
      <c r="G226" s="353"/>
      <c r="H226" s="353"/>
      <c r="I226" s="353"/>
      <c r="J226" s="353"/>
      <c r="K226" s="353"/>
      <c r="L226" s="353"/>
      <c r="M226" s="353"/>
      <c r="N226" s="353"/>
      <c r="O226" s="353"/>
      <c r="P226" s="353"/>
      <c r="Q226" s="353"/>
      <c r="R226" s="353"/>
      <c r="S226" s="353"/>
      <c r="T226" s="353"/>
      <c r="U226" s="353"/>
      <c r="V226" s="353"/>
      <c r="W226" s="353"/>
      <c r="X226" s="353"/>
      <c r="Y226" s="353"/>
      <c r="Z226" s="353"/>
    </row>
    <row r="227" spans="1:26" ht="15.75" customHeight="1">
      <c r="A227" s="422" t="s">
        <v>2314</v>
      </c>
      <c r="B227" s="420" t="s">
        <v>2473</v>
      </c>
      <c r="C227" s="434" t="s">
        <v>841</v>
      </c>
      <c r="D227" s="404">
        <v>60</v>
      </c>
      <c r="E227" s="405"/>
      <c r="F227" s="405">
        <f t="shared" ref="F227:F236" si="14">E227*D227</f>
        <v>0</v>
      </c>
      <c r="G227" s="353"/>
      <c r="H227" s="353"/>
      <c r="I227" s="353"/>
      <c r="J227" s="353"/>
      <c r="K227" s="353"/>
      <c r="L227" s="353"/>
      <c r="M227" s="353"/>
      <c r="N227" s="353"/>
      <c r="O227" s="353"/>
      <c r="P227" s="353"/>
      <c r="Q227" s="353"/>
      <c r="R227" s="353"/>
      <c r="S227" s="353"/>
      <c r="T227" s="353"/>
      <c r="U227" s="353"/>
      <c r="V227" s="353"/>
      <c r="W227" s="353"/>
      <c r="X227" s="353"/>
      <c r="Y227" s="353"/>
      <c r="Z227" s="353"/>
    </row>
    <row r="228" spans="1:26" ht="15.75" customHeight="1">
      <c r="A228" s="409" t="s">
        <v>2319</v>
      </c>
      <c r="B228" s="411" t="s">
        <v>2474</v>
      </c>
      <c r="C228" s="385" t="s">
        <v>682</v>
      </c>
      <c r="D228" s="386">
        <v>20</v>
      </c>
      <c r="E228" s="362"/>
      <c r="F228" s="362">
        <f t="shared" si="14"/>
        <v>0</v>
      </c>
      <c r="G228" s="353"/>
      <c r="H228" s="353"/>
      <c r="I228" s="353"/>
      <c r="J228" s="353"/>
      <c r="K228" s="353"/>
      <c r="L228" s="353"/>
      <c r="M228" s="353"/>
      <c r="N228" s="353"/>
      <c r="O228" s="353"/>
      <c r="P228" s="353"/>
      <c r="Q228" s="353"/>
      <c r="R228" s="353"/>
      <c r="S228" s="353"/>
      <c r="T228" s="353"/>
      <c r="U228" s="353"/>
      <c r="V228" s="353"/>
      <c r="W228" s="353"/>
      <c r="X228" s="353"/>
      <c r="Y228" s="353"/>
      <c r="Z228" s="353"/>
    </row>
    <row r="229" spans="1:26" ht="15.75" customHeight="1">
      <c r="A229" s="409" t="s">
        <v>2352</v>
      </c>
      <c r="B229" s="410" t="s">
        <v>2475</v>
      </c>
      <c r="C229" s="385" t="s">
        <v>682</v>
      </c>
      <c r="D229" s="386">
        <v>1</v>
      </c>
      <c r="E229" s="363"/>
      <c r="F229" s="362">
        <f t="shared" si="14"/>
        <v>0</v>
      </c>
      <c r="G229" s="353"/>
      <c r="H229" s="353"/>
      <c r="I229" s="353"/>
      <c r="J229" s="353"/>
      <c r="K229" s="353"/>
      <c r="L229" s="353"/>
      <c r="M229" s="353"/>
      <c r="N229" s="353"/>
      <c r="O229" s="353"/>
      <c r="P229" s="353"/>
      <c r="Q229" s="353"/>
      <c r="R229" s="353"/>
      <c r="S229" s="353"/>
      <c r="T229" s="353"/>
      <c r="U229" s="353"/>
      <c r="V229" s="353"/>
      <c r="W229" s="353"/>
      <c r="X229" s="353"/>
      <c r="Y229" s="353"/>
      <c r="Z229" s="353"/>
    </row>
    <row r="230" spans="1:26" ht="15.75" customHeight="1">
      <c r="A230" s="409" t="s">
        <v>2355</v>
      </c>
      <c r="B230" s="410" t="s">
        <v>2476</v>
      </c>
      <c r="C230" s="385" t="s">
        <v>682</v>
      </c>
      <c r="D230" s="386">
        <v>5</v>
      </c>
      <c r="E230" s="363"/>
      <c r="F230" s="443">
        <f t="shared" si="14"/>
        <v>0</v>
      </c>
      <c r="G230" s="353"/>
      <c r="H230" s="353"/>
      <c r="I230" s="353"/>
      <c r="J230" s="353"/>
      <c r="K230" s="353"/>
      <c r="L230" s="353"/>
      <c r="M230" s="353"/>
      <c r="N230" s="353"/>
      <c r="O230" s="353"/>
      <c r="P230" s="353"/>
      <c r="Q230" s="353"/>
      <c r="R230" s="353"/>
      <c r="S230" s="353"/>
      <c r="T230" s="353"/>
      <c r="U230" s="353"/>
      <c r="V230" s="353"/>
      <c r="W230" s="353"/>
      <c r="X230" s="353"/>
      <c r="Y230" s="353"/>
      <c r="Z230" s="353"/>
    </row>
    <row r="231" spans="1:26" ht="15.75" customHeight="1">
      <c r="A231" s="409" t="s">
        <v>2358</v>
      </c>
      <c r="B231" s="410" t="s">
        <v>2477</v>
      </c>
      <c r="C231" s="385" t="s">
        <v>841</v>
      </c>
      <c r="D231" s="386">
        <v>80</v>
      </c>
      <c r="E231" s="363"/>
      <c r="F231" s="443">
        <f t="shared" si="14"/>
        <v>0</v>
      </c>
      <c r="G231" s="353"/>
      <c r="H231" s="353"/>
      <c r="I231" s="353"/>
      <c r="J231" s="353"/>
      <c r="K231" s="353"/>
      <c r="L231" s="353"/>
      <c r="M231" s="353"/>
      <c r="N231" s="353"/>
      <c r="O231" s="353"/>
      <c r="P231" s="353"/>
      <c r="Q231" s="353"/>
      <c r="R231" s="353"/>
      <c r="S231" s="353"/>
      <c r="T231" s="353"/>
      <c r="U231" s="353"/>
      <c r="V231" s="353"/>
      <c r="W231" s="353"/>
      <c r="X231" s="353"/>
      <c r="Y231" s="353"/>
      <c r="Z231" s="353"/>
    </row>
    <row r="232" spans="1:26" ht="15.75" customHeight="1">
      <c r="A232" s="409" t="s">
        <v>2406</v>
      </c>
      <c r="B232" s="410" t="s">
        <v>2478</v>
      </c>
      <c r="C232" s="385" t="s">
        <v>682</v>
      </c>
      <c r="D232" s="386">
        <v>80</v>
      </c>
      <c r="E232" s="363"/>
      <c r="F232" s="443">
        <f t="shared" si="14"/>
        <v>0</v>
      </c>
      <c r="G232" s="353"/>
      <c r="H232" s="353"/>
      <c r="I232" s="353"/>
      <c r="J232" s="353"/>
      <c r="K232" s="353"/>
      <c r="L232" s="353"/>
      <c r="M232" s="353"/>
      <c r="N232" s="353"/>
      <c r="O232" s="353"/>
      <c r="P232" s="353"/>
      <c r="Q232" s="353"/>
      <c r="R232" s="353"/>
      <c r="S232" s="353"/>
      <c r="T232" s="353"/>
      <c r="U232" s="353"/>
      <c r="V232" s="353"/>
      <c r="W232" s="353"/>
      <c r="X232" s="353"/>
      <c r="Y232" s="353"/>
      <c r="Z232" s="353"/>
    </row>
    <row r="233" spans="1:26" ht="15.75" customHeight="1">
      <c r="A233" s="409" t="s">
        <v>2414</v>
      </c>
      <c r="B233" s="410" t="s">
        <v>2479</v>
      </c>
      <c r="C233" s="385" t="s">
        <v>682</v>
      </c>
      <c r="D233" s="386">
        <v>4</v>
      </c>
      <c r="E233" s="363"/>
      <c r="F233" s="443">
        <f t="shared" si="14"/>
        <v>0</v>
      </c>
      <c r="G233" s="353"/>
      <c r="H233" s="353"/>
      <c r="I233" s="353"/>
      <c r="J233" s="353"/>
      <c r="K233" s="353"/>
      <c r="L233" s="353"/>
      <c r="M233" s="353"/>
      <c r="N233" s="353"/>
      <c r="O233" s="353"/>
      <c r="P233" s="353"/>
      <c r="Q233" s="353"/>
      <c r="R233" s="353"/>
      <c r="S233" s="353"/>
      <c r="T233" s="353"/>
      <c r="U233" s="353"/>
      <c r="V233" s="353"/>
      <c r="W233" s="353"/>
      <c r="X233" s="353"/>
      <c r="Y233" s="353"/>
      <c r="Z233" s="353"/>
    </row>
    <row r="234" spans="1:26" ht="15.75" customHeight="1">
      <c r="A234" s="409" t="s">
        <v>2455</v>
      </c>
      <c r="B234" s="410" t="s">
        <v>2480</v>
      </c>
      <c r="C234" s="385" t="s">
        <v>682</v>
      </c>
      <c r="D234" s="386">
        <v>10</v>
      </c>
      <c r="E234" s="363"/>
      <c r="F234" s="443">
        <f t="shared" si="14"/>
        <v>0</v>
      </c>
      <c r="G234" s="353"/>
      <c r="H234" s="353"/>
      <c r="I234" s="353"/>
      <c r="J234" s="353"/>
      <c r="K234" s="353"/>
      <c r="L234" s="353"/>
      <c r="M234" s="353"/>
      <c r="N234" s="353"/>
      <c r="O234" s="353"/>
      <c r="P234" s="353"/>
      <c r="Q234" s="353"/>
      <c r="R234" s="353"/>
      <c r="S234" s="353"/>
      <c r="T234" s="353"/>
      <c r="U234" s="353"/>
      <c r="V234" s="353"/>
      <c r="W234" s="353"/>
      <c r="X234" s="353"/>
      <c r="Y234" s="353"/>
      <c r="Z234" s="353"/>
    </row>
    <row r="235" spans="1:26" ht="15.75" customHeight="1">
      <c r="A235" s="409" t="s">
        <v>2469</v>
      </c>
      <c r="B235" s="411" t="s">
        <v>2481</v>
      </c>
      <c r="C235" s="385" t="s">
        <v>682</v>
      </c>
      <c r="D235" s="386">
        <v>1</v>
      </c>
      <c r="E235" s="362"/>
      <c r="F235" s="444">
        <f t="shared" si="14"/>
        <v>0</v>
      </c>
      <c r="G235" s="353"/>
      <c r="H235" s="353"/>
      <c r="I235" s="353"/>
      <c r="J235" s="353"/>
      <c r="K235" s="353"/>
      <c r="L235" s="353"/>
      <c r="M235" s="353"/>
      <c r="N235" s="353"/>
      <c r="O235" s="353"/>
      <c r="P235" s="353"/>
      <c r="Q235" s="353"/>
      <c r="R235" s="353"/>
      <c r="S235" s="353"/>
      <c r="T235" s="353"/>
      <c r="U235" s="353"/>
      <c r="V235" s="353"/>
      <c r="W235" s="353"/>
      <c r="X235" s="353"/>
      <c r="Y235" s="353"/>
      <c r="Z235" s="353"/>
    </row>
    <row r="236" spans="1:26" ht="15.75" customHeight="1">
      <c r="A236" s="445" t="s">
        <v>2470</v>
      </c>
      <c r="B236" s="446" t="s">
        <v>2482</v>
      </c>
      <c r="C236" s="447" t="s">
        <v>2443</v>
      </c>
      <c r="D236" s="448">
        <v>1</v>
      </c>
      <c r="E236" s="443"/>
      <c r="F236" s="449">
        <f t="shared" si="14"/>
        <v>0</v>
      </c>
      <c r="G236" s="353"/>
      <c r="H236" s="353"/>
      <c r="I236" s="353"/>
      <c r="J236" s="353"/>
      <c r="K236" s="353"/>
      <c r="L236" s="353"/>
      <c r="M236" s="353"/>
      <c r="N236" s="353"/>
      <c r="O236" s="353"/>
      <c r="P236" s="353"/>
      <c r="Q236" s="353"/>
      <c r="R236" s="353"/>
      <c r="S236" s="353"/>
      <c r="T236" s="353"/>
      <c r="U236" s="353"/>
      <c r="V236" s="353"/>
      <c r="W236" s="353"/>
      <c r="X236" s="353"/>
      <c r="Y236" s="353"/>
      <c r="Z236" s="353"/>
    </row>
    <row r="237" spans="1:26" ht="15.75" customHeight="1">
      <c r="A237" s="412"/>
      <c r="B237" s="413"/>
      <c r="C237" s="414"/>
      <c r="D237" s="399"/>
      <c r="E237" s="375"/>
      <c r="F237" s="375"/>
      <c r="G237" s="353"/>
      <c r="H237" s="353"/>
      <c r="I237" s="353"/>
      <c r="J237" s="353"/>
      <c r="K237" s="353"/>
      <c r="L237" s="353"/>
      <c r="M237" s="353"/>
      <c r="N237" s="353"/>
      <c r="O237" s="353"/>
      <c r="P237" s="353"/>
      <c r="Q237" s="353"/>
      <c r="R237" s="353"/>
      <c r="S237" s="353"/>
      <c r="T237" s="353"/>
      <c r="U237" s="353"/>
      <c r="V237" s="353"/>
      <c r="W237" s="353"/>
      <c r="X237" s="353"/>
      <c r="Y237" s="353"/>
      <c r="Z237" s="353"/>
    </row>
    <row r="238" spans="1:26" ht="15.75" customHeight="1">
      <c r="A238" s="415"/>
      <c r="B238" s="416" t="s">
        <v>2483</v>
      </c>
      <c r="C238" s="394"/>
      <c r="D238" s="375"/>
      <c r="E238" s="375"/>
      <c r="F238" s="417">
        <f>SUM(F227:F236)</f>
        <v>0</v>
      </c>
      <c r="G238" s="353"/>
      <c r="H238" s="353"/>
      <c r="I238" s="353"/>
      <c r="J238" s="353"/>
      <c r="K238" s="353"/>
      <c r="L238" s="353"/>
      <c r="M238" s="353"/>
      <c r="N238" s="353"/>
      <c r="O238" s="353"/>
      <c r="P238" s="353"/>
      <c r="Q238" s="353"/>
      <c r="R238" s="353"/>
      <c r="S238" s="353"/>
      <c r="T238" s="353"/>
      <c r="U238" s="353"/>
      <c r="V238" s="353"/>
      <c r="W238" s="353"/>
      <c r="X238" s="353"/>
      <c r="Y238" s="353"/>
      <c r="Z238" s="353"/>
    </row>
    <row r="239" spans="1:26" ht="15.75" customHeight="1">
      <c r="A239" s="450"/>
      <c r="B239" s="424"/>
      <c r="C239" s="398"/>
      <c r="D239" s="451"/>
      <c r="E239" s="451"/>
      <c r="F239" s="451"/>
      <c r="G239" s="353"/>
      <c r="H239" s="353"/>
      <c r="I239" s="353"/>
      <c r="J239" s="353"/>
      <c r="K239" s="353"/>
      <c r="L239" s="353"/>
      <c r="M239" s="353"/>
      <c r="N239" s="353"/>
      <c r="O239" s="353"/>
      <c r="P239" s="353"/>
      <c r="Q239" s="353"/>
      <c r="R239" s="353"/>
      <c r="S239" s="353"/>
      <c r="T239" s="353"/>
      <c r="U239" s="353"/>
      <c r="V239" s="353"/>
      <c r="W239" s="353"/>
      <c r="X239" s="353"/>
      <c r="Y239" s="353"/>
      <c r="Z239" s="353"/>
    </row>
    <row r="240" spans="1:26" ht="15.75" customHeight="1">
      <c r="A240" s="618" t="s">
        <v>2484</v>
      </c>
      <c r="B240" s="605"/>
      <c r="C240" s="605"/>
      <c r="D240" s="605"/>
      <c r="E240" s="605"/>
      <c r="F240" s="606"/>
      <c r="G240" s="353"/>
      <c r="H240" s="353"/>
      <c r="I240" s="353"/>
      <c r="J240" s="353"/>
      <c r="K240" s="353"/>
      <c r="L240" s="353"/>
      <c r="M240" s="353"/>
      <c r="N240" s="353"/>
      <c r="O240" s="353"/>
      <c r="P240" s="353"/>
      <c r="Q240" s="353"/>
      <c r="R240" s="353"/>
      <c r="S240" s="353"/>
      <c r="T240" s="353"/>
      <c r="U240" s="353"/>
      <c r="V240" s="353"/>
      <c r="W240" s="353"/>
      <c r="X240" s="353"/>
      <c r="Y240" s="353"/>
      <c r="Z240" s="353"/>
    </row>
    <row r="241" spans="1:26" ht="15.75" customHeight="1">
      <c r="A241" s="452"/>
      <c r="B241" s="453"/>
      <c r="C241" s="454"/>
      <c r="D241" s="455"/>
      <c r="E241" s="455"/>
      <c r="F241" s="456"/>
      <c r="G241" s="353"/>
      <c r="H241" s="353"/>
      <c r="I241" s="353"/>
      <c r="J241" s="353"/>
      <c r="K241" s="353"/>
      <c r="L241" s="353"/>
      <c r="M241" s="353"/>
      <c r="N241" s="353"/>
      <c r="O241" s="353"/>
      <c r="P241" s="353"/>
      <c r="Q241" s="353"/>
      <c r="R241" s="353"/>
      <c r="S241" s="353"/>
      <c r="T241" s="353"/>
      <c r="U241" s="353"/>
      <c r="V241" s="353"/>
      <c r="W241" s="353"/>
      <c r="X241" s="353"/>
      <c r="Y241" s="353"/>
      <c r="Z241" s="353"/>
    </row>
    <row r="242" spans="1:26" ht="15.75" customHeight="1">
      <c r="A242" s="457" t="s">
        <v>2314</v>
      </c>
      <c r="B242" s="458" t="str">
        <f>B7</f>
        <v>VANJSKI PRIKLJUČAK</v>
      </c>
      <c r="C242" s="361"/>
      <c r="D242" s="362"/>
      <c r="E242" s="362"/>
      <c r="F242" s="459">
        <f>F20</f>
        <v>0</v>
      </c>
      <c r="G242" s="353"/>
      <c r="H242" s="353"/>
      <c r="I242" s="353"/>
      <c r="J242" s="353"/>
      <c r="K242" s="353"/>
      <c r="L242" s="353"/>
      <c r="M242" s="353"/>
      <c r="N242" s="353"/>
      <c r="O242" s="353"/>
      <c r="P242" s="353"/>
      <c r="Q242" s="353"/>
      <c r="R242" s="353"/>
      <c r="S242" s="353"/>
      <c r="T242" s="353"/>
      <c r="U242" s="353"/>
      <c r="V242" s="353"/>
      <c r="W242" s="353"/>
      <c r="X242" s="353"/>
      <c r="Y242" s="353"/>
      <c r="Z242" s="353"/>
    </row>
    <row r="243" spans="1:26" ht="15.75" customHeight="1">
      <c r="A243" s="457" t="s">
        <v>2319</v>
      </c>
      <c r="B243" s="460" t="str">
        <f>B22</f>
        <v>RAZVODNI ORMARI</v>
      </c>
      <c r="C243" s="361"/>
      <c r="D243" s="362"/>
      <c r="E243" s="362"/>
      <c r="F243" s="459">
        <f>F98</f>
        <v>0</v>
      </c>
      <c r="G243" s="353"/>
      <c r="H243" s="353"/>
      <c r="I243" s="353"/>
      <c r="J243" s="353"/>
      <c r="K243" s="353"/>
      <c r="L243" s="353"/>
      <c r="M243" s="353"/>
      <c r="N243" s="353"/>
      <c r="O243" s="353"/>
      <c r="P243" s="353"/>
      <c r="Q243" s="353"/>
      <c r="R243" s="353"/>
      <c r="S243" s="353"/>
      <c r="T243" s="353"/>
      <c r="U243" s="353"/>
      <c r="V243" s="353"/>
      <c r="W243" s="353"/>
      <c r="X243" s="353"/>
      <c r="Y243" s="353"/>
      <c r="Z243" s="353"/>
    </row>
    <row r="244" spans="1:26" ht="15.75" customHeight="1">
      <c r="A244" s="457" t="s">
        <v>2352</v>
      </c>
      <c r="B244" s="461" t="str">
        <f>B100</f>
        <v>GLAVNI RAZVOD I NAPOJNI VODOVI</v>
      </c>
      <c r="C244" s="361"/>
      <c r="D244" s="362"/>
      <c r="E244" s="362"/>
      <c r="F244" s="459">
        <f>F116</f>
        <v>0</v>
      </c>
      <c r="G244" s="353"/>
      <c r="H244" s="353"/>
      <c r="I244" s="353"/>
      <c r="J244" s="353"/>
      <c r="K244" s="353"/>
      <c r="L244" s="353"/>
      <c r="M244" s="353"/>
      <c r="N244" s="353"/>
      <c r="O244" s="353"/>
      <c r="P244" s="353"/>
      <c r="Q244" s="353"/>
      <c r="R244" s="353"/>
      <c r="S244" s="353"/>
      <c r="T244" s="353"/>
      <c r="U244" s="353"/>
      <c r="V244" s="353"/>
      <c r="W244" s="353"/>
      <c r="X244" s="353"/>
      <c r="Y244" s="353"/>
      <c r="Z244" s="353"/>
    </row>
    <row r="245" spans="1:26" ht="15.75" customHeight="1">
      <c r="A245" s="457" t="s">
        <v>2355</v>
      </c>
      <c r="B245" s="461" t="str">
        <f>B118</f>
        <v>INSTALACIJE JAKE STRUJE</v>
      </c>
      <c r="C245" s="361"/>
      <c r="D245" s="362"/>
      <c r="E245" s="362"/>
      <c r="F245" s="459">
        <f>F159</f>
        <v>0</v>
      </c>
      <c r="G245" s="353"/>
      <c r="H245" s="353"/>
      <c r="I245" s="353"/>
      <c r="J245" s="353"/>
      <c r="K245" s="353"/>
      <c r="L245" s="353"/>
      <c r="M245" s="353"/>
      <c r="N245" s="353"/>
      <c r="O245" s="353"/>
      <c r="P245" s="353"/>
      <c r="Q245" s="353"/>
      <c r="R245" s="353"/>
      <c r="S245" s="353"/>
      <c r="T245" s="353"/>
      <c r="U245" s="353"/>
      <c r="V245" s="353"/>
      <c r="W245" s="353"/>
      <c r="X245" s="353"/>
      <c r="Y245" s="353"/>
      <c r="Z245" s="353"/>
    </row>
    <row r="246" spans="1:26" ht="15.75" customHeight="1">
      <c r="A246" s="457" t="s">
        <v>2358</v>
      </c>
      <c r="B246" s="461" t="str">
        <f>B161</f>
        <v>INSTALACIJA SLABE STRUJE - EKI</v>
      </c>
      <c r="C246" s="361"/>
      <c r="D246" s="362"/>
      <c r="E246" s="362"/>
      <c r="F246" s="459">
        <f>F181</f>
        <v>0</v>
      </c>
      <c r="G246" s="353"/>
      <c r="H246" s="353"/>
      <c r="I246" s="353"/>
      <c r="J246" s="353"/>
      <c r="K246" s="353"/>
      <c r="L246" s="353"/>
      <c r="M246" s="353"/>
      <c r="N246" s="353"/>
      <c r="O246" s="353"/>
      <c r="P246" s="353"/>
      <c r="Q246" s="353"/>
      <c r="R246" s="353"/>
      <c r="S246" s="353"/>
      <c r="T246" s="353"/>
      <c r="U246" s="353"/>
      <c r="V246" s="353"/>
      <c r="W246" s="353"/>
      <c r="X246" s="353"/>
      <c r="Y246" s="353"/>
      <c r="Z246" s="353"/>
    </row>
    <row r="247" spans="1:26" ht="15" customHeight="1">
      <c r="A247" s="457" t="s">
        <v>2406</v>
      </c>
      <c r="B247" s="461" t="str">
        <f>B183</f>
        <v>INSTALACIJA SLABE STRUJE - ANTENSKA INSTALACIJA</v>
      </c>
      <c r="C247" s="361"/>
      <c r="D247" s="362"/>
      <c r="E247" s="362"/>
      <c r="F247" s="459">
        <f>F192</f>
        <v>0</v>
      </c>
      <c r="G247" s="353"/>
      <c r="H247" s="353"/>
      <c r="I247" s="353"/>
      <c r="J247" s="353"/>
      <c r="K247" s="353"/>
      <c r="L247" s="353"/>
      <c r="M247" s="353"/>
      <c r="N247" s="353"/>
      <c r="O247" s="353"/>
      <c r="P247" s="353"/>
      <c r="Q247" s="353"/>
      <c r="R247" s="353"/>
      <c r="S247" s="353"/>
      <c r="T247" s="353"/>
      <c r="U247" s="353"/>
      <c r="V247" s="353"/>
      <c r="W247" s="353"/>
      <c r="X247" s="353"/>
      <c r="Y247" s="353"/>
      <c r="Z247" s="353"/>
    </row>
    <row r="248" spans="1:26" ht="15.75" customHeight="1">
      <c r="A248" s="457" t="s">
        <v>2414</v>
      </c>
      <c r="B248" s="461" t="str">
        <f>B194</f>
        <v>INSTALACIJA  GOVORNOG SUSTAVA</v>
      </c>
      <c r="C248" s="361"/>
      <c r="D248" s="362"/>
      <c r="E248" s="362"/>
      <c r="F248" s="459">
        <f>F207</f>
        <v>0</v>
      </c>
      <c r="G248" s="353"/>
      <c r="H248" s="353"/>
      <c r="I248" s="353"/>
      <c r="J248" s="353"/>
      <c r="K248" s="353"/>
      <c r="L248" s="353"/>
      <c r="M248" s="353"/>
      <c r="N248" s="353"/>
      <c r="O248" s="353"/>
      <c r="P248" s="353"/>
      <c r="Q248" s="353"/>
      <c r="R248" s="353"/>
      <c r="S248" s="353"/>
      <c r="T248" s="353"/>
      <c r="U248" s="353"/>
      <c r="V248" s="353"/>
      <c r="W248" s="353"/>
      <c r="X248" s="353"/>
      <c r="Y248" s="353"/>
      <c r="Z248" s="353"/>
    </row>
    <row r="249" spans="1:26" ht="15.75" customHeight="1">
      <c r="A249" s="457" t="s">
        <v>2455</v>
      </c>
      <c r="B249" s="460" t="str">
        <f>B209</f>
        <v>INSTALACIJA  SUSTAVA ZA ODIMLJAVANJE STUBIŠTA</v>
      </c>
      <c r="C249" s="361"/>
      <c r="D249" s="362"/>
      <c r="E249" s="362"/>
      <c r="F249" s="459">
        <f>F224</f>
        <v>0</v>
      </c>
      <c r="G249" s="353"/>
      <c r="H249" s="353"/>
      <c r="I249" s="353"/>
      <c r="J249" s="353"/>
      <c r="K249" s="353"/>
      <c r="L249" s="353"/>
      <c r="M249" s="353"/>
      <c r="N249" s="353"/>
      <c r="O249" s="353"/>
      <c r="P249" s="353"/>
      <c r="Q249" s="353"/>
      <c r="R249" s="353"/>
      <c r="S249" s="353"/>
      <c r="T249" s="353"/>
      <c r="U249" s="353"/>
      <c r="V249" s="353"/>
      <c r="W249" s="353"/>
      <c r="X249" s="353"/>
      <c r="Y249" s="353"/>
      <c r="Z249" s="353"/>
    </row>
    <row r="250" spans="1:26" ht="15.75" customHeight="1">
      <c r="A250" s="457" t="s">
        <v>2469</v>
      </c>
      <c r="B250" s="460" t="str">
        <f>B226</f>
        <v>INSTALACIJA UZEMLJENJA I LPS</v>
      </c>
      <c r="C250" s="361"/>
      <c r="D250" s="362"/>
      <c r="E250" s="362"/>
      <c r="F250" s="459">
        <f>F238</f>
        <v>0</v>
      </c>
      <c r="G250" s="353"/>
      <c r="H250" s="353"/>
      <c r="I250" s="353"/>
      <c r="J250" s="353"/>
      <c r="K250" s="353"/>
      <c r="L250" s="353"/>
      <c r="M250" s="353"/>
      <c r="N250" s="353"/>
      <c r="O250" s="353"/>
      <c r="P250" s="353"/>
      <c r="Q250" s="353"/>
      <c r="R250" s="353"/>
      <c r="S250" s="353"/>
      <c r="T250" s="353"/>
      <c r="U250" s="353"/>
      <c r="V250" s="353"/>
      <c r="W250" s="353"/>
      <c r="X250" s="353"/>
      <c r="Y250" s="353"/>
      <c r="Z250" s="353"/>
    </row>
    <row r="251" spans="1:26" ht="15.75" customHeight="1">
      <c r="A251" s="457"/>
      <c r="B251" s="462"/>
      <c r="C251" s="361"/>
      <c r="D251" s="362"/>
      <c r="E251" s="362"/>
      <c r="F251" s="459"/>
      <c r="G251" s="353"/>
      <c r="H251" s="353"/>
      <c r="I251" s="353"/>
      <c r="J251" s="353"/>
      <c r="K251" s="353"/>
      <c r="L251" s="353"/>
      <c r="M251" s="353"/>
      <c r="N251" s="353"/>
      <c r="O251" s="353"/>
      <c r="P251" s="353"/>
      <c r="Q251" s="353"/>
      <c r="R251" s="353"/>
      <c r="S251" s="353"/>
      <c r="T251" s="353"/>
      <c r="U251" s="353"/>
      <c r="V251" s="353"/>
      <c r="W251" s="353"/>
      <c r="X251" s="353"/>
      <c r="Y251" s="353"/>
      <c r="Z251" s="353"/>
    </row>
    <row r="252" spans="1:26" ht="15.75" customHeight="1">
      <c r="A252" s="463"/>
      <c r="B252" s="464" t="s">
        <v>2485</v>
      </c>
      <c r="C252" s="465"/>
      <c r="D252" s="466"/>
      <c r="E252" s="466"/>
      <c r="F252" s="467">
        <f>SUM(F242:F251)</f>
        <v>0</v>
      </c>
      <c r="G252" s="353"/>
      <c r="H252" s="353"/>
      <c r="I252" s="353"/>
      <c r="J252" s="353"/>
      <c r="K252" s="353"/>
      <c r="L252" s="353"/>
      <c r="M252" s="353"/>
      <c r="N252" s="353"/>
      <c r="O252" s="353"/>
      <c r="P252" s="353"/>
      <c r="Q252" s="353"/>
      <c r="R252" s="353"/>
      <c r="S252" s="353"/>
      <c r="T252" s="353"/>
      <c r="U252" s="353"/>
      <c r="V252" s="353"/>
      <c r="W252" s="353"/>
      <c r="X252" s="353"/>
      <c r="Y252" s="353"/>
      <c r="Z252" s="353"/>
    </row>
    <row r="253" spans="1:26" ht="15.75" customHeight="1">
      <c r="A253" s="604"/>
      <c r="B253" s="605"/>
      <c r="C253" s="605"/>
      <c r="D253" s="605"/>
      <c r="E253" s="605"/>
      <c r="F253" s="606"/>
      <c r="G253" s="353"/>
      <c r="H253" s="353"/>
      <c r="I253" s="353"/>
      <c r="J253" s="353"/>
      <c r="K253" s="353"/>
      <c r="L253" s="353"/>
      <c r="M253" s="353"/>
      <c r="N253" s="353"/>
      <c r="O253" s="353"/>
      <c r="P253" s="353"/>
      <c r="Q253" s="353"/>
      <c r="R253" s="353"/>
      <c r="S253" s="353"/>
      <c r="T253" s="353"/>
      <c r="U253" s="353"/>
      <c r="V253" s="353"/>
      <c r="W253" s="353"/>
      <c r="X253" s="353"/>
      <c r="Y253" s="353"/>
      <c r="Z253" s="353"/>
    </row>
    <row r="254" spans="1:26" ht="15.75" customHeight="1">
      <c r="A254" s="463"/>
      <c r="B254" s="464" t="s">
        <v>2486</v>
      </c>
      <c r="C254" s="465"/>
      <c r="D254" s="466"/>
      <c r="E254" s="466"/>
      <c r="F254" s="467">
        <f>ROUND(F252*0.25,2)</f>
        <v>0</v>
      </c>
      <c r="G254" s="353"/>
      <c r="H254" s="353"/>
      <c r="I254" s="353"/>
      <c r="J254" s="353"/>
      <c r="K254" s="353"/>
      <c r="L254" s="353"/>
      <c r="M254" s="353"/>
      <c r="N254" s="353"/>
      <c r="O254" s="353"/>
      <c r="P254" s="353"/>
      <c r="Q254" s="353"/>
      <c r="R254" s="353"/>
      <c r="S254" s="353"/>
      <c r="T254" s="353"/>
      <c r="U254" s="353"/>
      <c r="V254" s="353"/>
      <c r="W254" s="353"/>
      <c r="X254" s="353"/>
      <c r="Y254" s="353"/>
      <c r="Z254" s="353"/>
    </row>
    <row r="255" spans="1:26" ht="15.75" customHeight="1">
      <c r="A255" s="604"/>
      <c r="B255" s="605"/>
      <c r="C255" s="605"/>
      <c r="D255" s="605"/>
      <c r="E255" s="605"/>
      <c r="F255" s="606"/>
      <c r="G255" s="353"/>
      <c r="H255" s="353"/>
      <c r="I255" s="353"/>
      <c r="J255" s="353"/>
      <c r="K255" s="353"/>
      <c r="L255" s="353"/>
      <c r="M255" s="353"/>
      <c r="N255" s="353"/>
      <c r="O255" s="353"/>
      <c r="P255" s="353"/>
      <c r="Q255" s="353"/>
      <c r="R255" s="353"/>
      <c r="S255" s="353"/>
      <c r="T255" s="353"/>
      <c r="U255" s="353"/>
      <c r="V255" s="353"/>
      <c r="W255" s="353"/>
      <c r="X255" s="353"/>
      <c r="Y255" s="353"/>
      <c r="Z255" s="353"/>
    </row>
    <row r="256" spans="1:26" ht="15.75" customHeight="1">
      <c r="A256" s="463"/>
      <c r="B256" s="464" t="s">
        <v>2487</v>
      </c>
      <c r="C256" s="465"/>
      <c r="D256" s="466"/>
      <c r="E256" s="466"/>
      <c r="F256" s="467">
        <f>SUM(F252:F255)</f>
        <v>0</v>
      </c>
      <c r="G256" s="353"/>
      <c r="H256" s="353"/>
      <c r="I256" s="353"/>
      <c r="J256" s="353"/>
      <c r="K256" s="353"/>
      <c r="L256" s="353"/>
      <c r="M256" s="353"/>
      <c r="N256" s="353"/>
      <c r="O256" s="353"/>
      <c r="P256" s="353"/>
      <c r="Q256" s="353"/>
      <c r="R256" s="353"/>
      <c r="S256" s="353"/>
      <c r="T256" s="353"/>
      <c r="U256" s="353"/>
      <c r="V256" s="353"/>
      <c r="W256" s="353"/>
      <c r="X256" s="353"/>
      <c r="Y256" s="353"/>
      <c r="Z256" s="353"/>
    </row>
    <row r="257" spans="1:26" ht="15.75" customHeight="1">
      <c r="A257" s="396"/>
      <c r="B257" s="353"/>
      <c r="C257" s="468"/>
      <c r="D257" s="469"/>
      <c r="E257" s="469"/>
      <c r="F257" s="469"/>
      <c r="G257" s="353"/>
      <c r="H257" s="353"/>
      <c r="I257" s="353"/>
      <c r="J257" s="353"/>
      <c r="K257" s="353"/>
      <c r="L257" s="353"/>
      <c r="M257" s="353"/>
      <c r="N257" s="353"/>
      <c r="O257" s="353"/>
      <c r="P257" s="353"/>
      <c r="Q257" s="353"/>
      <c r="R257" s="353"/>
      <c r="S257" s="353"/>
      <c r="T257" s="353"/>
      <c r="U257" s="353"/>
      <c r="V257" s="353"/>
      <c r="W257" s="353"/>
      <c r="X257" s="353"/>
      <c r="Y257" s="353"/>
      <c r="Z257" s="353"/>
    </row>
    <row r="258" spans="1:26" ht="15.75" customHeight="1">
      <c r="A258" s="396"/>
      <c r="B258" s="353"/>
      <c r="C258" s="468"/>
      <c r="D258" s="469"/>
      <c r="E258" s="469"/>
      <c r="F258" s="469"/>
      <c r="G258" s="353"/>
      <c r="H258" s="353"/>
      <c r="I258" s="353"/>
      <c r="J258" s="353"/>
      <c r="K258" s="353"/>
      <c r="L258" s="353"/>
      <c r="M258" s="353"/>
      <c r="N258" s="353"/>
      <c r="O258" s="353"/>
      <c r="P258" s="353"/>
      <c r="Q258" s="353"/>
      <c r="R258" s="353"/>
      <c r="S258" s="353"/>
      <c r="T258" s="353"/>
      <c r="U258" s="353"/>
      <c r="V258" s="353"/>
      <c r="W258" s="353"/>
      <c r="X258" s="353"/>
      <c r="Y258" s="353"/>
      <c r="Z258" s="353"/>
    </row>
    <row r="259" spans="1:26" ht="15.75" customHeight="1">
      <c r="A259" s="396"/>
      <c r="B259" s="353"/>
      <c r="C259" s="468"/>
      <c r="D259" s="469"/>
      <c r="E259" s="469"/>
      <c r="F259" s="469"/>
      <c r="G259" s="353"/>
      <c r="H259" s="353"/>
      <c r="I259" s="353"/>
      <c r="J259" s="353"/>
      <c r="K259" s="353"/>
      <c r="L259" s="353"/>
      <c r="M259" s="353"/>
      <c r="N259" s="353"/>
      <c r="O259" s="353"/>
      <c r="P259" s="353"/>
      <c r="Q259" s="353"/>
      <c r="R259" s="353"/>
      <c r="S259" s="353"/>
      <c r="T259" s="353"/>
      <c r="U259" s="353"/>
      <c r="V259" s="353"/>
      <c r="W259" s="353"/>
      <c r="X259" s="353"/>
      <c r="Y259" s="353"/>
      <c r="Z259" s="353"/>
    </row>
    <row r="260" spans="1:26" ht="15.75" customHeight="1">
      <c r="A260" s="396"/>
      <c r="B260" s="353"/>
      <c r="C260" s="468"/>
      <c r="D260" s="469"/>
      <c r="E260" s="469"/>
      <c r="F260" s="469"/>
      <c r="G260" s="353"/>
      <c r="H260" s="353"/>
      <c r="I260" s="353"/>
      <c r="J260" s="353"/>
      <c r="K260" s="353"/>
      <c r="L260" s="353"/>
      <c r="M260" s="353"/>
      <c r="N260" s="353"/>
      <c r="O260" s="353"/>
      <c r="P260" s="353"/>
      <c r="Q260" s="353"/>
      <c r="R260" s="353"/>
      <c r="S260" s="353"/>
      <c r="T260" s="353"/>
      <c r="U260" s="353"/>
      <c r="V260" s="353"/>
      <c r="W260" s="353"/>
      <c r="X260" s="353"/>
      <c r="Y260" s="353"/>
      <c r="Z260" s="353"/>
    </row>
    <row r="261" spans="1:26" ht="15.75" customHeight="1">
      <c r="A261" s="396"/>
      <c r="B261" s="353"/>
      <c r="C261" s="468"/>
      <c r="D261" s="469"/>
      <c r="E261" s="469"/>
      <c r="F261" s="469"/>
      <c r="G261" s="353"/>
      <c r="H261" s="353"/>
      <c r="I261" s="353"/>
      <c r="J261" s="353"/>
      <c r="K261" s="353"/>
      <c r="L261" s="353"/>
      <c r="M261" s="353"/>
      <c r="N261" s="353"/>
      <c r="O261" s="353"/>
      <c r="P261" s="353"/>
      <c r="Q261" s="353"/>
      <c r="R261" s="353"/>
      <c r="S261" s="353"/>
      <c r="T261" s="353"/>
      <c r="U261" s="353"/>
      <c r="V261" s="353"/>
      <c r="W261" s="353"/>
      <c r="X261" s="353"/>
      <c r="Y261" s="353"/>
      <c r="Z261" s="353"/>
    </row>
    <row r="262" spans="1:26" ht="15.75" customHeight="1">
      <c r="A262" s="396"/>
      <c r="B262" s="353"/>
      <c r="C262" s="468"/>
      <c r="D262" s="469"/>
      <c r="E262" s="469"/>
      <c r="F262" s="469"/>
      <c r="G262" s="353"/>
      <c r="H262" s="353"/>
      <c r="I262" s="353"/>
      <c r="J262" s="353"/>
      <c r="K262" s="353"/>
      <c r="L262" s="353"/>
      <c r="M262" s="353"/>
      <c r="N262" s="353"/>
      <c r="O262" s="353"/>
      <c r="P262" s="353"/>
      <c r="Q262" s="353"/>
      <c r="R262" s="353"/>
      <c r="S262" s="353"/>
      <c r="T262" s="353"/>
      <c r="U262" s="353"/>
      <c r="V262" s="353"/>
      <c r="W262" s="353"/>
      <c r="X262" s="353"/>
      <c r="Y262" s="353"/>
      <c r="Z262" s="353"/>
    </row>
    <row r="263" spans="1:26" ht="15.75" customHeight="1">
      <c r="A263" s="396"/>
      <c r="B263" s="353"/>
      <c r="C263" s="468"/>
      <c r="D263" s="469"/>
      <c r="E263" s="469"/>
      <c r="F263" s="469"/>
      <c r="G263" s="353"/>
      <c r="H263" s="353"/>
      <c r="I263" s="353"/>
      <c r="J263" s="353"/>
      <c r="K263" s="353"/>
      <c r="L263" s="353"/>
      <c r="M263" s="353"/>
      <c r="N263" s="353"/>
      <c r="O263" s="353"/>
      <c r="P263" s="353"/>
      <c r="Q263" s="353"/>
      <c r="R263" s="353"/>
      <c r="S263" s="353"/>
      <c r="T263" s="353"/>
      <c r="U263" s="353"/>
      <c r="V263" s="353"/>
      <c r="W263" s="353"/>
      <c r="X263" s="353"/>
      <c r="Y263" s="353"/>
      <c r="Z263" s="353"/>
    </row>
    <row r="264" spans="1:26" ht="15.75" customHeight="1">
      <c r="A264" s="396"/>
      <c r="B264" s="353"/>
      <c r="C264" s="468"/>
      <c r="D264" s="469"/>
      <c r="E264" s="469"/>
      <c r="F264" s="469"/>
      <c r="G264" s="353"/>
      <c r="H264" s="353"/>
      <c r="I264" s="353"/>
      <c r="J264" s="353"/>
      <c r="K264" s="353"/>
      <c r="L264" s="353"/>
      <c r="M264" s="353"/>
      <c r="N264" s="353"/>
      <c r="O264" s="353"/>
      <c r="P264" s="353"/>
      <c r="Q264" s="353"/>
      <c r="R264" s="353"/>
      <c r="S264" s="353"/>
      <c r="T264" s="353"/>
      <c r="U264" s="353"/>
      <c r="V264" s="353"/>
      <c r="W264" s="353"/>
      <c r="X264" s="353"/>
      <c r="Y264" s="353"/>
      <c r="Z264" s="353"/>
    </row>
    <row r="265" spans="1:26" ht="15.75" customHeight="1">
      <c r="A265" s="396"/>
      <c r="B265" s="353"/>
      <c r="C265" s="468"/>
      <c r="D265" s="469"/>
      <c r="E265" s="469"/>
      <c r="F265" s="469"/>
      <c r="G265" s="353"/>
      <c r="H265" s="353"/>
      <c r="I265" s="353"/>
      <c r="J265" s="353"/>
      <c r="K265" s="353"/>
      <c r="L265" s="353"/>
      <c r="M265" s="353"/>
      <c r="N265" s="353"/>
      <c r="O265" s="353"/>
      <c r="P265" s="353"/>
      <c r="Q265" s="353"/>
      <c r="R265" s="353"/>
      <c r="S265" s="353"/>
      <c r="T265" s="353"/>
      <c r="U265" s="353"/>
      <c r="V265" s="353"/>
      <c r="W265" s="353"/>
      <c r="X265" s="353"/>
      <c r="Y265" s="353"/>
      <c r="Z265" s="353"/>
    </row>
    <row r="266" spans="1:26" ht="15.75" customHeight="1">
      <c r="A266" s="396"/>
      <c r="B266" s="353"/>
      <c r="C266" s="468"/>
      <c r="D266" s="469"/>
      <c r="E266" s="469"/>
      <c r="F266" s="469"/>
      <c r="G266" s="353"/>
      <c r="H266" s="353"/>
      <c r="I266" s="353"/>
      <c r="J266" s="353"/>
      <c r="K266" s="353"/>
      <c r="L266" s="353"/>
      <c r="M266" s="353"/>
      <c r="N266" s="353"/>
      <c r="O266" s="353"/>
      <c r="P266" s="353"/>
      <c r="Q266" s="353"/>
      <c r="R266" s="353"/>
      <c r="S266" s="353"/>
      <c r="T266" s="353"/>
      <c r="U266" s="353"/>
      <c r="V266" s="353"/>
      <c r="W266" s="353"/>
      <c r="X266" s="353"/>
      <c r="Y266" s="353"/>
      <c r="Z266" s="353"/>
    </row>
    <row r="267" spans="1:26" ht="15.75" customHeight="1">
      <c r="A267" s="396"/>
      <c r="B267" s="353"/>
      <c r="C267" s="468"/>
      <c r="D267" s="469"/>
      <c r="E267" s="469"/>
      <c r="F267" s="469"/>
      <c r="G267" s="353"/>
      <c r="H267" s="353"/>
      <c r="I267" s="353"/>
      <c r="J267" s="353"/>
      <c r="K267" s="353"/>
      <c r="L267" s="353"/>
      <c r="M267" s="353"/>
      <c r="N267" s="353"/>
      <c r="O267" s="353"/>
      <c r="P267" s="353"/>
      <c r="Q267" s="353"/>
      <c r="R267" s="353"/>
      <c r="S267" s="353"/>
      <c r="T267" s="353"/>
      <c r="U267" s="353"/>
      <c r="V267" s="353"/>
      <c r="W267" s="353"/>
      <c r="X267" s="353"/>
      <c r="Y267" s="353"/>
      <c r="Z267" s="353"/>
    </row>
    <row r="268" spans="1:26" ht="15.75" customHeight="1">
      <c r="A268" s="396"/>
      <c r="B268" s="353"/>
      <c r="C268" s="468"/>
      <c r="D268" s="469"/>
      <c r="E268" s="469"/>
      <c r="F268" s="469"/>
      <c r="G268" s="353"/>
      <c r="H268" s="353"/>
      <c r="I268" s="353"/>
      <c r="J268" s="353"/>
      <c r="K268" s="353"/>
      <c r="L268" s="353"/>
      <c r="M268" s="353"/>
      <c r="N268" s="353"/>
      <c r="O268" s="353"/>
      <c r="P268" s="353"/>
      <c r="Q268" s="353"/>
      <c r="R268" s="353"/>
      <c r="S268" s="353"/>
      <c r="T268" s="353"/>
      <c r="U268" s="353"/>
      <c r="V268" s="353"/>
      <c r="W268" s="353"/>
      <c r="X268" s="353"/>
      <c r="Y268" s="353"/>
      <c r="Z268" s="353"/>
    </row>
    <row r="269" spans="1:26" ht="15.75" customHeight="1">
      <c r="A269" s="396"/>
      <c r="B269" s="353"/>
      <c r="C269" s="468"/>
      <c r="D269" s="469"/>
      <c r="E269" s="469"/>
      <c r="F269" s="469"/>
      <c r="G269" s="353"/>
      <c r="H269" s="353"/>
      <c r="I269" s="353"/>
      <c r="J269" s="353"/>
      <c r="K269" s="353"/>
      <c r="L269" s="353"/>
      <c r="M269" s="353"/>
      <c r="N269" s="353"/>
      <c r="O269" s="353"/>
      <c r="P269" s="353"/>
      <c r="Q269" s="353"/>
      <c r="R269" s="353"/>
      <c r="S269" s="353"/>
      <c r="T269" s="353"/>
      <c r="U269" s="353"/>
      <c r="V269" s="353"/>
      <c r="W269" s="353"/>
      <c r="X269" s="353"/>
      <c r="Y269" s="353"/>
      <c r="Z269" s="353"/>
    </row>
    <row r="270" spans="1:26" ht="15.75" customHeight="1">
      <c r="A270" s="396"/>
      <c r="B270" s="353"/>
      <c r="C270" s="468"/>
      <c r="D270" s="469"/>
      <c r="E270" s="469"/>
      <c r="F270" s="469"/>
      <c r="G270" s="353"/>
      <c r="H270" s="353"/>
      <c r="I270" s="353"/>
      <c r="J270" s="353"/>
      <c r="K270" s="353"/>
      <c r="L270" s="353"/>
      <c r="M270" s="353"/>
      <c r="N270" s="353"/>
      <c r="O270" s="353"/>
      <c r="P270" s="353"/>
      <c r="Q270" s="353"/>
      <c r="R270" s="353"/>
      <c r="S270" s="353"/>
      <c r="T270" s="353"/>
      <c r="U270" s="353"/>
      <c r="V270" s="353"/>
      <c r="W270" s="353"/>
      <c r="X270" s="353"/>
      <c r="Y270" s="353"/>
      <c r="Z270" s="353"/>
    </row>
    <row r="271" spans="1:26" ht="15.75" customHeight="1">
      <c r="A271" s="396"/>
      <c r="B271" s="353"/>
      <c r="C271" s="468"/>
      <c r="D271" s="469"/>
      <c r="E271" s="469"/>
      <c r="F271" s="469"/>
      <c r="G271" s="353"/>
      <c r="H271" s="353"/>
      <c r="I271" s="353"/>
      <c r="J271" s="353"/>
      <c r="K271" s="353"/>
      <c r="L271" s="353"/>
      <c r="M271" s="353"/>
      <c r="N271" s="353"/>
      <c r="O271" s="353"/>
      <c r="P271" s="353"/>
      <c r="Q271" s="353"/>
      <c r="R271" s="353"/>
      <c r="S271" s="353"/>
      <c r="T271" s="353"/>
      <c r="U271" s="353"/>
      <c r="V271" s="353"/>
      <c r="W271" s="353"/>
      <c r="X271" s="353"/>
      <c r="Y271" s="353"/>
      <c r="Z271" s="353"/>
    </row>
    <row r="272" spans="1:26" ht="15.75" customHeight="1">
      <c r="A272" s="396"/>
      <c r="B272" s="353"/>
      <c r="C272" s="468"/>
      <c r="D272" s="469"/>
      <c r="E272" s="469"/>
      <c r="F272" s="469"/>
      <c r="G272" s="353"/>
      <c r="H272" s="353"/>
      <c r="I272" s="353"/>
      <c r="J272" s="353"/>
      <c r="K272" s="353"/>
      <c r="L272" s="353"/>
      <c r="M272" s="353"/>
      <c r="N272" s="353"/>
      <c r="O272" s="353"/>
      <c r="P272" s="353"/>
      <c r="Q272" s="353"/>
      <c r="R272" s="353"/>
      <c r="S272" s="353"/>
      <c r="T272" s="353"/>
      <c r="U272" s="353"/>
      <c r="V272" s="353"/>
      <c r="W272" s="353"/>
      <c r="X272" s="353"/>
      <c r="Y272" s="353"/>
      <c r="Z272" s="353"/>
    </row>
    <row r="273" spans="1:26" ht="15.75" customHeight="1">
      <c r="A273" s="396"/>
      <c r="B273" s="353"/>
      <c r="C273" s="468"/>
      <c r="D273" s="469"/>
      <c r="E273" s="469"/>
      <c r="F273" s="469"/>
      <c r="G273" s="353"/>
      <c r="H273" s="353"/>
      <c r="I273" s="353"/>
      <c r="J273" s="353"/>
      <c r="K273" s="353"/>
      <c r="L273" s="353"/>
      <c r="M273" s="353"/>
      <c r="N273" s="353"/>
      <c r="O273" s="353"/>
      <c r="P273" s="353"/>
      <c r="Q273" s="353"/>
      <c r="R273" s="353"/>
      <c r="S273" s="353"/>
      <c r="T273" s="353"/>
      <c r="U273" s="353"/>
      <c r="V273" s="353"/>
      <c r="W273" s="353"/>
      <c r="X273" s="353"/>
      <c r="Y273" s="353"/>
      <c r="Z273" s="353"/>
    </row>
    <row r="274" spans="1:26" ht="15.75" customHeight="1">
      <c r="A274" s="396"/>
      <c r="B274" s="353"/>
      <c r="C274" s="468"/>
      <c r="D274" s="469"/>
      <c r="E274" s="469"/>
      <c r="F274" s="469"/>
      <c r="G274" s="353"/>
      <c r="H274" s="353"/>
      <c r="I274" s="353"/>
      <c r="J274" s="353"/>
      <c r="K274" s="353"/>
      <c r="L274" s="353"/>
      <c r="M274" s="353"/>
      <c r="N274" s="353"/>
      <c r="O274" s="353"/>
      <c r="P274" s="353"/>
      <c r="Q274" s="353"/>
      <c r="R274" s="353"/>
      <c r="S274" s="353"/>
      <c r="T274" s="353"/>
      <c r="U274" s="353"/>
      <c r="V274" s="353"/>
      <c r="W274" s="353"/>
      <c r="X274" s="353"/>
      <c r="Y274" s="353"/>
      <c r="Z274" s="353"/>
    </row>
    <row r="275" spans="1:26" ht="15.75" customHeight="1">
      <c r="A275" s="396"/>
      <c r="B275" s="353"/>
      <c r="C275" s="468"/>
      <c r="D275" s="469"/>
      <c r="E275" s="469"/>
      <c r="F275" s="469"/>
      <c r="G275" s="353"/>
      <c r="H275" s="353"/>
      <c r="I275" s="353"/>
      <c r="J275" s="353"/>
      <c r="K275" s="353"/>
      <c r="L275" s="353"/>
      <c r="M275" s="353"/>
      <c r="N275" s="353"/>
      <c r="O275" s="353"/>
      <c r="P275" s="353"/>
      <c r="Q275" s="353"/>
      <c r="R275" s="353"/>
      <c r="S275" s="353"/>
      <c r="T275" s="353"/>
      <c r="U275" s="353"/>
      <c r="V275" s="353"/>
      <c r="W275" s="353"/>
      <c r="X275" s="353"/>
      <c r="Y275" s="353"/>
      <c r="Z275" s="353"/>
    </row>
    <row r="276" spans="1:26" ht="15.75" customHeight="1">
      <c r="A276" s="396"/>
      <c r="B276" s="353"/>
      <c r="C276" s="468"/>
      <c r="D276" s="469"/>
      <c r="E276" s="469"/>
      <c r="F276" s="469"/>
      <c r="G276" s="353"/>
      <c r="H276" s="353"/>
      <c r="I276" s="353"/>
      <c r="J276" s="353"/>
      <c r="K276" s="353"/>
      <c r="L276" s="353"/>
      <c r="M276" s="353"/>
      <c r="N276" s="353"/>
      <c r="O276" s="353"/>
      <c r="P276" s="353"/>
      <c r="Q276" s="353"/>
      <c r="R276" s="353"/>
      <c r="S276" s="353"/>
      <c r="T276" s="353"/>
      <c r="U276" s="353"/>
      <c r="V276" s="353"/>
      <c r="W276" s="353"/>
      <c r="X276" s="353"/>
      <c r="Y276" s="353"/>
      <c r="Z276" s="353"/>
    </row>
    <row r="277" spans="1:26" ht="15.75" customHeight="1">
      <c r="A277" s="396"/>
      <c r="B277" s="353"/>
      <c r="C277" s="468"/>
      <c r="D277" s="469"/>
      <c r="E277" s="469"/>
      <c r="F277" s="469"/>
      <c r="G277" s="353"/>
      <c r="H277" s="353"/>
      <c r="I277" s="353"/>
      <c r="J277" s="353"/>
      <c r="K277" s="353"/>
      <c r="L277" s="353"/>
      <c r="M277" s="353"/>
      <c r="N277" s="353"/>
      <c r="O277" s="353"/>
      <c r="P277" s="353"/>
      <c r="Q277" s="353"/>
      <c r="R277" s="353"/>
      <c r="S277" s="353"/>
      <c r="T277" s="353"/>
      <c r="U277" s="353"/>
      <c r="V277" s="353"/>
      <c r="W277" s="353"/>
      <c r="X277" s="353"/>
      <c r="Y277" s="353"/>
      <c r="Z277" s="353"/>
    </row>
    <row r="278" spans="1:26" ht="15.75" customHeight="1">
      <c r="A278" s="396"/>
      <c r="B278" s="353"/>
      <c r="C278" s="468"/>
      <c r="D278" s="469"/>
      <c r="E278" s="469"/>
      <c r="F278" s="469"/>
      <c r="G278" s="353"/>
      <c r="H278" s="353"/>
      <c r="I278" s="353"/>
      <c r="J278" s="353"/>
      <c r="K278" s="353"/>
      <c r="L278" s="353"/>
      <c r="M278" s="353"/>
      <c r="N278" s="353"/>
      <c r="O278" s="353"/>
      <c r="P278" s="353"/>
      <c r="Q278" s="353"/>
      <c r="R278" s="353"/>
      <c r="S278" s="353"/>
      <c r="T278" s="353"/>
      <c r="U278" s="353"/>
      <c r="V278" s="353"/>
      <c r="W278" s="353"/>
      <c r="X278" s="353"/>
      <c r="Y278" s="353"/>
      <c r="Z278" s="353"/>
    </row>
    <row r="279" spans="1:26" ht="15.75" customHeight="1">
      <c r="A279" s="396"/>
      <c r="B279" s="353"/>
      <c r="C279" s="468"/>
      <c r="D279" s="469"/>
      <c r="E279" s="469"/>
      <c r="F279" s="469"/>
      <c r="G279" s="353"/>
      <c r="H279" s="353"/>
      <c r="I279" s="353"/>
      <c r="J279" s="353"/>
      <c r="K279" s="353"/>
      <c r="L279" s="353"/>
      <c r="M279" s="353"/>
      <c r="N279" s="353"/>
      <c r="O279" s="353"/>
      <c r="P279" s="353"/>
      <c r="Q279" s="353"/>
      <c r="R279" s="353"/>
      <c r="S279" s="353"/>
      <c r="T279" s="353"/>
      <c r="U279" s="353"/>
      <c r="V279" s="353"/>
      <c r="W279" s="353"/>
      <c r="X279" s="353"/>
      <c r="Y279" s="353"/>
      <c r="Z279" s="353"/>
    </row>
    <row r="280" spans="1:26" ht="15.75" customHeight="1">
      <c r="A280" s="396"/>
      <c r="B280" s="353"/>
      <c r="C280" s="468"/>
      <c r="D280" s="469"/>
      <c r="E280" s="469"/>
      <c r="F280" s="469"/>
      <c r="G280" s="353"/>
      <c r="H280" s="353"/>
      <c r="I280" s="353"/>
      <c r="J280" s="353"/>
      <c r="K280" s="353"/>
      <c r="L280" s="353"/>
      <c r="M280" s="353"/>
      <c r="N280" s="353"/>
      <c r="O280" s="353"/>
      <c r="P280" s="353"/>
      <c r="Q280" s="353"/>
      <c r="R280" s="353"/>
      <c r="S280" s="353"/>
      <c r="T280" s="353"/>
      <c r="U280" s="353"/>
      <c r="V280" s="353"/>
      <c r="W280" s="353"/>
      <c r="X280" s="353"/>
      <c r="Y280" s="353"/>
      <c r="Z280" s="353"/>
    </row>
    <row r="281" spans="1:26" ht="15.75" customHeight="1">
      <c r="A281" s="396"/>
      <c r="B281" s="353"/>
      <c r="C281" s="468"/>
      <c r="D281" s="469"/>
      <c r="E281" s="469"/>
      <c r="F281" s="469"/>
      <c r="G281" s="353"/>
      <c r="H281" s="353"/>
      <c r="I281" s="353"/>
      <c r="J281" s="353"/>
      <c r="K281" s="353"/>
      <c r="L281" s="353"/>
      <c r="M281" s="353"/>
      <c r="N281" s="353"/>
      <c r="O281" s="353"/>
      <c r="P281" s="353"/>
      <c r="Q281" s="353"/>
      <c r="R281" s="353"/>
      <c r="S281" s="353"/>
      <c r="T281" s="353"/>
      <c r="U281" s="353"/>
      <c r="V281" s="353"/>
      <c r="W281" s="353"/>
      <c r="X281" s="353"/>
      <c r="Y281" s="353"/>
      <c r="Z281" s="353"/>
    </row>
    <row r="282" spans="1:26" ht="15.75" customHeight="1">
      <c r="A282" s="396"/>
      <c r="B282" s="353"/>
      <c r="C282" s="468"/>
      <c r="D282" s="469"/>
      <c r="E282" s="469"/>
      <c r="F282" s="469"/>
      <c r="G282" s="353"/>
      <c r="H282" s="353"/>
      <c r="I282" s="353"/>
      <c r="J282" s="353"/>
      <c r="K282" s="353"/>
      <c r="L282" s="353"/>
      <c r="M282" s="353"/>
      <c r="N282" s="353"/>
      <c r="O282" s="353"/>
      <c r="P282" s="353"/>
      <c r="Q282" s="353"/>
      <c r="R282" s="353"/>
      <c r="S282" s="353"/>
      <c r="T282" s="353"/>
      <c r="U282" s="353"/>
      <c r="V282" s="353"/>
      <c r="W282" s="353"/>
      <c r="X282" s="353"/>
      <c r="Y282" s="353"/>
      <c r="Z282" s="353"/>
    </row>
    <row r="283" spans="1:26" ht="15.75" customHeight="1">
      <c r="A283" s="396"/>
      <c r="B283" s="353"/>
      <c r="C283" s="468"/>
      <c r="D283" s="469"/>
      <c r="E283" s="469"/>
      <c r="F283" s="469"/>
      <c r="G283" s="353"/>
      <c r="H283" s="353"/>
      <c r="I283" s="353"/>
      <c r="J283" s="353"/>
      <c r="K283" s="353"/>
      <c r="L283" s="353"/>
      <c r="M283" s="353"/>
      <c r="N283" s="353"/>
      <c r="O283" s="353"/>
      <c r="P283" s="353"/>
      <c r="Q283" s="353"/>
      <c r="R283" s="353"/>
      <c r="S283" s="353"/>
      <c r="T283" s="353"/>
      <c r="U283" s="353"/>
      <c r="V283" s="353"/>
      <c r="W283" s="353"/>
      <c r="X283" s="353"/>
      <c r="Y283" s="353"/>
      <c r="Z283" s="353"/>
    </row>
    <row r="284" spans="1:26" ht="15.75" customHeight="1">
      <c r="A284" s="396"/>
      <c r="B284" s="353"/>
      <c r="C284" s="468"/>
      <c r="D284" s="469"/>
      <c r="E284" s="469"/>
      <c r="F284" s="469"/>
      <c r="G284" s="353"/>
      <c r="H284" s="353"/>
      <c r="I284" s="353"/>
      <c r="J284" s="353"/>
      <c r="K284" s="353"/>
      <c r="L284" s="353"/>
      <c r="M284" s="353"/>
      <c r="N284" s="353"/>
      <c r="O284" s="353"/>
      <c r="P284" s="353"/>
      <c r="Q284" s="353"/>
      <c r="R284" s="353"/>
      <c r="S284" s="353"/>
      <c r="T284" s="353"/>
      <c r="U284" s="353"/>
      <c r="V284" s="353"/>
      <c r="W284" s="353"/>
      <c r="X284" s="353"/>
      <c r="Y284" s="353"/>
      <c r="Z284" s="353"/>
    </row>
    <row r="285" spans="1:26" ht="15.75" customHeight="1">
      <c r="A285" s="396"/>
      <c r="B285" s="353"/>
      <c r="C285" s="468"/>
      <c r="D285" s="469"/>
      <c r="E285" s="469"/>
      <c r="F285" s="469"/>
      <c r="G285" s="353"/>
      <c r="H285" s="353"/>
      <c r="I285" s="353"/>
      <c r="J285" s="353"/>
      <c r="K285" s="353"/>
      <c r="L285" s="353"/>
      <c r="M285" s="353"/>
      <c r="N285" s="353"/>
      <c r="O285" s="353"/>
      <c r="P285" s="353"/>
      <c r="Q285" s="353"/>
      <c r="R285" s="353"/>
      <c r="S285" s="353"/>
      <c r="T285" s="353"/>
      <c r="U285" s="353"/>
      <c r="V285" s="353"/>
      <c r="W285" s="353"/>
      <c r="X285" s="353"/>
      <c r="Y285" s="353"/>
      <c r="Z285" s="353"/>
    </row>
    <row r="286" spans="1:26" ht="15.75" customHeight="1">
      <c r="A286" s="396"/>
      <c r="B286" s="353"/>
      <c r="C286" s="468"/>
      <c r="D286" s="469"/>
      <c r="E286" s="469"/>
      <c r="F286" s="469"/>
      <c r="G286" s="353"/>
      <c r="H286" s="353"/>
      <c r="I286" s="353"/>
      <c r="J286" s="353"/>
      <c r="K286" s="353"/>
      <c r="L286" s="353"/>
      <c r="M286" s="353"/>
      <c r="N286" s="353"/>
      <c r="O286" s="353"/>
      <c r="P286" s="353"/>
      <c r="Q286" s="353"/>
      <c r="R286" s="353"/>
      <c r="S286" s="353"/>
      <c r="T286" s="353"/>
      <c r="U286" s="353"/>
      <c r="V286" s="353"/>
      <c r="W286" s="353"/>
      <c r="X286" s="353"/>
      <c r="Y286" s="353"/>
      <c r="Z286" s="353"/>
    </row>
    <row r="287" spans="1:26" ht="15.75" customHeight="1">
      <c r="A287" s="396"/>
      <c r="B287" s="353"/>
      <c r="C287" s="468"/>
      <c r="D287" s="469"/>
      <c r="E287" s="469"/>
      <c r="F287" s="469"/>
      <c r="G287" s="353"/>
      <c r="H287" s="353"/>
      <c r="I287" s="353"/>
      <c r="J287" s="353"/>
      <c r="K287" s="353"/>
      <c r="L287" s="353"/>
      <c r="M287" s="353"/>
      <c r="N287" s="353"/>
      <c r="O287" s="353"/>
      <c r="P287" s="353"/>
      <c r="Q287" s="353"/>
      <c r="R287" s="353"/>
      <c r="S287" s="353"/>
      <c r="T287" s="353"/>
      <c r="U287" s="353"/>
      <c r="V287" s="353"/>
      <c r="W287" s="353"/>
      <c r="X287" s="353"/>
      <c r="Y287" s="353"/>
      <c r="Z287" s="353"/>
    </row>
    <row r="288" spans="1:26" ht="15.75" customHeight="1">
      <c r="A288" s="396"/>
      <c r="B288" s="353"/>
      <c r="C288" s="468"/>
      <c r="D288" s="469"/>
      <c r="E288" s="469"/>
      <c r="F288" s="469"/>
      <c r="G288" s="353"/>
      <c r="H288" s="353"/>
      <c r="I288" s="353"/>
      <c r="J288" s="353"/>
      <c r="K288" s="353"/>
      <c r="L288" s="353"/>
      <c r="M288" s="353"/>
      <c r="N288" s="353"/>
      <c r="O288" s="353"/>
      <c r="P288" s="353"/>
      <c r="Q288" s="353"/>
      <c r="R288" s="353"/>
      <c r="S288" s="353"/>
      <c r="T288" s="353"/>
      <c r="U288" s="353"/>
      <c r="V288" s="353"/>
      <c r="W288" s="353"/>
      <c r="X288" s="353"/>
      <c r="Y288" s="353"/>
      <c r="Z288" s="353"/>
    </row>
    <row r="289" spans="1:26" ht="15.75" customHeight="1">
      <c r="A289" s="396"/>
      <c r="B289" s="353"/>
      <c r="C289" s="468"/>
      <c r="D289" s="469"/>
      <c r="E289" s="469"/>
      <c r="F289" s="469"/>
      <c r="G289" s="353"/>
      <c r="H289" s="353"/>
      <c r="I289" s="353"/>
      <c r="J289" s="353"/>
      <c r="K289" s="353"/>
      <c r="L289" s="353"/>
      <c r="M289" s="353"/>
      <c r="N289" s="353"/>
      <c r="O289" s="353"/>
      <c r="P289" s="353"/>
      <c r="Q289" s="353"/>
      <c r="R289" s="353"/>
      <c r="S289" s="353"/>
      <c r="T289" s="353"/>
      <c r="U289" s="353"/>
      <c r="V289" s="353"/>
      <c r="W289" s="353"/>
      <c r="X289" s="353"/>
      <c r="Y289" s="353"/>
      <c r="Z289" s="353"/>
    </row>
    <row r="290" spans="1:26" ht="15.75" customHeight="1">
      <c r="A290" s="396"/>
      <c r="B290" s="353"/>
      <c r="C290" s="468"/>
      <c r="D290" s="469"/>
      <c r="E290" s="469"/>
      <c r="F290" s="469"/>
      <c r="G290" s="353"/>
      <c r="H290" s="353"/>
      <c r="I290" s="353"/>
      <c r="J290" s="353"/>
      <c r="K290" s="353"/>
      <c r="L290" s="353"/>
      <c r="M290" s="353"/>
      <c r="N290" s="353"/>
      <c r="O290" s="353"/>
      <c r="P290" s="353"/>
      <c r="Q290" s="353"/>
      <c r="R290" s="353"/>
      <c r="S290" s="353"/>
      <c r="T290" s="353"/>
      <c r="U290" s="353"/>
      <c r="V290" s="353"/>
      <c r="W290" s="353"/>
      <c r="X290" s="353"/>
      <c r="Y290" s="353"/>
      <c r="Z290" s="353"/>
    </row>
    <row r="291" spans="1:26" ht="15.75" customHeight="1">
      <c r="A291" s="396"/>
      <c r="B291" s="353"/>
      <c r="C291" s="468"/>
      <c r="D291" s="469"/>
      <c r="E291" s="469"/>
      <c r="F291" s="469"/>
      <c r="G291" s="353"/>
      <c r="H291" s="353"/>
      <c r="I291" s="353"/>
      <c r="J291" s="353"/>
      <c r="K291" s="353"/>
      <c r="L291" s="353"/>
      <c r="M291" s="353"/>
      <c r="N291" s="353"/>
      <c r="O291" s="353"/>
      <c r="P291" s="353"/>
      <c r="Q291" s="353"/>
      <c r="R291" s="353"/>
      <c r="S291" s="353"/>
      <c r="T291" s="353"/>
      <c r="U291" s="353"/>
      <c r="V291" s="353"/>
      <c r="W291" s="353"/>
      <c r="X291" s="353"/>
      <c r="Y291" s="353"/>
      <c r="Z291" s="353"/>
    </row>
    <row r="292" spans="1:26" ht="15.75" customHeight="1">
      <c r="A292" s="396"/>
      <c r="B292" s="353"/>
      <c r="C292" s="468"/>
      <c r="D292" s="469"/>
      <c r="E292" s="469"/>
      <c r="F292" s="469"/>
      <c r="G292" s="353"/>
      <c r="H292" s="353"/>
      <c r="I292" s="353"/>
      <c r="J292" s="353"/>
      <c r="K292" s="353"/>
      <c r="L292" s="353"/>
      <c r="M292" s="353"/>
      <c r="N292" s="353"/>
      <c r="O292" s="353"/>
      <c r="P292" s="353"/>
      <c r="Q292" s="353"/>
      <c r="R292" s="353"/>
      <c r="S292" s="353"/>
      <c r="T292" s="353"/>
      <c r="U292" s="353"/>
      <c r="V292" s="353"/>
      <c r="W292" s="353"/>
      <c r="X292" s="353"/>
      <c r="Y292" s="353"/>
      <c r="Z292" s="353"/>
    </row>
    <row r="293" spans="1:26" ht="15.75" customHeight="1">
      <c r="A293" s="396"/>
      <c r="B293" s="353"/>
      <c r="C293" s="468"/>
      <c r="D293" s="469"/>
      <c r="E293" s="469"/>
      <c r="F293" s="469"/>
      <c r="G293" s="353"/>
      <c r="H293" s="353"/>
      <c r="I293" s="353"/>
      <c r="J293" s="353"/>
      <c r="K293" s="353"/>
      <c r="L293" s="353"/>
      <c r="M293" s="353"/>
      <c r="N293" s="353"/>
      <c r="O293" s="353"/>
      <c r="P293" s="353"/>
      <c r="Q293" s="353"/>
      <c r="R293" s="353"/>
      <c r="S293" s="353"/>
      <c r="T293" s="353"/>
      <c r="U293" s="353"/>
      <c r="V293" s="353"/>
      <c r="W293" s="353"/>
      <c r="X293" s="353"/>
      <c r="Y293" s="353"/>
      <c r="Z293" s="353"/>
    </row>
    <row r="294" spans="1:26" ht="15.75" customHeight="1">
      <c r="A294" s="396"/>
      <c r="B294" s="353"/>
      <c r="C294" s="468"/>
      <c r="D294" s="469"/>
      <c r="E294" s="469"/>
      <c r="F294" s="469"/>
      <c r="G294" s="353"/>
      <c r="H294" s="353"/>
      <c r="I294" s="353"/>
      <c r="J294" s="353"/>
      <c r="K294" s="353"/>
      <c r="L294" s="353"/>
      <c r="M294" s="353"/>
      <c r="N294" s="353"/>
      <c r="O294" s="353"/>
      <c r="P294" s="353"/>
      <c r="Q294" s="353"/>
      <c r="R294" s="353"/>
      <c r="S294" s="353"/>
      <c r="T294" s="353"/>
      <c r="U294" s="353"/>
      <c r="V294" s="353"/>
      <c r="W294" s="353"/>
      <c r="X294" s="353"/>
      <c r="Y294" s="353"/>
      <c r="Z294" s="353"/>
    </row>
    <row r="295" spans="1:26" ht="15.75" customHeight="1">
      <c r="A295" s="396"/>
      <c r="B295" s="353"/>
      <c r="C295" s="468"/>
      <c r="D295" s="469"/>
      <c r="E295" s="469"/>
      <c r="F295" s="469"/>
      <c r="G295" s="353"/>
      <c r="H295" s="353"/>
      <c r="I295" s="353"/>
      <c r="J295" s="353"/>
      <c r="K295" s="353"/>
      <c r="L295" s="353"/>
      <c r="M295" s="353"/>
      <c r="N295" s="353"/>
      <c r="O295" s="353"/>
      <c r="P295" s="353"/>
      <c r="Q295" s="353"/>
      <c r="R295" s="353"/>
      <c r="S295" s="353"/>
      <c r="T295" s="353"/>
      <c r="U295" s="353"/>
      <c r="V295" s="353"/>
      <c r="W295" s="353"/>
      <c r="X295" s="353"/>
      <c r="Y295" s="353"/>
      <c r="Z295" s="353"/>
    </row>
    <row r="296" spans="1:26" ht="15.75" customHeight="1">
      <c r="A296" s="396"/>
      <c r="B296" s="353"/>
      <c r="C296" s="468"/>
      <c r="D296" s="469"/>
      <c r="E296" s="469"/>
      <c r="F296" s="469"/>
      <c r="G296" s="353"/>
      <c r="H296" s="353"/>
      <c r="I296" s="353"/>
      <c r="J296" s="353"/>
      <c r="K296" s="353"/>
      <c r="L296" s="353"/>
      <c r="M296" s="353"/>
      <c r="N296" s="353"/>
      <c r="O296" s="353"/>
      <c r="P296" s="353"/>
      <c r="Q296" s="353"/>
      <c r="R296" s="353"/>
      <c r="S296" s="353"/>
      <c r="T296" s="353"/>
      <c r="U296" s="353"/>
      <c r="V296" s="353"/>
      <c r="W296" s="353"/>
      <c r="X296" s="353"/>
      <c r="Y296" s="353"/>
      <c r="Z296" s="353"/>
    </row>
    <row r="297" spans="1:26" ht="15.75" customHeight="1">
      <c r="A297" s="396"/>
      <c r="B297" s="353"/>
      <c r="C297" s="468"/>
      <c r="D297" s="469"/>
      <c r="E297" s="469"/>
      <c r="F297" s="469"/>
      <c r="G297" s="353"/>
      <c r="H297" s="353"/>
      <c r="I297" s="353"/>
      <c r="J297" s="353"/>
      <c r="K297" s="353"/>
      <c r="L297" s="353"/>
      <c r="M297" s="353"/>
      <c r="N297" s="353"/>
      <c r="O297" s="353"/>
      <c r="P297" s="353"/>
      <c r="Q297" s="353"/>
      <c r="R297" s="353"/>
      <c r="S297" s="353"/>
      <c r="T297" s="353"/>
      <c r="U297" s="353"/>
      <c r="V297" s="353"/>
      <c r="W297" s="353"/>
      <c r="X297" s="353"/>
      <c r="Y297" s="353"/>
      <c r="Z297" s="353"/>
    </row>
    <row r="298" spans="1:26" ht="15.75" customHeight="1">
      <c r="A298" s="396"/>
      <c r="B298" s="353"/>
      <c r="C298" s="468"/>
      <c r="D298" s="469"/>
      <c r="E298" s="469"/>
      <c r="F298" s="469"/>
      <c r="G298" s="353"/>
      <c r="H298" s="353"/>
      <c r="I298" s="353"/>
      <c r="J298" s="353"/>
      <c r="K298" s="353"/>
      <c r="L298" s="353"/>
      <c r="M298" s="353"/>
      <c r="N298" s="353"/>
      <c r="O298" s="353"/>
      <c r="P298" s="353"/>
      <c r="Q298" s="353"/>
      <c r="R298" s="353"/>
      <c r="S298" s="353"/>
      <c r="T298" s="353"/>
      <c r="U298" s="353"/>
      <c r="V298" s="353"/>
      <c r="W298" s="353"/>
      <c r="X298" s="353"/>
      <c r="Y298" s="353"/>
      <c r="Z298" s="353"/>
    </row>
    <row r="299" spans="1:26" ht="15.75" customHeight="1">
      <c r="A299" s="396"/>
      <c r="B299" s="353"/>
      <c r="C299" s="468"/>
      <c r="D299" s="469"/>
      <c r="E299" s="469"/>
      <c r="F299" s="469"/>
      <c r="G299" s="353"/>
      <c r="H299" s="353"/>
      <c r="I299" s="353"/>
      <c r="J299" s="353"/>
      <c r="K299" s="353"/>
      <c r="L299" s="353"/>
      <c r="M299" s="353"/>
      <c r="N299" s="353"/>
      <c r="O299" s="353"/>
      <c r="P299" s="353"/>
      <c r="Q299" s="353"/>
      <c r="R299" s="353"/>
      <c r="S299" s="353"/>
      <c r="T299" s="353"/>
      <c r="U299" s="353"/>
      <c r="V299" s="353"/>
      <c r="W299" s="353"/>
      <c r="X299" s="353"/>
      <c r="Y299" s="353"/>
      <c r="Z299" s="353"/>
    </row>
    <row r="300" spans="1:26" ht="15.75" customHeight="1">
      <c r="A300" s="396"/>
      <c r="B300" s="353"/>
      <c r="C300" s="468"/>
      <c r="D300" s="469"/>
      <c r="E300" s="469"/>
      <c r="F300" s="469"/>
      <c r="G300" s="353"/>
      <c r="H300" s="353"/>
      <c r="I300" s="353"/>
      <c r="J300" s="353"/>
      <c r="K300" s="353"/>
      <c r="L300" s="353"/>
      <c r="M300" s="353"/>
      <c r="N300" s="353"/>
      <c r="O300" s="353"/>
      <c r="P300" s="353"/>
      <c r="Q300" s="353"/>
      <c r="R300" s="353"/>
      <c r="S300" s="353"/>
      <c r="T300" s="353"/>
      <c r="U300" s="353"/>
      <c r="V300" s="353"/>
      <c r="W300" s="353"/>
      <c r="X300" s="353"/>
      <c r="Y300" s="353"/>
      <c r="Z300" s="353"/>
    </row>
    <row r="301" spans="1:26" ht="15.75" customHeight="1">
      <c r="A301" s="396"/>
      <c r="B301" s="353"/>
      <c r="C301" s="468"/>
      <c r="D301" s="469"/>
      <c r="E301" s="469"/>
      <c r="F301" s="469"/>
      <c r="G301" s="353"/>
      <c r="H301" s="353"/>
      <c r="I301" s="353"/>
      <c r="J301" s="353"/>
      <c r="K301" s="353"/>
      <c r="L301" s="353"/>
      <c r="M301" s="353"/>
      <c r="N301" s="353"/>
      <c r="O301" s="353"/>
      <c r="P301" s="353"/>
      <c r="Q301" s="353"/>
      <c r="R301" s="353"/>
      <c r="S301" s="353"/>
      <c r="T301" s="353"/>
      <c r="U301" s="353"/>
      <c r="V301" s="353"/>
      <c r="W301" s="353"/>
      <c r="X301" s="353"/>
      <c r="Y301" s="353"/>
      <c r="Z301" s="353"/>
    </row>
    <row r="302" spans="1:26" ht="15.75" customHeight="1">
      <c r="A302" s="396"/>
      <c r="B302" s="353"/>
      <c r="C302" s="468"/>
      <c r="D302" s="469"/>
      <c r="E302" s="469"/>
      <c r="F302" s="469"/>
      <c r="G302" s="353"/>
      <c r="H302" s="353"/>
      <c r="I302" s="353"/>
      <c r="J302" s="353"/>
      <c r="K302" s="353"/>
      <c r="L302" s="353"/>
      <c r="M302" s="353"/>
      <c r="N302" s="353"/>
      <c r="O302" s="353"/>
      <c r="P302" s="353"/>
      <c r="Q302" s="353"/>
      <c r="R302" s="353"/>
      <c r="S302" s="353"/>
      <c r="T302" s="353"/>
      <c r="U302" s="353"/>
      <c r="V302" s="353"/>
      <c r="W302" s="353"/>
      <c r="X302" s="353"/>
      <c r="Y302" s="353"/>
      <c r="Z302" s="353"/>
    </row>
    <row r="303" spans="1:26" ht="15.75" customHeight="1">
      <c r="A303" s="396"/>
      <c r="B303" s="353"/>
      <c r="C303" s="468"/>
      <c r="D303" s="469"/>
      <c r="E303" s="469"/>
      <c r="F303" s="469"/>
      <c r="G303" s="353"/>
      <c r="H303" s="353"/>
      <c r="I303" s="353"/>
      <c r="J303" s="353"/>
      <c r="K303" s="353"/>
      <c r="L303" s="353"/>
      <c r="M303" s="353"/>
      <c r="N303" s="353"/>
      <c r="O303" s="353"/>
      <c r="P303" s="353"/>
      <c r="Q303" s="353"/>
      <c r="R303" s="353"/>
      <c r="S303" s="353"/>
      <c r="T303" s="353"/>
      <c r="U303" s="353"/>
      <c r="V303" s="353"/>
      <c r="W303" s="353"/>
      <c r="X303" s="353"/>
      <c r="Y303" s="353"/>
      <c r="Z303" s="353"/>
    </row>
    <row r="304" spans="1:26" ht="15.75" customHeight="1">
      <c r="A304" s="396"/>
      <c r="B304" s="353"/>
      <c r="C304" s="468"/>
      <c r="D304" s="469"/>
      <c r="E304" s="469"/>
      <c r="F304" s="469"/>
      <c r="G304" s="353"/>
      <c r="H304" s="353"/>
      <c r="I304" s="353"/>
      <c r="J304" s="353"/>
      <c r="K304" s="353"/>
      <c r="L304" s="353"/>
      <c r="M304" s="353"/>
      <c r="N304" s="353"/>
      <c r="O304" s="353"/>
      <c r="P304" s="353"/>
      <c r="Q304" s="353"/>
      <c r="R304" s="353"/>
      <c r="S304" s="353"/>
      <c r="T304" s="353"/>
      <c r="U304" s="353"/>
      <c r="V304" s="353"/>
      <c r="W304" s="353"/>
      <c r="X304" s="353"/>
      <c r="Y304" s="353"/>
      <c r="Z304" s="353"/>
    </row>
    <row r="305" spans="1:26" ht="15.75" customHeight="1">
      <c r="A305" s="396"/>
      <c r="B305" s="353"/>
      <c r="C305" s="468"/>
      <c r="D305" s="469"/>
      <c r="E305" s="469"/>
      <c r="F305" s="469"/>
      <c r="G305" s="353"/>
      <c r="H305" s="353"/>
      <c r="I305" s="353"/>
      <c r="J305" s="353"/>
      <c r="K305" s="353"/>
      <c r="L305" s="353"/>
      <c r="M305" s="353"/>
      <c r="N305" s="353"/>
      <c r="O305" s="353"/>
      <c r="P305" s="353"/>
      <c r="Q305" s="353"/>
      <c r="R305" s="353"/>
      <c r="S305" s="353"/>
      <c r="T305" s="353"/>
      <c r="U305" s="353"/>
      <c r="V305" s="353"/>
      <c r="W305" s="353"/>
      <c r="X305" s="353"/>
      <c r="Y305" s="353"/>
      <c r="Z305" s="353"/>
    </row>
    <row r="306" spans="1:26" ht="15.75" customHeight="1">
      <c r="A306" s="396"/>
      <c r="B306" s="353"/>
      <c r="C306" s="468"/>
      <c r="D306" s="469"/>
      <c r="E306" s="469"/>
      <c r="F306" s="469"/>
      <c r="G306" s="353"/>
      <c r="H306" s="353"/>
      <c r="I306" s="353"/>
      <c r="J306" s="353"/>
      <c r="K306" s="353"/>
      <c r="L306" s="353"/>
      <c r="M306" s="353"/>
      <c r="N306" s="353"/>
      <c r="O306" s="353"/>
      <c r="P306" s="353"/>
      <c r="Q306" s="353"/>
      <c r="R306" s="353"/>
      <c r="S306" s="353"/>
      <c r="T306" s="353"/>
      <c r="U306" s="353"/>
      <c r="V306" s="353"/>
      <c r="W306" s="353"/>
      <c r="X306" s="353"/>
      <c r="Y306" s="353"/>
      <c r="Z306" s="353"/>
    </row>
    <row r="307" spans="1:26" ht="15.75" customHeight="1">
      <c r="A307" s="396"/>
      <c r="B307" s="353"/>
      <c r="C307" s="468"/>
      <c r="D307" s="469"/>
      <c r="E307" s="469"/>
      <c r="F307" s="469"/>
      <c r="G307" s="353"/>
      <c r="H307" s="353"/>
      <c r="I307" s="353"/>
      <c r="J307" s="353"/>
      <c r="K307" s="353"/>
      <c r="L307" s="353"/>
      <c r="M307" s="353"/>
      <c r="N307" s="353"/>
      <c r="O307" s="353"/>
      <c r="P307" s="353"/>
      <c r="Q307" s="353"/>
      <c r="R307" s="353"/>
      <c r="S307" s="353"/>
      <c r="T307" s="353"/>
      <c r="U307" s="353"/>
      <c r="V307" s="353"/>
      <c r="W307" s="353"/>
      <c r="X307" s="353"/>
      <c r="Y307" s="353"/>
      <c r="Z307" s="353"/>
    </row>
    <row r="308" spans="1:26" ht="15.75" customHeight="1">
      <c r="A308" s="396"/>
      <c r="B308" s="353"/>
      <c r="C308" s="468"/>
      <c r="D308" s="469"/>
      <c r="E308" s="469"/>
      <c r="F308" s="469"/>
      <c r="G308" s="353"/>
      <c r="H308" s="353"/>
      <c r="I308" s="353"/>
      <c r="J308" s="353"/>
      <c r="K308" s="353"/>
      <c r="L308" s="353"/>
      <c r="M308" s="353"/>
      <c r="N308" s="353"/>
      <c r="O308" s="353"/>
      <c r="P308" s="353"/>
      <c r="Q308" s="353"/>
      <c r="R308" s="353"/>
      <c r="S308" s="353"/>
      <c r="T308" s="353"/>
      <c r="U308" s="353"/>
      <c r="V308" s="353"/>
      <c r="W308" s="353"/>
      <c r="X308" s="353"/>
      <c r="Y308" s="353"/>
      <c r="Z308" s="353"/>
    </row>
    <row r="309" spans="1:26" ht="15.75" customHeight="1">
      <c r="A309" s="396"/>
      <c r="B309" s="353"/>
      <c r="C309" s="468"/>
      <c r="D309" s="469"/>
      <c r="E309" s="469"/>
      <c r="F309" s="469"/>
      <c r="G309" s="353"/>
      <c r="H309" s="353"/>
      <c r="I309" s="353"/>
      <c r="J309" s="353"/>
      <c r="K309" s="353"/>
      <c r="L309" s="353"/>
      <c r="M309" s="353"/>
      <c r="N309" s="353"/>
      <c r="O309" s="353"/>
      <c r="P309" s="353"/>
      <c r="Q309" s="353"/>
      <c r="R309" s="353"/>
      <c r="S309" s="353"/>
      <c r="T309" s="353"/>
      <c r="U309" s="353"/>
      <c r="V309" s="353"/>
      <c r="W309" s="353"/>
      <c r="X309" s="353"/>
      <c r="Y309" s="353"/>
      <c r="Z309" s="353"/>
    </row>
    <row r="310" spans="1:26" ht="15.75" customHeight="1">
      <c r="A310" s="396"/>
      <c r="B310" s="353"/>
      <c r="C310" s="468"/>
      <c r="D310" s="469"/>
      <c r="E310" s="469"/>
      <c r="F310" s="469"/>
      <c r="G310" s="353"/>
      <c r="H310" s="353"/>
      <c r="I310" s="353"/>
      <c r="J310" s="353"/>
      <c r="K310" s="353"/>
      <c r="L310" s="353"/>
      <c r="M310" s="353"/>
      <c r="N310" s="353"/>
      <c r="O310" s="353"/>
      <c r="P310" s="353"/>
      <c r="Q310" s="353"/>
      <c r="R310" s="353"/>
      <c r="S310" s="353"/>
      <c r="T310" s="353"/>
      <c r="U310" s="353"/>
      <c r="V310" s="353"/>
      <c r="W310" s="353"/>
      <c r="X310" s="353"/>
      <c r="Y310" s="353"/>
      <c r="Z310" s="353"/>
    </row>
    <row r="311" spans="1:26" ht="15.75" customHeight="1">
      <c r="A311" s="396"/>
      <c r="B311" s="353"/>
      <c r="C311" s="468"/>
      <c r="D311" s="469"/>
      <c r="E311" s="469"/>
      <c r="F311" s="469"/>
      <c r="G311" s="353"/>
      <c r="H311" s="353"/>
      <c r="I311" s="353"/>
      <c r="J311" s="353"/>
      <c r="K311" s="353"/>
      <c r="L311" s="353"/>
      <c r="M311" s="353"/>
      <c r="N311" s="353"/>
      <c r="O311" s="353"/>
      <c r="P311" s="353"/>
      <c r="Q311" s="353"/>
      <c r="R311" s="353"/>
      <c r="S311" s="353"/>
      <c r="T311" s="353"/>
      <c r="U311" s="353"/>
      <c r="V311" s="353"/>
      <c r="W311" s="353"/>
      <c r="X311" s="353"/>
      <c r="Y311" s="353"/>
      <c r="Z311" s="353"/>
    </row>
    <row r="312" spans="1:26" ht="15.75" customHeight="1">
      <c r="A312" s="396"/>
      <c r="B312" s="353"/>
      <c r="C312" s="468"/>
      <c r="D312" s="469"/>
      <c r="E312" s="469"/>
      <c r="F312" s="469"/>
      <c r="G312" s="353"/>
      <c r="H312" s="353"/>
      <c r="I312" s="353"/>
      <c r="J312" s="353"/>
      <c r="K312" s="353"/>
      <c r="L312" s="353"/>
      <c r="M312" s="353"/>
      <c r="N312" s="353"/>
      <c r="O312" s="353"/>
      <c r="P312" s="353"/>
      <c r="Q312" s="353"/>
      <c r="R312" s="353"/>
      <c r="S312" s="353"/>
      <c r="T312" s="353"/>
      <c r="U312" s="353"/>
      <c r="V312" s="353"/>
      <c r="W312" s="353"/>
      <c r="X312" s="353"/>
      <c r="Y312" s="353"/>
      <c r="Z312" s="353"/>
    </row>
    <row r="313" spans="1:26" ht="15.75" customHeight="1">
      <c r="A313" s="396"/>
      <c r="B313" s="353"/>
      <c r="C313" s="468"/>
      <c r="D313" s="469"/>
      <c r="E313" s="469"/>
      <c r="F313" s="469"/>
      <c r="G313" s="353"/>
      <c r="H313" s="353"/>
      <c r="I313" s="353"/>
      <c r="J313" s="353"/>
      <c r="K313" s="353"/>
      <c r="L313" s="353"/>
      <c r="M313" s="353"/>
      <c r="N313" s="353"/>
      <c r="O313" s="353"/>
      <c r="P313" s="353"/>
      <c r="Q313" s="353"/>
      <c r="R313" s="353"/>
      <c r="S313" s="353"/>
      <c r="T313" s="353"/>
      <c r="U313" s="353"/>
      <c r="V313" s="353"/>
      <c r="W313" s="353"/>
      <c r="X313" s="353"/>
      <c r="Y313" s="353"/>
      <c r="Z313" s="353"/>
    </row>
    <row r="314" spans="1:26" ht="15.75" customHeight="1">
      <c r="A314" s="396"/>
      <c r="B314" s="353"/>
      <c r="C314" s="468"/>
      <c r="D314" s="469"/>
      <c r="E314" s="469"/>
      <c r="F314" s="469"/>
      <c r="G314" s="353"/>
      <c r="H314" s="353"/>
      <c r="I314" s="353"/>
      <c r="J314" s="353"/>
      <c r="K314" s="353"/>
      <c r="L314" s="353"/>
      <c r="M314" s="353"/>
      <c r="N314" s="353"/>
      <c r="O314" s="353"/>
      <c r="P314" s="353"/>
      <c r="Q314" s="353"/>
      <c r="R314" s="353"/>
      <c r="S314" s="353"/>
      <c r="T314" s="353"/>
      <c r="U314" s="353"/>
      <c r="V314" s="353"/>
      <c r="W314" s="353"/>
      <c r="X314" s="353"/>
      <c r="Y314" s="353"/>
      <c r="Z314" s="353"/>
    </row>
    <row r="315" spans="1:26" ht="15.75" customHeight="1">
      <c r="A315" s="396"/>
      <c r="B315" s="353"/>
      <c r="C315" s="468"/>
      <c r="D315" s="469"/>
      <c r="E315" s="469"/>
      <c r="F315" s="469"/>
      <c r="G315" s="353"/>
      <c r="H315" s="353"/>
      <c r="I315" s="353"/>
      <c r="J315" s="353"/>
      <c r="K315" s="353"/>
      <c r="L315" s="353"/>
      <c r="M315" s="353"/>
      <c r="N315" s="353"/>
      <c r="O315" s="353"/>
      <c r="P315" s="353"/>
      <c r="Q315" s="353"/>
      <c r="R315" s="353"/>
      <c r="S315" s="353"/>
      <c r="T315" s="353"/>
      <c r="U315" s="353"/>
      <c r="V315" s="353"/>
      <c r="W315" s="353"/>
      <c r="X315" s="353"/>
      <c r="Y315" s="353"/>
      <c r="Z315" s="353"/>
    </row>
    <row r="316" spans="1:26" ht="15.75" customHeight="1">
      <c r="A316" s="396"/>
      <c r="B316" s="353"/>
      <c r="C316" s="468"/>
      <c r="D316" s="469"/>
      <c r="E316" s="469"/>
      <c r="F316" s="469"/>
      <c r="G316" s="353"/>
      <c r="H316" s="353"/>
      <c r="I316" s="353"/>
      <c r="J316" s="353"/>
      <c r="K316" s="353"/>
      <c r="L316" s="353"/>
      <c r="M316" s="353"/>
      <c r="N316" s="353"/>
      <c r="O316" s="353"/>
      <c r="P316" s="353"/>
      <c r="Q316" s="353"/>
      <c r="R316" s="353"/>
      <c r="S316" s="353"/>
      <c r="T316" s="353"/>
      <c r="U316" s="353"/>
      <c r="V316" s="353"/>
      <c r="W316" s="353"/>
      <c r="X316" s="353"/>
      <c r="Y316" s="353"/>
      <c r="Z316" s="353"/>
    </row>
    <row r="317" spans="1:26" ht="15.75" customHeight="1">
      <c r="A317" s="396"/>
      <c r="B317" s="353"/>
      <c r="C317" s="468"/>
      <c r="D317" s="469"/>
      <c r="E317" s="469"/>
      <c r="F317" s="469"/>
      <c r="G317" s="353"/>
      <c r="H317" s="353"/>
      <c r="I317" s="353"/>
      <c r="J317" s="353"/>
      <c r="K317" s="353"/>
      <c r="L317" s="353"/>
      <c r="M317" s="353"/>
      <c r="N317" s="353"/>
      <c r="O317" s="353"/>
      <c r="P317" s="353"/>
      <c r="Q317" s="353"/>
      <c r="R317" s="353"/>
      <c r="S317" s="353"/>
      <c r="T317" s="353"/>
      <c r="U317" s="353"/>
      <c r="V317" s="353"/>
      <c r="W317" s="353"/>
      <c r="X317" s="353"/>
      <c r="Y317" s="353"/>
      <c r="Z317" s="353"/>
    </row>
    <row r="318" spans="1:26" ht="15.75" customHeight="1">
      <c r="A318" s="396"/>
      <c r="B318" s="353"/>
      <c r="C318" s="468"/>
      <c r="D318" s="469"/>
      <c r="E318" s="469"/>
      <c r="F318" s="469"/>
      <c r="G318" s="353"/>
      <c r="H318" s="353"/>
      <c r="I318" s="353"/>
      <c r="J318" s="353"/>
      <c r="K318" s="353"/>
      <c r="L318" s="353"/>
      <c r="M318" s="353"/>
      <c r="N318" s="353"/>
      <c r="O318" s="353"/>
      <c r="P318" s="353"/>
      <c r="Q318" s="353"/>
      <c r="R318" s="353"/>
      <c r="S318" s="353"/>
      <c r="T318" s="353"/>
      <c r="U318" s="353"/>
      <c r="V318" s="353"/>
      <c r="W318" s="353"/>
      <c r="X318" s="353"/>
      <c r="Y318" s="353"/>
      <c r="Z318" s="353"/>
    </row>
    <row r="319" spans="1:26" ht="15.75" customHeight="1">
      <c r="A319" s="396"/>
      <c r="B319" s="353"/>
      <c r="C319" s="468"/>
      <c r="D319" s="469"/>
      <c r="E319" s="469"/>
      <c r="F319" s="469"/>
      <c r="G319" s="353"/>
      <c r="H319" s="353"/>
      <c r="I319" s="353"/>
      <c r="J319" s="353"/>
      <c r="K319" s="353"/>
      <c r="L319" s="353"/>
      <c r="M319" s="353"/>
      <c r="N319" s="353"/>
      <c r="O319" s="353"/>
      <c r="P319" s="353"/>
      <c r="Q319" s="353"/>
      <c r="R319" s="353"/>
      <c r="S319" s="353"/>
      <c r="T319" s="353"/>
      <c r="U319" s="353"/>
      <c r="V319" s="353"/>
      <c r="W319" s="353"/>
      <c r="X319" s="353"/>
      <c r="Y319" s="353"/>
      <c r="Z319" s="353"/>
    </row>
    <row r="320" spans="1:26" ht="15.75" customHeight="1">
      <c r="A320" s="396"/>
      <c r="B320" s="353"/>
      <c r="C320" s="468"/>
      <c r="D320" s="469"/>
      <c r="E320" s="469"/>
      <c r="F320" s="469"/>
      <c r="G320" s="353"/>
      <c r="H320" s="353"/>
      <c r="I320" s="353"/>
      <c r="J320" s="353"/>
      <c r="K320" s="353"/>
      <c r="L320" s="353"/>
      <c r="M320" s="353"/>
      <c r="N320" s="353"/>
      <c r="O320" s="353"/>
      <c r="P320" s="353"/>
      <c r="Q320" s="353"/>
      <c r="R320" s="353"/>
      <c r="S320" s="353"/>
      <c r="T320" s="353"/>
      <c r="U320" s="353"/>
      <c r="V320" s="353"/>
      <c r="W320" s="353"/>
      <c r="X320" s="353"/>
      <c r="Y320" s="353"/>
      <c r="Z320" s="353"/>
    </row>
    <row r="321" spans="1:26" ht="15.75" customHeight="1">
      <c r="A321" s="396"/>
      <c r="B321" s="353"/>
      <c r="C321" s="468"/>
      <c r="D321" s="469"/>
      <c r="E321" s="469"/>
      <c r="F321" s="469"/>
      <c r="G321" s="353"/>
      <c r="H321" s="353"/>
      <c r="I321" s="353"/>
      <c r="J321" s="353"/>
      <c r="K321" s="353"/>
      <c r="L321" s="353"/>
      <c r="M321" s="353"/>
      <c r="N321" s="353"/>
      <c r="O321" s="353"/>
      <c r="P321" s="353"/>
      <c r="Q321" s="353"/>
      <c r="R321" s="353"/>
      <c r="S321" s="353"/>
      <c r="T321" s="353"/>
      <c r="U321" s="353"/>
      <c r="V321" s="353"/>
      <c r="W321" s="353"/>
      <c r="X321" s="353"/>
      <c r="Y321" s="353"/>
      <c r="Z321" s="353"/>
    </row>
    <row r="322" spans="1:26" ht="15.75" customHeight="1">
      <c r="A322" s="396"/>
      <c r="B322" s="353"/>
      <c r="C322" s="468"/>
      <c r="D322" s="469"/>
      <c r="E322" s="469"/>
      <c r="F322" s="469"/>
      <c r="G322" s="353"/>
      <c r="H322" s="353"/>
      <c r="I322" s="353"/>
      <c r="J322" s="353"/>
      <c r="K322" s="353"/>
      <c r="L322" s="353"/>
      <c r="M322" s="353"/>
      <c r="N322" s="353"/>
      <c r="O322" s="353"/>
      <c r="P322" s="353"/>
      <c r="Q322" s="353"/>
      <c r="R322" s="353"/>
      <c r="S322" s="353"/>
      <c r="T322" s="353"/>
      <c r="U322" s="353"/>
      <c r="V322" s="353"/>
      <c r="W322" s="353"/>
      <c r="X322" s="353"/>
      <c r="Y322" s="353"/>
      <c r="Z322" s="353"/>
    </row>
    <row r="323" spans="1:26" ht="15.75" customHeight="1">
      <c r="A323" s="396"/>
      <c r="B323" s="353"/>
      <c r="C323" s="468"/>
      <c r="D323" s="469"/>
      <c r="E323" s="469"/>
      <c r="F323" s="469"/>
      <c r="G323" s="353"/>
      <c r="H323" s="353"/>
      <c r="I323" s="353"/>
      <c r="J323" s="353"/>
      <c r="K323" s="353"/>
      <c r="L323" s="353"/>
      <c r="M323" s="353"/>
      <c r="N323" s="353"/>
      <c r="O323" s="353"/>
      <c r="P323" s="353"/>
      <c r="Q323" s="353"/>
      <c r="R323" s="353"/>
      <c r="S323" s="353"/>
      <c r="T323" s="353"/>
      <c r="U323" s="353"/>
      <c r="V323" s="353"/>
      <c r="W323" s="353"/>
      <c r="X323" s="353"/>
      <c r="Y323" s="353"/>
      <c r="Z323" s="353"/>
    </row>
    <row r="324" spans="1:26" ht="15.75" customHeight="1">
      <c r="A324" s="396"/>
      <c r="B324" s="353"/>
      <c r="C324" s="468"/>
      <c r="D324" s="469"/>
      <c r="E324" s="469"/>
      <c r="F324" s="469"/>
      <c r="G324" s="353"/>
      <c r="H324" s="353"/>
      <c r="I324" s="353"/>
      <c r="J324" s="353"/>
      <c r="K324" s="353"/>
      <c r="L324" s="353"/>
      <c r="M324" s="353"/>
      <c r="N324" s="353"/>
      <c r="O324" s="353"/>
      <c r="P324" s="353"/>
      <c r="Q324" s="353"/>
      <c r="R324" s="353"/>
      <c r="S324" s="353"/>
      <c r="T324" s="353"/>
      <c r="U324" s="353"/>
      <c r="V324" s="353"/>
      <c r="W324" s="353"/>
      <c r="X324" s="353"/>
      <c r="Y324" s="353"/>
      <c r="Z324" s="353"/>
    </row>
    <row r="325" spans="1:26" ht="15.75" customHeight="1">
      <c r="A325" s="396"/>
      <c r="B325" s="353"/>
      <c r="C325" s="468"/>
      <c r="D325" s="469"/>
      <c r="E325" s="469"/>
      <c r="F325" s="469"/>
      <c r="G325" s="353"/>
      <c r="H325" s="353"/>
      <c r="I325" s="353"/>
      <c r="J325" s="353"/>
      <c r="K325" s="353"/>
      <c r="L325" s="353"/>
      <c r="M325" s="353"/>
      <c r="N325" s="353"/>
      <c r="O325" s="353"/>
      <c r="P325" s="353"/>
      <c r="Q325" s="353"/>
      <c r="R325" s="353"/>
      <c r="S325" s="353"/>
      <c r="T325" s="353"/>
      <c r="U325" s="353"/>
      <c r="V325" s="353"/>
      <c r="W325" s="353"/>
      <c r="X325" s="353"/>
      <c r="Y325" s="353"/>
      <c r="Z325" s="353"/>
    </row>
    <row r="326" spans="1:26" ht="15.75" customHeight="1">
      <c r="A326" s="396"/>
      <c r="B326" s="353"/>
      <c r="C326" s="468"/>
      <c r="D326" s="469"/>
      <c r="E326" s="469"/>
      <c r="F326" s="469"/>
      <c r="G326" s="353"/>
      <c r="H326" s="353"/>
      <c r="I326" s="353"/>
      <c r="J326" s="353"/>
      <c r="K326" s="353"/>
      <c r="L326" s="353"/>
      <c r="M326" s="353"/>
      <c r="N326" s="353"/>
      <c r="O326" s="353"/>
      <c r="P326" s="353"/>
      <c r="Q326" s="353"/>
      <c r="R326" s="353"/>
      <c r="S326" s="353"/>
      <c r="T326" s="353"/>
      <c r="U326" s="353"/>
      <c r="V326" s="353"/>
      <c r="W326" s="353"/>
      <c r="X326" s="353"/>
      <c r="Y326" s="353"/>
      <c r="Z326" s="353"/>
    </row>
    <row r="327" spans="1:26" ht="15.75" customHeight="1">
      <c r="A327" s="396"/>
      <c r="B327" s="353"/>
      <c r="C327" s="468"/>
      <c r="D327" s="469"/>
      <c r="E327" s="469"/>
      <c r="F327" s="469"/>
      <c r="G327" s="353"/>
      <c r="H327" s="353"/>
      <c r="I327" s="353"/>
      <c r="J327" s="353"/>
      <c r="K327" s="353"/>
      <c r="L327" s="353"/>
      <c r="M327" s="353"/>
      <c r="N327" s="353"/>
      <c r="O327" s="353"/>
      <c r="P327" s="353"/>
      <c r="Q327" s="353"/>
      <c r="R327" s="353"/>
      <c r="S327" s="353"/>
      <c r="T327" s="353"/>
      <c r="U327" s="353"/>
      <c r="V327" s="353"/>
      <c r="W327" s="353"/>
      <c r="X327" s="353"/>
      <c r="Y327" s="353"/>
      <c r="Z327" s="353"/>
    </row>
    <row r="328" spans="1:26" ht="15.75" customHeight="1">
      <c r="A328" s="396"/>
      <c r="B328" s="353"/>
      <c r="C328" s="468"/>
      <c r="D328" s="469"/>
      <c r="E328" s="469"/>
      <c r="F328" s="469"/>
      <c r="G328" s="353"/>
      <c r="H328" s="353"/>
      <c r="I328" s="353"/>
      <c r="J328" s="353"/>
      <c r="K328" s="353"/>
      <c r="L328" s="353"/>
      <c r="M328" s="353"/>
      <c r="N328" s="353"/>
      <c r="O328" s="353"/>
      <c r="P328" s="353"/>
      <c r="Q328" s="353"/>
      <c r="R328" s="353"/>
      <c r="S328" s="353"/>
      <c r="T328" s="353"/>
      <c r="U328" s="353"/>
      <c r="V328" s="353"/>
      <c r="W328" s="353"/>
      <c r="X328" s="353"/>
      <c r="Y328" s="353"/>
      <c r="Z328" s="353"/>
    </row>
    <row r="329" spans="1:26" ht="15.75" customHeight="1">
      <c r="A329" s="396"/>
      <c r="B329" s="353"/>
      <c r="C329" s="468"/>
      <c r="D329" s="469"/>
      <c r="E329" s="469"/>
      <c r="F329" s="469"/>
      <c r="G329" s="353"/>
      <c r="H329" s="353"/>
      <c r="I329" s="353"/>
      <c r="J329" s="353"/>
      <c r="K329" s="353"/>
      <c r="L329" s="353"/>
      <c r="M329" s="353"/>
      <c r="N329" s="353"/>
      <c r="O329" s="353"/>
      <c r="P329" s="353"/>
      <c r="Q329" s="353"/>
      <c r="R329" s="353"/>
      <c r="S329" s="353"/>
      <c r="T329" s="353"/>
      <c r="U329" s="353"/>
      <c r="V329" s="353"/>
      <c r="W329" s="353"/>
      <c r="X329" s="353"/>
      <c r="Y329" s="353"/>
      <c r="Z329" s="353"/>
    </row>
    <row r="330" spans="1:26" ht="15.75" customHeight="1">
      <c r="A330" s="396"/>
      <c r="B330" s="353"/>
      <c r="C330" s="468"/>
      <c r="D330" s="469"/>
      <c r="E330" s="469"/>
      <c r="F330" s="469"/>
      <c r="G330" s="353"/>
      <c r="H330" s="353"/>
      <c r="I330" s="353"/>
      <c r="J330" s="353"/>
      <c r="K330" s="353"/>
      <c r="L330" s="353"/>
      <c r="M330" s="353"/>
      <c r="N330" s="353"/>
      <c r="O330" s="353"/>
      <c r="P330" s="353"/>
      <c r="Q330" s="353"/>
      <c r="R330" s="353"/>
      <c r="S330" s="353"/>
      <c r="T330" s="353"/>
      <c r="U330" s="353"/>
      <c r="V330" s="353"/>
      <c r="W330" s="353"/>
      <c r="X330" s="353"/>
      <c r="Y330" s="353"/>
      <c r="Z330" s="353"/>
    </row>
    <row r="331" spans="1:26" ht="15.75" customHeight="1">
      <c r="A331" s="396"/>
      <c r="B331" s="353"/>
      <c r="C331" s="468"/>
      <c r="D331" s="469"/>
      <c r="E331" s="469"/>
      <c r="F331" s="469"/>
      <c r="G331" s="353"/>
      <c r="H331" s="353"/>
      <c r="I331" s="353"/>
      <c r="J331" s="353"/>
      <c r="K331" s="353"/>
      <c r="L331" s="353"/>
      <c r="M331" s="353"/>
      <c r="N331" s="353"/>
      <c r="O331" s="353"/>
      <c r="P331" s="353"/>
      <c r="Q331" s="353"/>
      <c r="R331" s="353"/>
      <c r="S331" s="353"/>
      <c r="T331" s="353"/>
      <c r="U331" s="353"/>
      <c r="V331" s="353"/>
      <c r="W331" s="353"/>
      <c r="X331" s="353"/>
      <c r="Y331" s="353"/>
      <c r="Z331" s="353"/>
    </row>
    <row r="332" spans="1:26" ht="15.75" customHeight="1">
      <c r="A332" s="396"/>
      <c r="B332" s="353"/>
      <c r="C332" s="468"/>
      <c r="D332" s="469"/>
      <c r="E332" s="469"/>
      <c r="F332" s="469"/>
      <c r="G332" s="353"/>
      <c r="H332" s="353"/>
      <c r="I332" s="353"/>
      <c r="J332" s="353"/>
      <c r="K332" s="353"/>
      <c r="L332" s="353"/>
      <c r="M332" s="353"/>
      <c r="N332" s="353"/>
      <c r="O332" s="353"/>
      <c r="P332" s="353"/>
      <c r="Q332" s="353"/>
      <c r="R332" s="353"/>
      <c r="S332" s="353"/>
      <c r="T332" s="353"/>
      <c r="U332" s="353"/>
      <c r="V332" s="353"/>
      <c r="W332" s="353"/>
      <c r="X332" s="353"/>
      <c r="Y332" s="353"/>
      <c r="Z332" s="353"/>
    </row>
    <row r="333" spans="1:26" ht="15.75" customHeight="1">
      <c r="A333" s="396"/>
      <c r="B333" s="353"/>
      <c r="C333" s="468"/>
      <c r="D333" s="469"/>
      <c r="E333" s="469"/>
      <c r="F333" s="469"/>
      <c r="G333" s="353"/>
      <c r="H333" s="353"/>
      <c r="I333" s="353"/>
      <c r="J333" s="353"/>
      <c r="K333" s="353"/>
      <c r="L333" s="353"/>
      <c r="M333" s="353"/>
      <c r="N333" s="353"/>
      <c r="O333" s="353"/>
      <c r="P333" s="353"/>
      <c r="Q333" s="353"/>
      <c r="R333" s="353"/>
      <c r="S333" s="353"/>
      <c r="T333" s="353"/>
      <c r="U333" s="353"/>
      <c r="V333" s="353"/>
      <c r="W333" s="353"/>
      <c r="X333" s="353"/>
      <c r="Y333" s="353"/>
      <c r="Z333" s="353"/>
    </row>
    <row r="334" spans="1:26" ht="15.75" customHeight="1">
      <c r="A334" s="396"/>
      <c r="B334" s="353"/>
      <c r="C334" s="468"/>
      <c r="D334" s="469"/>
      <c r="E334" s="469"/>
      <c r="F334" s="469"/>
      <c r="G334" s="353"/>
      <c r="H334" s="353"/>
      <c r="I334" s="353"/>
      <c r="J334" s="353"/>
      <c r="K334" s="353"/>
      <c r="L334" s="353"/>
      <c r="M334" s="353"/>
      <c r="N334" s="353"/>
      <c r="O334" s="353"/>
      <c r="P334" s="353"/>
      <c r="Q334" s="353"/>
      <c r="R334" s="353"/>
      <c r="S334" s="353"/>
      <c r="T334" s="353"/>
      <c r="U334" s="353"/>
      <c r="V334" s="353"/>
      <c r="W334" s="353"/>
      <c r="X334" s="353"/>
      <c r="Y334" s="353"/>
      <c r="Z334" s="353"/>
    </row>
    <row r="335" spans="1:26" ht="15.75" customHeight="1">
      <c r="A335" s="396"/>
      <c r="B335" s="353"/>
      <c r="C335" s="468"/>
      <c r="D335" s="469"/>
      <c r="E335" s="469"/>
      <c r="F335" s="469"/>
      <c r="G335" s="353"/>
      <c r="H335" s="353"/>
      <c r="I335" s="353"/>
      <c r="J335" s="353"/>
      <c r="K335" s="353"/>
      <c r="L335" s="353"/>
      <c r="M335" s="353"/>
      <c r="N335" s="353"/>
      <c r="O335" s="353"/>
      <c r="P335" s="353"/>
      <c r="Q335" s="353"/>
      <c r="R335" s="353"/>
      <c r="S335" s="353"/>
      <c r="T335" s="353"/>
      <c r="U335" s="353"/>
      <c r="V335" s="353"/>
      <c r="W335" s="353"/>
      <c r="X335" s="353"/>
      <c r="Y335" s="353"/>
      <c r="Z335" s="353"/>
    </row>
    <row r="336" spans="1:26" ht="15.75" customHeight="1">
      <c r="A336" s="396"/>
      <c r="B336" s="353"/>
      <c r="C336" s="468"/>
      <c r="D336" s="469"/>
      <c r="E336" s="469"/>
      <c r="F336" s="469"/>
      <c r="G336" s="353"/>
      <c r="H336" s="353"/>
      <c r="I336" s="353"/>
      <c r="J336" s="353"/>
      <c r="K336" s="353"/>
      <c r="L336" s="353"/>
      <c r="M336" s="353"/>
      <c r="N336" s="353"/>
      <c r="O336" s="353"/>
      <c r="P336" s="353"/>
      <c r="Q336" s="353"/>
      <c r="R336" s="353"/>
      <c r="S336" s="353"/>
      <c r="T336" s="353"/>
      <c r="U336" s="353"/>
      <c r="V336" s="353"/>
      <c r="W336" s="353"/>
      <c r="X336" s="353"/>
      <c r="Y336" s="353"/>
      <c r="Z336" s="353"/>
    </row>
    <row r="337" spans="1:26" ht="15.75" customHeight="1">
      <c r="A337" s="396"/>
      <c r="B337" s="353"/>
      <c r="C337" s="468"/>
      <c r="D337" s="469"/>
      <c r="E337" s="469"/>
      <c r="F337" s="469"/>
      <c r="G337" s="353"/>
      <c r="H337" s="353"/>
      <c r="I337" s="353"/>
      <c r="J337" s="353"/>
      <c r="K337" s="353"/>
      <c r="L337" s="353"/>
      <c r="M337" s="353"/>
      <c r="N337" s="353"/>
      <c r="O337" s="353"/>
      <c r="P337" s="353"/>
      <c r="Q337" s="353"/>
      <c r="R337" s="353"/>
      <c r="S337" s="353"/>
      <c r="T337" s="353"/>
      <c r="U337" s="353"/>
      <c r="V337" s="353"/>
      <c r="W337" s="353"/>
      <c r="X337" s="353"/>
      <c r="Y337" s="353"/>
      <c r="Z337" s="353"/>
    </row>
    <row r="338" spans="1:26" ht="15.75" customHeight="1">
      <c r="A338" s="396"/>
      <c r="B338" s="353"/>
      <c r="C338" s="468"/>
      <c r="D338" s="469"/>
      <c r="E338" s="469"/>
      <c r="F338" s="469"/>
      <c r="G338" s="353"/>
      <c r="H338" s="353"/>
      <c r="I338" s="353"/>
      <c r="J338" s="353"/>
      <c r="K338" s="353"/>
      <c r="L338" s="353"/>
      <c r="M338" s="353"/>
      <c r="N338" s="353"/>
      <c r="O338" s="353"/>
      <c r="P338" s="353"/>
      <c r="Q338" s="353"/>
      <c r="R338" s="353"/>
      <c r="S338" s="353"/>
      <c r="T338" s="353"/>
      <c r="U338" s="353"/>
      <c r="V338" s="353"/>
      <c r="W338" s="353"/>
      <c r="X338" s="353"/>
      <c r="Y338" s="353"/>
      <c r="Z338" s="353"/>
    </row>
    <row r="339" spans="1:26" ht="15.75" customHeight="1">
      <c r="A339" s="396"/>
      <c r="B339" s="353"/>
      <c r="C339" s="468"/>
      <c r="D339" s="469"/>
      <c r="E339" s="469"/>
      <c r="F339" s="469"/>
      <c r="G339" s="353"/>
      <c r="H339" s="353"/>
      <c r="I339" s="353"/>
      <c r="J339" s="353"/>
      <c r="K339" s="353"/>
      <c r="L339" s="353"/>
      <c r="M339" s="353"/>
      <c r="N339" s="353"/>
      <c r="O339" s="353"/>
      <c r="P339" s="353"/>
      <c r="Q339" s="353"/>
      <c r="R339" s="353"/>
      <c r="S339" s="353"/>
      <c r="T339" s="353"/>
      <c r="U339" s="353"/>
      <c r="V339" s="353"/>
      <c r="W339" s="353"/>
      <c r="X339" s="353"/>
      <c r="Y339" s="353"/>
      <c r="Z339" s="353"/>
    </row>
    <row r="340" spans="1:26" ht="15.75" customHeight="1">
      <c r="A340" s="396"/>
      <c r="B340" s="353"/>
      <c r="C340" s="468"/>
      <c r="D340" s="469"/>
      <c r="E340" s="469"/>
      <c r="F340" s="469"/>
      <c r="G340" s="353"/>
      <c r="H340" s="353"/>
      <c r="I340" s="353"/>
      <c r="J340" s="353"/>
      <c r="K340" s="353"/>
      <c r="L340" s="353"/>
      <c r="M340" s="353"/>
      <c r="N340" s="353"/>
      <c r="O340" s="353"/>
      <c r="P340" s="353"/>
      <c r="Q340" s="353"/>
      <c r="R340" s="353"/>
      <c r="S340" s="353"/>
      <c r="T340" s="353"/>
      <c r="U340" s="353"/>
      <c r="V340" s="353"/>
      <c r="W340" s="353"/>
      <c r="X340" s="353"/>
      <c r="Y340" s="353"/>
      <c r="Z340" s="353"/>
    </row>
    <row r="341" spans="1:26" ht="15.75" customHeight="1">
      <c r="A341" s="396"/>
      <c r="B341" s="353"/>
      <c r="C341" s="468"/>
      <c r="D341" s="469"/>
      <c r="E341" s="469"/>
      <c r="F341" s="469"/>
      <c r="G341" s="353"/>
      <c r="H341" s="353"/>
      <c r="I341" s="353"/>
      <c r="J341" s="353"/>
      <c r="K341" s="353"/>
      <c r="L341" s="353"/>
      <c r="M341" s="353"/>
      <c r="N341" s="353"/>
      <c r="O341" s="353"/>
      <c r="P341" s="353"/>
      <c r="Q341" s="353"/>
      <c r="R341" s="353"/>
      <c r="S341" s="353"/>
      <c r="T341" s="353"/>
      <c r="U341" s="353"/>
      <c r="V341" s="353"/>
      <c r="W341" s="353"/>
      <c r="X341" s="353"/>
      <c r="Y341" s="353"/>
      <c r="Z341" s="353"/>
    </row>
    <row r="342" spans="1:26" ht="15.75" customHeight="1">
      <c r="A342" s="396"/>
      <c r="B342" s="353"/>
      <c r="C342" s="468"/>
      <c r="D342" s="469"/>
      <c r="E342" s="469"/>
      <c r="F342" s="469"/>
      <c r="G342" s="353"/>
      <c r="H342" s="353"/>
      <c r="I342" s="353"/>
      <c r="J342" s="353"/>
      <c r="K342" s="353"/>
      <c r="L342" s="353"/>
      <c r="M342" s="353"/>
      <c r="N342" s="353"/>
      <c r="O342" s="353"/>
      <c r="P342" s="353"/>
      <c r="Q342" s="353"/>
      <c r="R342" s="353"/>
      <c r="S342" s="353"/>
      <c r="T342" s="353"/>
      <c r="U342" s="353"/>
      <c r="V342" s="353"/>
      <c r="W342" s="353"/>
      <c r="X342" s="353"/>
      <c r="Y342" s="353"/>
      <c r="Z342" s="353"/>
    </row>
    <row r="343" spans="1:26" ht="15.75" customHeight="1">
      <c r="A343" s="396"/>
      <c r="B343" s="353"/>
      <c r="C343" s="468"/>
      <c r="D343" s="469"/>
      <c r="E343" s="469"/>
      <c r="F343" s="469"/>
      <c r="G343" s="353"/>
      <c r="H343" s="353"/>
      <c r="I343" s="353"/>
      <c r="J343" s="353"/>
      <c r="K343" s="353"/>
      <c r="L343" s="353"/>
      <c r="M343" s="353"/>
      <c r="N343" s="353"/>
      <c r="O343" s="353"/>
      <c r="P343" s="353"/>
      <c r="Q343" s="353"/>
      <c r="R343" s="353"/>
      <c r="S343" s="353"/>
      <c r="T343" s="353"/>
      <c r="U343" s="353"/>
      <c r="V343" s="353"/>
      <c r="W343" s="353"/>
      <c r="X343" s="353"/>
      <c r="Y343" s="353"/>
      <c r="Z343" s="353"/>
    </row>
    <row r="344" spans="1:26" ht="15.75" customHeight="1">
      <c r="A344" s="396"/>
      <c r="B344" s="353"/>
      <c r="C344" s="468"/>
      <c r="D344" s="469"/>
      <c r="E344" s="469"/>
      <c r="F344" s="469"/>
      <c r="G344" s="353"/>
      <c r="H344" s="353"/>
      <c r="I344" s="353"/>
      <c r="J344" s="353"/>
      <c r="K344" s="353"/>
      <c r="L344" s="353"/>
      <c r="M344" s="353"/>
      <c r="N344" s="353"/>
      <c r="O344" s="353"/>
      <c r="P344" s="353"/>
      <c r="Q344" s="353"/>
      <c r="R344" s="353"/>
      <c r="S344" s="353"/>
      <c r="T344" s="353"/>
      <c r="U344" s="353"/>
      <c r="V344" s="353"/>
      <c r="W344" s="353"/>
      <c r="X344" s="353"/>
      <c r="Y344" s="353"/>
      <c r="Z344" s="353"/>
    </row>
    <row r="345" spans="1:26" ht="15.75" customHeight="1">
      <c r="A345" s="396"/>
      <c r="B345" s="353"/>
      <c r="C345" s="468"/>
      <c r="D345" s="469"/>
      <c r="E345" s="469"/>
      <c r="F345" s="469"/>
      <c r="G345" s="353"/>
      <c r="H345" s="353"/>
      <c r="I345" s="353"/>
      <c r="J345" s="353"/>
      <c r="K345" s="353"/>
      <c r="L345" s="353"/>
      <c r="M345" s="353"/>
      <c r="N345" s="353"/>
      <c r="O345" s="353"/>
      <c r="P345" s="353"/>
      <c r="Q345" s="353"/>
      <c r="R345" s="353"/>
      <c r="S345" s="353"/>
      <c r="T345" s="353"/>
      <c r="U345" s="353"/>
      <c r="V345" s="353"/>
      <c r="W345" s="353"/>
      <c r="X345" s="353"/>
      <c r="Y345" s="353"/>
      <c r="Z345" s="353"/>
    </row>
    <row r="346" spans="1:26" ht="15.75" customHeight="1">
      <c r="A346" s="396"/>
      <c r="B346" s="353"/>
      <c r="C346" s="468"/>
      <c r="D346" s="469"/>
      <c r="E346" s="469"/>
      <c r="F346" s="469"/>
      <c r="G346" s="353"/>
      <c r="H346" s="353"/>
      <c r="I346" s="353"/>
      <c r="J346" s="353"/>
      <c r="K346" s="353"/>
      <c r="L346" s="353"/>
      <c r="M346" s="353"/>
      <c r="N346" s="353"/>
      <c r="O346" s="353"/>
      <c r="P346" s="353"/>
      <c r="Q346" s="353"/>
      <c r="R346" s="353"/>
      <c r="S346" s="353"/>
      <c r="T346" s="353"/>
      <c r="U346" s="353"/>
      <c r="V346" s="353"/>
      <c r="W346" s="353"/>
      <c r="X346" s="353"/>
      <c r="Y346" s="353"/>
      <c r="Z346" s="353"/>
    </row>
    <row r="347" spans="1:26" ht="15.75" customHeight="1">
      <c r="A347" s="396"/>
      <c r="B347" s="353"/>
      <c r="C347" s="468"/>
      <c r="D347" s="469"/>
      <c r="E347" s="469"/>
      <c r="F347" s="469"/>
      <c r="G347" s="353"/>
      <c r="H347" s="353"/>
      <c r="I347" s="353"/>
      <c r="J347" s="353"/>
      <c r="K347" s="353"/>
      <c r="L347" s="353"/>
      <c r="M347" s="353"/>
      <c r="N347" s="353"/>
      <c r="O347" s="353"/>
      <c r="P347" s="353"/>
      <c r="Q347" s="353"/>
      <c r="R347" s="353"/>
      <c r="S347" s="353"/>
      <c r="T347" s="353"/>
      <c r="U347" s="353"/>
      <c r="V347" s="353"/>
      <c r="W347" s="353"/>
      <c r="X347" s="353"/>
      <c r="Y347" s="353"/>
      <c r="Z347" s="353"/>
    </row>
    <row r="348" spans="1:26" ht="15.75" customHeight="1">
      <c r="A348" s="396"/>
      <c r="B348" s="353"/>
      <c r="C348" s="468"/>
      <c r="D348" s="469"/>
      <c r="E348" s="469"/>
      <c r="F348" s="469"/>
      <c r="G348" s="353"/>
      <c r="H348" s="353"/>
      <c r="I348" s="353"/>
      <c r="J348" s="353"/>
      <c r="K348" s="353"/>
      <c r="L348" s="353"/>
      <c r="M348" s="353"/>
      <c r="N348" s="353"/>
      <c r="O348" s="353"/>
      <c r="P348" s="353"/>
      <c r="Q348" s="353"/>
      <c r="R348" s="353"/>
      <c r="S348" s="353"/>
      <c r="T348" s="353"/>
      <c r="U348" s="353"/>
      <c r="V348" s="353"/>
      <c r="W348" s="353"/>
      <c r="X348" s="353"/>
      <c r="Y348" s="353"/>
      <c r="Z348" s="353"/>
    </row>
    <row r="349" spans="1:26" ht="15.75" customHeight="1">
      <c r="A349" s="396"/>
      <c r="B349" s="353"/>
      <c r="C349" s="468"/>
      <c r="D349" s="469"/>
      <c r="E349" s="469"/>
      <c r="F349" s="469"/>
      <c r="G349" s="353"/>
      <c r="H349" s="353"/>
      <c r="I349" s="353"/>
      <c r="J349" s="353"/>
      <c r="K349" s="353"/>
      <c r="L349" s="353"/>
      <c r="M349" s="353"/>
      <c r="N349" s="353"/>
      <c r="O349" s="353"/>
      <c r="P349" s="353"/>
      <c r="Q349" s="353"/>
      <c r="R349" s="353"/>
      <c r="S349" s="353"/>
      <c r="T349" s="353"/>
      <c r="U349" s="353"/>
      <c r="V349" s="353"/>
      <c r="W349" s="353"/>
      <c r="X349" s="353"/>
      <c r="Y349" s="353"/>
      <c r="Z349" s="353"/>
    </row>
    <row r="350" spans="1:26" ht="15.75" customHeight="1">
      <c r="A350" s="396"/>
      <c r="B350" s="353"/>
      <c r="C350" s="468"/>
      <c r="D350" s="469"/>
      <c r="E350" s="469"/>
      <c r="F350" s="469"/>
      <c r="G350" s="353"/>
      <c r="H350" s="353"/>
      <c r="I350" s="353"/>
      <c r="J350" s="353"/>
      <c r="K350" s="353"/>
      <c r="L350" s="353"/>
      <c r="M350" s="353"/>
      <c r="N350" s="353"/>
      <c r="O350" s="353"/>
      <c r="P350" s="353"/>
      <c r="Q350" s="353"/>
      <c r="R350" s="353"/>
      <c r="S350" s="353"/>
      <c r="T350" s="353"/>
      <c r="U350" s="353"/>
      <c r="V350" s="353"/>
      <c r="W350" s="353"/>
      <c r="X350" s="353"/>
      <c r="Y350" s="353"/>
      <c r="Z350" s="353"/>
    </row>
    <row r="351" spans="1:26" ht="15.75" customHeight="1">
      <c r="A351" s="396"/>
      <c r="B351" s="353"/>
      <c r="C351" s="468"/>
      <c r="D351" s="469"/>
      <c r="E351" s="469"/>
      <c r="F351" s="469"/>
      <c r="G351" s="353"/>
      <c r="H351" s="353"/>
      <c r="I351" s="353"/>
      <c r="J351" s="353"/>
      <c r="K351" s="353"/>
      <c r="L351" s="353"/>
      <c r="M351" s="353"/>
      <c r="N351" s="353"/>
      <c r="O351" s="353"/>
      <c r="P351" s="353"/>
      <c r="Q351" s="353"/>
      <c r="R351" s="353"/>
      <c r="S351" s="353"/>
      <c r="T351" s="353"/>
      <c r="U351" s="353"/>
      <c r="V351" s="353"/>
      <c r="W351" s="353"/>
      <c r="X351" s="353"/>
      <c r="Y351" s="353"/>
      <c r="Z351" s="353"/>
    </row>
    <row r="352" spans="1:26" ht="15.75" customHeight="1">
      <c r="A352" s="396"/>
      <c r="B352" s="353"/>
      <c r="C352" s="468"/>
      <c r="D352" s="469"/>
      <c r="E352" s="469"/>
      <c r="F352" s="469"/>
      <c r="G352" s="353"/>
      <c r="H352" s="353"/>
      <c r="I352" s="353"/>
      <c r="J352" s="353"/>
      <c r="K352" s="353"/>
      <c r="L352" s="353"/>
      <c r="M352" s="353"/>
      <c r="N352" s="353"/>
      <c r="O352" s="353"/>
      <c r="P352" s="353"/>
      <c r="Q352" s="353"/>
      <c r="R352" s="353"/>
      <c r="S352" s="353"/>
      <c r="T352" s="353"/>
      <c r="U352" s="353"/>
      <c r="V352" s="353"/>
      <c r="W352" s="353"/>
      <c r="X352" s="353"/>
      <c r="Y352" s="353"/>
      <c r="Z352" s="353"/>
    </row>
    <row r="353" spans="1:26" ht="15.75" customHeight="1">
      <c r="A353" s="396"/>
      <c r="B353" s="353"/>
      <c r="C353" s="468"/>
      <c r="D353" s="469"/>
      <c r="E353" s="469"/>
      <c r="F353" s="469"/>
      <c r="G353" s="353"/>
      <c r="H353" s="353"/>
      <c r="I353" s="353"/>
      <c r="J353" s="353"/>
      <c r="K353" s="353"/>
      <c r="L353" s="353"/>
      <c r="M353" s="353"/>
      <c r="N353" s="353"/>
      <c r="O353" s="353"/>
      <c r="P353" s="353"/>
      <c r="Q353" s="353"/>
      <c r="R353" s="353"/>
      <c r="S353" s="353"/>
      <c r="T353" s="353"/>
      <c r="U353" s="353"/>
      <c r="V353" s="353"/>
      <c r="W353" s="353"/>
      <c r="X353" s="353"/>
      <c r="Y353" s="353"/>
      <c r="Z353" s="353"/>
    </row>
    <row r="354" spans="1:26" ht="15.75" customHeight="1">
      <c r="A354" s="396"/>
      <c r="B354" s="353"/>
      <c r="C354" s="468"/>
      <c r="D354" s="469"/>
      <c r="E354" s="469"/>
      <c r="F354" s="469"/>
      <c r="G354" s="353"/>
      <c r="H354" s="353"/>
      <c r="I354" s="353"/>
      <c r="J354" s="353"/>
      <c r="K354" s="353"/>
      <c r="L354" s="353"/>
      <c r="M354" s="353"/>
      <c r="N354" s="353"/>
      <c r="O354" s="353"/>
      <c r="P354" s="353"/>
      <c r="Q354" s="353"/>
      <c r="R354" s="353"/>
      <c r="S354" s="353"/>
      <c r="T354" s="353"/>
      <c r="U354" s="353"/>
      <c r="V354" s="353"/>
      <c r="W354" s="353"/>
      <c r="X354" s="353"/>
      <c r="Y354" s="353"/>
      <c r="Z354" s="353"/>
    </row>
    <row r="355" spans="1:26" ht="15.75" customHeight="1">
      <c r="A355" s="396"/>
      <c r="B355" s="353"/>
      <c r="C355" s="468"/>
      <c r="D355" s="469"/>
      <c r="E355" s="469"/>
      <c r="F355" s="469"/>
      <c r="G355" s="353"/>
      <c r="H355" s="353"/>
      <c r="I355" s="353"/>
      <c r="J355" s="353"/>
      <c r="K355" s="353"/>
      <c r="L355" s="353"/>
      <c r="M355" s="353"/>
      <c r="N355" s="353"/>
      <c r="O355" s="353"/>
      <c r="P355" s="353"/>
      <c r="Q355" s="353"/>
      <c r="R355" s="353"/>
      <c r="S355" s="353"/>
      <c r="T355" s="353"/>
      <c r="U355" s="353"/>
      <c r="V355" s="353"/>
      <c r="W355" s="353"/>
      <c r="X355" s="353"/>
      <c r="Y355" s="353"/>
      <c r="Z355" s="353"/>
    </row>
    <row r="356" spans="1:26" ht="15.75" customHeight="1">
      <c r="A356" s="396"/>
      <c r="B356" s="353"/>
      <c r="C356" s="468"/>
      <c r="D356" s="469"/>
      <c r="E356" s="469"/>
      <c r="F356" s="469"/>
      <c r="G356" s="353"/>
      <c r="H356" s="353"/>
      <c r="I356" s="353"/>
      <c r="J356" s="353"/>
      <c r="K356" s="353"/>
      <c r="L356" s="353"/>
      <c r="M356" s="353"/>
      <c r="N356" s="353"/>
      <c r="O356" s="353"/>
      <c r="P356" s="353"/>
      <c r="Q356" s="353"/>
      <c r="R356" s="353"/>
      <c r="S356" s="353"/>
      <c r="T356" s="353"/>
      <c r="U356" s="353"/>
      <c r="V356" s="353"/>
      <c r="W356" s="353"/>
      <c r="X356" s="353"/>
      <c r="Y356" s="353"/>
      <c r="Z356" s="353"/>
    </row>
    <row r="357" spans="1:26" ht="15.75" customHeight="1">
      <c r="A357" s="396"/>
      <c r="B357" s="353"/>
      <c r="C357" s="468"/>
      <c r="D357" s="469"/>
      <c r="E357" s="469"/>
      <c r="F357" s="469"/>
      <c r="G357" s="353"/>
      <c r="H357" s="353"/>
      <c r="I357" s="353"/>
      <c r="J357" s="353"/>
      <c r="K357" s="353"/>
      <c r="L357" s="353"/>
      <c r="M357" s="353"/>
      <c r="N357" s="353"/>
      <c r="O357" s="353"/>
      <c r="P357" s="353"/>
      <c r="Q357" s="353"/>
      <c r="R357" s="353"/>
      <c r="S357" s="353"/>
      <c r="T357" s="353"/>
      <c r="U357" s="353"/>
      <c r="V357" s="353"/>
      <c r="W357" s="353"/>
      <c r="X357" s="353"/>
      <c r="Y357" s="353"/>
      <c r="Z357" s="353"/>
    </row>
    <row r="358" spans="1:26" ht="15.75" customHeight="1">
      <c r="A358" s="396"/>
      <c r="B358" s="353"/>
      <c r="C358" s="468"/>
      <c r="D358" s="469"/>
      <c r="E358" s="469"/>
      <c r="F358" s="469"/>
      <c r="G358" s="353"/>
      <c r="H358" s="353"/>
      <c r="I358" s="353"/>
      <c r="J358" s="353"/>
      <c r="K358" s="353"/>
      <c r="L358" s="353"/>
      <c r="M358" s="353"/>
      <c r="N358" s="353"/>
      <c r="O358" s="353"/>
      <c r="P358" s="353"/>
      <c r="Q358" s="353"/>
      <c r="R358" s="353"/>
      <c r="S358" s="353"/>
      <c r="T358" s="353"/>
      <c r="U358" s="353"/>
      <c r="V358" s="353"/>
      <c r="W358" s="353"/>
      <c r="X358" s="353"/>
      <c r="Y358" s="353"/>
      <c r="Z358" s="353"/>
    </row>
    <row r="359" spans="1:26" ht="15.75" customHeight="1">
      <c r="A359" s="396"/>
      <c r="B359" s="353"/>
      <c r="C359" s="468"/>
      <c r="D359" s="469"/>
      <c r="E359" s="469"/>
      <c r="F359" s="469"/>
      <c r="G359" s="353"/>
      <c r="H359" s="353"/>
      <c r="I359" s="353"/>
      <c r="J359" s="353"/>
      <c r="K359" s="353"/>
      <c r="L359" s="353"/>
      <c r="M359" s="353"/>
      <c r="N359" s="353"/>
      <c r="O359" s="353"/>
      <c r="P359" s="353"/>
      <c r="Q359" s="353"/>
      <c r="R359" s="353"/>
      <c r="S359" s="353"/>
      <c r="T359" s="353"/>
      <c r="U359" s="353"/>
      <c r="V359" s="353"/>
      <c r="W359" s="353"/>
      <c r="X359" s="353"/>
      <c r="Y359" s="353"/>
      <c r="Z359" s="353"/>
    </row>
    <row r="360" spans="1:26" ht="15.75" customHeight="1">
      <c r="A360" s="396"/>
      <c r="B360" s="353"/>
      <c r="C360" s="468"/>
      <c r="D360" s="469"/>
      <c r="E360" s="469"/>
      <c r="F360" s="469"/>
      <c r="G360" s="353"/>
      <c r="H360" s="353"/>
      <c r="I360" s="353"/>
      <c r="J360" s="353"/>
      <c r="K360" s="353"/>
      <c r="L360" s="353"/>
      <c r="M360" s="353"/>
      <c r="N360" s="353"/>
      <c r="O360" s="353"/>
      <c r="P360" s="353"/>
      <c r="Q360" s="353"/>
      <c r="R360" s="353"/>
      <c r="S360" s="353"/>
      <c r="T360" s="353"/>
      <c r="U360" s="353"/>
      <c r="V360" s="353"/>
      <c r="W360" s="353"/>
      <c r="X360" s="353"/>
      <c r="Y360" s="353"/>
      <c r="Z360" s="353"/>
    </row>
    <row r="361" spans="1:26" ht="15.75" customHeight="1">
      <c r="A361" s="396"/>
      <c r="B361" s="353"/>
      <c r="C361" s="468"/>
      <c r="D361" s="469"/>
      <c r="E361" s="469"/>
      <c r="F361" s="469"/>
      <c r="G361" s="353"/>
      <c r="H361" s="353"/>
      <c r="I361" s="353"/>
      <c r="J361" s="353"/>
      <c r="K361" s="353"/>
      <c r="L361" s="353"/>
      <c r="M361" s="353"/>
      <c r="N361" s="353"/>
      <c r="O361" s="353"/>
      <c r="P361" s="353"/>
      <c r="Q361" s="353"/>
      <c r="R361" s="353"/>
      <c r="S361" s="353"/>
      <c r="T361" s="353"/>
      <c r="U361" s="353"/>
      <c r="V361" s="353"/>
      <c r="W361" s="353"/>
      <c r="X361" s="353"/>
      <c r="Y361" s="353"/>
      <c r="Z361" s="353"/>
    </row>
    <row r="362" spans="1:26" ht="15.75" customHeight="1">
      <c r="A362" s="396"/>
      <c r="B362" s="353"/>
      <c r="C362" s="468"/>
      <c r="D362" s="469"/>
      <c r="E362" s="469"/>
      <c r="F362" s="469"/>
      <c r="G362" s="353"/>
      <c r="H362" s="353"/>
      <c r="I362" s="353"/>
      <c r="J362" s="353"/>
      <c r="K362" s="353"/>
      <c r="L362" s="353"/>
      <c r="M362" s="353"/>
      <c r="N362" s="353"/>
      <c r="O362" s="353"/>
      <c r="P362" s="353"/>
      <c r="Q362" s="353"/>
      <c r="R362" s="353"/>
      <c r="S362" s="353"/>
      <c r="T362" s="353"/>
      <c r="U362" s="353"/>
      <c r="V362" s="353"/>
      <c r="W362" s="353"/>
      <c r="X362" s="353"/>
      <c r="Y362" s="353"/>
      <c r="Z362" s="353"/>
    </row>
    <row r="363" spans="1:26" ht="15.75" customHeight="1">
      <c r="A363" s="396"/>
      <c r="B363" s="353"/>
      <c r="C363" s="468"/>
      <c r="D363" s="469"/>
      <c r="E363" s="469"/>
      <c r="F363" s="469"/>
      <c r="G363" s="353"/>
      <c r="H363" s="353"/>
      <c r="I363" s="353"/>
      <c r="J363" s="353"/>
      <c r="K363" s="353"/>
      <c r="L363" s="353"/>
      <c r="M363" s="353"/>
      <c r="N363" s="353"/>
      <c r="O363" s="353"/>
      <c r="P363" s="353"/>
      <c r="Q363" s="353"/>
      <c r="R363" s="353"/>
      <c r="S363" s="353"/>
      <c r="T363" s="353"/>
      <c r="U363" s="353"/>
      <c r="V363" s="353"/>
      <c r="W363" s="353"/>
      <c r="X363" s="353"/>
      <c r="Y363" s="353"/>
      <c r="Z363" s="353"/>
    </row>
    <row r="364" spans="1:26" ht="15.75" customHeight="1">
      <c r="A364" s="396"/>
      <c r="B364" s="353"/>
      <c r="C364" s="468"/>
      <c r="D364" s="469"/>
      <c r="E364" s="469"/>
      <c r="F364" s="469"/>
      <c r="G364" s="353"/>
      <c r="H364" s="353"/>
      <c r="I364" s="353"/>
      <c r="J364" s="353"/>
      <c r="K364" s="353"/>
      <c r="L364" s="353"/>
      <c r="M364" s="353"/>
      <c r="N364" s="353"/>
      <c r="O364" s="353"/>
      <c r="P364" s="353"/>
      <c r="Q364" s="353"/>
      <c r="R364" s="353"/>
      <c r="S364" s="353"/>
      <c r="T364" s="353"/>
      <c r="U364" s="353"/>
      <c r="V364" s="353"/>
      <c r="W364" s="353"/>
      <c r="X364" s="353"/>
      <c r="Y364" s="353"/>
      <c r="Z364" s="353"/>
    </row>
    <row r="365" spans="1:26" ht="15.75" customHeight="1">
      <c r="A365" s="396"/>
      <c r="B365" s="353"/>
      <c r="C365" s="468"/>
      <c r="D365" s="469"/>
      <c r="E365" s="469"/>
      <c r="F365" s="469"/>
      <c r="G365" s="353"/>
      <c r="H365" s="353"/>
      <c r="I365" s="353"/>
      <c r="J365" s="353"/>
      <c r="K365" s="353"/>
      <c r="L365" s="353"/>
      <c r="M365" s="353"/>
      <c r="N365" s="353"/>
      <c r="O365" s="353"/>
      <c r="P365" s="353"/>
      <c r="Q365" s="353"/>
      <c r="R365" s="353"/>
      <c r="S365" s="353"/>
      <c r="T365" s="353"/>
      <c r="U365" s="353"/>
      <c r="V365" s="353"/>
      <c r="W365" s="353"/>
      <c r="X365" s="353"/>
      <c r="Y365" s="353"/>
      <c r="Z365" s="353"/>
    </row>
    <row r="366" spans="1:26" ht="15.75" customHeight="1">
      <c r="A366" s="396"/>
      <c r="B366" s="353"/>
      <c r="C366" s="468"/>
      <c r="D366" s="469"/>
      <c r="E366" s="469"/>
      <c r="F366" s="469"/>
      <c r="G366" s="353"/>
      <c r="H366" s="353"/>
      <c r="I366" s="353"/>
      <c r="J366" s="353"/>
      <c r="K366" s="353"/>
      <c r="L366" s="353"/>
      <c r="M366" s="353"/>
      <c r="N366" s="353"/>
      <c r="O366" s="353"/>
      <c r="P366" s="353"/>
      <c r="Q366" s="353"/>
      <c r="R366" s="353"/>
      <c r="S366" s="353"/>
      <c r="T366" s="353"/>
      <c r="U366" s="353"/>
      <c r="V366" s="353"/>
      <c r="W366" s="353"/>
      <c r="X366" s="353"/>
      <c r="Y366" s="353"/>
      <c r="Z366" s="353"/>
    </row>
    <row r="367" spans="1:26" ht="15.75" customHeight="1">
      <c r="A367" s="396"/>
      <c r="B367" s="353"/>
      <c r="C367" s="468"/>
      <c r="D367" s="469"/>
      <c r="E367" s="469"/>
      <c r="F367" s="469"/>
      <c r="G367" s="353"/>
      <c r="H367" s="353"/>
      <c r="I367" s="353"/>
      <c r="J367" s="353"/>
      <c r="K367" s="353"/>
      <c r="L367" s="353"/>
      <c r="M367" s="353"/>
      <c r="N367" s="353"/>
      <c r="O367" s="353"/>
      <c r="P367" s="353"/>
      <c r="Q367" s="353"/>
      <c r="R367" s="353"/>
      <c r="S367" s="353"/>
      <c r="T367" s="353"/>
      <c r="U367" s="353"/>
      <c r="V367" s="353"/>
      <c r="W367" s="353"/>
      <c r="X367" s="353"/>
      <c r="Y367" s="353"/>
      <c r="Z367" s="353"/>
    </row>
    <row r="368" spans="1:26" ht="15.75" customHeight="1">
      <c r="A368" s="396"/>
      <c r="B368" s="353"/>
      <c r="C368" s="468"/>
      <c r="D368" s="469"/>
      <c r="E368" s="469"/>
      <c r="F368" s="469"/>
      <c r="G368" s="353"/>
      <c r="H368" s="353"/>
      <c r="I368" s="353"/>
      <c r="J368" s="353"/>
      <c r="K368" s="353"/>
      <c r="L368" s="353"/>
      <c r="M368" s="353"/>
      <c r="N368" s="353"/>
      <c r="O368" s="353"/>
      <c r="P368" s="353"/>
      <c r="Q368" s="353"/>
      <c r="R368" s="353"/>
      <c r="S368" s="353"/>
      <c r="T368" s="353"/>
      <c r="U368" s="353"/>
      <c r="V368" s="353"/>
      <c r="W368" s="353"/>
      <c r="X368" s="353"/>
      <c r="Y368" s="353"/>
      <c r="Z368" s="353"/>
    </row>
    <row r="369" spans="1:26" ht="15.75" customHeight="1">
      <c r="A369" s="396"/>
      <c r="B369" s="353"/>
      <c r="C369" s="468"/>
      <c r="D369" s="469"/>
      <c r="E369" s="469"/>
      <c r="F369" s="469"/>
      <c r="G369" s="353"/>
      <c r="H369" s="353"/>
      <c r="I369" s="353"/>
      <c r="J369" s="353"/>
      <c r="K369" s="353"/>
      <c r="L369" s="353"/>
      <c r="M369" s="353"/>
      <c r="N369" s="353"/>
      <c r="O369" s="353"/>
      <c r="P369" s="353"/>
      <c r="Q369" s="353"/>
      <c r="R369" s="353"/>
      <c r="S369" s="353"/>
      <c r="T369" s="353"/>
      <c r="U369" s="353"/>
      <c r="V369" s="353"/>
      <c r="W369" s="353"/>
      <c r="X369" s="353"/>
      <c r="Y369" s="353"/>
      <c r="Z369" s="353"/>
    </row>
    <row r="370" spans="1:26" ht="15.75" customHeight="1">
      <c r="A370" s="396"/>
      <c r="B370" s="353"/>
      <c r="C370" s="468"/>
      <c r="D370" s="469"/>
      <c r="E370" s="469"/>
      <c r="F370" s="469"/>
      <c r="G370" s="353"/>
      <c r="H370" s="353"/>
      <c r="I370" s="353"/>
      <c r="J370" s="353"/>
      <c r="K370" s="353"/>
      <c r="L370" s="353"/>
      <c r="M370" s="353"/>
      <c r="N370" s="353"/>
      <c r="O370" s="353"/>
      <c r="P370" s="353"/>
      <c r="Q370" s="353"/>
      <c r="R370" s="353"/>
      <c r="S370" s="353"/>
      <c r="T370" s="353"/>
      <c r="U370" s="353"/>
      <c r="V370" s="353"/>
      <c r="W370" s="353"/>
      <c r="X370" s="353"/>
      <c r="Y370" s="353"/>
      <c r="Z370" s="353"/>
    </row>
    <row r="371" spans="1:26" ht="15.75" customHeight="1">
      <c r="A371" s="396"/>
      <c r="B371" s="353"/>
      <c r="C371" s="468"/>
      <c r="D371" s="469"/>
      <c r="E371" s="469"/>
      <c r="F371" s="469"/>
      <c r="G371" s="353"/>
      <c r="H371" s="353"/>
      <c r="I371" s="353"/>
      <c r="J371" s="353"/>
      <c r="K371" s="353"/>
      <c r="L371" s="353"/>
      <c r="M371" s="353"/>
      <c r="N371" s="353"/>
      <c r="O371" s="353"/>
      <c r="P371" s="353"/>
      <c r="Q371" s="353"/>
      <c r="R371" s="353"/>
      <c r="S371" s="353"/>
      <c r="T371" s="353"/>
      <c r="U371" s="353"/>
      <c r="V371" s="353"/>
      <c r="W371" s="353"/>
      <c r="X371" s="353"/>
      <c r="Y371" s="353"/>
      <c r="Z371" s="353"/>
    </row>
    <row r="372" spans="1:26" ht="15.75" customHeight="1">
      <c r="A372" s="396"/>
      <c r="B372" s="353"/>
      <c r="C372" s="468"/>
      <c r="D372" s="469"/>
      <c r="E372" s="469"/>
      <c r="F372" s="469"/>
      <c r="G372" s="353"/>
      <c r="H372" s="353"/>
      <c r="I372" s="353"/>
      <c r="J372" s="353"/>
      <c r="K372" s="353"/>
      <c r="L372" s="353"/>
      <c r="M372" s="353"/>
      <c r="N372" s="353"/>
      <c r="O372" s="353"/>
      <c r="P372" s="353"/>
      <c r="Q372" s="353"/>
      <c r="R372" s="353"/>
      <c r="S372" s="353"/>
      <c r="T372" s="353"/>
      <c r="U372" s="353"/>
      <c r="V372" s="353"/>
      <c r="W372" s="353"/>
      <c r="X372" s="353"/>
      <c r="Y372" s="353"/>
      <c r="Z372" s="353"/>
    </row>
    <row r="373" spans="1:26" ht="15.75" customHeight="1">
      <c r="A373" s="396"/>
      <c r="B373" s="353"/>
      <c r="C373" s="468"/>
      <c r="D373" s="469"/>
      <c r="E373" s="469"/>
      <c r="F373" s="469"/>
      <c r="G373" s="353"/>
      <c r="H373" s="353"/>
      <c r="I373" s="353"/>
      <c r="J373" s="353"/>
      <c r="K373" s="353"/>
      <c r="L373" s="353"/>
      <c r="M373" s="353"/>
      <c r="N373" s="353"/>
      <c r="O373" s="353"/>
      <c r="P373" s="353"/>
      <c r="Q373" s="353"/>
      <c r="R373" s="353"/>
      <c r="S373" s="353"/>
      <c r="T373" s="353"/>
      <c r="U373" s="353"/>
      <c r="V373" s="353"/>
      <c r="W373" s="353"/>
      <c r="X373" s="353"/>
      <c r="Y373" s="353"/>
      <c r="Z373" s="353"/>
    </row>
    <row r="374" spans="1:26" ht="15.75" customHeight="1">
      <c r="A374" s="396"/>
      <c r="B374" s="353"/>
      <c r="C374" s="468"/>
      <c r="D374" s="469"/>
      <c r="E374" s="469"/>
      <c r="F374" s="469"/>
      <c r="G374" s="353"/>
      <c r="H374" s="353"/>
      <c r="I374" s="353"/>
      <c r="J374" s="353"/>
      <c r="K374" s="353"/>
      <c r="L374" s="353"/>
      <c r="M374" s="353"/>
      <c r="N374" s="353"/>
      <c r="O374" s="353"/>
      <c r="P374" s="353"/>
      <c r="Q374" s="353"/>
      <c r="R374" s="353"/>
      <c r="S374" s="353"/>
      <c r="T374" s="353"/>
      <c r="U374" s="353"/>
      <c r="V374" s="353"/>
      <c r="W374" s="353"/>
      <c r="X374" s="353"/>
      <c r="Y374" s="353"/>
      <c r="Z374" s="353"/>
    </row>
    <row r="375" spans="1:26" ht="15.75" customHeight="1">
      <c r="A375" s="396"/>
      <c r="B375" s="353"/>
      <c r="C375" s="468"/>
      <c r="D375" s="469"/>
      <c r="E375" s="469"/>
      <c r="F375" s="469"/>
      <c r="G375" s="353"/>
      <c r="H375" s="353"/>
      <c r="I375" s="353"/>
      <c r="J375" s="353"/>
      <c r="K375" s="353"/>
      <c r="L375" s="353"/>
      <c r="M375" s="353"/>
      <c r="N375" s="353"/>
      <c r="O375" s="353"/>
      <c r="P375" s="353"/>
      <c r="Q375" s="353"/>
      <c r="R375" s="353"/>
      <c r="S375" s="353"/>
      <c r="T375" s="353"/>
      <c r="U375" s="353"/>
      <c r="V375" s="353"/>
      <c r="W375" s="353"/>
      <c r="X375" s="353"/>
      <c r="Y375" s="353"/>
      <c r="Z375" s="353"/>
    </row>
    <row r="376" spans="1:26" ht="15.75" customHeight="1">
      <c r="A376" s="396"/>
      <c r="B376" s="353"/>
      <c r="C376" s="468"/>
      <c r="D376" s="469"/>
      <c r="E376" s="469"/>
      <c r="F376" s="469"/>
      <c r="G376" s="353"/>
      <c r="H376" s="353"/>
      <c r="I376" s="353"/>
      <c r="J376" s="353"/>
      <c r="K376" s="353"/>
      <c r="L376" s="353"/>
      <c r="M376" s="353"/>
      <c r="N376" s="353"/>
      <c r="O376" s="353"/>
      <c r="P376" s="353"/>
      <c r="Q376" s="353"/>
      <c r="R376" s="353"/>
      <c r="S376" s="353"/>
      <c r="T376" s="353"/>
      <c r="U376" s="353"/>
      <c r="V376" s="353"/>
      <c r="W376" s="353"/>
      <c r="X376" s="353"/>
      <c r="Y376" s="353"/>
      <c r="Z376" s="353"/>
    </row>
    <row r="377" spans="1:26" ht="15.75" customHeight="1">
      <c r="A377" s="396"/>
      <c r="B377" s="353"/>
      <c r="C377" s="468"/>
      <c r="D377" s="469"/>
      <c r="E377" s="469"/>
      <c r="F377" s="469"/>
      <c r="G377" s="353"/>
      <c r="H377" s="353"/>
      <c r="I377" s="353"/>
      <c r="J377" s="353"/>
      <c r="K377" s="353"/>
      <c r="L377" s="353"/>
      <c r="M377" s="353"/>
      <c r="N377" s="353"/>
      <c r="O377" s="353"/>
      <c r="P377" s="353"/>
      <c r="Q377" s="353"/>
      <c r="R377" s="353"/>
      <c r="S377" s="353"/>
      <c r="T377" s="353"/>
      <c r="U377" s="353"/>
      <c r="V377" s="353"/>
      <c r="W377" s="353"/>
      <c r="X377" s="353"/>
      <c r="Y377" s="353"/>
      <c r="Z377" s="353"/>
    </row>
    <row r="378" spans="1:26" ht="15.75" customHeight="1">
      <c r="A378" s="396"/>
      <c r="B378" s="353"/>
      <c r="C378" s="468"/>
      <c r="D378" s="469"/>
      <c r="E378" s="469"/>
      <c r="F378" s="469"/>
      <c r="G378" s="353"/>
      <c r="H378" s="353"/>
      <c r="I378" s="353"/>
      <c r="J378" s="353"/>
      <c r="K378" s="353"/>
      <c r="L378" s="353"/>
      <c r="M378" s="353"/>
      <c r="N378" s="353"/>
      <c r="O378" s="353"/>
      <c r="P378" s="353"/>
      <c r="Q378" s="353"/>
      <c r="R378" s="353"/>
      <c r="S378" s="353"/>
      <c r="T378" s="353"/>
      <c r="U378" s="353"/>
      <c r="V378" s="353"/>
      <c r="W378" s="353"/>
      <c r="X378" s="353"/>
      <c r="Y378" s="353"/>
      <c r="Z378" s="353"/>
    </row>
    <row r="379" spans="1:26" ht="15.75" customHeight="1">
      <c r="A379" s="396"/>
      <c r="B379" s="353"/>
      <c r="C379" s="468"/>
      <c r="D379" s="469"/>
      <c r="E379" s="469"/>
      <c r="F379" s="469"/>
      <c r="G379" s="353"/>
      <c r="H379" s="353"/>
      <c r="I379" s="353"/>
      <c r="J379" s="353"/>
      <c r="K379" s="353"/>
      <c r="L379" s="353"/>
      <c r="M379" s="353"/>
      <c r="N379" s="353"/>
      <c r="O379" s="353"/>
      <c r="P379" s="353"/>
      <c r="Q379" s="353"/>
      <c r="R379" s="353"/>
      <c r="S379" s="353"/>
      <c r="T379" s="353"/>
      <c r="U379" s="353"/>
      <c r="V379" s="353"/>
      <c r="W379" s="353"/>
      <c r="X379" s="353"/>
      <c r="Y379" s="353"/>
      <c r="Z379" s="353"/>
    </row>
    <row r="380" spans="1:26" ht="15.75" customHeight="1">
      <c r="A380" s="396"/>
      <c r="B380" s="353"/>
      <c r="C380" s="468"/>
      <c r="D380" s="469"/>
      <c r="E380" s="469"/>
      <c r="F380" s="469"/>
      <c r="G380" s="353"/>
      <c r="H380" s="353"/>
      <c r="I380" s="353"/>
      <c r="J380" s="353"/>
      <c r="K380" s="353"/>
      <c r="L380" s="353"/>
      <c r="M380" s="353"/>
      <c r="N380" s="353"/>
      <c r="O380" s="353"/>
      <c r="P380" s="353"/>
      <c r="Q380" s="353"/>
      <c r="R380" s="353"/>
      <c r="S380" s="353"/>
      <c r="T380" s="353"/>
      <c r="U380" s="353"/>
      <c r="V380" s="353"/>
      <c r="W380" s="353"/>
      <c r="X380" s="353"/>
      <c r="Y380" s="353"/>
      <c r="Z380" s="353"/>
    </row>
    <row r="381" spans="1:26" ht="15.75" customHeight="1">
      <c r="A381" s="396"/>
      <c r="B381" s="353"/>
      <c r="C381" s="468"/>
      <c r="D381" s="469"/>
      <c r="E381" s="469"/>
      <c r="F381" s="469"/>
      <c r="G381" s="353"/>
      <c r="H381" s="353"/>
      <c r="I381" s="353"/>
      <c r="J381" s="353"/>
      <c r="K381" s="353"/>
      <c r="L381" s="353"/>
      <c r="M381" s="353"/>
      <c r="N381" s="353"/>
      <c r="O381" s="353"/>
      <c r="P381" s="353"/>
      <c r="Q381" s="353"/>
      <c r="R381" s="353"/>
      <c r="S381" s="353"/>
      <c r="T381" s="353"/>
      <c r="U381" s="353"/>
      <c r="V381" s="353"/>
      <c r="W381" s="353"/>
      <c r="X381" s="353"/>
      <c r="Y381" s="353"/>
      <c r="Z381" s="353"/>
    </row>
    <row r="382" spans="1:26" ht="15.75" customHeight="1">
      <c r="A382" s="396"/>
      <c r="B382" s="353"/>
      <c r="C382" s="468"/>
      <c r="D382" s="469"/>
      <c r="E382" s="469"/>
      <c r="F382" s="469"/>
      <c r="G382" s="353"/>
      <c r="H382" s="353"/>
      <c r="I382" s="353"/>
      <c r="J382" s="353"/>
      <c r="K382" s="353"/>
      <c r="L382" s="353"/>
      <c r="M382" s="353"/>
      <c r="N382" s="353"/>
      <c r="O382" s="353"/>
      <c r="P382" s="353"/>
      <c r="Q382" s="353"/>
      <c r="R382" s="353"/>
      <c r="S382" s="353"/>
      <c r="T382" s="353"/>
      <c r="U382" s="353"/>
      <c r="V382" s="353"/>
      <c r="W382" s="353"/>
      <c r="X382" s="353"/>
      <c r="Y382" s="353"/>
      <c r="Z382" s="353"/>
    </row>
    <row r="383" spans="1:26" ht="15.75" customHeight="1">
      <c r="A383" s="396"/>
      <c r="B383" s="353"/>
      <c r="C383" s="468"/>
      <c r="D383" s="469"/>
      <c r="E383" s="469"/>
      <c r="F383" s="469"/>
      <c r="G383" s="353"/>
      <c r="H383" s="353"/>
      <c r="I383" s="353"/>
      <c r="J383" s="353"/>
      <c r="K383" s="353"/>
      <c r="L383" s="353"/>
      <c r="M383" s="353"/>
      <c r="N383" s="353"/>
      <c r="O383" s="353"/>
      <c r="P383" s="353"/>
      <c r="Q383" s="353"/>
      <c r="R383" s="353"/>
      <c r="S383" s="353"/>
      <c r="T383" s="353"/>
      <c r="U383" s="353"/>
      <c r="V383" s="353"/>
      <c r="W383" s="353"/>
      <c r="X383" s="353"/>
      <c r="Y383" s="353"/>
      <c r="Z383" s="353"/>
    </row>
    <row r="384" spans="1:26" ht="15.75" customHeight="1">
      <c r="A384" s="396"/>
      <c r="B384" s="353"/>
      <c r="C384" s="468"/>
      <c r="D384" s="469"/>
      <c r="E384" s="469"/>
      <c r="F384" s="469"/>
      <c r="G384" s="353"/>
      <c r="H384" s="353"/>
      <c r="I384" s="353"/>
      <c r="J384" s="353"/>
      <c r="K384" s="353"/>
      <c r="L384" s="353"/>
      <c r="M384" s="353"/>
      <c r="N384" s="353"/>
      <c r="O384" s="353"/>
      <c r="P384" s="353"/>
      <c r="Q384" s="353"/>
      <c r="R384" s="353"/>
      <c r="S384" s="353"/>
      <c r="T384" s="353"/>
      <c r="U384" s="353"/>
      <c r="V384" s="353"/>
      <c r="W384" s="353"/>
      <c r="X384" s="353"/>
      <c r="Y384" s="353"/>
      <c r="Z384" s="353"/>
    </row>
    <row r="385" spans="1:26" ht="15.75" customHeight="1">
      <c r="A385" s="396"/>
      <c r="B385" s="353"/>
      <c r="C385" s="468"/>
      <c r="D385" s="469"/>
      <c r="E385" s="469"/>
      <c r="F385" s="469"/>
      <c r="G385" s="353"/>
      <c r="H385" s="353"/>
      <c r="I385" s="353"/>
      <c r="J385" s="353"/>
      <c r="K385" s="353"/>
      <c r="L385" s="353"/>
      <c r="M385" s="353"/>
      <c r="N385" s="353"/>
      <c r="O385" s="353"/>
      <c r="P385" s="353"/>
      <c r="Q385" s="353"/>
      <c r="R385" s="353"/>
      <c r="S385" s="353"/>
      <c r="T385" s="353"/>
      <c r="U385" s="353"/>
      <c r="V385" s="353"/>
      <c r="W385" s="353"/>
      <c r="X385" s="353"/>
      <c r="Y385" s="353"/>
      <c r="Z385" s="353"/>
    </row>
    <row r="386" spans="1:26" ht="15.75" customHeight="1">
      <c r="A386" s="396"/>
      <c r="B386" s="353"/>
      <c r="C386" s="468"/>
      <c r="D386" s="469"/>
      <c r="E386" s="469"/>
      <c r="F386" s="469"/>
      <c r="G386" s="353"/>
      <c r="H386" s="353"/>
      <c r="I386" s="353"/>
      <c r="J386" s="353"/>
      <c r="K386" s="353"/>
      <c r="L386" s="353"/>
      <c r="M386" s="353"/>
      <c r="N386" s="353"/>
      <c r="O386" s="353"/>
      <c r="P386" s="353"/>
      <c r="Q386" s="353"/>
      <c r="R386" s="353"/>
      <c r="S386" s="353"/>
      <c r="T386" s="353"/>
      <c r="U386" s="353"/>
      <c r="V386" s="353"/>
      <c r="W386" s="353"/>
      <c r="X386" s="353"/>
      <c r="Y386" s="353"/>
      <c r="Z386" s="353"/>
    </row>
    <row r="387" spans="1:26" ht="15.75" customHeight="1">
      <c r="A387" s="396"/>
      <c r="B387" s="353"/>
      <c r="C387" s="468"/>
      <c r="D387" s="469"/>
      <c r="E387" s="469"/>
      <c r="F387" s="469"/>
      <c r="G387" s="353"/>
      <c r="H387" s="353"/>
      <c r="I387" s="353"/>
      <c r="J387" s="353"/>
      <c r="K387" s="353"/>
      <c r="L387" s="353"/>
      <c r="M387" s="353"/>
      <c r="N387" s="353"/>
      <c r="O387" s="353"/>
      <c r="P387" s="353"/>
      <c r="Q387" s="353"/>
      <c r="R387" s="353"/>
      <c r="S387" s="353"/>
      <c r="T387" s="353"/>
      <c r="U387" s="353"/>
      <c r="V387" s="353"/>
      <c r="W387" s="353"/>
      <c r="X387" s="353"/>
      <c r="Y387" s="353"/>
      <c r="Z387" s="353"/>
    </row>
    <row r="388" spans="1:26" ht="15.75" customHeight="1">
      <c r="A388" s="396"/>
      <c r="B388" s="353"/>
      <c r="C388" s="468"/>
      <c r="D388" s="469"/>
      <c r="E388" s="469"/>
      <c r="F388" s="469"/>
      <c r="G388" s="353"/>
      <c r="H388" s="353"/>
      <c r="I388" s="353"/>
      <c r="J388" s="353"/>
      <c r="K388" s="353"/>
      <c r="L388" s="353"/>
      <c r="M388" s="353"/>
      <c r="N388" s="353"/>
      <c r="O388" s="353"/>
      <c r="P388" s="353"/>
      <c r="Q388" s="353"/>
      <c r="R388" s="353"/>
      <c r="S388" s="353"/>
      <c r="T388" s="353"/>
      <c r="U388" s="353"/>
      <c r="V388" s="353"/>
      <c r="W388" s="353"/>
      <c r="X388" s="353"/>
      <c r="Y388" s="353"/>
      <c r="Z388" s="353"/>
    </row>
    <row r="389" spans="1:26" ht="15.75" customHeight="1">
      <c r="A389" s="396"/>
      <c r="B389" s="353"/>
      <c r="C389" s="468"/>
      <c r="D389" s="469"/>
      <c r="E389" s="469"/>
      <c r="F389" s="469"/>
      <c r="G389" s="353"/>
      <c r="H389" s="353"/>
      <c r="I389" s="353"/>
      <c r="J389" s="353"/>
      <c r="K389" s="353"/>
      <c r="L389" s="353"/>
      <c r="M389" s="353"/>
      <c r="N389" s="353"/>
      <c r="O389" s="353"/>
      <c r="P389" s="353"/>
      <c r="Q389" s="353"/>
      <c r="R389" s="353"/>
      <c r="S389" s="353"/>
      <c r="T389" s="353"/>
      <c r="U389" s="353"/>
      <c r="V389" s="353"/>
      <c r="W389" s="353"/>
      <c r="X389" s="353"/>
      <c r="Y389" s="353"/>
      <c r="Z389" s="353"/>
    </row>
    <row r="390" spans="1:26" ht="15.75" customHeight="1">
      <c r="A390" s="396"/>
      <c r="B390" s="353"/>
      <c r="C390" s="468"/>
      <c r="D390" s="469"/>
      <c r="E390" s="469"/>
      <c r="F390" s="469"/>
      <c r="G390" s="353"/>
      <c r="H390" s="353"/>
      <c r="I390" s="353"/>
      <c r="J390" s="353"/>
      <c r="K390" s="353"/>
      <c r="L390" s="353"/>
      <c r="M390" s="353"/>
      <c r="N390" s="353"/>
      <c r="O390" s="353"/>
      <c r="P390" s="353"/>
      <c r="Q390" s="353"/>
      <c r="R390" s="353"/>
      <c r="S390" s="353"/>
      <c r="T390" s="353"/>
      <c r="U390" s="353"/>
      <c r="V390" s="353"/>
      <c r="W390" s="353"/>
      <c r="X390" s="353"/>
      <c r="Y390" s="353"/>
      <c r="Z390" s="353"/>
    </row>
    <row r="391" spans="1:26" ht="15.75" customHeight="1">
      <c r="A391" s="396"/>
      <c r="B391" s="353"/>
      <c r="C391" s="468"/>
      <c r="D391" s="469"/>
      <c r="E391" s="469"/>
      <c r="F391" s="469"/>
      <c r="G391" s="353"/>
      <c r="H391" s="353"/>
      <c r="I391" s="353"/>
      <c r="J391" s="353"/>
      <c r="K391" s="353"/>
      <c r="L391" s="353"/>
      <c r="M391" s="353"/>
      <c r="N391" s="353"/>
      <c r="O391" s="353"/>
      <c r="P391" s="353"/>
      <c r="Q391" s="353"/>
      <c r="R391" s="353"/>
      <c r="S391" s="353"/>
      <c r="T391" s="353"/>
      <c r="U391" s="353"/>
      <c r="V391" s="353"/>
      <c r="W391" s="353"/>
      <c r="X391" s="353"/>
      <c r="Y391" s="353"/>
      <c r="Z391" s="353"/>
    </row>
    <row r="392" spans="1:26" ht="15.75" customHeight="1">
      <c r="A392" s="396"/>
      <c r="B392" s="353"/>
      <c r="C392" s="468"/>
      <c r="D392" s="469"/>
      <c r="E392" s="469"/>
      <c r="F392" s="469"/>
      <c r="G392" s="353"/>
      <c r="H392" s="353"/>
      <c r="I392" s="353"/>
      <c r="J392" s="353"/>
      <c r="K392" s="353"/>
      <c r="L392" s="353"/>
      <c r="M392" s="353"/>
      <c r="N392" s="353"/>
      <c r="O392" s="353"/>
      <c r="P392" s="353"/>
      <c r="Q392" s="353"/>
      <c r="R392" s="353"/>
      <c r="S392" s="353"/>
      <c r="T392" s="353"/>
      <c r="U392" s="353"/>
      <c r="V392" s="353"/>
      <c r="W392" s="353"/>
      <c r="X392" s="353"/>
      <c r="Y392" s="353"/>
      <c r="Z392" s="353"/>
    </row>
    <row r="393" spans="1:26" ht="15.75" customHeight="1">
      <c r="A393" s="396"/>
      <c r="B393" s="353"/>
      <c r="C393" s="468"/>
      <c r="D393" s="469"/>
      <c r="E393" s="469"/>
      <c r="F393" s="469"/>
      <c r="G393" s="353"/>
      <c r="H393" s="353"/>
      <c r="I393" s="353"/>
      <c r="J393" s="353"/>
      <c r="K393" s="353"/>
      <c r="L393" s="353"/>
      <c r="M393" s="353"/>
      <c r="N393" s="353"/>
      <c r="O393" s="353"/>
      <c r="P393" s="353"/>
      <c r="Q393" s="353"/>
      <c r="R393" s="353"/>
      <c r="S393" s="353"/>
      <c r="T393" s="353"/>
      <c r="U393" s="353"/>
      <c r="V393" s="353"/>
      <c r="W393" s="353"/>
      <c r="X393" s="353"/>
      <c r="Y393" s="353"/>
      <c r="Z393" s="353"/>
    </row>
    <row r="394" spans="1:26" ht="15.75" customHeight="1">
      <c r="A394" s="396"/>
      <c r="B394" s="353"/>
      <c r="C394" s="468"/>
      <c r="D394" s="469"/>
      <c r="E394" s="469"/>
      <c r="F394" s="469"/>
      <c r="G394" s="353"/>
      <c r="H394" s="353"/>
      <c r="I394" s="353"/>
      <c r="J394" s="353"/>
      <c r="K394" s="353"/>
      <c r="L394" s="353"/>
      <c r="M394" s="353"/>
      <c r="N394" s="353"/>
      <c r="O394" s="353"/>
      <c r="P394" s="353"/>
      <c r="Q394" s="353"/>
      <c r="R394" s="353"/>
      <c r="S394" s="353"/>
      <c r="T394" s="353"/>
      <c r="U394" s="353"/>
      <c r="V394" s="353"/>
      <c r="W394" s="353"/>
      <c r="X394" s="353"/>
      <c r="Y394" s="353"/>
      <c r="Z394" s="353"/>
    </row>
    <row r="395" spans="1:26" ht="15.75" customHeight="1">
      <c r="A395" s="396"/>
      <c r="B395" s="353"/>
      <c r="C395" s="468"/>
      <c r="D395" s="469"/>
      <c r="E395" s="469"/>
      <c r="F395" s="469"/>
      <c r="G395" s="353"/>
      <c r="H395" s="353"/>
      <c r="I395" s="353"/>
      <c r="J395" s="353"/>
      <c r="K395" s="353"/>
      <c r="L395" s="353"/>
      <c r="M395" s="353"/>
      <c r="N395" s="353"/>
      <c r="O395" s="353"/>
      <c r="P395" s="353"/>
      <c r="Q395" s="353"/>
      <c r="R395" s="353"/>
      <c r="S395" s="353"/>
      <c r="T395" s="353"/>
      <c r="U395" s="353"/>
      <c r="V395" s="353"/>
      <c r="W395" s="353"/>
      <c r="X395" s="353"/>
      <c r="Y395" s="353"/>
      <c r="Z395" s="353"/>
    </row>
    <row r="396" spans="1:26" ht="15.75" customHeight="1">
      <c r="A396" s="396"/>
      <c r="B396" s="353"/>
      <c r="C396" s="468"/>
      <c r="D396" s="469"/>
      <c r="E396" s="469"/>
      <c r="F396" s="469"/>
      <c r="G396" s="353"/>
      <c r="H396" s="353"/>
      <c r="I396" s="353"/>
      <c r="J396" s="353"/>
      <c r="K396" s="353"/>
      <c r="L396" s="353"/>
      <c r="M396" s="353"/>
      <c r="N396" s="353"/>
      <c r="O396" s="353"/>
      <c r="P396" s="353"/>
      <c r="Q396" s="353"/>
      <c r="R396" s="353"/>
      <c r="S396" s="353"/>
      <c r="T396" s="353"/>
      <c r="U396" s="353"/>
      <c r="V396" s="353"/>
      <c r="W396" s="353"/>
      <c r="X396" s="353"/>
      <c r="Y396" s="353"/>
      <c r="Z396" s="353"/>
    </row>
    <row r="397" spans="1:26" ht="15.75" customHeight="1">
      <c r="A397" s="396"/>
      <c r="B397" s="353"/>
      <c r="C397" s="468"/>
      <c r="D397" s="469"/>
      <c r="E397" s="469"/>
      <c r="F397" s="469"/>
      <c r="G397" s="353"/>
      <c r="H397" s="353"/>
      <c r="I397" s="353"/>
      <c r="J397" s="353"/>
      <c r="K397" s="353"/>
      <c r="L397" s="353"/>
      <c r="M397" s="353"/>
      <c r="N397" s="353"/>
      <c r="O397" s="353"/>
      <c r="P397" s="353"/>
      <c r="Q397" s="353"/>
      <c r="R397" s="353"/>
      <c r="S397" s="353"/>
      <c r="T397" s="353"/>
      <c r="U397" s="353"/>
      <c r="V397" s="353"/>
      <c r="W397" s="353"/>
      <c r="X397" s="353"/>
      <c r="Y397" s="353"/>
      <c r="Z397" s="353"/>
    </row>
    <row r="398" spans="1:26" ht="15.75" customHeight="1">
      <c r="A398" s="396"/>
      <c r="B398" s="353"/>
      <c r="C398" s="468"/>
      <c r="D398" s="469"/>
      <c r="E398" s="469"/>
      <c r="F398" s="469"/>
      <c r="G398" s="353"/>
      <c r="H398" s="353"/>
      <c r="I398" s="353"/>
      <c r="J398" s="353"/>
      <c r="K398" s="353"/>
      <c r="L398" s="353"/>
      <c r="M398" s="353"/>
      <c r="N398" s="353"/>
      <c r="O398" s="353"/>
      <c r="P398" s="353"/>
      <c r="Q398" s="353"/>
      <c r="R398" s="353"/>
      <c r="S398" s="353"/>
      <c r="T398" s="353"/>
      <c r="U398" s="353"/>
      <c r="V398" s="353"/>
      <c r="W398" s="353"/>
      <c r="X398" s="353"/>
      <c r="Y398" s="353"/>
      <c r="Z398" s="353"/>
    </row>
    <row r="399" spans="1:26" ht="15.75" customHeight="1">
      <c r="A399" s="396"/>
      <c r="B399" s="353"/>
      <c r="C399" s="468"/>
      <c r="D399" s="469"/>
      <c r="E399" s="469"/>
      <c r="F399" s="469"/>
      <c r="G399" s="353"/>
      <c r="H399" s="353"/>
      <c r="I399" s="353"/>
      <c r="J399" s="353"/>
      <c r="K399" s="353"/>
      <c r="L399" s="353"/>
      <c r="M399" s="353"/>
      <c r="N399" s="353"/>
      <c r="O399" s="353"/>
      <c r="P399" s="353"/>
      <c r="Q399" s="353"/>
      <c r="R399" s="353"/>
      <c r="S399" s="353"/>
      <c r="T399" s="353"/>
      <c r="U399" s="353"/>
      <c r="V399" s="353"/>
      <c r="W399" s="353"/>
      <c r="X399" s="353"/>
      <c r="Y399" s="353"/>
      <c r="Z399" s="353"/>
    </row>
    <row r="400" spans="1:26" ht="15.75" customHeight="1">
      <c r="A400" s="396"/>
      <c r="B400" s="353"/>
      <c r="C400" s="468"/>
      <c r="D400" s="469"/>
      <c r="E400" s="469"/>
      <c r="F400" s="469"/>
      <c r="G400" s="353"/>
      <c r="H400" s="353"/>
      <c r="I400" s="353"/>
      <c r="J400" s="353"/>
      <c r="K400" s="353"/>
      <c r="L400" s="353"/>
      <c r="M400" s="353"/>
      <c r="N400" s="353"/>
      <c r="O400" s="353"/>
      <c r="P400" s="353"/>
      <c r="Q400" s="353"/>
      <c r="R400" s="353"/>
      <c r="S400" s="353"/>
      <c r="T400" s="353"/>
      <c r="U400" s="353"/>
      <c r="V400" s="353"/>
      <c r="W400" s="353"/>
      <c r="X400" s="353"/>
      <c r="Y400" s="353"/>
      <c r="Z400" s="353"/>
    </row>
    <row r="401" spans="1:26" ht="15.75" customHeight="1">
      <c r="A401" s="396"/>
      <c r="B401" s="353"/>
      <c r="C401" s="468"/>
      <c r="D401" s="469"/>
      <c r="E401" s="469"/>
      <c r="F401" s="469"/>
      <c r="G401" s="353"/>
      <c r="H401" s="353"/>
      <c r="I401" s="353"/>
      <c r="J401" s="353"/>
      <c r="K401" s="353"/>
      <c r="L401" s="353"/>
      <c r="M401" s="353"/>
      <c r="N401" s="353"/>
      <c r="O401" s="353"/>
      <c r="P401" s="353"/>
      <c r="Q401" s="353"/>
      <c r="R401" s="353"/>
      <c r="S401" s="353"/>
      <c r="T401" s="353"/>
      <c r="U401" s="353"/>
      <c r="V401" s="353"/>
      <c r="W401" s="353"/>
      <c r="X401" s="353"/>
      <c r="Y401" s="353"/>
      <c r="Z401" s="353"/>
    </row>
    <row r="402" spans="1:26" ht="15.75" customHeight="1">
      <c r="A402" s="396"/>
      <c r="B402" s="353"/>
      <c r="C402" s="468"/>
      <c r="D402" s="469"/>
      <c r="E402" s="469"/>
      <c r="F402" s="469"/>
      <c r="G402" s="353"/>
      <c r="H402" s="353"/>
      <c r="I402" s="353"/>
      <c r="J402" s="353"/>
      <c r="K402" s="353"/>
      <c r="L402" s="353"/>
      <c r="M402" s="353"/>
      <c r="N402" s="353"/>
      <c r="O402" s="353"/>
      <c r="P402" s="353"/>
      <c r="Q402" s="353"/>
      <c r="R402" s="353"/>
      <c r="S402" s="353"/>
      <c r="T402" s="353"/>
      <c r="U402" s="353"/>
      <c r="V402" s="353"/>
      <c r="W402" s="353"/>
      <c r="X402" s="353"/>
      <c r="Y402" s="353"/>
      <c r="Z402" s="353"/>
    </row>
    <row r="403" spans="1:26" ht="15.75" customHeight="1">
      <c r="A403" s="396"/>
      <c r="B403" s="353"/>
      <c r="C403" s="468"/>
      <c r="D403" s="469"/>
      <c r="E403" s="469"/>
      <c r="F403" s="469"/>
      <c r="G403" s="353"/>
      <c r="H403" s="353"/>
      <c r="I403" s="353"/>
      <c r="J403" s="353"/>
      <c r="K403" s="353"/>
      <c r="L403" s="353"/>
      <c r="M403" s="353"/>
      <c r="N403" s="353"/>
      <c r="O403" s="353"/>
      <c r="P403" s="353"/>
      <c r="Q403" s="353"/>
      <c r="R403" s="353"/>
      <c r="S403" s="353"/>
      <c r="T403" s="353"/>
      <c r="U403" s="353"/>
      <c r="V403" s="353"/>
      <c r="W403" s="353"/>
      <c r="X403" s="353"/>
      <c r="Y403" s="353"/>
      <c r="Z403" s="353"/>
    </row>
    <row r="404" spans="1:26" ht="15.75" customHeight="1">
      <c r="A404" s="396"/>
      <c r="B404" s="353"/>
      <c r="C404" s="468"/>
      <c r="D404" s="469"/>
      <c r="E404" s="469"/>
      <c r="F404" s="469"/>
      <c r="G404" s="353"/>
      <c r="H404" s="353"/>
      <c r="I404" s="353"/>
      <c r="J404" s="353"/>
      <c r="K404" s="353"/>
      <c r="L404" s="353"/>
      <c r="M404" s="353"/>
      <c r="N404" s="353"/>
      <c r="O404" s="353"/>
      <c r="P404" s="353"/>
      <c r="Q404" s="353"/>
      <c r="R404" s="353"/>
      <c r="S404" s="353"/>
      <c r="T404" s="353"/>
      <c r="U404" s="353"/>
      <c r="V404" s="353"/>
      <c r="W404" s="353"/>
      <c r="X404" s="353"/>
      <c r="Y404" s="353"/>
      <c r="Z404" s="353"/>
    </row>
    <row r="405" spans="1:26" ht="15.75" customHeight="1">
      <c r="A405" s="396"/>
      <c r="B405" s="353"/>
      <c r="C405" s="468"/>
      <c r="D405" s="469"/>
      <c r="E405" s="469"/>
      <c r="F405" s="469"/>
      <c r="G405" s="353"/>
      <c r="H405" s="353"/>
      <c r="I405" s="353"/>
      <c r="J405" s="353"/>
      <c r="K405" s="353"/>
      <c r="L405" s="353"/>
      <c r="M405" s="353"/>
      <c r="N405" s="353"/>
      <c r="O405" s="353"/>
      <c r="P405" s="353"/>
      <c r="Q405" s="353"/>
      <c r="R405" s="353"/>
      <c r="S405" s="353"/>
      <c r="T405" s="353"/>
      <c r="U405" s="353"/>
      <c r="V405" s="353"/>
      <c r="W405" s="353"/>
      <c r="X405" s="353"/>
      <c r="Y405" s="353"/>
      <c r="Z405" s="353"/>
    </row>
    <row r="406" spans="1:26" ht="15.75" customHeight="1">
      <c r="A406" s="396"/>
      <c r="B406" s="353"/>
      <c r="C406" s="468"/>
      <c r="D406" s="469"/>
      <c r="E406" s="469"/>
      <c r="F406" s="469"/>
      <c r="G406" s="353"/>
      <c r="H406" s="353"/>
      <c r="I406" s="353"/>
      <c r="J406" s="353"/>
      <c r="K406" s="353"/>
      <c r="L406" s="353"/>
      <c r="M406" s="353"/>
      <c r="N406" s="353"/>
      <c r="O406" s="353"/>
      <c r="P406" s="353"/>
      <c r="Q406" s="353"/>
      <c r="R406" s="353"/>
      <c r="S406" s="353"/>
      <c r="T406" s="353"/>
      <c r="U406" s="353"/>
      <c r="V406" s="353"/>
      <c r="W406" s="353"/>
      <c r="X406" s="353"/>
      <c r="Y406" s="353"/>
      <c r="Z406" s="353"/>
    </row>
    <row r="407" spans="1:26" ht="15.75" customHeight="1">
      <c r="A407" s="396"/>
      <c r="B407" s="353"/>
      <c r="C407" s="468"/>
      <c r="D407" s="469"/>
      <c r="E407" s="469"/>
      <c r="F407" s="469"/>
      <c r="G407" s="353"/>
      <c r="H407" s="353"/>
      <c r="I407" s="353"/>
      <c r="J407" s="353"/>
      <c r="K407" s="353"/>
      <c r="L407" s="353"/>
      <c r="M407" s="353"/>
      <c r="N407" s="353"/>
      <c r="O407" s="353"/>
      <c r="P407" s="353"/>
      <c r="Q407" s="353"/>
      <c r="R407" s="353"/>
      <c r="S407" s="353"/>
      <c r="T407" s="353"/>
      <c r="U407" s="353"/>
      <c r="V407" s="353"/>
      <c r="W407" s="353"/>
      <c r="X407" s="353"/>
      <c r="Y407" s="353"/>
      <c r="Z407" s="353"/>
    </row>
    <row r="408" spans="1:26" ht="15.75" customHeight="1">
      <c r="A408" s="396"/>
      <c r="B408" s="353"/>
      <c r="C408" s="468"/>
      <c r="D408" s="469"/>
      <c r="E408" s="469"/>
      <c r="F408" s="469"/>
      <c r="G408" s="353"/>
      <c r="H408" s="353"/>
      <c r="I408" s="353"/>
      <c r="J408" s="353"/>
      <c r="K408" s="353"/>
      <c r="L408" s="353"/>
      <c r="M408" s="353"/>
      <c r="N408" s="353"/>
      <c r="O408" s="353"/>
      <c r="P408" s="353"/>
      <c r="Q408" s="353"/>
      <c r="R408" s="353"/>
      <c r="S408" s="353"/>
      <c r="T408" s="353"/>
      <c r="U408" s="353"/>
      <c r="V408" s="353"/>
      <c r="W408" s="353"/>
      <c r="X408" s="353"/>
      <c r="Y408" s="353"/>
      <c r="Z408" s="353"/>
    </row>
    <row r="409" spans="1:26" ht="15.75" customHeight="1">
      <c r="A409" s="396"/>
      <c r="B409" s="353"/>
      <c r="C409" s="468"/>
      <c r="D409" s="469"/>
      <c r="E409" s="469"/>
      <c r="F409" s="469"/>
      <c r="G409" s="353"/>
      <c r="H409" s="353"/>
      <c r="I409" s="353"/>
      <c r="J409" s="353"/>
      <c r="K409" s="353"/>
      <c r="L409" s="353"/>
      <c r="M409" s="353"/>
      <c r="N409" s="353"/>
      <c r="O409" s="353"/>
      <c r="P409" s="353"/>
      <c r="Q409" s="353"/>
      <c r="R409" s="353"/>
      <c r="S409" s="353"/>
      <c r="T409" s="353"/>
      <c r="U409" s="353"/>
      <c r="V409" s="353"/>
      <c r="W409" s="353"/>
      <c r="X409" s="353"/>
      <c r="Y409" s="353"/>
      <c r="Z409" s="353"/>
    </row>
    <row r="410" spans="1:26" ht="15.75" customHeight="1">
      <c r="A410" s="396"/>
      <c r="B410" s="353"/>
      <c r="C410" s="468"/>
      <c r="D410" s="469"/>
      <c r="E410" s="469"/>
      <c r="F410" s="469"/>
      <c r="G410" s="353"/>
      <c r="H410" s="353"/>
      <c r="I410" s="353"/>
      <c r="J410" s="353"/>
      <c r="K410" s="353"/>
      <c r="L410" s="353"/>
      <c r="M410" s="353"/>
      <c r="N410" s="353"/>
      <c r="O410" s="353"/>
      <c r="P410" s="353"/>
      <c r="Q410" s="353"/>
      <c r="R410" s="353"/>
      <c r="S410" s="353"/>
      <c r="T410" s="353"/>
      <c r="U410" s="353"/>
      <c r="V410" s="353"/>
      <c r="W410" s="353"/>
      <c r="X410" s="353"/>
      <c r="Y410" s="353"/>
      <c r="Z410" s="353"/>
    </row>
    <row r="411" spans="1:26" ht="15.75" customHeight="1">
      <c r="A411" s="396"/>
      <c r="B411" s="353"/>
      <c r="C411" s="468"/>
      <c r="D411" s="469"/>
      <c r="E411" s="469"/>
      <c r="F411" s="469"/>
      <c r="G411" s="353"/>
      <c r="H411" s="353"/>
      <c r="I411" s="353"/>
      <c r="J411" s="353"/>
      <c r="K411" s="353"/>
      <c r="L411" s="353"/>
      <c r="M411" s="353"/>
      <c r="N411" s="353"/>
      <c r="O411" s="353"/>
      <c r="P411" s="353"/>
      <c r="Q411" s="353"/>
      <c r="R411" s="353"/>
      <c r="S411" s="353"/>
      <c r="T411" s="353"/>
      <c r="U411" s="353"/>
      <c r="V411" s="353"/>
      <c r="W411" s="353"/>
      <c r="X411" s="353"/>
      <c r="Y411" s="353"/>
      <c r="Z411" s="353"/>
    </row>
    <row r="412" spans="1:26" ht="15.75" customHeight="1">
      <c r="A412" s="396"/>
      <c r="B412" s="353"/>
      <c r="C412" s="468"/>
      <c r="D412" s="469"/>
      <c r="E412" s="469"/>
      <c r="F412" s="469"/>
      <c r="G412" s="353"/>
      <c r="H412" s="353"/>
      <c r="I412" s="353"/>
      <c r="J412" s="353"/>
      <c r="K412" s="353"/>
      <c r="L412" s="353"/>
      <c r="M412" s="353"/>
      <c r="N412" s="353"/>
      <c r="O412" s="353"/>
      <c r="P412" s="353"/>
      <c r="Q412" s="353"/>
      <c r="R412" s="353"/>
      <c r="S412" s="353"/>
      <c r="T412" s="353"/>
      <c r="U412" s="353"/>
      <c r="V412" s="353"/>
      <c r="W412" s="353"/>
      <c r="X412" s="353"/>
      <c r="Y412" s="353"/>
      <c r="Z412" s="353"/>
    </row>
    <row r="413" spans="1:26" ht="15.75" customHeight="1">
      <c r="A413" s="396"/>
      <c r="B413" s="353"/>
      <c r="C413" s="468"/>
      <c r="D413" s="469"/>
      <c r="E413" s="469"/>
      <c r="F413" s="469"/>
      <c r="G413" s="353"/>
      <c r="H413" s="353"/>
      <c r="I413" s="353"/>
      <c r="J413" s="353"/>
      <c r="K413" s="353"/>
      <c r="L413" s="353"/>
      <c r="M413" s="353"/>
      <c r="N413" s="353"/>
      <c r="O413" s="353"/>
      <c r="P413" s="353"/>
      <c r="Q413" s="353"/>
      <c r="R413" s="353"/>
      <c r="S413" s="353"/>
      <c r="T413" s="353"/>
      <c r="U413" s="353"/>
      <c r="V413" s="353"/>
      <c r="W413" s="353"/>
      <c r="X413" s="353"/>
      <c r="Y413" s="353"/>
      <c r="Z413" s="353"/>
    </row>
    <row r="414" spans="1:26" ht="15.75" customHeight="1">
      <c r="A414" s="396"/>
      <c r="B414" s="353"/>
      <c r="C414" s="468"/>
      <c r="D414" s="469"/>
      <c r="E414" s="469"/>
      <c r="F414" s="469"/>
      <c r="G414" s="353"/>
      <c r="H414" s="353"/>
      <c r="I414" s="353"/>
      <c r="J414" s="353"/>
      <c r="K414" s="353"/>
      <c r="L414" s="353"/>
      <c r="M414" s="353"/>
      <c r="N414" s="353"/>
      <c r="O414" s="353"/>
      <c r="P414" s="353"/>
      <c r="Q414" s="353"/>
      <c r="R414" s="353"/>
      <c r="S414" s="353"/>
      <c r="T414" s="353"/>
      <c r="U414" s="353"/>
      <c r="V414" s="353"/>
      <c r="W414" s="353"/>
      <c r="X414" s="353"/>
      <c r="Y414" s="353"/>
      <c r="Z414" s="353"/>
    </row>
    <row r="415" spans="1:26" ht="15.75" customHeight="1">
      <c r="A415" s="396"/>
      <c r="B415" s="353"/>
      <c r="C415" s="468"/>
      <c r="D415" s="469"/>
      <c r="E415" s="469"/>
      <c r="F415" s="469"/>
      <c r="G415" s="353"/>
      <c r="H415" s="353"/>
      <c r="I415" s="353"/>
      <c r="J415" s="353"/>
      <c r="K415" s="353"/>
      <c r="L415" s="353"/>
      <c r="M415" s="353"/>
      <c r="N415" s="353"/>
      <c r="O415" s="353"/>
      <c r="P415" s="353"/>
      <c r="Q415" s="353"/>
      <c r="R415" s="353"/>
      <c r="S415" s="353"/>
      <c r="T415" s="353"/>
      <c r="U415" s="353"/>
      <c r="V415" s="353"/>
      <c r="W415" s="353"/>
      <c r="X415" s="353"/>
      <c r="Y415" s="353"/>
      <c r="Z415" s="353"/>
    </row>
    <row r="416" spans="1:26" ht="15.75" customHeight="1">
      <c r="A416" s="396"/>
      <c r="B416" s="353"/>
      <c r="C416" s="468"/>
      <c r="D416" s="469"/>
      <c r="E416" s="469"/>
      <c r="F416" s="469"/>
      <c r="G416" s="353"/>
      <c r="H416" s="353"/>
      <c r="I416" s="353"/>
      <c r="J416" s="353"/>
      <c r="K416" s="353"/>
      <c r="L416" s="353"/>
      <c r="M416" s="353"/>
      <c r="N416" s="353"/>
      <c r="O416" s="353"/>
      <c r="P416" s="353"/>
      <c r="Q416" s="353"/>
      <c r="R416" s="353"/>
      <c r="S416" s="353"/>
      <c r="T416" s="353"/>
      <c r="U416" s="353"/>
      <c r="V416" s="353"/>
      <c r="W416" s="353"/>
      <c r="X416" s="353"/>
      <c r="Y416" s="353"/>
      <c r="Z416" s="353"/>
    </row>
    <row r="417" spans="1:26" ht="15.75" customHeight="1">
      <c r="A417" s="396"/>
      <c r="B417" s="353"/>
      <c r="C417" s="468"/>
      <c r="D417" s="469"/>
      <c r="E417" s="469"/>
      <c r="F417" s="469"/>
      <c r="G417" s="353"/>
      <c r="H417" s="353"/>
      <c r="I417" s="353"/>
      <c r="J417" s="353"/>
      <c r="K417" s="353"/>
      <c r="L417" s="353"/>
      <c r="M417" s="353"/>
      <c r="N417" s="353"/>
      <c r="O417" s="353"/>
      <c r="P417" s="353"/>
      <c r="Q417" s="353"/>
      <c r="R417" s="353"/>
      <c r="S417" s="353"/>
      <c r="T417" s="353"/>
      <c r="U417" s="353"/>
      <c r="V417" s="353"/>
      <c r="W417" s="353"/>
      <c r="X417" s="353"/>
      <c r="Y417" s="353"/>
      <c r="Z417" s="353"/>
    </row>
    <row r="418" spans="1:26" ht="15.75" customHeight="1">
      <c r="A418" s="396"/>
      <c r="B418" s="353"/>
      <c r="C418" s="468"/>
      <c r="D418" s="469"/>
      <c r="E418" s="469"/>
      <c r="F418" s="469"/>
      <c r="G418" s="353"/>
      <c r="H418" s="353"/>
      <c r="I418" s="353"/>
      <c r="J418" s="353"/>
      <c r="K418" s="353"/>
      <c r="L418" s="353"/>
      <c r="M418" s="353"/>
      <c r="N418" s="353"/>
      <c r="O418" s="353"/>
      <c r="P418" s="353"/>
      <c r="Q418" s="353"/>
      <c r="R418" s="353"/>
      <c r="S418" s="353"/>
      <c r="T418" s="353"/>
      <c r="U418" s="353"/>
      <c r="V418" s="353"/>
      <c r="W418" s="353"/>
      <c r="X418" s="353"/>
      <c r="Y418" s="353"/>
      <c r="Z418" s="353"/>
    </row>
    <row r="419" spans="1:26" ht="15.75" customHeight="1">
      <c r="A419" s="396"/>
      <c r="B419" s="353"/>
      <c r="C419" s="468"/>
      <c r="D419" s="469"/>
      <c r="E419" s="469"/>
      <c r="F419" s="469"/>
      <c r="G419" s="353"/>
      <c r="H419" s="353"/>
      <c r="I419" s="353"/>
      <c r="J419" s="353"/>
      <c r="K419" s="353"/>
      <c r="L419" s="353"/>
      <c r="M419" s="353"/>
      <c r="N419" s="353"/>
      <c r="O419" s="353"/>
      <c r="P419" s="353"/>
      <c r="Q419" s="353"/>
      <c r="R419" s="353"/>
      <c r="S419" s="353"/>
      <c r="T419" s="353"/>
      <c r="U419" s="353"/>
      <c r="V419" s="353"/>
      <c r="W419" s="353"/>
      <c r="X419" s="353"/>
      <c r="Y419" s="353"/>
      <c r="Z419" s="353"/>
    </row>
    <row r="420" spans="1:26" ht="15.75" customHeight="1">
      <c r="A420" s="396"/>
      <c r="B420" s="353"/>
      <c r="C420" s="468"/>
      <c r="D420" s="469"/>
      <c r="E420" s="469"/>
      <c r="F420" s="469"/>
      <c r="G420" s="353"/>
      <c r="H420" s="353"/>
      <c r="I420" s="353"/>
      <c r="J420" s="353"/>
      <c r="K420" s="353"/>
      <c r="L420" s="353"/>
      <c r="M420" s="353"/>
      <c r="N420" s="353"/>
      <c r="O420" s="353"/>
      <c r="P420" s="353"/>
      <c r="Q420" s="353"/>
      <c r="R420" s="353"/>
      <c r="S420" s="353"/>
      <c r="T420" s="353"/>
      <c r="U420" s="353"/>
      <c r="V420" s="353"/>
      <c r="W420" s="353"/>
      <c r="X420" s="353"/>
      <c r="Y420" s="353"/>
      <c r="Z420" s="353"/>
    </row>
    <row r="421" spans="1:26" ht="15.75" customHeight="1">
      <c r="A421" s="396"/>
      <c r="B421" s="353"/>
      <c r="C421" s="468"/>
      <c r="D421" s="469"/>
      <c r="E421" s="469"/>
      <c r="F421" s="469"/>
      <c r="G421" s="353"/>
      <c r="H421" s="353"/>
      <c r="I421" s="353"/>
      <c r="J421" s="353"/>
      <c r="K421" s="353"/>
      <c r="L421" s="353"/>
      <c r="M421" s="353"/>
      <c r="N421" s="353"/>
      <c r="O421" s="353"/>
      <c r="P421" s="353"/>
      <c r="Q421" s="353"/>
      <c r="R421" s="353"/>
      <c r="S421" s="353"/>
      <c r="T421" s="353"/>
      <c r="U421" s="353"/>
      <c r="V421" s="353"/>
      <c r="W421" s="353"/>
      <c r="X421" s="353"/>
      <c r="Y421" s="353"/>
      <c r="Z421" s="353"/>
    </row>
    <row r="422" spans="1:26" ht="15.75" customHeight="1">
      <c r="A422" s="396"/>
      <c r="B422" s="353"/>
      <c r="C422" s="468"/>
      <c r="D422" s="469"/>
      <c r="E422" s="469"/>
      <c r="F422" s="469"/>
      <c r="G422" s="353"/>
      <c r="H422" s="353"/>
      <c r="I422" s="353"/>
      <c r="J422" s="353"/>
      <c r="K422" s="353"/>
      <c r="L422" s="353"/>
      <c r="M422" s="353"/>
      <c r="N422" s="353"/>
      <c r="O422" s="353"/>
      <c r="P422" s="353"/>
      <c r="Q422" s="353"/>
      <c r="R422" s="353"/>
      <c r="S422" s="353"/>
      <c r="T422" s="353"/>
      <c r="U422" s="353"/>
      <c r="V422" s="353"/>
      <c r="W422" s="353"/>
      <c r="X422" s="353"/>
      <c r="Y422" s="353"/>
      <c r="Z422" s="353"/>
    </row>
    <row r="423" spans="1:26" ht="15.75" customHeight="1">
      <c r="A423" s="396"/>
      <c r="B423" s="353"/>
      <c r="C423" s="468"/>
      <c r="D423" s="469"/>
      <c r="E423" s="469"/>
      <c r="F423" s="469"/>
      <c r="G423" s="353"/>
      <c r="H423" s="353"/>
      <c r="I423" s="353"/>
      <c r="J423" s="353"/>
      <c r="K423" s="353"/>
      <c r="L423" s="353"/>
      <c r="M423" s="353"/>
      <c r="N423" s="353"/>
      <c r="O423" s="353"/>
      <c r="P423" s="353"/>
      <c r="Q423" s="353"/>
      <c r="R423" s="353"/>
      <c r="S423" s="353"/>
      <c r="T423" s="353"/>
      <c r="U423" s="353"/>
      <c r="V423" s="353"/>
      <c r="W423" s="353"/>
      <c r="X423" s="353"/>
      <c r="Y423" s="353"/>
      <c r="Z423" s="353"/>
    </row>
    <row r="424" spans="1:26" ht="15.75" customHeight="1">
      <c r="A424" s="396"/>
      <c r="B424" s="353"/>
      <c r="C424" s="468"/>
      <c r="D424" s="469"/>
      <c r="E424" s="469"/>
      <c r="F424" s="469"/>
      <c r="G424" s="353"/>
      <c r="H424" s="353"/>
      <c r="I424" s="353"/>
      <c r="J424" s="353"/>
      <c r="K424" s="353"/>
      <c r="L424" s="353"/>
      <c r="M424" s="353"/>
      <c r="N424" s="353"/>
      <c r="O424" s="353"/>
      <c r="P424" s="353"/>
      <c r="Q424" s="353"/>
      <c r="R424" s="353"/>
      <c r="S424" s="353"/>
      <c r="T424" s="353"/>
      <c r="U424" s="353"/>
      <c r="V424" s="353"/>
      <c r="W424" s="353"/>
      <c r="X424" s="353"/>
      <c r="Y424" s="353"/>
      <c r="Z424" s="353"/>
    </row>
    <row r="425" spans="1:26" ht="15.75" customHeight="1">
      <c r="A425" s="396"/>
      <c r="B425" s="353"/>
      <c r="C425" s="468"/>
      <c r="D425" s="469"/>
      <c r="E425" s="469"/>
      <c r="F425" s="469"/>
      <c r="G425" s="353"/>
      <c r="H425" s="353"/>
      <c r="I425" s="353"/>
      <c r="J425" s="353"/>
      <c r="K425" s="353"/>
      <c r="L425" s="353"/>
      <c r="M425" s="353"/>
      <c r="N425" s="353"/>
      <c r="O425" s="353"/>
      <c r="P425" s="353"/>
      <c r="Q425" s="353"/>
      <c r="R425" s="353"/>
      <c r="S425" s="353"/>
      <c r="T425" s="353"/>
      <c r="U425" s="353"/>
      <c r="V425" s="353"/>
      <c r="W425" s="353"/>
      <c r="X425" s="353"/>
      <c r="Y425" s="353"/>
      <c r="Z425" s="353"/>
    </row>
    <row r="426" spans="1:26" ht="15.75" customHeight="1">
      <c r="A426" s="396"/>
      <c r="B426" s="353"/>
      <c r="C426" s="468"/>
      <c r="D426" s="469"/>
      <c r="E426" s="469"/>
      <c r="F426" s="469"/>
      <c r="G426" s="353"/>
      <c r="H426" s="353"/>
      <c r="I426" s="353"/>
      <c r="J426" s="353"/>
      <c r="K426" s="353"/>
      <c r="L426" s="353"/>
      <c r="M426" s="353"/>
      <c r="N426" s="353"/>
      <c r="O426" s="353"/>
      <c r="P426" s="353"/>
      <c r="Q426" s="353"/>
      <c r="R426" s="353"/>
      <c r="S426" s="353"/>
      <c r="T426" s="353"/>
      <c r="U426" s="353"/>
      <c r="V426" s="353"/>
      <c r="W426" s="353"/>
      <c r="X426" s="353"/>
      <c r="Y426" s="353"/>
      <c r="Z426" s="353"/>
    </row>
    <row r="427" spans="1:26" ht="15.75" customHeight="1">
      <c r="A427" s="396"/>
      <c r="B427" s="353"/>
      <c r="C427" s="468"/>
      <c r="D427" s="469"/>
      <c r="E427" s="469"/>
      <c r="F427" s="469"/>
      <c r="G427" s="353"/>
      <c r="H427" s="353"/>
      <c r="I427" s="353"/>
      <c r="J427" s="353"/>
      <c r="K427" s="353"/>
      <c r="L427" s="353"/>
      <c r="M427" s="353"/>
      <c r="N427" s="353"/>
      <c r="O427" s="353"/>
      <c r="P427" s="353"/>
      <c r="Q427" s="353"/>
      <c r="R427" s="353"/>
      <c r="S427" s="353"/>
      <c r="T427" s="353"/>
      <c r="U427" s="353"/>
      <c r="V427" s="353"/>
      <c r="W427" s="353"/>
      <c r="X427" s="353"/>
      <c r="Y427" s="353"/>
      <c r="Z427" s="353"/>
    </row>
    <row r="428" spans="1:26" ht="15.75" customHeight="1">
      <c r="A428" s="396"/>
      <c r="B428" s="353"/>
      <c r="C428" s="468"/>
      <c r="D428" s="469"/>
      <c r="E428" s="469"/>
      <c r="F428" s="469"/>
      <c r="G428" s="353"/>
      <c r="H428" s="353"/>
      <c r="I428" s="353"/>
      <c r="J428" s="353"/>
      <c r="K428" s="353"/>
      <c r="L428" s="353"/>
      <c r="M428" s="353"/>
      <c r="N428" s="353"/>
      <c r="O428" s="353"/>
      <c r="P428" s="353"/>
      <c r="Q428" s="353"/>
      <c r="R428" s="353"/>
      <c r="S428" s="353"/>
      <c r="T428" s="353"/>
      <c r="U428" s="353"/>
      <c r="V428" s="353"/>
      <c r="W428" s="353"/>
      <c r="X428" s="353"/>
      <c r="Y428" s="353"/>
      <c r="Z428" s="353"/>
    </row>
    <row r="429" spans="1:26" ht="15.75" customHeight="1">
      <c r="A429" s="396"/>
      <c r="B429" s="353"/>
      <c r="C429" s="468"/>
      <c r="D429" s="469"/>
      <c r="E429" s="469"/>
      <c r="F429" s="469"/>
      <c r="G429" s="353"/>
      <c r="H429" s="353"/>
      <c r="I429" s="353"/>
      <c r="J429" s="353"/>
      <c r="K429" s="353"/>
      <c r="L429" s="353"/>
      <c r="M429" s="353"/>
      <c r="N429" s="353"/>
      <c r="O429" s="353"/>
      <c r="P429" s="353"/>
      <c r="Q429" s="353"/>
      <c r="R429" s="353"/>
      <c r="S429" s="353"/>
      <c r="T429" s="353"/>
      <c r="U429" s="353"/>
      <c r="V429" s="353"/>
      <c r="W429" s="353"/>
      <c r="X429" s="353"/>
      <c r="Y429" s="353"/>
      <c r="Z429" s="353"/>
    </row>
    <row r="430" spans="1:26" ht="15.75" customHeight="1">
      <c r="A430" s="396"/>
      <c r="B430" s="353"/>
      <c r="C430" s="468"/>
      <c r="D430" s="469"/>
      <c r="E430" s="469"/>
      <c r="F430" s="469"/>
      <c r="G430" s="353"/>
      <c r="H430" s="353"/>
      <c r="I430" s="353"/>
      <c r="J430" s="353"/>
      <c r="K430" s="353"/>
      <c r="L430" s="353"/>
      <c r="M430" s="353"/>
      <c r="N430" s="353"/>
      <c r="O430" s="353"/>
      <c r="P430" s="353"/>
      <c r="Q430" s="353"/>
      <c r="R430" s="353"/>
      <c r="S430" s="353"/>
      <c r="T430" s="353"/>
      <c r="U430" s="353"/>
      <c r="V430" s="353"/>
      <c r="W430" s="353"/>
      <c r="X430" s="353"/>
      <c r="Y430" s="353"/>
      <c r="Z430" s="353"/>
    </row>
    <row r="431" spans="1:26" ht="15.75" customHeight="1">
      <c r="A431" s="396"/>
      <c r="B431" s="353"/>
      <c r="C431" s="468"/>
      <c r="D431" s="469"/>
      <c r="E431" s="469"/>
      <c r="F431" s="469"/>
      <c r="G431" s="353"/>
      <c r="H431" s="353"/>
      <c r="I431" s="353"/>
      <c r="J431" s="353"/>
      <c r="K431" s="353"/>
      <c r="L431" s="353"/>
      <c r="M431" s="353"/>
      <c r="N431" s="353"/>
      <c r="O431" s="353"/>
      <c r="P431" s="353"/>
      <c r="Q431" s="353"/>
      <c r="R431" s="353"/>
      <c r="S431" s="353"/>
      <c r="T431" s="353"/>
      <c r="U431" s="353"/>
      <c r="V431" s="353"/>
      <c r="W431" s="353"/>
      <c r="X431" s="353"/>
      <c r="Y431" s="353"/>
      <c r="Z431" s="353"/>
    </row>
    <row r="432" spans="1:26" ht="15.75" customHeight="1">
      <c r="A432" s="396"/>
      <c r="B432" s="353"/>
      <c r="C432" s="468"/>
      <c r="D432" s="469"/>
      <c r="E432" s="469"/>
      <c r="F432" s="469"/>
      <c r="G432" s="353"/>
      <c r="H432" s="353"/>
      <c r="I432" s="353"/>
      <c r="J432" s="353"/>
      <c r="K432" s="353"/>
      <c r="L432" s="353"/>
      <c r="M432" s="353"/>
      <c r="N432" s="353"/>
      <c r="O432" s="353"/>
      <c r="P432" s="353"/>
      <c r="Q432" s="353"/>
      <c r="R432" s="353"/>
      <c r="S432" s="353"/>
      <c r="T432" s="353"/>
      <c r="U432" s="353"/>
      <c r="V432" s="353"/>
      <c r="W432" s="353"/>
      <c r="X432" s="353"/>
      <c r="Y432" s="353"/>
      <c r="Z432" s="353"/>
    </row>
    <row r="433" spans="1:26" ht="15.75" customHeight="1">
      <c r="A433" s="396"/>
      <c r="B433" s="353"/>
      <c r="C433" s="468"/>
      <c r="D433" s="469"/>
      <c r="E433" s="469"/>
      <c r="F433" s="469"/>
      <c r="G433" s="353"/>
      <c r="H433" s="353"/>
      <c r="I433" s="353"/>
      <c r="J433" s="353"/>
      <c r="K433" s="353"/>
      <c r="L433" s="353"/>
      <c r="M433" s="353"/>
      <c r="N433" s="353"/>
      <c r="O433" s="353"/>
      <c r="P433" s="353"/>
      <c r="Q433" s="353"/>
      <c r="R433" s="353"/>
      <c r="S433" s="353"/>
      <c r="T433" s="353"/>
      <c r="U433" s="353"/>
      <c r="V433" s="353"/>
      <c r="W433" s="353"/>
      <c r="X433" s="353"/>
      <c r="Y433" s="353"/>
      <c r="Z433" s="353"/>
    </row>
    <row r="434" spans="1:26" ht="15.75" customHeight="1">
      <c r="A434" s="396"/>
      <c r="B434" s="353"/>
      <c r="C434" s="468"/>
      <c r="D434" s="469"/>
      <c r="E434" s="469"/>
      <c r="F434" s="469"/>
      <c r="G434" s="353"/>
      <c r="H434" s="353"/>
      <c r="I434" s="353"/>
      <c r="J434" s="353"/>
      <c r="K434" s="353"/>
      <c r="L434" s="353"/>
      <c r="M434" s="353"/>
      <c r="N434" s="353"/>
      <c r="O434" s="353"/>
      <c r="P434" s="353"/>
      <c r="Q434" s="353"/>
      <c r="R434" s="353"/>
      <c r="S434" s="353"/>
      <c r="T434" s="353"/>
      <c r="U434" s="353"/>
      <c r="V434" s="353"/>
      <c r="W434" s="353"/>
      <c r="X434" s="353"/>
      <c r="Y434" s="353"/>
      <c r="Z434" s="353"/>
    </row>
    <row r="435" spans="1:26" ht="15.75" customHeight="1">
      <c r="A435" s="396"/>
      <c r="B435" s="353"/>
      <c r="C435" s="468"/>
      <c r="D435" s="469"/>
      <c r="E435" s="469"/>
      <c r="F435" s="469"/>
      <c r="G435" s="353"/>
      <c r="H435" s="353"/>
      <c r="I435" s="353"/>
      <c r="J435" s="353"/>
      <c r="K435" s="353"/>
      <c r="L435" s="353"/>
      <c r="M435" s="353"/>
      <c r="N435" s="353"/>
      <c r="O435" s="353"/>
      <c r="P435" s="353"/>
      <c r="Q435" s="353"/>
      <c r="R435" s="353"/>
      <c r="S435" s="353"/>
      <c r="T435" s="353"/>
      <c r="U435" s="353"/>
      <c r="V435" s="353"/>
      <c r="W435" s="353"/>
      <c r="X435" s="353"/>
      <c r="Y435" s="353"/>
      <c r="Z435" s="353"/>
    </row>
    <row r="436" spans="1:26" ht="15.75" customHeight="1">
      <c r="A436" s="396"/>
      <c r="B436" s="353"/>
      <c r="C436" s="468"/>
      <c r="D436" s="469"/>
      <c r="E436" s="469"/>
      <c r="F436" s="469"/>
      <c r="G436" s="353"/>
      <c r="H436" s="353"/>
      <c r="I436" s="353"/>
      <c r="J436" s="353"/>
      <c r="K436" s="353"/>
      <c r="L436" s="353"/>
      <c r="M436" s="353"/>
      <c r="N436" s="353"/>
      <c r="O436" s="353"/>
      <c r="P436" s="353"/>
      <c r="Q436" s="353"/>
      <c r="R436" s="353"/>
      <c r="S436" s="353"/>
      <c r="T436" s="353"/>
      <c r="U436" s="353"/>
      <c r="V436" s="353"/>
      <c r="W436" s="353"/>
      <c r="X436" s="353"/>
      <c r="Y436" s="353"/>
      <c r="Z436" s="353"/>
    </row>
    <row r="437" spans="1:26" ht="15.75" customHeight="1">
      <c r="A437" s="396"/>
      <c r="B437" s="353"/>
      <c r="C437" s="468"/>
      <c r="D437" s="469"/>
      <c r="E437" s="469"/>
      <c r="F437" s="469"/>
      <c r="G437" s="353"/>
      <c r="H437" s="353"/>
      <c r="I437" s="353"/>
      <c r="J437" s="353"/>
      <c r="K437" s="353"/>
      <c r="L437" s="353"/>
      <c r="M437" s="353"/>
      <c r="N437" s="353"/>
      <c r="O437" s="353"/>
      <c r="P437" s="353"/>
      <c r="Q437" s="353"/>
      <c r="R437" s="353"/>
      <c r="S437" s="353"/>
      <c r="T437" s="353"/>
      <c r="U437" s="353"/>
      <c r="V437" s="353"/>
      <c r="W437" s="353"/>
      <c r="X437" s="353"/>
      <c r="Y437" s="353"/>
      <c r="Z437" s="353"/>
    </row>
    <row r="438" spans="1:26" ht="15.75" customHeight="1">
      <c r="A438" s="396"/>
      <c r="B438" s="353"/>
      <c r="C438" s="468"/>
      <c r="D438" s="469"/>
      <c r="E438" s="469"/>
      <c r="F438" s="469"/>
      <c r="G438" s="353"/>
      <c r="H438" s="353"/>
      <c r="I438" s="353"/>
      <c r="J438" s="353"/>
      <c r="K438" s="353"/>
      <c r="L438" s="353"/>
      <c r="M438" s="353"/>
      <c r="N438" s="353"/>
      <c r="O438" s="353"/>
      <c r="P438" s="353"/>
      <c r="Q438" s="353"/>
      <c r="R438" s="353"/>
      <c r="S438" s="353"/>
      <c r="T438" s="353"/>
      <c r="U438" s="353"/>
      <c r="V438" s="353"/>
      <c r="W438" s="353"/>
      <c r="X438" s="353"/>
      <c r="Y438" s="353"/>
      <c r="Z438" s="353"/>
    </row>
    <row r="439" spans="1:26" ht="15.75" customHeight="1">
      <c r="A439" s="396"/>
      <c r="B439" s="353"/>
      <c r="C439" s="468"/>
      <c r="D439" s="469"/>
      <c r="E439" s="469"/>
      <c r="F439" s="469"/>
      <c r="G439" s="353"/>
      <c r="H439" s="353"/>
      <c r="I439" s="353"/>
      <c r="J439" s="353"/>
      <c r="K439" s="353"/>
      <c r="L439" s="353"/>
      <c r="M439" s="353"/>
      <c r="N439" s="353"/>
      <c r="O439" s="353"/>
      <c r="P439" s="353"/>
      <c r="Q439" s="353"/>
      <c r="R439" s="353"/>
      <c r="S439" s="353"/>
      <c r="T439" s="353"/>
      <c r="U439" s="353"/>
      <c r="V439" s="353"/>
      <c r="W439" s="353"/>
      <c r="X439" s="353"/>
      <c r="Y439" s="353"/>
      <c r="Z439" s="353"/>
    </row>
    <row r="440" spans="1:26" ht="15.75" customHeight="1">
      <c r="A440" s="396"/>
      <c r="B440" s="353"/>
      <c r="C440" s="468"/>
      <c r="D440" s="469"/>
      <c r="E440" s="469"/>
      <c r="F440" s="469"/>
      <c r="G440" s="353"/>
      <c r="H440" s="353"/>
      <c r="I440" s="353"/>
      <c r="J440" s="353"/>
      <c r="K440" s="353"/>
      <c r="L440" s="353"/>
      <c r="M440" s="353"/>
      <c r="N440" s="353"/>
      <c r="O440" s="353"/>
      <c r="P440" s="353"/>
      <c r="Q440" s="353"/>
      <c r="R440" s="353"/>
      <c r="S440" s="353"/>
      <c r="T440" s="353"/>
      <c r="U440" s="353"/>
      <c r="V440" s="353"/>
      <c r="W440" s="353"/>
      <c r="X440" s="353"/>
      <c r="Y440" s="353"/>
      <c r="Z440" s="353"/>
    </row>
    <row r="441" spans="1:26" ht="15.75" customHeight="1">
      <c r="A441" s="396"/>
      <c r="B441" s="353"/>
      <c r="C441" s="468"/>
      <c r="D441" s="469"/>
      <c r="E441" s="469"/>
      <c r="F441" s="469"/>
      <c r="G441" s="353"/>
      <c r="H441" s="353"/>
      <c r="I441" s="353"/>
      <c r="J441" s="353"/>
      <c r="K441" s="353"/>
      <c r="L441" s="353"/>
      <c r="M441" s="353"/>
      <c r="N441" s="353"/>
      <c r="O441" s="353"/>
      <c r="P441" s="353"/>
      <c r="Q441" s="353"/>
      <c r="R441" s="353"/>
      <c r="S441" s="353"/>
      <c r="T441" s="353"/>
      <c r="U441" s="353"/>
      <c r="V441" s="353"/>
      <c r="W441" s="353"/>
      <c r="X441" s="353"/>
      <c r="Y441" s="353"/>
      <c r="Z441" s="353"/>
    </row>
    <row r="442" spans="1:26" ht="15.75" customHeight="1">
      <c r="A442" s="396"/>
      <c r="B442" s="353"/>
      <c r="C442" s="468"/>
      <c r="D442" s="469"/>
      <c r="E442" s="469"/>
      <c r="F442" s="469"/>
      <c r="G442" s="353"/>
      <c r="H442" s="353"/>
      <c r="I442" s="353"/>
      <c r="J442" s="353"/>
      <c r="K442" s="353"/>
      <c r="L442" s="353"/>
      <c r="M442" s="353"/>
      <c r="N442" s="353"/>
      <c r="O442" s="353"/>
      <c r="P442" s="353"/>
      <c r="Q442" s="353"/>
      <c r="R442" s="353"/>
      <c r="S442" s="353"/>
      <c r="T442" s="353"/>
      <c r="U442" s="353"/>
      <c r="V442" s="353"/>
      <c r="W442" s="353"/>
      <c r="X442" s="353"/>
      <c r="Y442" s="353"/>
      <c r="Z442" s="353"/>
    </row>
    <row r="443" spans="1:26" ht="15.75" customHeight="1">
      <c r="A443" s="396"/>
      <c r="B443" s="353"/>
      <c r="C443" s="468"/>
      <c r="D443" s="469"/>
      <c r="E443" s="469"/>
      <c r="F443" s="469"/>
      <c r="G443" s="353"/>
      <c r="H443" s="353"/>
      <c r="I443" s="353"/>
      <c r="J443" s="353"/>
      <c r="K443" s="353"/>
      <c r="L443" s="353"/>
      <c r="M443" s="353"/>
      <c r="N443" s="353"/>
      <c r="O443" s="353"/>
      <c r="P443" s="353"/>
      <c r="Q443" s="353"/>
      <c r="R443" s="353"/>
      <c r="S443" s="353"/>
      <c r="T443" s="353"/>
      <c r="U443" s="353"/>
      <c r="V443" s="353"/>
      <c r="W443" s="353"/>
      <c r="X443" s="353"/>
      <c r="Y443" s="353"/>
      <c r="Z443" s="353"/>
    </row>
    <row r="444" spans="1:26" ht="15.75" customHeight="1">
      <c r="A444" s="396"/>
      <c r="B444" s="353"/>
      <c r="C444" s="468"/>
      <c r="D444" s="469"/>
      <c r="E444" s="469"/>
      <c r="F444" s="469"/>
      <c r="G444" s="353"/>
      <c r="H444" s="353"/>
      <c r="I444" s="353"/>
      <c r="J444" s="353"/>
      <c r="K444" s="353"/>
      <c r="L444" s="353"/>
      <c r="M444" s="353"/>
      <c r="N444" s="353"/>
      <c r="O444" s="353"/>
      <c r="P444" s="353"/>
      <c r="Q444" s="353"/>
      <c r="R444" s="353"/>
      <c r="S444" s="353"/>
      <c r="T444" s="353"/>
      <c r="U444" s="353"/>
      <c r="V444" s="353"/>
      <c r="W444" s="353"/>
      <c r="X444" s="353"/>
      <c r="Y444" s="353"/>
      <c r="Z444" s="353"/>
    </row>
    <row r="445" spans="1:26" ht="15.75" customHeight="1">
      <c r="A445" s="396"/>
      <c r="B445" s="353"/>
      <c r="C445" s="468"/>
      <c r="D445" s="469"/>
      <c r="E445" s="469"/>
      <c r="F445" s="469"/>
      <c r="G445" s="353"/>
      <c r="H445" s="353"/>
      <c r="I445" s="353"/>
      <c r="J445" s="353"/>
      <c r="K445" s="353"/>
      <c r="L445" s="353"/>
      <c r="M445" s="353"/>
      <c r="N445" s="353"/>
      <c r="O445" s="353"/>
      <c r="P445" s="353"/>
      <c r="Q445" s="353"/>
      <c r="R445" s="353"/>
      <c r="S445" s="353"/>
      <c r="T445" s="353"/>
      <c r="U445" s="353"/>
      <c r="V445" s="353"/>
      <c r="W445" s="353"/>
      <c r="X445" s="353"/>
      <c r="Y445" s="353"/>
      <c r="Z445" s="353"/>
    </row>
    <row r="446" spans="1:26" ht="15.75" customHeight="1">
      <c r="A446" s="396"/>
      <c r="B446" s="353"/>
      <c r="C446" s="468"/>
      <c r="D446" s="469"/>
      <c r="E446" s="469"/>
      <c r="F446" s="469"/>
      <c r="G446" s="353"/>
      <c r="H446" s="353"/>
      <c r="I446" s="353"/>
      <c r="J446" s="353"/>
      <c r="K446" s="353"/>
      <c r="L446" s="353"/>
      <c r="M446" s="353"/>
      <c r="N446" s="353"/>
      <c r="O446" s="353"/>
      <c r="P446" s="353"/>
      <c r="Q446" s="353"/>
      <c r="R446" s="353"/>
      <c r="S446" s="353"/>
      <c r="T446" s="353"/>
      <c r="U446" s="353"/>
      <c r="V446" s="353"/>
      <c r="W446" s="353"/>
      <c r="X446" s="353"/>
      <c r="Y446" s="353"/>
      <c r="Z446" s="353"/>
    </row>
    <row r="447" spans="1:26" ht="15.75" customHeight="1">
      <c r="A447" s="396"/>
      <c r="B447" s="353"/>
      <c r="C447" s="468"/>
      <c r="D447" s="469"/>
      <c r="E447" s="469"/>
      <c r="F447" s="469"/>
      <c r="G447" s="353"/>
      <c r="H447" s="353"/>
      <c r="I447" s="353"/>
      <c r="J447" s="353"/>
      <c r="K447" s="353"/>
      <c r="L447" s="353"/>
      <c r="M447" s="353"/>
      <c r="N447" s="353"/>
      <c r="O447" s="353"/>
      <c r="P447" s="353"/>
      <c r="Q447" s="353"/>
      <c r="R447" s="353"/>
      <c r="S447" s="353"/>
      <c r="T447" s="353"/>
      <c r="U447" s="353"/>
      <c r="V447" s="353"/>
      <c r="W447" s="353"/>
      <c r="X447" s="353"/>
      <c r="Y447" s="353"/>
      <c r="Z447" s="353"/>
    </row>
    <row r="448" spans="1:26" ht="15.75" customHeight="1">
      <c r="A448" s="396"/>
      <c r="B448" s="353"/>
      <c r="C448" s="468"/>
      <c r="D448" s="469"/>
      <c r="E448" s="469"/>
      <c r="F448" s="469"/>
      <c r="G448" s="353"/>
      <c r="H448" s="353"/>
      <c r="I448" s="353"/>
      <c r="J448" s="353"/>
      <c r="K448" s="353"/>
      <c r="L448" s="353"/>
      <c r="M448" s="353"/>
      <c r="N448" s="353"/>
      <c r="O448" s="353"/>
      <c r="P448" s="353"/>
      <c r="Q448" s="353"/>
      <c r="R448" s="353"/>
      <c r="S448" s="353"/>
      <c r="T448" s="353"/>
      <c r="U448" s="353"/>
      <c r="V448" s="353"/>
      <c r="W448" s="353"/>
      <c r="X448" s="353"/>
      <c r="Y448" s="353"/>
      <c r="Z448" s="353"/>
    </row>
    <row r="449" spans="1:26" ht="15.75" customHeight="1">
      <c r="A449" s="396"/>
      <c r="B449" s="353"/>
      <c r="C449" s="468"/>
      <c r="D449" s="469"/>
      <c r="E449" s="469"/>
      <c r="F449" s="469"/>
      <c r="G449" s="353"/>
      <c r="H449" s="353"/>
      <c r="I449" s="353"/>
      <c r="J449" s="353"/>
      <c r="K449" s="353"/>
      <c r="L449" s="353"/>
      <c r="M449" s="353"/>
      <c r="N449" s="353"/>
      <c r="O449" s="353"/>
      <c r="P449" s="353"/>
      <c r="Q449" s="353"/>
      <c r="R449" s="353"/>
      <c r="S449" s="353"/>
      <c r="T449" s="353"/>
      <c r="U449" s="353"/>
      <c r="V449" s="353"/>
      <c r="W449" s="353"/>
      <c r="X449" s="353"/>
      <c r="Y449" s="353"/>
      <c r="Z449" s="353"/>
    </row>
    <row r="450" spans="1:26" ht="15.75" customHeight="1">
      <c r="A450" s="396"/>
      <c r="B450" s="353"/>
      <c r="C450" s="468"/>
      <c r="D450" s="469"/>
      <c r="E450" s="469"/>
      <c r="F450" s="469"/>
      <c r="G450" s="353"/>
      <c r="H450" s="353"/>
      <c r="I450" s="353"/>
      <c r="J450" s="353"/>
      <c r="K450" s="353"/>
      <c r="L450" s="353"/>
      <c r="M450" s="353"/>
      <c r="N450" s="353"/>
      <c r="O450" s="353"/>
      <c r="P450" s="353"/>
      <c r="Q450" s="353"/>
      <c r="R450" s="353"/>
      <c r="S450" s="353"/>
      <c r="T450" s="353"/>
      <c r="U450" s="353"/>
      <c r="V450" s="353"/>
      <c r="W450" s="353"/>
      <c r="X450" s="353"/>
      <c r="Y450" s="353"/>
      <c r="Z450" s="353"/>
    </row>
    <row r="451" spans="1:26" ht="15.75" customHeight="1">
      <c r="A451" s="396"/>
      <c r="B451" s="353"/>
      <c r="C451" s="468"/>
      <c r="D451" s="469"/>
      <c r="E451" s="469"/>
      <c r="F451" s="469"/>
      <c r="G451" s="353"/>
      <c r="H451" s="353"/>
      <c r="I451" s="353"/>
      <c r="J451" s="353"/>
      <c r="K451" s="353"/>
      <c r="L451" s="353"/>
      <c r="M451" s="353"/>
      <c r="N451" s="353"/>
      <c r="O451" s="353"/>
      <c r="P451" s="353"/>
      <c r="Q451" s="353"/>
      <c r="R451" s="353"/>
      <c r="S451" s="353"/>
      <c r="T451" s="353"/>
      <c r="U451" s="353"/>
      <c r="V451" s="353"/>
      <c r="W451" s="353"/>
      <c r="X451" s="353"/>
      <c r="Y451" s="353"/>
      <c r="Z451" s="353"/>
    </row>
    <row r="452" spans="1:26" ht="15.75" customHeight="1">
      <c r="A452" s="396"/>
      <c r="B452" s="353"/>
      <c r="C452" s="468"/>
      <c r="D452" s="469"/>
      <c r="E452" s="469"/>
      <c r="F452" s="469"/>
      <c r="G452" s="353"/>
      <c r="H452" s="353"/>
      <c r="I452" s="353"/>
      <c r="J452" s="353"/>
      <c r="K452" s="353"/>
      <c r="L452" s="353"/>
      <c r="M452" s="353"/>
      <c r="N452" s="353"/>
      <c r="O452" s="353"/>
      <c r="P452" s="353"/>
      <c r="Q452" s="353"/>
      <c r="R452" s="353"/>
      <c r="S452" s="353"/>
      <c r="T452" s="353"/>
      <c r="U452" s="353"/>
      <c r="V452" s="353"/>
      <c r="W452" s="353"/>
      <c r="X452" s="353"/>
      <c r="Y452" s="353"/>
      <c r="Z452" s="353"/>
    </row>
    <row r="453" spans="1:26" ht="15.75" customHeight="1">
      <c r="A453" s="396"/>
      <c r="B453" s="353"/>
      <c r="C453" s="468"/>
      <c r="D453" s="469"/>
      <c r="E453" s="469"/>
      <c r="F453" s="469"/>
      <c r="G453" s="353"/>
      <c r="H453" s="353"/>
      <c r="I453" s="353"/>
      <c r="J453" s="353"/>
      <c r="K453" s="353"/>
      <c r="L453" s="353"/>
      <c r="M453" s="353"/>
      <c r="N453" s="353"/>
      <c r="O453" s="353"/>
      <c r="P453" s="353"/>
      <c r="Q453" s="353"/>
      <c r="R453" s="353"/>
      <c r="S453" s="353"/>
      <c r="T453" s="353"/>
      <c r="U453" s="353"/>
      <c r="V453" s="353"/>
      <c r="W453" s="353"/>
      <c r="X453" s="353"/>
      <c r="Y453" s="353"/>
      <c r="Z453" s="353"/>
    </row>
    <row r="454" spans="1:26" ht="15.75" customHeight="1">
      <c r="A454" s="396"/>
      <c r="B454" s="353"/>
      <c r="C454" s="468"/>
      <c r="D454" s="469"/>
      <c r="E454" s="469"/>
      <c r="F454" s="469"/>
      <c r="G454" s="353"/>
      <c r="H454" s="353"/>
      <c r="I454" s="353"/>
      <c r="J454" s="353"/>
      <c r="K454" s="353"/>
      <c r="L454" s="353"/>
      <c r="M454" s="353"/>
      <c r="N454" s="353"/>
      <c r="O454" s="353"/>
      <c r="P454" s="353"/>
      <c r="Q454" s="353"/>
      <c r="R454" s="353"/>
      <c r="S454" s="353"/>
      <c r="T454" s="353"/>
      <c r="U454" s="353"/>
      <c r="V454" s="353"/>
      <c r="W454" s="353"/>
      <c r="X454" s="353"/>
      <c r="Y454" s="353"/>
      <c r="Z454" s="353"/>
    </row>
    <row r="455" spans="1:26" ht="15.75" customHeight="1">
      <c r="A455" s="396"/>
      <c r="B455" s="353"/>
      <c r="C455" s="468"/>
      <c r="D455" s="469"/>
      <c r="E455" s="469"/>
      <c r="F455" s="469"/>
      <c r="G455" s="353"/>
      <c r="H455" s="353"/>
      <c r="I455" s="353"/>
      <c r="J455" s="353"/>
      <c r="K455" s="353"/>
      <c r="L455" s="353"/>
      <c r="M455" s="353"/>
      <c r="N455" s="353"/>
      <c r="O455" s="353"/>
      <c r="P455" s="353"/>
      <c r="Q455" s="353"/>
      <c r="R455" s="353"/>
      <c r="S455" s="353"/>
      <c r="T455" s="353"/>
      <c r="U455" s="353"/>
      <c r="V455" s="353"/>
      <c r="W455" s="353"/>
      <c r="X455" s="353"/>
      <c r="Y455" s="353"/>
      <c r="Z455" s="353"/>
    </row>
    <row r="456" spans="1:26" ht="15.75" customHeight="1">
      <c r="A456" s="396"/>
      <c r="B456" s="353"/>
      <c r="C456" s="468"/>
      <c r="D456" s="469"/>
      <c r="E456" s="469"/>
      <c r="F456" s="469"/>
      <c r="G456" s="353"/>
      <c r="H456" s="353"/>
      <c r="I456" s="353"/>
      <c r="J456" s="353"/>
      <c r="K456" s="353"/>
      <c r="L456" s="353"/>
      <c r="M456" s="353"/>
      <c r="N456" s="353"/>
      <c r="O456" s="353"/>
      <c r="P456" s="353"/>
      <c r="Q456" s="353"/>
      <c r="R456" s="353"/>
      <c r="S456" s="353"/>
      <c r="T456" s="353"/>
      <c r="U456" s="353"/>
      <c r="V456" s="353"/>
      <c r="W456" s="353"/>
      <c r="X456" s="353"/>
      <c r="Y456" s="353"/>
      <c r="Z456" s="353"/>
    </row>
    <row r="457" spans="1:26" ht="15.75" customHeight="1">
      <c r="A457" s="396"/>
      <c r="B457" s="353"/>
      <c r="C457" s="468"/>
      <c r="D457" s="469"/>
      <c r="E457" s="469"/>
      <c r="F457" s="469"/>
      <c r="G457" s="353"/>
      <c r="H457" s="353"/>
      <c r="I457" s="353"/>
      <c r="J457" s="353"/>
      <c r="K457" s="353"/>
      <c r="L457" s="353"/>
      <c r="M457" s="353"/>
      <c r="N457" s="353"/>
      <c r="O457" s="353"/>
      <c r="P457" s="353"/>
      <c r="Q457" s="353"/>
      <c r="R457" s="353"/>
      <c r="S457" s="353"/>
      <c r="T457" s="353"/>
      <c r="U457" s="353"/>
      <c r="V457" s="353"/>
      <c r="W457" s="353"/>
      <c r="X457" s="353"/>
      <c r="Y457" s="353"/>
      <c r="Z457" s="353"/>
    </row>
    <row r="458" spans="1:26" ht="15.75" customHeight="1">
      <c r="A458" s="396"/>
      <c r="B458" s="353"/>
      <c r="C458" s="468"/>
      <c r="D458" s="469"/>
      <c r="E458" s="469"/>
      <c r="F458" s="469"/>
      <c r="G458" s="353"/>
      <c r="H458" s="353"/>
      <c r="I458" s="353"/>
      <c r="J458" s="353"/>
      <c r="K458" s="353"/>
      <c r="L458" s="353"/>
      <c r="M458" s="353"/>
      <c r="N458" s="353"/>
      <c r="O458" s="353"/>
      <c r="P458" s="353"/>
      <c r="Q458" s="353"/>
      <c r="R458" s="353"/>
      <c r="S458" s="353"/>
      <c r="T458" s="353"/>
      <c r="U458" s="353"/>
      <c r="V458" s="353"/>
      <c r="W458" s="353"/>
      <c r="X458" s="353"/>
      <c r="Y458" s="353"/>
      <c r="Z458" s="353"/>
    </row>
    <row r="459" spans="1:26" ht="15.75" customHeight="1">
      <c r="A459" s="396"/>
      <c r="B459" s="353"/>
      <c r="C459" s="468"/>
      <c r="D459" s="469"/>
      <c r="E459" s="469"/>
      <c r="F459" s="469"/>
      <c r="G459" s="353"/>
      <c r="H459" s="353"/>
      <c r="I459" s="353"/>
      <c r="J459" s="353"/>
      <c r="K459" s="353"/>
      <c r="L459" s="353"/>
      <c r="M459" s="353"/>
      <c r="N459" s="353"/>
      <c r="O459" s="353"/>
      <c r="P459" s="353"/>
      <c r="Q459" s="353"/>
      <c r="R459" s="353"/>
      <c r="S459" s="353"/>
      <c r="T459" s="353"/>
      <c r="U459" s="353"/>
      <c r="V459" s="353"/>
      <c r="W459" s="353"/>
      <c r="X459" s="353"/>
      <c r="Y459" s="353"/>
      <c r="Z459" s="353"/>
    </row>
    <row r="460" spans="1:26" ht="15.75" customHeight="1">
      <c r="A460" s="396"/>
      <c r="B460" s="353"/>
      <c r="C460" s="468"/>
      <c r="D460" s="469"/>
      <c r="E460" s="469"/>
      <c r="F460" s="469"/>
      <c r="G460" s="353"/>
      <c r="H460" s="353"/>
      <c r="I460" s="353"/>
      <c r="J460" s="353"/>
      <c r="K460" s="353"/>
      <c r="L460" s="353"/>
      <c r="M460" s="353"/>
      <c r="N460" s="353"/>
      <c r="O460" s="353"/>
      <c r="P460" s="353"/>
      <c r="Q460" s="353"/>
      <c r="R460" s="353"/>
      <c r="S460" s="353"/>
      <c r="T460" s="353"/>
      <c r="U460" s="353"/>
      <c r="V460" s="353"/>
      <c r="W460" s="353"/>
      <c r="X460" s="353"/>
      <c r="Y460" s="353"/>
      <c r="Z460" s="353"/>
    </row>
    <row r="461" spans="1:26" ht="15.75" customHeight="1">
      <c r="A461" s="396"/>
      <c r="B461" s="353"/>
      <c r="C461" s="468"/>
      <c r="D461" s="469"/>
      <c r="E461" s="469"/>
      <c r="F461" s="469"/>
      <c r="G461" s="353"/>
      <c r="H461" s="353"/>
      <c r="I461" s="353"/>
      <c r="J461" s="353"/>
      <c r="K461" s="353"/>
      <c r="L461" s="353"/>
      <c r="M461" s="353"/>
      <c r="N461" s="353"/>
      <c r="O461" s="353"/>
      <c r="P461" s="353"/>
      <c r="Q461" s="353"/>
      <c r="R461" s="353"/>
      <c r="S461" s="353"/>
      <c r="T461" s="353"/>
      <c r="U461" s="353"/>
      <c r="V461" s="353"/>
      <c r="W461" s="353"/>
      <c r="X461" s="353"/>
      <c r="Y461" s="353"/>
      <c r="Z461" s="353"/>
    </row>
    <row r="462" spans="1:26" ht="15.75" customHeight="1">
      <c r="A462" s="396"/>
      <c r="B462" s="353"/>
      <c r="C462" s="468"/>
      <c r="D462" s="469"/>
      <c r="E462" s="469"/>
      <c r="F462" s="469"/>
      <c r="G462" s="353"/>
      <c r="H462" s="353"/>
      <c r="I462" s="353"/>
      <c r="J462" s="353"/>
      <c r="K462" s="353"/>
      <c r="L462" s="353"/>
      <c r="M462" s="353"/>
      <c r="N462" s="353"/>
      <c r="O462" s="353"/>
      <c r="P462" s="353"/>
      <c r="Q462" s="353"/>
      <c r="R462" s="353"/>
      <c r="S462" s="353"/>
      <c r="T462" s="353"/>
      <c r="U462" s="353"/>
      <c r="V462" s="353"/>
      <c r="W462" s="353"/>
      <c r="X462" s="353"/>
      <c r="Y462" s="353"/>
      <c r="Z462" s="353"/>
    </row>
    <row r="463" spans="1:26" ht="15.75" customHeight="1">
      <c r="A463" s="396"/>
      <c r="B463" s="353"/>
      <c r="C463" s="468"/>
      <c r="D463" s="469"/>
      <c r="E463" s="469"/>
      <c r="F463" s="469"/>
      <c r="G463" s="353"/>
      <c r="H463" s="353"/>
      <c r="I463" s="353"/>
      <c r="J463" s="353"/>
      <c r="K463" s="353"/>
      <c r="L463" s="353"/>
      <c r="M463" s="353"/>
      <c r="N463" s="353"/>
      <c r="O463" s="353"/>
      <c r="P463" s="353"/>
      <c r="Q463" s="353"/>
      <c r="R463" s="353"/>
      <c r="S463" s="353"/>
      <c r="T463" s="353"/>
      <c r="U463" s="353"/>
      <c r="V463" s="353"/>
      <c r="W463" s="353"/>
      <c r="X463" s="353"/>
      <c r="Y463" s="353"/>
      <c r="Z463" s="353"/>
    </row>
    <row r="464" spans="1:26" ht="15.75" customHeight="1">
      <c r="A464" s="396"/>
      <c r="B464" s="353"/>
      <c r="C464" s="468"/>
      <c r="D464" s="469"/>
      <c r="E464" s="469"/>
      <c r="F464" s="469"/>
      <c r="G464" s="353"/>
      <c r="H464" s="353"/>
      <c r="I464" s="353"/>
      <c r="J464" s="353"/>
      <c r="K464" s="353"/>
      <c r="L464" s="353"/>
      <c r="M464" s="353"/>
      <c r="N464" s="353"/>
      <c r="O464" s="353"/>
      <c r="P464" s="353"/>
      <c r="Q464" s="353"/>
      <c r="R464" s="353"/>
      <c r="S464" s="353"/>
      <c r="T464" s="353"/>
      <c r="U464" s="353"/>
      <c r="V464" s="353"/>
      <c r="W464" s="353"/>
      <c r="X464" s="353"/>
      <c r="Y464" s="353"/>
      <c r="Z464" s="353"/>
    </row>
    <row r="465" spans="1:26" ht="15.75" customHeight="1">
      <c r="A465" s="396"/>
      <c r="B465" s="353"/>
      <c r="C465" s="468"/>
      <c r="D465" s="469"/>
      <c r="E465" s="469"/>
      <c r="F465" s="469"/>
      <c r="G465" s="353"/>
      <c r="H465" s="353"/>
      <c r="I465" s="353"/>
      <c r="J465" s="353"/>
      <c r="K465" s="353"/>
      <c r="L465" s="353"/>
      <c r="M465" s="353"/>
      <c r="N465" s="353"/>
      <c r="O465" s="353"/>
      <c r="P465" s="353"/>
      <c r="Q465" s="353"/>
      <c r="R465" s="353"/>
      <c r="S465" s="353"/>
      <c r="T465" s="353"/>
      <c r="U465" s="353"/>
      <c r="V465" s="353"/>
      <c r="W465" s="353"/>
      <c r="X465" s="353"/>
      <c r="Y465" s="353"/>
      <c r="Z465" s="353"/>
    </row>
    <row r="466" spans="1:26" ht="15.75" customHeight="1">
      <c r="A466" s="396"/>
      <c r="B466" s="353"/>
      <c r="C466" s="468"/>
      <c r="D466" s="469"/>
      <c r="E466" s="469"/>
      <c r="F466" s="469"/>
      <c r="G466" s="353"/>
      <c r="H466" s="353"/>
      <c r="I466" s="353"/>
      <c r="J466" s="353"/>
      <c r="K466" s="353"/>
      <c r="L466" s="353"/>
      <c r="M466" s="353"/>
      <c r="N466" s="353"/>
      <c r="O466" s="353"/>
      <c r="P466" s="353"/>
      <c r="Q466" s="353"/>
      <c r="R466" s="353"/>
      <c r="S466" s="353"/>
      <c r="T466" s="353"/>
      <c r="U466" s="353"/>
      <c r="V466" s="353"/>
      <c r="W466" s="353"/>
      <c r="X466" s="353"/>
      <c r="Y466" s="353"/>
      <c r="Z466" s="353"/>
    </row>
    <row r="467" spans="1:26" ht="15.75" customHeight="1">
      <c r="A467" s="396"/>
      <c r="B467" s="353"/>
      <c r="C467" s="468"/>
      <c r="D467" s="469"/>
      <c r="E467" s="469"/>
      <c r="F467" s="469"/>
      <c r="G467" s="353"/>
      <c r="H467" s="353"/>
      <c r="I467" s="353"/>
      <c r="J467" s="353"/>
      <c r="K467" s="353"/>
      <c r="L467" s="353"/>
      <c r="M467" s="353"/>
      <c r="N467" s="353"/>
      <c r="O467" s="353"/>
      <c r="P467" s="353"/>
      <c r="Q467" s="353"/>
      <c r="R467" s="353"/>
      <c r="S467" s="353"/>
      <c r="T467" s="353"/>
      <c r="U467" s="353"/>
      <c r="V467" s="353"/>
      <c r="W467" s="353"/>
      <c r="X467" s="353"/>
      <c r="Y467" s="353"/>
      <c r="Z467" s="353"/>
    </row>
    <row r="468" spans="1:26" ht="15.75" customHeight="1">
      <c r="A468" s="396"/>
      <c r="B468" s="353"/>
      <c r="C468" s="468"/>
      <c r="D468" s="469"/>
      <c r="E468" s="469"/>
      <c r="F468" s="469"/>
      <c r="G468" s="353"/>
      <c r="H468" s="353"/>
      <c r="I468" s="353"/>
      <c r="J468" s="353"/>
      <c r="K468" s="353"/>
      <c r="L468" s="353"/>
      <c r="M468" s="353"/>
      <c r="N468" s="353"/>
      <c r="O468" s="353"/>
      <c r="P468" s="353"/>
      <c r="Q468" s="353"/>
      <c r="R468" s="353"/>
      <c r="S468" s="353"/>
      <c r="T468" s="353"/>
      <c r="U468" s="353"/>
      <c r="V468" s="353"/>
      <c r="W468" s="353"/>
      <c r="X468" s="353"/>
      <c r="Y468" s="353"/>
      <c r="Z468" s="353"/>
    </row>
    <row r="469" spans="1:26" ht="15.75" customHeight="1">
      <c r="A469" s="396"/>
      <c r="B469" s="353"/>
      <c r="C469" s="468"/>
      <c r="D469" s="469"/>
      <c r="E469" s="469"/>
      <c r="F469" s="469"/>
      <c r="G469" s="353"/>
      <c r="H469" s="353"/>
      <c r="I469" s="353"/>
      <c r="J469" s="353"/>
      <c r="K469" s="353"/>
      <c r="L469" s="353"/>
      <c r="M469" s="353"/>
      <c r="N469" s="353"/>
      <c r="O469" s="353"/>
      <c r="P469" s="353"/>
      <c r="Q469" s="353"/>
      <c r="R469" s="353"/>
      <c r="S469" s="353"/>
      <c r="T469" s="353"/>
      <c r="U469" s="353"/>
      <c r="V469" s="353"/>
      <c r="W469" s="353"/>
      <c r="X469" s="353"/>
      <c r="Y469" s="353"/>
      <c r="Z469" s="353"/>
    </row>
    <row r="470" spans="1:26" ht="15.75" customHeight="1">
      <c r="A470" s="396"/>
      <c r="B470" s="353"/>
      <c r="C470" s="468"/>
      <c r="D470" s="469"/>
      <c r="E470" s="469"/>
      <c r="F470" s="469"/>
      <c r="G470" s="353"/>
      <c r="H470" s="353"/>
      <c r="I470" s="353"/>
      <c r="J470" s="353"/>
      <c r="K470" s="353"/>
      <c r="L470" s="353"/>
      <c r="M470" s="353"/>
      <c r="N470" s="353"/>
      <c r="O470" s="353"/>
      <c r="P470" s="353"/>
      <c r="Q470" s="353"/>
      <c r="R470" s="353"/>
      <c r="S470" s="353"/>
      <c r="T470" s="353"/>
      <c r="U470" s="353"/>
      <c r="V470" s="353"/>
      <c r="W470" s="353"/>
      <c r="X470" s="353"/>
      <c r="Y470" s="353"/>
      <c r="Z470" s="353"/>
    </row>
    <row r="471" spans="1:26" ht="15.75" customHeight="1">
      <c r="A471" s="396"/>
      <c r="B471" s="353"/>
      <c r="C471" s="468"/>
      <c r="D471" s="469"/>
      <c r="E471" s="469"/>
      <c r="F471" s="469"/>
      <c r="G471" s="353"/>
      <c r="H471" s="353"/>
      <c r="I471" s="353"/>
      <c r="J471" s="353"/>
      <c r="K471" s="353"/>
      <c r="L471" s="353"/>
      <c r="M471" s="353"/>
      <c r="N471" s="353"/>
      <c r="O471" s="353"/>
      <c r="P471" s="353"/>
      <c r="Q471" s="353"/>
      <c r="R471" s="353"/>
      <c r="S471" s="353"/>
      <c r="T471" s="353"/>
      <c r="U471" s="353"/>
      <c r="V471" s="353"/>
      <c r="W471" s="353"/>
      <c r="X471" s="353"/>
      <c r="Y471" s="353"/>
      <c r="Z471" s="353"/>
    </row>
    <row r="472" spans="1:26" ht="15.75" customHeight="1">
      <c r="A472" s="396"/>
      <c r="B472" s="353"/>
      <c r="C472" s="468"/>
      <c r="D472" s="469"/>
      <c r="E472" s="469"/>
      <c r="F472" s="469"/>
      <c r="G472" s="353"/>
      <c r="H472" s="353"/>
      <c r="I472" s="353"/>
      <c r="J472" s="353"/>
      <c r="K472" s="353"/>
      <c r="L472" s="353"/>
      <c r="M472" s="353"/>
      <c r="N472" s="353"/>
      <c r="O472" s="353"/>
      <c r="P472" s="353"/>
      <c r="Q472" s="353"/>
      <c r="R472" s="353"/>
      <c r="S472" s="353"/>
      <c r="T472" s="353"/>
      <c r="U472" s="353"/>
      <c r="V472" s="353"/>
      <c r="W472" s="353"/>
      <c r="X472" s="353"/>
      <c r="Y472" s="353"/>
      <c r="Z472" s="353"/>
    </row>
    <row r="473" spans="1:26" ht="15.75" customHeight="1">
      <c r="A473" s="396"/>
      <c r="B473" s="353"/>
      <c r="C473" s="468"/>
      <c r="D473" s="469"/>
      <c r="E473" s="469"/>
      <c r="F473" s="469"/>
      <c r="G473" s="353"/>
      <c r="H473" s="353"/>
      <c r="I473" s="353"/>
      <c r="J473" s="353"/>
      <c r="K473" s="353"/>
      <c r="L473" s="353"/>
      <c r="M473" s="353"/>
      <c r="N473" s="353"/>
      <c r="O473" s="353"/>
      <c r="P473" s="353"/>
      <c r="Q473" s="353"/>
      <c r="R473" s="353"/>
      <c r="S473" s="353"/>
      <c r="T473" s="353"/>
      <c r="U473" s="353"/>
      <c r="V473" s="353"/>
      <c r="W473" s="353"/>
      <c r="X473" s="353"/>
      <c r="Y473" s="353"/>
      <c r="Z473" s="353"/>
    </row>
    <row r="474" spans="1:26" ht="15.75" customHeight="1">
      <c r="A474" s="396"/>
      <c r="B474" s="353"/>
      <c r="C474" s="468"/>
      <c r="D474" s="469"/>
      <c r="E474" s="469"/>
      <c r="F474" s="469"/>
      <c r="G474" s="353"/>
      <c r="H474" s="353"/>
      <c r="I474" s="353"/>
      <c r="J474" s="353"/>
      <c r="K474" s="353"/>
      <c r="L474" s="353"/>
      <c r="M474" s="353"/>
      <c r="N474" s="353"/>
      <c r="O474" s="353"/>
      <c r="P474" s="353"/>
      <c r="Q474" s="353"/>
      <c r="R474" s="353"/>
      <c r="S474" s="353"/>
      <c r="T474" s="353"/>
      <c r="U474" s="353"/>
      <c r="V474" s="353"/>
      <c r="W474" s="353"/>
      <c r="X474" s="353"/>
      <c r="Y474" s="353"/>
      <c r="Z474" s="353"/>
    </row>
    <row r="475" spans="1:26" ht="15.75" customHeight="1">
      <c r="A475" s="396"/>
      <c r="B475" s="353"/>
      <c r="C475" s="468"/>
      <c r="D475" s="469"/>
      <c r="E475" s="469"/>
      <c r="F475" s="469"/>
      <c r="G475" s="353"/>
      <c r="H475" s="353"/>
      <c r="I475" s="353"/>
      <c r="J475" s="353"/>
      <c r="K475" s="353"/>
      <c r="L475" s="353"/>
      <c r="M475" s="353"/>
      <c r="N475" s="353"/>
      <c r="O475" s="353"/>
      <c r="P475" s="353"/>
      <c r="Q475" s="353"/>
      <c r="R475" s="353"/>
      <c r="S475" s="353"/>
      <c r="T475" s="353"/>
      <c r="U475" s="353"/>
      <c r="V475" s="353"/>
      <c r="W475" s="353"/>
      <c r="X475" s="353"/>
      <c r="Y475" s="353"/>
      <c r="Z475" s="353"/>
    </row>
    <row r="476" spans="1:26" ht="15.75" customHeight="1">
      <c r="A476" s="396"/>
      <c r="B476" s="353"/>
      <c r="C476" s="468"/>
      <c r="D476" s="469"/>
      <c r="E476" s="469"/>
      <c r="F476" s="469"/>
      <c r="G476" s="353"/>
      <c r="H476" s="353"/>
      <c r="I476" s="353"/>
      <c r="J476" s="353"/>
      <c r="K476" s="353"/>
      <c r="L476" s="353"/>
      <c r="M476" s="353"/>
      <c r="N476" s="353"/>
      <c r="O476" s="353"/>
      <c r="P476" s="353"/>
      <c r="Q476" s="353"/>
      <c r="R476" s="353"/>
      <c r="S476" s="353"/>
      <c r="T476" s="353"/>
      <c r="U476" s="353"/>
      <c r="V476" s="353"/>
      <c r="W476" s="353"/>
      <c r="X476" s="353"/>
      <c r="Y476" s="353"/>
      <c r="Z476" s="353"/>
    </row>
    <row r="477" spans="1:26" ht="15.75" customHeight="1">
      <c r="A477" s="396"/>
      <c r="B477" s="353"/>
      <c r="C477" s="468"/>
      <c r="D477" s="469"/>
      <c r="E477" s="469"/>
      <c r="F477" s="469"/>
      <c r="G477" s="353"/>
      <c r="H477" s="353"/>
      <c r="I477" s="353"/>
      <c r="J477" s="353"/>
      <c r="K477" s="353"/>
      <c r="L477" s="353"/>
      <c r="M477" s="353"/>
      <c r="N477" s="353"/>
      <c r="O477" s="353"/>
      <c r="P477" s="353"/>
      <c r="Q477" s="353"/>
      <c r="R477" s="353"/>
      <c r="S477" s="353"/>
      <c r="T477" s="353"/>
      <c r="U477" s="353"/>
      <c r="V477" s="353"/>
      <c r="W477" s="353"/>
      <c r="X477" s="353"/>
      <c r="Y477" s="353"/>
      <c r="Z477" s="353"/>
    </row>
    <row r="478" spans="1:26" ht="15.75" customHeight="1">
      <c r="A478" s="396"/>
      <c r="B478" s="353"/>
      <c r="C478" s="468"/>
      <c r="D478" s="469"/>
      <c r="E478" s="469"/>
      <c r="F478" s="469"/>
      <c r="G478" s="353"/>
      <c r="H478" s="353"/>
      <c r="I478" s="353"/>
      <c r="J478" s="353"/>
      <c r="K478" s="353"/>
      <c r="L478" s="353"/>
      <c r="M478" s="353"/>
      <c r="N478" s="353"/>
      <c r="O478" s="353"/>
      <c r="P478" s="353"/>
      <c r="Q478" s="353"/>
      <c r="R478" s="353"/>
      <c r="S478" s="353"/>
      <c r="T478" s="353"/>
      <c r="U478" s="353"/>
      <c r="V478" s="353"/>
      <c r="W478" s="353"/>
      <c r="X478" s="353"/>
      <c r="Y478" s="353"/>
      <c r="Z478" s="353"/>
    </row>
    <row r="479" spans="1:26" ht="15.75" customHeight="1">
      <c r="A479" s="396"/>
      <c r="B479" s="353"/>
      <c r="C479" s="468"/>
      <c r="D479" s="469"/>
      <c r="E479" s="469"/>
      <c r="F479" s="469"/>
      <c r="G479" s="353"/>
      <c r="H479" s="353"/>
      <c r="I479" s="353"/>
      <c r="J479" s="353"/>
      <c r="K479" s="353"/>
      <c r="L479" s="353"/>
      <c r="M479" s="353"/>
      <c r="N479" s="353"/>
      <c r="O479" s="353"/>
      <c r="P479" s="353"/>
      <c r="Q479" s="353"/>
      <c r="R479" s="353"/>
      <c r="S479" s="353"/>
      <c r="T479" s="353"/>
      <c r="U479" s="353"/>
      <c r="V479" s="353"/>
      <c r="W479" s="353"/>
      <c r="X479" s="353"/>
      <c r="Y479" s="353"/>
      <c r="Z479" s="353"/>
    </row>
    <row r="480" spans="1:26" ht="15.75" customHeight="1">
      <c r="A480" s="396"/>
      <c r="B480" s="353"/>
      <c r="C480" s="468"/>
      <c r="D480" s="469"/>
      <c r="E480" s="469"/>
      <c r="F480" s="469"/>
      <c r="G480" s="353"/>
      <c r="H480" s="353"/>
      <c r="I480" s="353"/>
      <c r="J480" s="353"/>
      <c r="K480" s="353"/>
      <c r="L480" s="353"/>
      <c r="M480" s="353"/>
      <c r="N480" s="353"/>
      <c r="O480" s="353"/>
      <c r="P480" s="353"/>
      <c r="Q480" s="353"/>
      <c r="R480" s="353"/>
      <c r="S480" s="353"/>
      <c r="T480" s="353"/>
      <c r="U480" s="353"/>
      <c r="V480" s="353"/>
      <c r="W480" s="353"/>
      <c r="X480" s="353"/>
      <c r="Y480" s="353"/>
      <c r="Z480" s="353"/>
    </row>
    <row r="481" spans="1:26" ht="15.75" customHeight="1">
      <c r="A481" s="396"/>
      <c r="B481" s="353"/>
      <c r="C481" s="468"/>
      <c r="D481" s="469"/>
      <c r="E481" s="469"/>
      <c r="F481" s="469"/>
      <c r="G481" s="353"/>
      <c r="H481" s="353"/>
      <c r="I481" s="353"/>
      <c r="J481" s="353"/>
      <c r="K481" s="353"/>
      <c r="L481" s="353"/>
      <c r="M481" s="353"/>
      <c r="N481" s="353"/>
      <c r="O481" s="353"/>
      <c r="P481" s="353"/>
      <c r="Q481" s="353"/>
      <c r="R481" s="353"/>
      <c r="S481" s="353"/>
      <c r="T481" s="353"/>
      <c r="U481" s="353"/>
      <c r="V481" s="353"/>
      <c r="W481" s="353"/>
      <c r="X481" s="353"/>
      <c r="Y481" s="353"/>
      <c r="Z481" s="353"/>
    </row>
    <row r="482" spans="1:26" ht="15.75" customHeight="1">
      <c r="A482" s="396"/>
      <c r="B482" s="353"/>
      <c r="C482" s="468"/>
      <c r="D482" s="469"/>
      <c r="E482" s="469"/>
      <c r="F482" s="469"/>
      <c r="G482" s="353"/>
      <c r="H482" s="353"/>
      <c r="I482" s="353"/>
      <c r="J482" s="353"/>
      <c r="K482" s="353"/>
      <c r="L482" s="353"/>
      <c r="M482" s="353"/>
      <c r="N482" s="353"/>
      <c r="O482" s="353"/>
      <c r="P482" s="353"/>
      <c r="Q482" s="353"/>
      <c r="R482" s="353"/>
      <c r="S482" s="353"/>
      <c r="T482" s="353"/>
      <c r="U482" s="353"/>
      <c r="V482" s="353"/>
      <c r="W482" s="353"/>
      <c r="X482" s="353"/>
      <c r="Y482" s="353"/>
      <c r="Z482" s="353"/>
    </row>
    <row r="483" spans="1:26" ht="15.75" customHeight="1">
      <c r="A483" s="396"/>
      <c r="B483" s="353"/>
      <c r="C483" s="468"/>
      <c r="D483" s="469"/>
      <c r="E483" s="469"/>
      <c r="F483" s="469"/>
      <c r="G483" s="353"/>
      <c r="H483" s="353"/>
      <c r="I483" s="353"/>
      <c r="J483" s="353"/>
      <c r="K483" s="353"/>
      <c r="L483" s="353"/>
      <c r="M483" s="353"/>
      <c r="N483" s="353"/>
      <c r="O483" s="353"/>
      <c r="P483" s="353"/>
      <c r="Q483" s="353"/>
      <c r="R483" s="353"/>
      <c r="S483" s="353"/>
      <c r="T483" s="353"/>
      <c r="U483" s="353"/>
      <c r="V483" s="353"/>
      <c r="W483" s="353"/>
      <c r="X483" s="353"/>
      <c r="Y483" s="353"/>
      <c r="Z483" s="353"/>
    </row>
    <row r="484" spans="1:26" ht="15.75" customHeight="1">
      <c r="A484" s="396"/>
      <c r="B484" s="353"/>
      <c r="C484" s="468"/>
      <c r="D484" s="469"/>
      <c r="E484" s="469"/>
      <c r="F484" s="469"/>
      <c r="G484" s="353"/>
      <c r="H484" s="353"/>
      <c r="I484" s="353"/>
      <c r="J484" s="353"/>
      <c r="K484" s="353"/>
      <c r="L484" s="353"/>
      <c r="M484" s="353"/>
      <c r="N484" s="353"/>
      <c r="O484" s="353"/>
      <c r="P484" s="353"/>
      <c r="Q484" s="353"/>
      <c r="R484" s="353"/>
      <c r="S484" s="353"/>
      <c r="T484" s="353"/>
      <c r="U484" s="353"/>
      <c r="V484" s="353"/>
      <c r="W484" s="353"/>
      <c r="X484" s="353"/>
      <c r="Y484" s="353"/>
      <c r="Z484" s="353"/>
    </row>
    <row r="485" spans="1:26" ht="15.75" customHeight="1">
      <c r="A485" s="396"/>
      <c r="B485" s="353"/>
      <c r="C485" s="468"/>
      <c r="D485" s="469"/>
      <c r="E485" s="469"/>
      <c r="F485" s="469"/>
      <c r="G485" s="353"/>
      <c r="H485" s="353"/>
      <c r="I485" s="353"/>
      <c r="J485" s="353"/>
      <c r="K485" s="353"/>
      <c r="L485" s="353"/>
      <c r="M485" s="353"/>
      <c r="N485" s="353"/>
      <c r="O485" s="353"/>
      <c r="P485" s="353"/>
      <c r="Q485" s="353"/>
      <c r="R485" s="353"/>
      <c r="S485" s="353"/>
      <c r="T485" s="353"/>
      <c r="U485" s="353"/>
      <c r="V485" s="353"/>
      <c r="W485" s="353"/>
      <c r="X485" s="353"/>
      <c r="Y485" s="353"/>
      <c r="Z485" s="353"/>
    </row>
    <row r="486" spans="1:26" ht="15.75" customHeight="1">
      <c r="A486" s="396"/>
      <c r="B486" s="353"/>
      <c r="C486" s="468"/>
      <c r="D486" s="469"/>
      <c r="E486" s="469"/>
      <c r="F486" s="469"/>
      <c r="G486" s="353"/>
      <c r="H486" s="353"/>
      <c r="I486" s="353"/>
      <c r="J486" s="353"/>
      <c r="K486" s="353"/>
      <c r="L486" s="353"/>
      <c r="M486" s="353"/>
      <c r="N486" s="353"/>
      <c r="O486" s="353"/>
      <c r="P486" s="353"/>
      <c r="Q486" s="353"/>
      <c r="R486" s="353"/>
      <c r="S486" s="353"/>
      <c r="T486" s="353"/>
      <c r="U486" s="353"/>
      <c r="V486" s="353"/>
      <c r="W486" s="353"/>
      <c r="X486" s="353"/>
      <c r="Y486" s="353"/>
      <c r="Z486" s="353"/>
    </row>
    <row r="487" spans="1:26" ht="15.75" customHeight="1">
      <c r="A487" s="396"/>
      <c r="B487" s="353"/>
      <c r="C487" s="468"/>
      <c r="D487" s="469"/>
      <c r="E487" s="469"/>
      <c r="F487" s="469"/>
      <c r="G487" s="353"/>
      <c r="H487" s="353"/>
      <c r="I487" s="353"/>
      <c r="J487" s="353"/>
      <c r="K487" s="353"/>
      <c r="L487" s="353"/>
      <c r="M487" s="353"/>
      <c r="N487" s="353"/>
      <c r="O487" s="353"/>
      <c r="P487" s="353"/>
      <c r="Q487" s="353"/>
      <c r="R487" s="353"/>
      <c r="S487" s="353"/>
      <c r="T487" s="353"/>
      <c r="U487" s="353"/>
      <c r="V487" s="353"/>
      <c r="W487" s="353"/>
      <c r="X487" s="353"/>
      <c r="Y487" s="353"/>
      <c r="Z487" s="353"/>
    </row>
    <row r="488" spans="1:26" ht="15.75" customHeight="1">
      <c r="A488" s="396"/>
      <c r="B488" s="353"/>
      <c r="C488" s="468"/>
      <c r="D488" s="469"/>
      <c r="E488" s="469"/>
      <c r="F488" s="469"/>
      <c r="G488" s="353"/>
      <c r="H488" s="353"/>
      <c r="I488" s="353"/>
      <c r="J488" s="353"/>
      <c r="K488" s="353"/>
      <c r="L488" s="353"/>
      <c r="M488" s="353"/>
      <c r="N488" s="353"/>
      <c r="O488" s="353"/>
      <c r="P488" s="353"/>
      <c r="Q488" s="353"/>
      <c r="R488" s="353"/>
      <c r="S488" s="353"/>
      <c r="T488" s="353"/>
      <c r="U488" s="353"/>
      <c r="V488" s="353"/>
      <c r="W488" s="353"/>
      <c r="X488" s="353"/>
      <c r="Y488" s="353"/>
      <c r="Z488" s="353"/>
    </row>
    <row r="489" spans="1:26" ht="15.75" customHeight="1">
      <c r="A489" s="396"/>
      <c r="B489" s="353"/>
      <c r="C489" s="468"/>
      <c r="D489" s="469"/>
      <c r="E489" s="469"/>
      <c r="F489" s="469"/>
      <c r="G489" s="353"/>
      <c r="H489" s="353"/>
      <c r="I489" s="353"/>
      <c r="J489" s="353"/>
      <c r="K489" s="353"/>
      <c r="L489" s="353"/>
      <c r="M489" s="353"/>
      <c r="N489" s="353"/>
      <c r="O489" s="353"/>
      <c r="P489" s="353"/>
      <c r="Q489" s="353"/>
      <c r="R489" s="353"/>
      <c r="S489" s="353"/>
      <c r="T489" s="353"/>
      <c r="U489" s="353"/>
      <c r="V489" s="353"/>
      <c r="W489" s="353"/>
      <c r="X489" s="353"/>
      <c r="Y489" s="353"/>
      <c r="Z489" s="353"/>
    </row>
    <row r="490" spans="1:26" ht="15.75" customHeight="1">
      <c r="A490" s="396"/>
      <c r="B490" s="353"/>
      <c r="C490" s="468"/>
      <c r="D490" s="469"/>
      <c r="E490" s="469"/>
      <c r="F490" s="469"/>
      <c r="G490" s="353"/>
      <c r="H490" s="353"/>
      <c r="I490" s="353"/>
      <c r="J490" s="353"/>
      <c r="K490" s="353"/>
      <c r="L490" s="353"/>
      <c r="M490" s="353"/>
      <c r="N490" s="353"/>
      <c r="O490" s="353"/>
      <c r="P490" s="353"/>
      <c r="Q490" s="353"/>
      <c r="R490" s="353"/>
      <c r="S490" s="353"/>
      <c r="T490" s="353"/>
      <c r="U490" s="353"/>
      <c r="V490" s="353"/>
      <c r="W490" s="353"/>
      <c r="X490" s="353"/>
      <c r="Y490" s="353"/>
      <c r="Z490" s="353"/>
    </row>
    <row r="491" spans="1:26" ht="15.75" customHeight="1">
      <c r="A491" s="396"/>
      <c r="B491" s="353"/>
      <c r="C491" s="468"/>
      <c r="D491" s="469"/>
      <c r="E491" s="469"/>
      <c r="F491" s="469"/>
      <c r="G491" s="353"/>
      <c r="H491" s="353"/>
      <c r="I491" s="353"/>
      <c r="J491" s="353"/>
      <c r="K491" s="353"/>
      <c r="L491" s="353"/>
      <c r="M491" s="353"/>
      <c r="N491" s="353"/>
      <c r="O491" s="353"/>
      <c r="P491" s="353"/>
      <c r="Q491" s="353"/>
      <c r="R491" s="353"/>
      <c r="S491" s="353"/>
      <c r="T491" s="353"/>
      <c r="U491" s="353"/>
      <c r="V491" s="353"/>
      <c r="W491" s="353"/>
      <c r="X491" s="353"/>
      <c r="Y491" s="353"/>
      <c r="Z491" s="353"/>
    </row>
    <row r="492" spans="1:26" ht="15.75" customHeight="1">
      <c r="A492" s="396"/>
      <c r="B492" s="353"/>
      <c r="C492" s="468"/>
      <c r="D492" s="469"/>
      <c r="E492" s="469"/>
      <c r="F492" s="469"/>
      <c r="G492" s="353"/>
      <c r="H492" s="353"/>
      <c r="I492" s="353"/>
      <c r="J492" s="353"/>
      <c r="K492" s="353"/>
      <c r="L492" s="353"/>
      <c r="M492" s="353"/>
      <c r="N492" s="353"/>
      <c r="O492" s="353"/>
      <c r="P492" s="353"/>
      <c r="Q492" s="353"/>
      <c r="R492" s="353"/>
      <c r="S492" s="353"/>
      <c r="T492" s="353"/>
      <c r="U492" s="353"/>
      <c r="V492" s="353"/>
      <c r="W492" s="353"/>
      <c r="X492" s="353"/>
      <c r="Y492" s="353"/>
      <c r="Z492" s="353"/>
    </row>
    <row r="493" spans="1:26" ht="15.75" customHeight="1">
      <c r="A493" s="396"/>
      <c r="B493" s="353"/>
      <c r="C493" s="468"/>
      <c r="D493" s="469"/>
      <c r="E493" s="469"/>
      <c r="F493" s="469"/>
      <c r="G493" s="353"/>
      <c r="H493" s="353"/>
      <c r="I493" s="353"/>
      <c r="J493" s="353"/>
      <c r="K493" s="353"/>
      <c r="L493" s="353"/>
      <c r="M493" s="353"/>
      <c r="N493" s="353"/>
      <c r="O493" s="353"/>
      <c r="P493" s="353"/>
      <c r="Q493" s="353"/>
      <c r="R493" s="353"/>
      <c r="S493" s="353"/>
      <c r="T493" s="353"/>
      <c r="U493" s="353"/>
      <c r="V493" s="353"/>
      <c r="W493" s="353"/>
      <c r="X493" s="353"/>
      <c r="Y493" s="353"/>
      <c r="Z493" s="353"/>
    </row>
    <row r="494" spans="1:26" ht="15.75" customHeight="1">
      <c r="A494" s="396"/>
      <c r="B494" s="353"/>
      <c r="C494" s="468"/>
      <c r="D494" s="469"/>
      <c r="E494" s="469"/>
      <c r="F494" s="469"/>
      <c r="G494" s="353"/>
      <c r="H494" s="353"/>
      <c r="I494" s="353"/>
      <c r="J494" s="353"/>
      <c r="K494" s="353"/>
      <c r="L494" s="353"/>
      <c r="M494" s="353"/>
      <c r="N494" s="353"/>
      <c r="O494" s="353"/>
      <c r="P494" s="353"/>
      <c r="Q494" s="353"/>
      <c r="R494" s="353"/>
      <c r="S494" s="353"/>
      <c r="T494" s="353"/>
      <c r="U494" s="353"/>
      <c r="V494" s="353"/>
      <c r="W494" s="353"/>
      <c r="X494" s="353"/>
      <c r="Y494" s="353"/>
      <c r="Z494" s="353"/>
    </row>
    <row r="495" spans="1:26" ht="15.75" customHeight="1">
      <c r="A495" s="396"/>
      <c r="B495" s="353"/>
      <c r="C495" s="468"/>
      <c r="D495" s="469"/>
      <c r="E495" s="469"/>
      <c r="F495" s="469"/>
      <c r="G495" s="353"/>
      <c r="H495" s="353"/>
      <c r="I495" s="353"/>
      <c r="J495" s="353"/>
      <c r="K495" s="353"/>
      <c r="L495" s="353"/>
      <c r="M495" s="353"/>
      <c r="N495" s="353"/>
      <c r="O495" s="353"/>
      <c r="P495" s="353"/>
      <c r="Q495" s="353"/>
      <c r="R495" s="353"/>
      <c r="S495" s="353"/>
      <c r="T495" s="353"/>
      <c r="U495" s="353"/>
      <c r="V495" s="353"/>
      <c r="W495" s="353"/>
      <c r="X495" s="353"/>
      <c r="Y495" s="353"/>
      <c r="Z495" s="353"/>
    </row>
    <row r="496" spans="1:26" ht="15.75" customHeight="1">
      <c r="A496" s="396"/>
      <c r="B496" s="353"/>
      <c r="C496" s="468"/>
      <c r="D496" s="469"/>
      <c r="E496" s="469"/>
      <c r="F496" s="469"/>
      <c r="G496" s="353"/>
      <c r="H496" s="353"/>
      <c r="I496" s="353"/>
      <c r="J496" s="353"/>
      <c r="K496" s="353"/>
      <c r="L496" s="353"/>
      <c r="M496" s="353"/>
      <c r="N496" s="353"/>
      <c r="O496" s="353"/>
      <c r="P496" s="353"/>
      <c r="Q496" s="353"/>
      <c r="R496" s="353"/>
      <c r="S496" s="353"/>
      <c r="T496" s="353"/>
      <c r="U496" s="353"/>
      <c r="V496" s="353"/>
      <c r="W496" s="353"/>
      <c r="X496" s="353"/>
      <c r="Y496" s="353"/>
      <c r="Z496" s="353"/>
    </row>
    <row r="497" spans="1:26" ht="15.75" customHeight="1">
      <c r="A497" s="396"/>
      <c r="B497" s="353"/>
      <c r="C497" s="468"/>
      <c r="D497" s="469"/>
      <c r="E497" s="469"/>
      <c r="F497" s="469"/>
      <c r="G497" s="353"/>
      <c r="H497" s="353"/>
      <c r="I497" s="353"/>
      <c r="J497" s="353"/>
      <c r="K497" s="353"/>
      <c r="L497" s="353"/>
      <c r="M497" s="353"/>
      <c r="N497" s="353"/>
      <c r="O497" s="353"/>
      <c r="P497" s="353"/>
      <c r="Q497" s="353"/>
      <c r="R497" s="353"/>
      <c r="S497" s="353"/>
      <c r="T497" s="353"/>
      <c r="U497" s="353"/>
      <c r="V497" s="353"/>
      <c r="W497" s="353"/>
      <c r="X497" s="353"/>
      <c r="Y497" s="353"/>
      <c r="Z497" s="353"/>
    </row>
    <row r="498" spans="1:26" ht="15.75" customHeight="1">
      <c r="A498" s="396"/>
      <c r="B498" s="353"/>
      <c r="C498" s="468"/>
      <c r="D498" s="469"/>
      <c r="E498" s="469"/>
      <c r="F498" s="469"/>
      <c r="G498" s="353"/>
      <c r="H498" s="353"/>
      <c r="I498" s="353"/>
      <c r="J498" s="353"/>
      <c r="K498" s="353"/>
      <c r="L498" s="353"/>
      <c r="M498" s="353"/>
      <c r="N498" s="353"/>
      <c r="O498" s="353"/>
      <c r="P498" s="353"/>
      <c r="Q498" s="353"/>
      <c r="R498" s="353"/>
      <c r="S498" s="353"/>
      <c r="T498" s="353"/>
      <c r="U498" s="353"/>
      <c r="V498" s="353"/>
      <c r="W498" s="353"/>
      <c r="X498" s="353"/>
      <c r="Y498" s="353"/>
      <c r="Z498" s="353"/>
    </row>
    <row r="499" spans="1:26" ht="15.75" customHeight="1">
      <c r="A499" s="396"/>
      <c r="B499" s="353"/>
      <c r="C499" s="468"/>
      <c r="D499" s="469"/>
      <c r="E499" s="469"/>
      <c r="F499" s="469"/>
      <c r="G499" s="353"/>
      <c r="H499" s="353"/>
      <c r="I499" s="353"/>
      <c r="J499" s="353"/>
      <c r="K499" s="353"/>
      <c r="L499" s="353"/>
      <c r="M499" s="353"/>
      <c r="N499" s="353"/>
      <c r="O499" s="353"/>
      <c r="P499" s="353"/>
      <c r="Q499" s="353"/>
      <c r="R499" s="353"/>
      <c r="S499" s="353"/>
      <c r="T499" s="353"/>
      <c r="U499" s="353"/>
      <c r="V499" s="353"/>
      <c r="W499" s="353"/>
      <c r="X499" s="353"/>
      <c r="Y499" s="353"/>
      <c r="Z499" s="353"/>
    </row>
    <row r="500" spans="1:26" ht="15.75" customHeight="1">
      <c r="A500" s="396"/>
      <c r="B500" s="353"/>
      <c r="C500" s="468"/>
      <c r="D500" s="469"/>
      <c r="E500" s="469"/>
      <c r="F500" s="469"/>
      <c r="G500" s="353"/>
      <c r="H500" s="353"/>
      <c r="I500" s="353"/>
      <c r="J500" s="353"/>
      <c r="K500" s="353"/>
      <c r="L500" s="353"/>
      <c r="M500" s="353"/>
      <c r="N500" s="353"/>
      <c r="O500" s="353"/>
      <c r="P500" s="353"/>
      <c r="Q500" s="353"/>
      <c r="R500" s="353"/>
      <c r="S500" s="353"/>
      <c r="T500" s="353"/>
      <c r="U500" s="353"/>
      <c r="V500" s="353"/>
      <c r="W500" s="353"/>
      <c r="X500" s="353"/>
      <c r="Y500" s="353"/>
      <c r="Z500" s="353"/>
    </row>
    <row r="501" spans="1:26" ht="15.75" customHeight="1">
      <c r="A501" s="396"/>
      <c r="B501" s="353"/>
      <c r="C501" s="468"/>
      <c r="D501" s="469"/>
      <c r="E501" s="469"/>
      <c r="F501" s="469"/>
      <c r="G501" s="353"/>
      <c r="H501" s="353"/>
      <c r="I501" s="353"/>
      <c r="J501" s="353"/>
      <c r="K501" s="353"/>
      <c r="L501" s="353"/>
      <c r="M501" s="353"/>
      <c r="N501" s="353"/>
      <c r="O501" s="353"/>
      <c r="P501" s="353"/>
      <c r="Q501" s="353"/>
      <c r="R501" s="353"/>
      <c r="S501" s="353"/>
      <c r="T501" s="353"/>
      <c r="U501" s="353"/>
      <c r="V501" s="353"/>
      <c r="W501" s="353"/>
      <c r="X501" s="353"/>
      <c r="Y501" s="353"/>
      <c r="Z501" s="353"/>
    </row>
    <row r="502" spans="1:26" ht="15.75" customHeight="1">
      <c r="A502" s="396"/>
      <c r="B502" s="353"/>
      <c r="C502" s="468"/>
      <c r="D502" s="469"/>
      <c r="E502" s="469"/>
      <c r="F502" s="469"/>
      <c r="G502" s="353"/>
      <c r="H502" s="353"/>
      <c r="I502" s="353"/>
      <c r="J502" s="353"/>
      <c r="K502" s="353"/>
      <c r="L502" s="353"/>
      <c r="M502" s="353"/>
      <c r="N502" s="353"/>
      <c r="O502" s="353"/>
      <c r="P502" s="353"/>
      <c r="Q502" s="353"/>
      <c r="R502" s="353"/>
      <c r="S502" s="353"/>
      <c r="T502" s="353"/>
      <c r="U502" s="353"/>
      <c r="V502" s="353"/>
      <c r="W502" s="353"/>
      <c r="X502" s="353"/>
      <c r="Y502" s="353"/>
      <c r="Z502" s="353"/>
    </row>
    <row r="503" spans="1:26" ht="15.75" customHeight="1">
      <c r="A503" s="396"/>
      <c r="B503" s="353"/>
      <c r="C503" s="468"/>
      <c r="D503" s="469"/>
      <c r="E503" s="469"/>
      <c r="F503" s="469"/>
      <c r="G503" s="353"/>
      <c r="H503" s="353"/>
      <c r="I503" s="353"/>
      <c r="J503" s="353"/>
      <c r="K503" s="353"/>
      <c r="L503" s="353"/>
      <c r="M503" s="353"/>
      <c r="N503" s="353"/>
      <c r="O503" s="353"/>
      <c r="P503" s="353"/>
      <c r="Q503" s="353"/>
      <c r="R503" s="353"/>
      <c r="S503" s="353"/>
      <c r="T503" s="353"/>
      <c r="U503" s="353"/>
      <c r="V503" s="353"/>
      <c r="W503" s="353"/>
      <c r="X503" s="353"/>
      <c r="Y503" s="353"/>
      <c r="Z503" s="353"/>
    </row>
    <row r="504" spans="1:26" ht="15.75" customHeight="1">
      <c r="A504" s="396"/>
      <c r="B504" s="353"/>
      <c r="C504" s="468"/>
      <c r="D504" s="469"/>
      <c r="E504" s="469"/>
      <c r="F504" s="469"/>
      <c r="G504" s="353"/>
      <c r="H504" s="353"/>
      <c r="I504" s="353"/>
      <c r="J504" s="353"/>
      <c r="K504" s="353"/>
      <c r="L504" s="353"/>
      <c r="M504" s="353"/>
      <c r="N504" s="353"/>
      <c r="O504" s="353"/>
      <c r="P504" s="353"/>
      <c r="Q504" s="353"/>
      <c r="R504" s="353"/>
      <c r="S504" s="353"/>
      <c r="T504" s="353"/>
      <c r="U504" s="353"/>
      <c r="V504" s="353"/>
      <c r="W504" s="353"/>
      <c r="X504" s="353"/>
      <c r="Y504" s="353"/>
      <c r="Z504" s="353"/>
    </row>
    <row r="505" spans="1:26" ht="15.75" customHeight="1">
      <c r="A505" s="396"/>
      <c r="B505" s="353"/>
      <c r="C505" s="468"/>
      <c r="D505" s="469"/>
      <c r="E505" s="469"/>
      <c r="F505" s="469"/>
      <c r="G505" s="353"/>
      <c r="H505" s="353"/>
      <c r="I505" s="353"/>
      <c r="J505" s="353"/>
      <c r="K505" s="353"/>
      <c r="L505" s="353"/>
      <c r="M505" s="353"/>
      <c r="N505" s="353"/>
      <c r="O505" s="353"/>
      <c r="P505" s="353"/>
      <c r="Q505" s="353"/>
      <c r="R505" s="353"/>
      <c r="S505" s="353"/>
      <c r="T505" s="353"/>
      <c r="U505" s="353"/>
      <c r="V505" s="353"/>
      <c r="W505" s="353"/>
      <c r="X505" s="353"/>
      <c r="Y505" s="353"/>
      <c r="Z505" s="353"/>
    </row>
    <row r="506" spans="1:26" ht="15.75" customHeight="1">
      <c r="A506" s="396"/>
      <c r="B506" s="353"/>
      <c r="C506" s="468"/>
      <c r="D506" s="469"/>
      <c r="E506" s="469"/>
      <c r="F506" s="469"/>
      <c r="G506" s="353"/>
      <c r="H506" s="353"/>
      <c r="I506" s="353"/>
      <c r="J506" s="353"/>
      <c r="K506" s="353"/>
      <c r="L506" s="353"/>
      <c r="M506" s="353"/>
      <c r="N506" s="353"/>
      <c r="O506" s="353"/>
      <c r="P506" s="353"/>
      <c r="Q506" s="353"/>
      <c r="R506" s="353"/>
      <c r="S506" s="353"/>
      <c r="T506" s="353"/>
      <c r="U506" s="353"/>
      <c r="V506" s="353"/>
      <c r="W506" s="353"/>
      <c r="X506" s="353"/>
      <c r="Y506" s="353"/>
      <c r="Z506" s="353"/>
    </row>
    <row r="507" spans="1:26" ht="15.75" customHeight="1">
      <c r="A507" s="396"/>
      <c r="B507" s="353"/>
      <c r="C507" s="468"/>
      <c r="D507" s="469"/>
      <c r="E507" s="469"/>
      <c r="F507" s="469"/>
      <c r="G507" s="353"/>
      <c r="H507" s="353"/>
      <c r="I507" s="353"/>
      <c r="J507" s="353"/>
      <c r="K507" s="353"/>
      <c r="L507" s="353"/>
      <c r="M507" s="353"/>
      <c r="N507" s="353"/>
      <c r="O507" s="353"/>
      <c r="P507" s="353"/>
      <c r="Q507" s="353"/>
      <c r="R507" s="353"/>
      <c r="S507" s="353"/>
      <c r="T507" s="353"/>
      <c r="U507" s="353"/>
      <c r="V507" s="353"/>
      <c r="W507" s="353"/>
      <c r="X507" s="353"/>
      <c r="Y507" s="353"/>
      <c r="Z507" s="353"/>
    </row>
    <row r="508" spans="1:26" ht="15.75" customHeight="1">
      <c r="A508" s="396"/>
      <c r="B508" s="353"/>
      <c r="C508" s="468"/>
      <c r="D508" s="469"/>
      <c r="E508" s="469"/>
      <c r="F508" s="469"/>
      <c r="G508" s="353"/>
      <c r="H508" s="353"/>
      <c r="I508" s="353"/>
      <c r="J508" s="353"/>
      <c r="K508" s="353"/>
      <c r="L508" s="353"/>
      <c r="M508" s="353"/>
      <c r="N508" s="353"/>
      <c r="O508" s="353"/>
      <c r="P508" s="353"/>
      <c r="Q508" s="353"/>
      <c r="R508" s="353"/>
      <c r="S508" s="353"/>
      <c r="T508" s="353"/>
      <c r="U508" s="353"/>
      <c r="V508" s="353"/>
      <c r="W508" s="353"/>
      <c r="X508" s="353"/>
      <c r="Y508" s="353"/>
      <c r="Z508" s="353"/>
    </row>
    <row r="509" spans="1:26" ht="15.75" customHeight="1">
      <c r="A509" s="396"/>
      <c r="B509" s="353"/>
      <c r="C509" s="468"/>
      <c r="D509" s="469"/>
      <c r="E509" s="469"/>
      <c r="F509" s="469"/>
      <c r="G509" s="353"/>
      <c r="H509" s="353"/>
      <c r="I509" s="353"/>
      <c r="J509" s="353"/>
      <c r="K509" s="353"/>
      <c r="L509" s="353"/>
      <c r="M509" s="353"/>
      <c r="N509" s="353"/>
      <c r="O509" s="353"/>
      <c r="P509" s="353"/>
      <c r="Q509" s="353"/>
      <c r="R509" s="353"/>
      <c r="S509" s="353"/>
      <c r="T509" s="353"/>
      <c r="U509" s="353"/>
      <c r="V509" s="353"/>
      <c r="W509" s="353"/>
      <c r="X509" s="353"/>
      <c r="Y509" s="353"/>
      <c r="Z509" s="353"/>
    </row>
    <row r="510" spans="1:26" ht="15.75" customHeight="1">
      <c r="A510" s="396"/>
      <c r="B510" s="353"/>
      <c r="C510" s="468"/>
      <c r="D510" s="469"/>
      <c r="E510" s="469"/>
      <c r="F510" s="469"/>
      <c r="G510" s="353"/>
      <c r="H510" s="353"/>
      <c r="I510" s="353"/>
      <c r="J510" s="353"/>
      <c r="K510" s="353"/>
      <c r="L510" s="353"/>
      <c r="M510" s="353"/>
      <c r="N510" s="353"/>
      <c r="O510" s="353"/>
      <c r="P510" s="353"/>
      <c r="Q510" s="353"/>
      <c r="R510" s="353"/>
      <c r="S510" s="353"/>
      <c r="T510" s="353"/>
      <c r="U510" s="353"/>
      <c r="V510" s="353"/>
      <c r="W510" s="353"/>
      <c r="X510" s="353"/>
      <c r="Y510" s="353"/>
      <c r="Z510" s="353"/>
    </row>
    <row r="511" spans="1:26" ht="15.75" customHeight="1">
      <c r="A511" s="396"/>
      <c r="B511" s="353"/>
      <c r="C511" s="468"/>
      <c r="D511" s="469"/>
      <c r="E511" s="469"/>
      <c r="F511" s="469"/>
      <c r="G511" s="353"/>
      <c r="H511" s="353"/>
      <c r="I511" s="353"/>
      <c r="J511" s="353"/>
      <c r="K511" s="353"/>
      <c r="L511" s="353"/>
      <c r="M511" s="353"/>
      <c r="N511" s="353"/>
      <c r="O511" s="353"/>
      <c r="P511" s="353"/>
      <c r="Q511" s="353"/>
      <c r="R511" s="353"/>
      <c r="S511" s="353"/>
      <c r="T511" s="353"/>
      <c r="U511" s="353"/>
      <c r="V511" s="353"/>
      <c r="W511" s="353"/>
      <c r="X511" s="353"/>
      <c r="Y511" s="353"/>
      <c r="Z511" s="353"/>
    </row>
    <row r="512" spans="1:26" ht="15.75" customHeight="1">
      <c r="A512" s="396"/>
      <c r="B512" s="353"/>
      <c r="C512" s="468"/>
      <c r="D512" s="469"/>
      <c r="E512" s="469"/>
      <c r="F512" s="469"/>
      <c r="G512" s="353"/>
      <c r="H512" s="353"/>
      <c r="I512" s="353"/>
      <c r="J512" s="353"/>
      <c r="K512" s="353"/>
      <c r="L512" s="353"/>
      <c r="M512" s="353"/>
      <c r="N512" s="353"/>
      <c r="O512" s="353"/>
      <c r="P512" s="353"/>
      <c r="Q512" s="353"/>
      <c r="R512" s="353"/>
      <c r="S512" s="353"/>
      <c r="T512" s="353"/>
      <c r="U512" s="353"/>
      <c r="V512" s="353"/>
      <c r="W512" s="353"/>
      <c r="X512" s="353"/>
      <c r="Y512" s="353"/>
      <c r="Z512" s="353"/>
    </row>
    <row r="513" spans="1:26" ht="15.75" customHeight="1">
      <c r="A513" s="396"/>
      <c r="B513" s="353"/>
      <c r="C513" s="468"/>
      <c r="D513" s="469"/>
      <c r="E513" s="469"/>
      <c r="F513" s="469"/>
      <c r="G513" s="353"/>
      <c r="H513" s="353"/>
      <c r="I513" s="353"/>
      <c r="J513" s="353"/>
      <c r="K513" s="353"/>
      <c r="L513" s="353"/>
      <c r="M513" s="353"/>
      <c r="N513" s="353"/>
      <c r="O513" s="353"/>
      <c r="P513" s="353"/>
      <c r="Q513" s="353"/>
      <c r="R513" s="353"/>
      <c r="S513" s="353"/>
      <c r="T513" s="353"/>
      <c r="U513" s="353"/>
      <c r="V513" s="353"/>
      <c r="W513" s="353"/>
      <c r="X513" s="353"/>
      <c r="Y513" s="353"/>
      <c r="Z513" s="353"/>
    </row>
    <row r="514" spans="1:26" ht="15.75" customHeight="1">
      <c r="A514" s="396"/>
      <c r="B514" s="353"/>
      <c r="C514" s="468"/>
      <c r="D514" s="469"/>
      <c r="E514" s="469"/>
      <c r="F514" s="469"/>
      <c r="G514" s="353"/>
      <c r="H514" s="353"/>
      <c r="I514" s="353"/>
      <c r="J514" s="353"/>
      <c r="K514" s="353"/>
      <c r="L514" s="353"/>
      <c r="M514" s="353"/>
      <c r="N514" s="353"/>
      <c r="O514" s="353"/>
      <c r="P514" s="353"/>
      <c r="Q514" s="353"/>
      <c r="R514" s="353"/>
      <c r="S514" s="353"/>
      <c r="T514" s="353"/>
      <c r="U514" s="353"/>
      <c r="V514" s="353"/>
      <c r="W514" s="353"/>
      <c r="X514" s="353"/>
      <c r="Y514" s="353"/>
      <c r="Z514" s="353"/>
    </row>
    <row r="515" spans="1:26" ht="15.75" customHeight="1">
      <c r="A515" s="396"/>
      <c r="B515" s="353"/>
      <c r="C515" s="468"/>
      <c r="D515" s="469"/>
      <c r="E515" s="469"/>
      <c r="F515" s="469"/>
      <c r="G515" s="353"/>
      <c r="H515" s="353"/>
      <c r="I515" s="353"/>
      <c r="J515" s="353"/>
      <c r="K515" s="353"/>
      <c r="L515" s="353"/>
      <c r="M515" s="353"/>
      <c r="N515" s="353"/>
      <c r="O515" s="353"/>
      <c r="P515" s="353"/>
      <c r="Q515" s="353"/>
      <c r="R515" s="353"/>
      <c r="S515" s="353"/>
      <c r="T515" s="353"/>
      <c r="U515" s="353"/>
      <c r="V515" s="353"/>
      <c r="W515" s="353"/>
      <c r="X515" s="353"/>
      <c r="Y515" s="353"/>
      <c r="Z515" s="353"/>
    </row>
    <row r="516" spans="1:26" ht="15.75" customHeight="1">
      <c r="A516" s="396"/>
      <c r="B516" s="353"/>
      <c r="C516" s="468"/>
      <c r="D516" s="469"/>
      <c r="E516" s="469"/>
      <c r="F516" s="469"/>
      <c r="G516" s="353"/>
      <c r="H516" s="353"/>
      <c r="I516" s="353"/>
      <c r="J516" s="353"/>
      <c r="K516" s="353"/>
      <c r="L516" s="353"/>
      <c r="M516" s="353"/>
      <c r="N516" s="353"/>
      <c r="O516" s="353"/>
      <c r="P516" s="353"/>
      <c r="Q516" s="353"/>
      <c r="R516" s="353"/>
      <c r="S516" s="353"/>
      <c r="T516" s="353"/>
      <c r="U516" s="353"/>
      <c r="V516" s="353"/>
      <c r="W516" s="353"/>
      <c r="X516" s="353"/>
      <c r="Y516" s="353"/>
      <c r="Z516" s="353"/>
    </row>
    <row r="517" spans="1:26" ht="15.75" customHeight="1">
      <c r="A517" s="396"/>
      <c r="B517" s="353"/>
      <c r="C517" s="468"/>
      <c r="D517" s="469"/>
      <c r="E517" s="469"/>
      <c r="F517" s="469"/>
      <c r="G517" s="353"/>
      <c r="H517" s="353"/>
      <c r="I517" s="353"/>
      <c r="J517" s="353"/>
      <c r="K517" s="353"/>
      <c r="L517" s="353"/>
      <c r="M517" s="353"/>
      <c r="N517" s="353"/>
      <c r="O517" s="353"/>
      <c r="P517" s="353"/>
      <c r="Q517" s="353"/>
      <c r="R517" s="353"/>
      <c r="S517" s="353"/>
      <c r="T517" s="353"/>
      <c r="U517" s="353"/>
      <c r="V517" s="353"/>
      <c r="W517" s="353"/>
      <c r="X517" s="353"/>
      <c r="Y517" s="353"/>
      <c r="Z517" s="353"/>
    </row>
    <row r="518" spans="1:26" ht="15.75" customHeight="1">
      <c r="A518" s="396"/>
      <c r="B518" s="353"/>
      <c r="C518" s="468"/>
      <c r="D518" s="469"/>
      <c r="E518" s="469"/>
      <c r="F518" s="469"/>
      <c r="G518" s="353"/>
      <c r="H518" s="353"/>
      <c r="I518" s="353"/>
      <c r="J518" s="353"/>
      <c r="K518" s="353"/>
      <c r="L518" s="353"/>
      <c r="M518" s="353"/>
      <c r="N518" s="353"/>
      <c r="O518" s="353"/>
      <c r="P518" s="353"/>
      <c r="Q518" s="353"/>
      <c r="R518" s="353"/>
      <c r="S518" s="353"/>
      <c r="T518" s="353"/>
      <c r="U518" s="353"/>
      <c r="V518" s="353"/>
      <c r="W518" s="353"/>
      <c r="X518" s="353"/>
      <c r="Y518" s="353"/>
      <c r="Z518" s="353"/>
    </row>
    <row r="519" spans="1:26" ht="15.75" customHeight="1">
      <c r="A519" s="396"/>
      <c r="B519" s="353"/>
      <c r="C519" s="468"/>
      <c r="D519" s="469"/>
      <c r="E519" s="469"/>
      <c r="F519" s="469"/>
      <c r="G519" s="353"/>
      <c r="H519" s="353"/>
      <c r="I519" s="353"/>
      <c r="J519" s="353"/>
      <c r="K519" s="353"/>
      <c r="L519" s="353"/>
      <c r="M519" s="353"/>
      <c r="N519" s="353"/>
      <c r="O519" s="353"/>
      <c r="P519" s="353"/>
      <c r="Q519" s="353"/>
      <c r="R519" s="353"/>
      <c r="S519" s="353"/>
      <c r="T519" s="353"/>
      <c r="U519" s="353"/>
      <c r="V519" s="353"/>
      <c r="W519" s="353"/>
      <c r="X519" s="353"/>
      <c r="Y519" s="353"/>
      <c r="Z519" s="353"/>
    </row>
    <row r="520" spans="1:26" ht="15.75" customHeight="1">
      <c r="A520" s="396"/>
      <c r="B520" s="353"/>
      <c r="C520" s="468"/>
      <c r="D520" s="469"/>
      <c r="E520" s="469"/>
      <c r="F520" s="469"/>
      <c r="G520" s="353"/>
      <c r="H520" s="353"/>
      <c r="I520" s="353"/>
      <c r="J520" s="353"/>
      <c r="K520" s="353"/>
      <c r="L520" s="353"/>
      <c r="M520" s="353"/>
      <c r="N520" s="353"/>
      <c r="O520" s="353"/>
      <c r="P520" s="353"/>
      <c r="Q520" s="353"/>
      <c r="R520" s="353"/>
      <c r="S520" s="353"/>
      <c r="T520" s="353"/>
      <c r="U520" s="353"/>
      <c r="V520" s="353"/>
      <c r="W520" s="353"/>
      <c r="X520" s="353"/>
      <c r="Y520" s="353"/>
      <c r="Z520" s="353"/>
    </row>
    <row r="521" spans="1:26" ht="15.75" customHeight="1">
      <c r="A521" s="396"/>
      <c r="B521" s="353"/>
      <c r="C521" s="468"/>
      <c r="D521" s="469"/>
      <c r="E521" s="469"/>
      <c r="F521" s="469"/>
      <c r="G521" s="353"/>
      <c r="H521" s="353"/>
      <c r="I521" s="353"/>
      <c r="J521" s="353"/>
      <c r="K521" s="353"/>
      <c r="L521" s="353"/>
      <c r="M521" s="353"/>
      <c r="N521" s="353"/>
      <c r="O521" s="353"/>
      <c r="P521" s="353"/>
      <c r="Q521" s="353"/>
      <c r="R521" s="353"/>
      <c r="S521" s="353"/>
      <c r="T521" s="353"/>
      <c r="U521" s="353"/>
      <c r="V521" s="353"/>
      <c r="W521" s="353"/>
      <c r="X521" s="353"/>
      <c r="Y521" s="353"/>
      <c r="Z521" s="353"/>
    </row>
    <row r="522" spans="1:26" ht="15.75" customHeight="1">
      <c r="A522" s="396"/>
      <c r="B522" s="353"/>
      <c r="C522" s="468"/>
      <c r="D522" s="469"/>
      <c r="E522" s="469"/>
      <c r="F522" s="469"/>
      <c r="G522" s="353"/>
      <c r="H522" s="353"/>
      <c r="I522" s="353"/>
      <c r="J522" s="353"/>
      <c r="K522" s="353"/>
      <c r="L522" s="353"/>
      <c r="M522" s="353"/>
      <c r="N522" s="353"/>
      <c r="O522" s="353"/>
      <c r="P522" s="353"/>
      <c r="Q522" s="353"/>
      <c r="R522" s="353"/>
      <c r="S522" s="353"/>
      <c r="T522" s="353"/>
      <c r="U522" s="353"/>
      <c r="V522" s="353"/>
      <c r="W522" s="353"/>
      <c r="X522" s="353"/>
      <c r="Y522" s="353"/>
      <c r="Z522" s="353"/>
    </row>
    <row r="523" spans="1:26" ht="15.75" customHeight="1">
      <c r="A523" s="396"/>
      <c r="B523" s="353"/>
      <c r="C523" s="468"/>
      <c r="D523" s="469"/>
      <c r="E523" s="469"/>
      <c r="F523" s="469"/>
      <c r="G523" s="353"/>
      <c r="H523" s="353"/>
      <c r="I523" s="353"/>
      <c r="J523" s="353"/>
      <c r="K523" s="353"/>
      <c r="L523" s="353"/>
      <c r="M523" s="353"/>
      <c r="N523" s="353"/>
      <c r="O523" s="353"/>
      <c r="P523" s="353"/>
      <c r="Q523" s="353"/>
      <c r="R523" s="353"/>
      <c r="S523" s="353"/>
      <c r="T523" s="353"/>
      <c r="U523" s="353"/>
      <c r="V523" s="353"/>
      <c r="W523" s="353"/>
      <c r="X523" s="353"/>
      <c r="Y523" s="353"/>
      <c r="Z523" s="353"/>
    </row>
    <row r="524" spans="1:26" ht="15.75" customHeight="1">
      <c r="A524" s="396"/>
      <c r="B524" s="353"/>
      <c r="C524" s="468"/>
      <c r="D524" s="469"/>
      <c r="E524" s="469"/>
      <c r="F524" s="469"/>
      <c r="G524" s="353"/>
      <c r="H524" s="353"/>
      <c r="I524" s="353"/>
      <c r="J524" s="353"/>
      <c r="K524" s="353"/>
      <c r="L524" s="353"/>
      <c r="M524" s="353"/>
      <c r="N524" s="353"/>
      <c r="O524" s="353"/>
      <c r="P524" s="353"/>
      <c r="Q524" s="353"/>
      <c r="R524" s="353"/>
      <c r="S524" s="353"/>
      <c r="T524" s="353"/>
      <c r="U524" s="353"/>
      <c r="V524" s="353"/>
      <c r="W524" s="353"/>
      <c r="X524" s="353"/>
      <c r="Y524" s="353"/>
      <c r="Z524" s="353"/>
    </row>
    <row r="525" spans="1:26" ht="15.75" customHeight="1">
      <c r="A525" s="396"/>
      <c r="B525" s="353"/>
      <c r="C525" s="468"/>
      <c r="D525" s="469"/>
      <c r="E525" s="469"/>
      <c r="F525" s="469"/>
      <c r="G525" s="353"/>
      <c r="H525" s="353"/>
      <c r="I525" s="353"/>
      <c r="J525" s="353"/>
      <c r="K525" s="353"/>
      <c r="L525" s="353"/>
      <c r="M525" s="353"/>
      <c r="N525" s="353"/>
      <c r="O525" s="353"/>
      <c r="P525" s="353"/>
      <c r="Q525" s="353"/>
      <c r="R525" s="353"/>
      <c r="S525" s="353"/>
      <c r="T525" s="353"/>
      <c r="U525" s="353"/>
      <c r="V525" s="353"/>
      <c r="W525" s="353"/>
      <c r="X525" s="353"/>
      <c r="Y525" s="353"/>
      <c r="Z525" s="353"/>
    </row>
    <row r="526" spans="1:26" ht="15.75" customHeight="1">
      <c r="A526" s="396"/>
      <c r="B526" s="353"/>
      <c r="C526" s="468"/>
      <c r="D526" s="469"/>
      <c r="E526" s="469"/>
      <c r="F526" s="469"/>
      <c r="G526" s="353"/>
      <c r="H526" s="353"/>
      <c r="I526" s="353"/>
      <c r="J526" s="353"/>
      <c r="K526" s="353"/>
      <c r="L526" s="353"/>
      <c r="M526" s="353"/>
      <c r="N526" s="353"/>
      <c r="O526" s="353"/>
      <c r="P526" s="353"/>
      <c r="Q526" s="353"/>
      <c r="R526" s="353"/>
      <c r="S526" s="353"/>
      <c r="T526" s="353"/>
      <c r="U526" s="353"/>
      <c r="V526" s="353"/>
      <c r="W526" s="353"/>
      <c r="X526" s="353"/>
      <c r="Y526" s="353"/>
      <c r="Z526" s="353"/>
    </row>
    <row r="527" spans="1:26" ht="15.75" customHeight="1">
      <c r="A527" s="396"/>
      <c r="B527" s="353"/>
      <c r="C527" s="468"/>
      <c r="D527" s="469"/>
      <c r="E527" s="469"/>
      <c r="F527" s="469"/>
      <c r="G527" s="353"/>
      <c r="H527" s="353"/>
      <c r="I527" s="353"/>
      <c r="J527" s="353"/>
      <c r="K527" s="353"/>
      <c r="L527" s="353"/>
      <c r="M527" s="353"/>
      <c r="N527" s="353"/>
      <c r="O527" s="353"/>
      <c r="P527" s="353"/>
      <c r="Q527" s="353"/>
      <c r="R527" s="353"/>
      <c r="S527" s="353"/>
      <c r="T527" s="353"/>
      <c r="U527" s="353"/>
      <c r="V527" s="353"/>
      <c r="W527" s="353"/>
      <c r="X527" s="353"/>
      <c r="Y527" s="353"/>
      <c r="Z527" s="353"/>
    </row>
    <row r="528" spans="1:26" ht="15.75" customHeight="1">
      <c r="A528" s="396"/>
      <c r="B528" s="353"/>
      <c r="C528" s="468"/>
      <c r="D528" s="469"/>
      <c r="E528" s="469"/>
      <c r="F528" s="469"/>
      <c r="G528" s="353"/>
      <c r="H528" s="353"/>
      <c r="I528" s="353"/>
      <c r="J528" s="353"/>
      <c r="K528" s="353"/>
      <c r="L528" s="353"/>
      <c r="M528" s="353"/>
      <c r="N528" s="353"/>
      <c r="O528" s="353"/>
      <c r="P528" s="353"/>
      <c r="Q528" s="353"/>
      <c r="R528" s="353"/>
      <c r="S528" s="353"/>
      <c r="T528" s="353"/>
      <c r="U528" s="353"/>
      <c r="V528" s="353"/>
      <c r="W528" s="353"/>
      <c r="X528" s="353"/>
      <c r="Y528" s="353"/>
      <c r="Z528" s="353"/>
    </row>
    <row r="529" spans="1:26" ht="15.75" customHeight="1">
      <c r="A529" s="396"/>
      <c r="B529" s="353"/>
      <c r="C529" s="468"/>
      <c r="D529" s="469"/>
      <c r="E529" s="469"/>
      <c r="F529" s="469"/>
      <c r="G529" s="353"/>
      <c r="H529" s="353"/>
      <c r="I529" s="353"/>
      <c r="J529" s="353"/>
      <c r="K529" s="353"/>
      <c r="L529" s="353"/>
      <c r="M529" s="353"/>
      <c r="N529" s="353"/>
      <c r="O529" s="353"/>
      <c r="P529" s="353"/>
      <c r="Q529" s="353"/>
      <c r="R529" s="353"/>
      <c r="S529" s="353"/>
      <c r="T529" s="353"/>
      <c r="U529" s="353"/>
      <c r="V529" s="353"/>
      <c r="W529" s="353"/>
      <c r="X529" s="353"/>
      <c r="Y529" s="353"/>
      <c r="Z529" s="353"/>
    </row>
    <row r="530" spans="1:26" ht="15.75" customHeight="1">
      <c r="A530" s="396"/>
      <c r="B530" s="353"/>
      <c r="C530" s="468"/>
      <c r="D530" s="469"/>
      <c r="E530" s="469"/>
      <c r="F530" s="469"/>
      <c r="G530" s="353"/>
      <c r="H530" s="353"/>
      <c r="I530" s="353"/>
      <c r="J530" s="353"/>
      <c r="K530" s="353"/>
      <c r="L530" s="353"/>
      <c r="M530" s="353"/>
      <c r="N530" s="353"/>
      <c r="O530" s="353"/>
      <c r="P530" s="353"/>
      <c r="Q530" s="353"/>
      <c r="R530" s="353"/>
      <c r="S530" s="353"/>
      <c r="T530" s="353"/>
      <c r="U530" s="353"/>
      <c r="V530" s="353"/>
      <c r="W530" s="353"/>
      <c r="X530" s="353"/>
      <c r="Y530" s="353"/>
      <c r="Z530" s="353"/>
    </row>
    <row r="531" spans="1:26" ht="15.75" customHeight="1">
      <c r="A531" s="396"/>
      <c r="B531" s="353"/>
      <c r="C531" s="468"/>
      <c r="D531" s="469"/>
      <c r="E531" s="469"/>
      <c r="F531" s="469"/>
      <c r="G531" s="353"/>
      <c r="H531" s="353"/>
      <c r="I531" s="353"/>
      <c r="J531" s="353"/>
      <c r="K531" s="353"/>
      <c r="L531" s="353"/>
      <c r="M531" s="353"/>
      <c r="N531" s="353"/>
      <c r="O531" s="353"/>
      <c r="P531" s="353"/>
      <c r="Q531" s="353"/>
      <c r="R531" s="353"/>
      <c r="S531" s="353"/>
      <c r="T531" s="353"/>
      <c r="U531" s="353"/>
      <c r="V531" s="353"/>
      <c r="W531" s="353"/>
      <c r="X531" s="353"/>
      <c r="Y531" s="353"/>
      <c r="Z531" s="353"/>
    </row>
    <row r="532" spans="1:26" ht="15.75" customHeight="1">
      <c r="A532" s="396"/>
      <c r="B532" s="353"/>
      <c r="C532" s="468"/>
      <c r="D532" s="469"/>
      <c r="E532" s="469"/>
      <c r="F532" s="469"/>
      <c r="G532" s="353"/>
      <c r="H532" s="353"/>
      <c r="I532" s="353"/>
      <c r="J532" s="353"/>
      <c r="K532" s="353"/>
      <c r="L532" s="353"/>
      <c r="M532" s="353"/>
      <c r="N532" s="353"/>
      <c r="O532" s="353"/>
      <c r="P532" s="353"/>
      <c r="Q532" s="353"/>
      <c r="R532" s="353"/>
      <c r="S532" s="353"/>
      <c r="T532" s="353"/>
      <c r="U532" s="353"/>
      <c r="V532" s="353"/>
      <c r="W532" s="353"/>
      <c r="X532" s="353"/>
      <c r="Y532" s="353"/>
      <c r="Z532" s="353"/>
    </row>
    <row r="533" spans="1:26" ht="15.75" customHeight="1">
      <c r="A533" s="396"/>
      <c r="B533" s="353"/>
      <c r="C533" s="468"/>
      <c r="D533" s="469"/>
      <c r="E533" s="469"/>
      <c r="F533" s="469"/>
      <c r="G533" s="353"/>
      <c r="H533" s="353"/>
      <c r="I533" s="353"/>
      <c r="J533" s="353"/>
      <c r="K533" s="353"/>
      <c r="L533" s="353"/>
      <c r="M533" s="353"/>
      <c r="N533" s="353"/>
      <c r="O533" s="353"/>
      <c r="P533" s="353"/>
      <c r="Q533" s="353"/>
      <c r="R533" s="353"/>
      <c r="S533" s="353"/>
      <c r="T533" s="353"/>
      <c r="U533" s="353"/>
      <c r="V533" s="353"/>
      <c r="W533" s="353"/>
      <c r="X533" s="353"/>
      <c r="Y533" s="353"/>
      <c r="Z533" s="353"/>
    </row>
    <row r="534" spans="1:26" ht="15.75" customHeight="1">
      <c r="A534" s="396"/>
      <c r="B534" s="353"/>
      <c r="C534" s="468"/>
      <c r="D534" s="469"/>
      <c r="E534" s="469"/>
      <c r="F534" s="469"/>
      <c r="G534" s="353"/>
      <c r="H534" s="353"/>
      <c r="I534" s="353"/>
      <c r="J534" s="353"/>
      <c r="K534" s="353"/>
      <c r="L534" s="353"/>
      <c r="M534" s="353"/>
      <c r="N534" s="353"/>
      <c r="O534" s="353"/>
      <c r="P534" s="353"/>
      <c r="Q534" s="353"/>
      <c r="R534" s="353"/>
      <c r="S534" s="353"/>
      <c r="T534" s="353"/>
      <c r="U534" s="353"/>
      <c r="V534" s="353"/>
      <c r="W534" s="353"/>
      <c r="X534" s="353"/>
      <c r="Y534" s="353"/>
      <c r="Z534" s="353"/>
    </row>
    <row r="535" spans="1:26" ht="15.75" customHeight="1">
      <c r="A535" s="396"/>
      <c r="B535" s="353"/>
      <c r="C535" s="468"/>
      <c r="D535" s="469"/>
      <c r="E535" s="469"/>
      <c r="F535" s="469"/>
      <c r="G535" s="353"/>
      <c r="H535" s="353"/>
      <c r="I535" s="353"/>
      <c r="J535" s="353"/>
      <c r="K535" s="353"/>
      <c r="L535" s="353"/>
      <c r="M535" s="353"/>
      <c r="N535" s="353"/>
      <c r="O535" s="353"/>
      <c r="P535" s="353"/>
      <c r="Q535" s="353"/>
      <c r="R535" s="353"/>
      <c r="S535" s="353"/>
      <c r="T535" s="353"/>
      <c r="U535" s="353"/>
      <c r="V535" s="353"/>
      <c r="W535" s="353"/>
      <c r="X535" s="353"/>
      <c r="Y535" s="353"/>
      <c r="Z535" s="353"/>
    </row>
    <row r="536" spans="1:26" ht="15.75" customHeight="1">
      <c r="A536" s="396"/>
      <c r="B536" s="353"/>
      <c r="C536" s="468"/>
      <c r="D536" s="469"/>
      <c r="E536" s="469"/>
      <c r="F536" s="469"/>
      <c r="G536" s="353"/>
      <c r="H536" s="353"/>
      <c r="I536" s="353"/>
      <c r="J536" s="353"/>
      <c r="K536" s="353"/>
      <c r="L536" s="353"/>
      <c r="M536" s="353"/>
      <c r="N536" s="353"/>
      <c r="O536" s="353"/>
      <c r="P536" s="353"/>
      <c r="Q536" s="353"/>
      <c r="R536" s="353"/>
      <c r="S536" s="353"/>
      <c r="T536" s="353"/>
      <c r="U536" s="353"/>
      <c r="V536" s="353"/>
      <c r="W536" s="353"/>
      <c r="X536" s="353"/>
      <c r="Y536" s="353"/>
      <c r="Z536" s="353"/>
    </row>
    <row r="537" spans="1:26" ht="15.75" customHeight="1">
      <c r="A537" s="396"/>
      <c r="B537" s="353"/>
      <c r="C537" s="468"/>
      <c r="D537" s="469"/>
      <c r="E537" s="469"/>
      <c r="F537" s="469"/>
      <c r="G537" s="353"/>
      <c r="H537" s="353"/>
      <c r="I537" s="353"/>
      <c r="J537" s="353"/>
      <c r="K537" s="353"/>
      <c r="L537" s="353"/>
      <c r="M537" s="353"/>
      <c r="N537" s="353"/>
      <c r="O537" s="353"/>
      <c r="P537" s="353"/>
      <c r="Q537" s="353"/>
      <c r="R537" s="353"/>
      <c r="S537" s="353"/>
      <c r="T537" s="353"/>
      <c r="U537" s="353"/>
      <c r="V537" s="353"/>
      <c r="W537" s="353"/>
      <c r="X537" s="353"/>
      <c r="Y537" s="353"/>
      <c r="Z537" s="353"/>
    </row>
    <row r="538" spans="1:26" ht="15.75" customHeight="1">
      <c r="A538" s="396"/>
      <c r="B538" s="353"/>
      <c r="C538" s="468"/>
      <c r="D538" s="469"/>
      <c r="E538" s="469"/>
      <c r="F538" s="469"/>
      <c r="G538" s="353"/>
      <c r="H538" s="353"/>
      <c r="I538" s="353"/>
      <c r="J538" s="353"/>
      <c r="K538" s="353"/>
      <c r="L538" s="353"/>
      <c r="M538" s="353"/>
      <c r="N538" s="353"/>
      <c r="O538" s="353"/>
      <c r="P538" s="353"/>
      <c r="Q538" s="353"/>
      <c r="R538" s="353"/>
      <c r="S538" s="353"/>
      <c r="T538" s="353"/>
      <c r="U538" s="353"/>
      <c r="V538" s="353"/>
      <c r="W538" s="353"/>
      <c r="X538" s="353"/>
      <c r="Y538" s="353"/>
      <c r="Z538" s="353"/>
    </row>
    <row r="539" spans="1:26" ht="15.75" customHeight="1">
      <c r="A539" s="396"/>
      <c r="B539" s="353"/>
      <c r="C539" s="468"/>
      <c r="D539" s="469"/>
      <c r="E539" s="469"/>
      <c r="F539" s="469"/>
      <c r="G539" s="353"/>
      <c r="H539" s="353"/>
      <c r="I539" s="353"/>
      <c r="J539" s="353"/>
      <c r="K539" s="353"/>
      <c r="L539" s="353"/>
      <c r="M539" s="353"/>
      <c r="N539" s="353"/>
      <c r="O539" s="353"/>
      <c r="P539" s="353"/>
      <c r="Q539" s="353"/>
      <c r="R539" s="353"/>
      <c r="S539" s="353"/>
      <c r="T539" s="353"/>
      <c r="U539" s="353"/>
      <c r="V539" s="353"/>
      <c r="W539" s="353"/>
      <c r="X539" s="353"/>
      <c r="Y539" s="353"/>
      <c r="Z539" s="353"/>
    </row>
    <row r="540" spans="1:26" ht="15.75" customHeight="1">
      <c r="A540" s="396"/>
      <c r="B540" s="353"/>
      <c r="C540" s="468"/>
      <c r="D540" s="469"/>
      <c r="E540" s="469"/>
      <c r="F540" s="469"/>
      <c r="G540" s="353"/>
      <c r="H540" s="353"/>
      <c r="I540" s="353"/>
      <c r="J540" s="353"/>
      <c r="K540" s="353"/>
      <c r="L540" s="353"/>
      <c r="M540" s="353"/>
      <c r="N540" s="353"/>
      <c r="O540" s="353"/>
      <c r="P540" s="353"/>
      <c r="Q540" s="353"/>
      <c r="R540" s="353"/>
      <c r="S540" s="353"/>
      <c r="T540" s="353"/>
      <c r="U540" s="353"/>
      <c r="V540" s="353"/>
      <c r="W540" s="353"/>
      <c r="X540" s="353"/>
      <c r="Y540" s="353"/>
      <c r="Z540" s="353"/>
    </row>
    <row r="541" spans="1:26" ht="15.75" customHeight="1">
      <c r="A541" s="396"/>
      <c r="B541" s="353"/>
      <c r="C541" s="468"/>
      <c r="D541" s="469"/>
      <c r="E541" s="469"/>
      <c r="F541" s="469"/>
      <c r="G541" s="353"/>
      <c r="H541" s="353"/>
      <c r="I541" s="353"/>
      <c r="J541" s="353"/>
      <c r="K541" s="353"/>
      <c r="L541" s="353"/>
      <c r="M541" s="353"/>
      <c r="N541" s="353"/>
      <c r="O541" s="353"/>
      <c r="P541" s="353"/>
      <c r="Q541" s="353"/>
      <c r="R541" s="353"/>
      <c r="S541" s="353"/>
      <c r="T541" s="353"/>
      <c r="U541" s="353"/>
      <c r="V541" s="353"/>
      <c r="W541" s="353"/>
      <c r="X541" s="353"/>
      <c r="Y541" s="353"/>
      <c r="Z541" s="353"/>
    </row>
    <row r="542" spans="1:26" ht="15.75" customHeight="1">
      <c r="A542" s="396"/>
      <c r="B542" s="353"/>
      <c r="C542" s="468"/>
      <c r="D542" s="469"/>
      <c r="E542" s="469"/>
      <c r="F542" s="469"/>
      <c r="G542" s="353"/>
      <c r="H542" s="353"/>
      <c r="I542" s="353"/>
      <c r="J542" s="353"/>
      <c r="K542" s="353"/>
      <c r="L542" s="353"/>
      <c r="M542" s="353"/>
      <c r="N542" s="353"/>
      <c r="O542" s="353"/>
      <c r="P542" s="353"/>
      <c r="Q542" s="353"/>
      <c r="R542" s="353"/>
      <c r="S542" s="353"/>
      <c r="T542" s="353"/>
      <c r="U542" s="353"/>
      <c r="V542" s="353"/>
      <c r="W542" s="353"/>
      <c r="X542" s="353"/>
      <c r="Y542" s="353"/>
      <c r="Z542" s="353"/>
    </row>
    <row r="543" spans="1:26" ht="15.75" customHeight="1">
      <c r="A543" s="396"/>
      <c r="B543" s="353"/>
      <c r="C543" s="468"/>
      <c r="D543" s="469"/>
      <c r="E543" s="469"/>
      <c r="F543" s="469"/>
      <c r="G543" s="353"/>
      <c r="H543" s="353"/>
      <c r="I543" s="353"/>
      <c r="J543" s="353"/>
      <c r="K543" s="353"/>
      <c r="L543" s="353"/>
      <c r="M543" s="353"/>
      <c r="N543" s="353"/>
      <c r="O543" s="353"/>
      <c r="P543" s="353"/>
      <c r="Q543" s="353"/>
      <c r="R543" s="353"/>
      <c r="S543" s="353"/>
      <c r="T543" s="353"/>
      <c r="U543" s="353"/>
      <c r="V543" s="353"/>
      <c r="W543" s="353"/>
      <c r="X543" s="353"/>
      <c r="Y543" s="353"/>
      <c r="Z543" s="353"/>
    </row>
    <row r="544" spans="1:26" ht="15.75" customHeight="1">
      <c r="A544" s="396"/>
      <c r="B544" s="353"/>
      <c r="C544" s="468"/>
      <c r="D544" s="469"/>
      <c r="E544" s="469"/>
      <c r="F544" s="469"/>
      <c r="G544" s="353"/>
      <c r="H544" s="353"/>
      <c r="I544" s="353"/>
      <c r="J544" s="353"/>
      <c r="K544" s="353"/>
      <c r="L544" s="353"/>
      <c r="M544" s="353"/>
      <c r="N544" s="353"/>
      <c r="O544" s="353"/>
      <c r="P544" s="353"/>
      <c r="Q544" s="353"/>
      <c r="R544" s="353"/>
      <c r="S544" s="353"/>
      <c r="T544" s="353"/>
      <c r="U544" s="353"/>
      <c r="V544" s="353"/>
      <c r="W544" s="353"/>
      <c r="X544" s="353"/>
      <c r="Y544" s="353"/>
      <c r="Z544" s="353"/>
    </row>
    <row r="545" spans="1:26" ht="15.75" customHeight="1">
      <c r="A545" s="396"/>
      <c r="B545" s="353"/>
      <c r="C545" s="468"/>
      <c r="D545" s="469"/>
      <c r="E545" s="469"/>
      <c r="F545" s="469"/>
      <c r="G545" s="353"/>
      <c r="H545" s="353"/>
      <c r="I545" s="353"/>
      <c r="J545" s="353"/>
      <c r="K545" s="353"/>
      <c r="L545" s="353"/>
      <c r="M545" s="353"/>
      <c r="N545" s="353"/>
      <c r="O545" s="353"/>
      <c r="P545" s="353"/>
      <c r="Q545" s="353"/>
      <c r="R545" s="353"/>
      <c r="S545" s="353"/>
      <c r="T545" s="353"/>
      <c r="U545" s="353"/>
      <c r="V545" s="353"/>
      <c r="W545" s="353"/>
      <c r="X545" s="353"/>
      <c r="Y545" s="353"/>
      <c r="Z545" s="353"/>
    </row>
    <row r="546" spans="1:26" ht="15.75" customHeight="1">
      <c r="A546" s="396"/>
      <c r="B546" s="353"/>
      <c r="C546" s="468"/>
      <c r="D546" s="469"/>
      <c r="E546" s="469"/>
      <c r="F546" s="469"/>
      <c r="G546" s="353"/>
      <c r="H546" s="353"/>
      <c r="I546" s="353"/>
      <c r="J546" s="353"/>
      <c r="K546" s="353"/>
      <c r="L546" s="353"/>
      <c r="M546" s="353"/>
      <c r="N546" s="353"/>
      <c r="O546" s="353"/>
      <c r="P546" s="353"/>
      <c r="Q546" s="353"/>
      <c r="R546" s="353"/>
      <c r="S546" s="353"/>
      <c r="T546" s="353"/>
      <c r="U546" s="353"/>
      <c r="V546" s="353"/>
      <c r="W546" s="353"/>
      <c r="X546" s="353"/>
      <c r="Y546" s="353"/>
      <c r="Z546" s="353"/>
    </row>
    <row r="547" spans="1:26" ht="15.75" customHeight="1">
      <c r="A547" s="396"/>
      <c r="B547" s="353"/>
      <c r="C547" s="468"/>
      <c r="D547" s="469"/>
      <c r="E547" s="469"/>
      <c r="F547" s="469"/>
      <c r="G547" s="353"/>
      <c r="H547" s="353"/>
      <c r="I547" s="353"/>
      <c r="J547" s="353"/>
      <c r="K547" s="353"/>
      <c r="L547" s="353"/>
      <c r="M547" s="353"/>
      <c r="N547" s="353"/>
      <c r="O547" s="353"/>
      <c r="P547" s="353"/>
      <c r="Q547" s="353"/>
      <c r="R547" s="353"/>
      <c r="S547" s="353"/>
      <c r="T547" s="353"/>
      <c r="U547" s="353"/>
      <c r="V547" s="353"/>
      <c r="W547" s="353"/>
      <c r="X547" s="353"/>
      <c r="Y547" s="353"/>
      <c r="Z547" s="353"/>
    </row>
    <row r="548" spans="1:26" ht="15.75" customHeight="1">
      <c r="A548" s="396"/>
      <c r="B548" s="353"/>
      <c r="C548" s="468"/>
      <c r="D548" s="469"/>
      <c r="E548" s="469"/>
      <c r="F548" s="469"/>
      <c r="G548" s="353"/>
      <c r="H548" s="353"/>
      <c r="I548" s="353"/>
      <c r="J548" s="353"/>
      <c r="K548" s="353"/>
      <c r="L548" s="353"/>
      <c r="M548" s="353"/>
      <c r="N548" s="353"/>
      <c r="O548" s="353"/>
      <c r="P548" s="353"/>
      <c r="Q548" s="353"/>
      <c r="R548" s="353"/>
      <c r="S548" s="353"/>
      <c r="T548" s="353"/>
      <c r="U548" s="353"/>
      <c r="V548" s="353"/>
      <c r="W548" s="353"/>
      <c r="X548" s="353"/>
      <c r="Y548" s="353"/>
      <c r="Z548" s="353"/>
    </row>
    <row r="549" spans="1:26" ht="15.75" customHeight="1">
      <c r="A549" s="396"/>
      <c r="B549" s="353"/>
      <c r="C549" s="468"/>
      <c r="D549" s="469"/>
      <c r="E549" s="469"/>
      <c r="F549" s="469"/>
      <c r="G549" s="353"/>
      <c r="H549" s="353"/>
      <c r="I549" s="353"/>
      <c r="J549" s="353"/>
      <c r="K549" s="353"/>
      <c r="L549" s="353"/>
      <c r="M549" s="353"/>
      <c r="N549" s="353"/>
      <c r="O549" s="353"/>
      <c r="P549" s="353"/>
      <c r="Q549" s="353"/>
      <c r="R549" s="353"/>
      <c r="S549" s="353"/>
      <c r="T549" s="353"/>
      <c r="U549" s="353"/>
      <c r="V549" s="353"/>
      <c r="W549" s="353"/>
      <c r="X549" s="353"/>
      <c r="Y549" s="353"/>
      <c r="Z549" s="353"/>
    </row>
    <row r="550" spans="1:26" ht="15.75" customHeight="1">
      <c r="A550" s="396"/>
      <c r="B550" s="353"/>
      <c r="C550" s="468"/>
      <c r="D550" s="469"/>
      <c r="E550" s="469"/>
      <c r="F550" s="469"/>
      <c r="G550" s="353"/>
      <c r="H550" s="353"/>
      <c r="I550" s="353"/>
      <c r="J550" s="353"/>
      <c r="K550" s="353"/>
      <c r="L550" s="353"/>
      <c r="M550" s="353"/>
      <c r="N550" s="353"/>
      <c r="O550" s="353"/>
      <c r="P550" s="353"/>
      <c r="Q550" s="353"/>
      <c r="R550" s="353"/>
      <c r="S550" s="353"/>
      <c r="T550" s="353"/>
      <c r="U550" s="353"/>
      <c r="V550" s="353"/>
      <c r="W550" s="353"/>
      <c r="X550" s="353"/>
      <c r="Y550" s="353"/>
      <c r="Z550" s="353"/>
    </row>
    <row r="551" spans="1:26" ht="15.75" customHeight="1">
      <c r="A551" s="396"/>
      <c r="B551" s="353"/>
      <c r="C551" s="468"/>
      <c r="D551" s="469"/>
      <c r="E551" s="469"/>
      <c r="F551" s="469"/>
      <c r="G551" s="353"/>
      <c r="H551" s="353"/>
      <c r="I551" s="353"/>
      <c r="J551" s="353"/>
      <c r="K551" s="353"/>
      <c r="L551" s="353"/>
      <c r="M551" s="353"/>
      <c r="N551" s="353"/>
      <c r="O551" s="353"/>
      <c r="P551" s="353"/>
      <c r="Q551" s="353"/>
      <c r="R551" s="353"/>
      <c r="S551" s="353"/>
      <c r="T551" s="353"/>
      <c r="U551" s="353"/>
      <c r="V551" s="353"/>
      <c r="W551" s="353"/>
      <c r="X551" s="353"/>
      <c r="Y551" s="353"/>
      <c r="Z551" s="353"/>
    </row>
    <row r="552" spans="1:26" ht="15.75" customHeight="1">
      <c r="A552" s="396"/>
      <c r="B552" s="353"/>
      <c r="C552" s="468"/>
      <c r="D552" s="469"/>
      <c r="E552" s="469"/>
      <c r="F552" s="469"/>
      <c r="G552" s="353"/>
      <c r="H552" s="353"/>
      <c r="I552" s="353"/>
      <c r="J552" s="353"/>
      <c r="K552" s="353"/>
      <c r="L552" s="353"/>
      <c r="M552" s="353"/>
      <c r="N552" s="353"/>
      <c r="O552" s="353"/>
      <c r="P552" s="353"/>
      <c r="Q552" s="353"/>
      <c r="R552" s="353"/>
      <c r="S552" s="353"/>
      <c r="T552" s="353"/>
      <c r="U552" s="353"/>
      <c r="V552" s="353"/>
      <c r="W552" s="353"/>
      <c r="X552" s="353"/>
      <c r="Y552" s="353"/>
      <c r="Z552" s="353"/>
    </row>
    <row r="553" spans="1:26" ht="15.75" customHeight="1">
      <c r="A553" s="396"/>
      <c r="B553" s="353"/>
      <c r="C553" s="468"/>
      <c r="D553" s="469"/>
      <c r="E553" s="469"/>
      <c r="F553" s="469"/>
      <c r="G553" s="353"/>
      <c r="H553" s="353"/>
      <c r="I553" s="353"/>
      <c r="J553" s="353"/>
      <c r="K553" s="353"/>
      <c r="L553" s="353"/>
      <c r="M553" s="353"/>
      <c r="N553" s="353"/>
      <c r="O553" s="353"/>
      <c r="P553" s="353"/>
      <c r="Q553" s="353"/>
      <c r="R553" s="353"/>
      <c r="S553" s="353"/>
      <c r="T553" s="353"/>
      <c r="U553" s="353"/>
      <c r="V553" s="353"/>
      <c r="W553" s="353"/>
      <c r="X553" s="353"/>
      <c r="Y553" s="353"/>
      <c r="Z553" s="353"/>
    </row>
    <row r="554" spans="1:26" ht="15.75" customHeight="1">
      <c r="A554" s="396"/>
      <c r="B554" s="353"/>
      <c r="C554" s="468"/>
      <c r="D554" s="469"/>
      <c r="E554" s="469"/>
      <c r="F554" s="469"/>
      <c r="G554" s="353"/>
      <c r="H554" s="353"/>
      <c r="I554" s="353"/>
      <c r="J554" s="353"/>
      <c r="K554" s="353"/>
      <c r="L554" s="353"/>
      <c r="M554" s="353"/>
      <c r="N554" s="353"/>
      <c r="O554" s="353"/>
      <c r="P554" s="353"/>
      <c r="Q554" s="353"/>
      <c r="R554" s="353"/>
      <c r="S554" s="353"/>
      <c r="T554" s="353"/>
      <c r="U554" s="353"/>
      <c r="V554" s="353"/>
      <c r="W554" s="353"/>
      <c r="X554" s="353"/>
      <c r="Y554" s="353"/>
      <c r="Z554" s="353"/>
    </row>
    <row r="555" spans="1:26" ht="15.75" customHeight="1">
      <c r="A555" s="396"/>
      <c r="B555" s="353"/>
      <c r="C555" s="468"/>
      <c r="D555" s="469"/>
      <c r="E555" s="469"/>
      <c r="F555" s="469"/>
      <c r="G555" s="353"/>
      <c r="H555" s="353"/>
      <c r="I555" s="353"/>
      <c r="J555" s="353"/>
      <c r="K555" s="353"/>
      <c r="L555" s="353"/>
      <c r="M555" s="353"/>
      <c r="N555" s="353"/>
      <c r="O555" s="353"/>
      <c r="P555" s="353"/>
      <c r="Q555" s="353"/>
      <c r="R555" s="353"/>
      <c r="S555" s="353"/>
      <c r="T555" s="353"/>
      <c r="U555" s="353"/>
      <c r="V555" s="353"/>
      <c r="W555" s="353"/>
      <c r="X555" s="353"/>
      <c r="Y555" s="353"/>
      <c r="Z555" s="353"/>
    </row>
    <row r="556" spans="1:26" ht="15.75" customHeight="1">
      <c r="A556" s="396"/>
      <c r="B556" s="353"/>
      <c r="C556" s="468"/>
      <c r="D556" s="469"/>
      <c r="E556" s="469"/>
      <c r="F556" s="469"/>
      <c r="G556" s="353"/>
      <c r="H556" s="353"/>
      <c r="I556" s="353"/>
      <c r="J556" s="353"/>
      <c r="K556" s="353"/>
      <c r="L556" s="353"/>
      <c r="M556" s="353"/>
      <c r="N556" s="353"/>
      <c r="O556" s="353"/>
      <c r="P556" s="353"/>
      <c r="Q556" s="353"/>
      <c r="R556" s="353"/>
      <c r="S556" s="353"/>
      <c r="T556" s="353"/>
      <c r="U556" s="353"/>
      <c r="V556" s="353"/>
      <c r="W556" s="353"/>
      <c r="X556" s="353"/>
      <c r="Y556" s="353"/>
      <c r="Z556" s="353"/>
    </row>
    <row r="557" spans="1:26" ht="15.75" customHeight="1">
      <c r="A557" s="396"/>
      <c r="B557" s="353"/>
      <c r="C557" s="468"/>
      <c r="D557" s="469"/>
      <c r="E557" s="469"/>
      <c r="F557" s="469"/>
      <c r="G557" s="353"/>
      <c r="H557" s="353"/>
      <c r="I557" s="353"/>
      <c r="J557" s="353"/>
      <c r="K557" s="353"/>
      <c r="L557" s="353"/>
      <c r="M557" s="353"/>
      <c r="N557" s="353"/>
      <c r="O557" s="353"/>
      <c r="P557" s="353"/>
      <c r="Q557" s="353"/>
      <c r="R557" s="353"/>
      <c r="S557" s="353"/>
      <c r="T557" s="353"/>
      <c r="U557" s="353"/>
      <c r="V557" s="353"/>
      <c r="W557" s="353"/>
      <c r="X557" s="353"/>
      <c r="Y557" s="353"/>
      <c r="Z557" s="353"/>
    </row>
    <row r="558" spans="1:26" ht="15.75" customHeight="1">
      <c r="A558" s="396"/>
      <c r="B558" s="353"/>
      <c r="C558" s="468"/>
      <c r="D558" s="469"/>
      <c r="E558" s="469"/>
      <c r="F558" s="469"/>
      <c r="G558" s="353"/>
      <c r="H558" s="353"/>
      <c r="I558" s="353"/>
      <c r="J558" s="353"/>
      <c r="K558" s="353"/>
      <c r="L558" s="353"/>
      <c r="M558" s="353"/>
      <c r="N558" s="353"/>
      <c r="O558" s="353"/>
      <c r="P558" s="353"/>
      <c r="Q558" s="353"/>
      <c r="R558" s="353"/>
      <c r="S558" s="353"/>
      <c r="T558" s="353"/>
      <c r="U558" s="353"/>
      <c r="V558" s="353"/>
      <c r="W558" s="353"/>
      <c r="X558" s="353"/>
      <c r="Y558" s="353"/>
      <c r="Z558" s="353"/>
    </row>
    <row r="559" spans="1:26" ht="15.75" customHeight="1">
      <c r="A559" s="396"/>
      <c r="B559" s="353"/>
      <c r="C559" s="468"/>
      <c r="D559" s="469"/>
      <c r="E559" s="469"/>
      <c r="F559" s="469"/>
      <c r="G559" s="353"/>
      <c r="H559" s="353"/>
      <c r="I559" s="353"/>
      <c r="J559" s="353"/>
      <c r="K559" s="353"/>
      <c r="L559" s="353"/>
      <c r="M559" s="353"/>
      <c r="N559" s="353"/>
      <c r="O559" s="353"/>
      <c r="P559" s="353"/>
      <c r="Q559" s="353"/>
      <c r="R559" s="353"/>
      <c r="S559" s="353"/>
      <c r="T559" s="353"/>
      <c r="U559" s="353"/>
      <c r="V559" s="353"/>
      <c r="W559" s="353"/>
      <c r="X559" s="353"/>
      <c r="Y559" s="353"/>
      <c r="Z559" s="353"/>
    </row>
    <row r="560" spans="1:26" ht="15.75" customHeight="1">
      <c r="A560" s="396"/>
      <c r="B560" s="353"/>
      <c r="C560" s="468"/>
      <c r="D560" s="469"/>
      <c r="E560" s="469"/>
      <c r="F560" s="469"/>
      <c r="G560" s="353"/>
      <c r="H560" s="353"/>
      <c r="I560" s="353"/>
      <c r="J560" s="353"/>
      <c r="K560" s="353"/>
      <c r="L560" s="353"/>
      <c r="M560" s="353"/>
      <c r="N560" s="353"/>
      <c r="O560" s="353"/>
      <c r="P560" s="353"/>
      <c r="Q560" s="353"/>
      <c r="R560" s="353"/>
      <c r="S560" s="353"/>
      <c r="T560" s="353"/>
      <c r="U560" s="353"/>
      <c r="V560" s="353"/>
      <c r="W560" s="353"/>
      <c r="X560" s="353"/>
      <c r="Y560" s="353"/>
      <c r="Z560" s="353"/>
    </row>
    <row r="561" spans="1:26" ht="15.75" customHeight="1">
      <c r="A561" s="396"/>
      <c r="B561" s="353"/>
      <c r="C561" s="468"/>
      <c r="D561" s="469"/>
      <c r="E561" s="469"/>
      <c r="F561" s="469"/>
      <c r="G561" s="353"/>
      <c r="H561" s="353"/>
      <c r="I561" s="353"/>
      <c r="J561" s="353"/>
      <c r="K561" s="353"/>
      <c r="L561" s="353"/>
      <c r="M561" s="353"/>
      <c r="N561" s="353"/>
      <c r="O561" s="353"/>
      <c r="P561" s="353"/>
      <c r="Q561" s="353"/>
      <c r="R561" s="353"/>
      <c r="S561" s="353"/>
      <c r="T561" s="353"/>
      <c r="U561" s="353"/>
      <c r="V561" s="353"/>
      <c r="W561" s="353"/>
      <c r="X561" s="353"/>
      <c r="Y561" s="353"/>
      <c r="Z561" s="353"/>
    </row>
    <row r="562" spans="1:26" ht="15.75" customHeight="1">
      <c r="A562" s="396"/>
      <c r="B562" s="353"/>
      <c r="C562" s="468"/>
      <c r="D562" s="469"/>
      <c r="E562" s="469"/>
      <c r="F562" s="469"/>
      <c r="G562" s="353"/>
      <c r="H562" s="353"/>
      <c r="I562" s="353"/>
      <c r="J562" s="353"/>
      <c r="K562" s="353"/>
      <c r="L562" s="353"/>
      <c r="M562" s="353"/>
      <c r="N562" s="353"/>
      <c r="O562" s="353"/>
      <c r="P562" s="353"/>
      <c r="Q562" s="353"/>
      <c r="R562" s="353"/>
      <c r="S562" s="353"/>
      <c r="T562" s="353"/>
      <c r="U562" s="353"/>
      <c r="V562" s="353"/>
      <c r="W562" s="353"/>
      <c r="X562" s="353"/>
      <c r="Y562" s="353"/>
      <c r="Z562" s="353"/>
    </row>
    <row r="563" spans="1:26" ht="15.75" customHeight="1">
      <c r="A563" s="396"/>
      <c r="B563" s="353"/>
      <c r="C563" s="468"/>
      <c r="D563" s="469"/>
      <c r="E563" s="469"/>
      <c r="F563" s="469"/>
      <c r="G563" s="353"/>
      <c r="H563" s="353"/>
      <c r="I563" s="353"/>
      <c r="J563" s="353"/>
      <c r="K563" s="353"/>
      <c r="L563" s="353"/>
      <c r="M563" s="353"/>
      <c r="N563" s="353"/>
      <c r="O563" s="353"/>
      <c r="P563" s="353"/>
      <c r="Q563" s="353"/>
      <c r="R563" s="353"/>
      <c r="S563" s="353"/>
      <c r="T563" s="353"/>
      <c r="U563" s="353"/>
      <c r="V563" s="353"/>
      <c r="W563" s="353"/>
      <c r="X563" s="353"/>
      <c r="Y563" s="353"/>
      <c r="Z563" s="353"/>
    </row>
    <row r="564" spans="1:26" ht="15.75" customHeight="1">
      <c r="A564" s="396"/>
      <c r="B564" s="353"/>
      <c r="C564" s="468"/>
      <c r="D564" s="469"/>
      <c r="E564" s="469"/>
      <c r="F564" s="469"/>
      <c r="G564" s="353"/>
      <c r="H564" s="353"/>
      <c r="I564" s="353"/>
      <c r="J564" s="353"/>
      <c r="K564" s="353"/>
      <c r="L564" s="353"/>
      <c r="M564" s="353"/>
      <c r="N564" s="353"/>
      <c r="O564" s="353"/>
      <c r="P564" s="353"/>
      <c r="Q564" s="353"/>
      <c r="R564" s="353"/>
      <c r="S564" s="353"/>
      <c r="T564" s="353"/>
      <c r="U564" s="353"/>
      <c r="V564" s="353"/>
      <c r="W564" s="353"/>
      <c r="X564" s="353"/>
      <c r="Y564" s="353"/>
      <c r="Z564" s="353"/>
    </row>
    <row r="565" spans="1:26" ht="15.75" customHeight="1">
      <c r="A565" s="396"/>
      <c r="B565" s="353"/>
      <c r="C565" s="468"/>
      <c r="D565" s="469"/>
      <c r="E565" s="469"/>
      <c r="F565" s="469"/>
      <c r="G565" s="353"/>
      <c r="H565" s="353"/>
      <c r="I565" s="353"/>
      <c r="J565" s="353"/>
      <c r="K565" s="353"/>
      <c r="L565" s="353"/>
      <c r="M565" s="353"/>
      <c r="N565" s="353"/>
      <c r="O565" s="353"/>
      <c r="P565" s="353"/>
      <c r="Q565" s="353"/>
      <c r="R565" s="353"/>
      <c r="S565" s="353"/>
      <c r="T565" s="353"/>
      <c r="U565" s="353"/>
      <c r="V565" s="353"/>
      <c r="W565" s="353"/>
      <c r="X565" s="353"/>
      <c r="Y565" s="353"/>
      <c r="Z565" s="353"/>
    </row>
    <row r="566" spans="1:26" ht="15.75" customHeight="1">
      <c r="A566" s="396"/>
      <c r="B566" s="353"/>
      <c r="C566" s="468"/>
      <c r="D566" s="469"/>
      <c r="E566" s="469"/>
      <c r="F566" s="469"/>
      <c r="G566" s="353"/>
      <c r="H566" s="353"/>
      <c r="I566" s="353"/>
      <c r="J566" s="353"/>
      <c r="K566" s="353"/>
      <c r="L566" s="353"/>
      <c r="M566" s="353"/>
      <c r="N566" s="353"/>
      <c r="O566" s="353"/>
      <c r="P566" s="353"/>
      <c r="Q566" s="353"/>
      <c r="R566" s="353"/>
      <c r="S566" s="353"/>
      <c r="T566" s="353"/>
      <c r="U566" s="353"/>
      <c r="V566" s="353"/>
      <c r="W566" s="353"/>
      <c r="X566" s="353"/>
      <c r="Y566" s="353"/>
      <c r="Z566" s="353"/>
    </row>
    <row r="567" spans="1:26" ht="15.75" customHeight="1">
      <c r="A567" s="396"/>
      <c r="B567" s="353"/>
      <c r="C567" s="468"/>
      <c r="D567" s="469"/>
      <c r="E567" s="469"/>
      <c r="F567" s="469"/>
      <c r="G567" s="353"/>
      <c r="H567" s="353"/>
      <c r="I567" s="353"/>
      <c r="J567" s="353"/>
      <c r="K567" s="353"/>
      <c r="L567" s="353"/>
      <c r="M567" s="353"/>
      <c r="N567" s="353"/>
      <c r="O567" s="353"/>
      <c r="P567" s="353"/>
      <c r="Q567" s="353"/>
      <c r="R567" s="353"/>
      <c r="S567" s="353"/>
      <c r="T567" s="353"/>
      <c r="U567" s="353"/>
      <c r="V567" s="353"/>
      <c r="W567" s="353"/>
      <c r="X567" s="353"/>
      <c r="Y567" s="353"/>
      <c r="Z567" s="353"/>
    </row>
    <row r="568" spans="1:26" ht="15.75" customHeight="1">
      <c r="A568" s="396"/>
      <c r="B568" s="353"/>
      <c r="C568" s="468"/>
      <c r="D568" s="469"/>
      <c r="E568" s="469"/>
      <c r="F568" s="469"/>
      <c r="G568" s="353"/>
      <c r="H568" s="353"/>
      <c r="I568" s="353"/>
      <c r="J568" s="353"/>
      <c r="K568" s="353"/>
      <c r="L568" s="353"/>
      <c r="M568" s="353"/>
      <c r="N568" s="353"/>
      <c r="O568" s="353"/>
      <c r="P568" s="353"/>
      <c r="Q568" s="353"/>
      <c r="R568" s="353"/>
      <c r="S568" s="353"/>
      <c r="T568" s="353"/>
      <c r="U568" s="353"/>
      <c r="V568" s="353"/>
      <c r="W568" s="353"/>
      <c r="X568" s="353"/>
      <c r="Y568" s="353"/>
      <c r="Z568" s="353"/>
    </row>
    <row r="569" spans="1:26" ht="15.75" customHeight="1">
      <c r="A569" s="396"/>
      <c r="B569" s="353"/>
      <c r="C569" s="468"/>
      <c r="D569" s="469"/>
      <c r="E569" s="469"/>
      <c r="F569" s="469"/>
      <c r="G569" s="353"/>
      <c r="H569" s="353"/>
      <c r="I569" s="353"/>
      <c r="J569" s="353"/>
      <c r="K569" s="353"/>
      <c r="L569" s="353"/>
      <c r="M569" s="353"/>
      <c r="N569" s="353"/>
      <c r="O569" s="353"/>
      <c r="P569" s="353"/>
      <c r="Q569" s="353"/>
      <c r="R569" s="353"/>
      <c r="S569" s="353"/>
      <c r="T569" s="353"/>
      <c r="U569" s="353"/>
      <c r="V569" s="353"/>
      <c r="W569" s="353"/>
      <c r="X569" s="353"/>
      <c r="Y569" s="353"/>
      <c r="Z569" s="353"/>
    </row>
    <row r="570" spans="1:26" ht="15.75" customHeight="1">
      <c r="A570" s="396"/>
      <c r="B570" s="353"/>
      <c r="C570" s="468"/>
      <c r="D570" s="469"/>
      <c r="E570" s="469"/>
      <c r="F570" s="469"/>
      <c r="G570" s="353"/>
      <c r="H570" s="353"/>
      <c r="I570" s="353"/>
      <c r="J570" s="353"/>
      <c r="K570" s="353"/>
      <c r="L570" s="353"/>
      <c r="M570" s="353"/>
      <c r="N570" s="353"/>
      <c r="O570" s="353"/>
      <c r="P570" s="353"/>
      <c r="Q570" s="353"/>
      <c r="R570" s="353"/>
      <c r="S570" s="353"/>
      <c r="T570" s="353"/>
      <c r="U570" s="353"/>
      <c r="V570" s="353"/>
      <c r="W570" s="353"/>
      <c r="X570" s="353"/>
      <c r="Y570" s="353"/>
      <c r="Z570" s="353"/>
    </row>
    <row r="571" spans="1:26" ht="15.75" customHeight="1">
      <c r="A571" s="396"/>
      <c r="B571" s="353"/>
      <c r="C571" s="468"/>
      <c r="D571" s="469"/>
      <c r="E571" s="469"/>
      <c r="F571" s="469"/>
      <c r="G571" s="353"/>
      <c r="H571" s="353"/>
      <c r="I571" s="353"/>
      <c r="J571" s="353"/>
      <c r="K571" s="353"/>
      <c r="L571" s="353"/>
      <c r="M571" s="353"/>
      <c r="N571" s="353"/>
      <c r="O571" s="353"/>
      <c r="P571" s="353"/>
      <c r="Q571" s="353"/>
      <c r="R571" s="353"/>
      <c r="S571" s="353"/>
      <c r="T571" s="353"/>
      <c r="U571" s="353"/>
      <c r="V571" s="353"/>
      <c r="W571" s="353"/>
      <c r="X571" s="353"/>
      <c r="Y571" s="353"/>
      <c r="Z571" s="353"/>
    </row>
    <row r="572" spans="1:26" ht="15.75" customHeight="1">
      <c r="A572" s="396"/>
      <c r="B572" s="353"/>
      <c r="C572" s="468"/>
      <c r="D572" s="469"/>
      <c r="E572" s="469"/>
      <c r="F572" s="469"/>
      <c r="G572" s="353"/>
      <c r="H572" s="353"/>
      <c r="I572" s="353"/>
      <c r="J572" s="353"/>
      <c r="K572" s="353"/>
      <c r="L572" s="353"/>
      <c r="M572" s="353"/>
      <c r="N572" s="353"/>
      <c r="O572" s="353"/>
      <c r="P572" s="353"/>
      <c r="Q572" s="353"/>
      <c r="R572" s="353"/>
      <c r="S572" s="353"/>
      <c r="T572" s="353"/>
      <c r="U572" s="353"/>
      <c r="V572" s="353"/>
      <c r="W572" s="353"/>
      <c r="X572" s="353"/>
      <c r="Y572" s="353"/>
      <c r="Z572" s="353"/>
    </row>
    <row r="573" spans="1:26" ht="15.75" customHeight="1">
      <c r="A573" s="396"/>
      <c r="B573" s="353"/>
      <c r="C573" s="468"/>
      <c r="D573" s="469"/>
      <c r="E573" s="469"/>
      <c r="F573" s="469"/>
      <c r="G573" s="353"/>
      <c r="H573" s="353"/>
      <c r="I573" s="353"/>
      <c r="J573" s="353"/>
      <c r="K573" s="353"/>
      <c r="L573" s="353"/>
      <c r="M573" s="353"/>
      <c r="N573" s="353"/>
      <c r="O573" s="353"/>
      <c r="P573" s="353"/>
      <c r="Q573" s="353"/>
      <c r="R573" s="353"/>
      <c r="S573" s="353"/>
      <c r="T573" s="353"/>
      <c r="U573" s="353"/>
      <c r="V573" s="353"/>
      <c r="W573" s="353"/>
      <c r="X573" s="353"/>
      <c r="Y573" s="353"/>
      <c r="Z573" s="353"/>
    </row>
    <row r="574" spans="1:26" ht="15.75" customHeight="1">
      <c r="A574" s="396"/>
      <c r="B574" s="353"/>
      <c r="C574" s="468"/>
      <c r="D574" s="469"/>
      <c r="E574" s="469"/>
      <c r="F574" s="469"/>
      <c r="G574" s="353"/>
      <c r="H574" s="353"/>
      <c r="I574" s="353"/>
      <c r="J574" s="353"/>
      <c r="K574" s="353"/>
      <c r="L574" s="353"/>
      <c r="M574" s="353"/>
      <c r="N574" s="353"/>
      <c r="O574" s="353"/>
      <c r="P574" s="353"/>
      <c r="Q574" s="353"/>
      <c r="R574" s="353"/>
      <c r="S574" s="353"/>
      <c r="T574" s="353"/>
      <c r="U574" s="353"/>
      <c r="V574" s="353"/>
      <c r="W574" s="353"/>
      <c r="X574" s="353"/>
      <c r="Y574" s="353"/>
      <c r="Z574" s="353"/>
    </row>
    <row r="575" spans="1:26" ht="15.75" customHeight="1">
      <c r="A575" s="396"/>
      <c r="B575" s="353"/>
      <c r="C575" s="468"/>
      <c r="D575" s="469"/>
      <c r="E575" s="469"/>
      <c r="F575" s="469"/>
      <c r="G575" s="353"/>
      <c r="H575" s="353"/>
      <c r="I575" s="353"/>
      <c r="J575" s="353"/>
      <c r="K575" s="353"/>
      <c r="L575" s="353"/>
      <c r="M575" s="353"/>
      <c r="N575" s="353"/>
      <c r="O575" s="353"/>
      <c r="P575" s="353"/>
      <c r="Q575" s="353"/>
      <c r="R575" s="353"/>
      <c r="S575" s="353"/>
      <c r="T575" s="353"/>
      <c r="U575" s="353"/>
      <c r="V575" s="353"/>
      <c r="W575" s="353"/>
      <c r="X575" s="353"/>
      <c r="Y575" s="353"/>
      <c r="Z575" s="353"/>
    </row>
    <row r="576" spans="1:26" ht="15.75" customHeight="1">
      <c r="A576" s="396"/>
      <c r="B576" s="353"/>
      <c r="C576" s="468"/>
      <c r="D576" s="469"/>
      <c r="E576" s="469"/>
      <c r="F576" s="469"/>
      <c r="G576" s="353"/>
      <c r="H576" s="353"/>
      <c r="I576" s="353"/>
      <c r="J576" s="353"/>
      <c r="K576" s="353"/>
      <c r="L576" s="353"/>
      <c r="M576" s="353"/>
      <c r="N576" s="353"/>
      <c r="O576" s="353"/>
      <c r="P576" s="353"/>
      <c r="Q576" s="353"/>
      <c r="R576" s="353"/>
      <c r="S576" s="353"/>
      <c r="T576" s="353"/>
      <c r="U576" s="353"/>
      <c r="V576" s="353"/>
      <c r="W576" s="353"/>
      <c r="X576" s="353"/>
      <c r="Y576" s="353"/>
      <c r="Z576" s="353"/>
    </row>
    <row r="577" spans="1:26" ht="15.75" customHeight="1">
      <c r="A577" s="396"/>
      <c r="B577" s="353"/>
      <c r="C577" s="468"/>
      <c r="D577" s="469"/>
      <c r="E577" s="469"/>
      <c r="F577" s="469"/>
      <c r="G577" s="353"/>
      <c r="H577" s="353"/>
      <c r="I577" s="353"/>
      <c r="J577" s="353"/>
      <c r="K577" s="353"/>
      <c r="L577" s="353"/>
      <c r="M577" s="353"/>
      <c r="N577" s="353"/>
      <c r="O577" s="353"/>
      <c r="P577" s="353"/>
      <c r="Q577" s="353"/>
      <c r="R577" s="353"/>
      <c r="S577" s="353"/>
      <c r="T577" s="353"/>
      <c r="U577" s="353"/>
      <c r="V577" s="353"/>
      <c r="W577" s="353"/>
      <c r="X577" s="353"/>
      <c r="Y577" s="353"/>
      <c r="Z577" s="353"/>
    </row>
    <row r="578" spans="1:26" ht="15.75" customHeight="1">
      <c r="A578" s="396"/>
      <c r="B578" s="353"/>
      <c r="C578" s="468"/>
      <c r="D578" s="469"/>
      <c r="E578" s="469"/>
      <c r="F578" s="469"/>
      <c r="G578" s="353"/>
      <c r="H578" s="353"/>
      <c r="I578" s="353"/>
      <c r="J578" s="353"/>
      <c r="K578" s="353"/>
      <c r="L578" s="353"/>
      <c r="M578" s="353"/>
      <c r="N578" s="353"/>
      <c r="O578" s="353"/>
      <c r="P578" s="353"/>
      <c r="Q578" s="353"/>
      <c r="R578" s="353"/>
      <c r="S578" s="353"/>
      <c r="T578" s="353"/>
      <c r="U578" s="353"/>
      <c r="V578" s="353"/>
      <c r="W578" s="353"/>
      <c r="X578" s="353"/>
      <c r="Y578" s="353"/>
      <c r="Z578" s="353"/>
    </row>
    <row r="579" spans="1:26" ht="15.75" customHeight="1">
      <c r="A579" s="396"/>
      <c r="B579" s="353"/>
      <c r="C579" s="468"/>
      <c r="D579" s="469"/>
      <c r="E579" s="469"/>
      <c r="F579" s="469"/>
      <c r="G579" s="353"/>
      <c r="H579" s="353"/>
      <c r="I579" s="353"/>
      <c r="J579" s="353"/>
      <c r="K579" s="353"/>
      <c r="L579" s="353"/>
      <c r="M579" s="353"/>
      <c r="N579" s="353"/>
      <c r="O579" s="353"/>
      <c r="P579" s="353"/>
      <c r="Q579" s="353"/>
      <c r="R579" s="353"/>
      <c r="S579" s="353"/>
      <c r="T579" s="353"/>
      <c r="U579" s="353"/>
      <c r="V579" s="353"/>
      <c r="W579" s="353"/>
      <c r="X579" s="353"/>
      <c r="Y579" s="353"/>
      <c r="Z579" s="353"/>
    </row>
    <row r="580" spans="1:26" ht="15.75" customHeight="1">
      <c r="A580" s="396"/>
      <c r="B580" s="353"/>
      <c r="C580" s="468"/>
      <c r="D580" s="469"/>
      <c r="E580" s="469"/>
      <c r="F580" s="469"/>
      <c r="G580" s="353"/>
      <c r="H580" s="353"/>
      <c r="I580" s="353"/>
      <c r="J580" s="353"/>
      <c r="K580" s="353"/>
      <c r="L580" s="353"/>
      <c r="M580" s="353"/>
      <c r="N580" s="353"/>
      <c r="O580" s="353"/>
      <c r="P580" s="353"/>
      <c r="Q580" s="353"/>
      <c r="R580" s="353"/>
      <c r="S580" s="353"/>
      <c r="T580" s="353"/>
      <c r="U580" s="353"/>
      <c r="V580" s="353"/>
      <c r="W580" s="353"/>
      <c r="X580" s="353"/>
      <c r="Y580" s="353"/>
      <c r="Z580" s="353"/>
    </row>
    <row r="581" spans="1:26" ht="15.75" customHeight="1">
      <c r="A581" s="396"/>
      <c r="B581" s="353"/>
      <c r="C581" s="468"/>
      <c r="D581" s="469"/>
      <c r="E581" s="469"/>
      <c r="F581" s="469"/>
      <c r="G581" s="353"/>
      <c r="H581" s="353"/>
      <c r="I581" s="353"/>
      <c r="J581" s="353"/>
      <c r="K581" s="353"/>
      <c r="L581" s="353"/>
      <c r="M581" s="353"/>
      <c r="N581" s="353"/>
      <c r="O581" s="353"/>
      <c r="P581" s="353"/>
      <c r="Q581" s="353"/>
      <c r="R581" s="353"/>
      <c r="S581" s="353"/>
      <c r="T581" s="353"/>
      <c r="U581" s="353"/>
      <c r="V581" s="353"/>
      <c r="W581" s="353"/>
      <c r="X581" s="353"/>
      <c r="Y581" s="353"/>
      <c r="Z581" s="353"/>
    </row>
    <row r="582" spans="1:26" ht="15.75" customHeight="1">
      <c r="A582" s="396"/>
      <c r="B582" s="353"/>
      <c r="C582" s="468"/>
      <c r="D582" s="469"/>
      <c r="E582" s="469"/>
      <c r="F582" s="469"/>
      <c r="G582" s="353"/>
      <c r="H582" s="353"/>
      <c r="I582" s="353"/>
      <c r="J582" s="353"/>
      <c r="K582" s="353"/>
      <c r="L582" s="353"/>
      <c r="M582" s="353"/>
      <c r="N582" s="353"/>
      <c r="O582" s="353"/>
      <c r="P582" s="353"/>
      <c r="Q582" s="353"/>
      <c r="R582" s="353"/>
      <c r="S582" s="353"/>
      <c r="T582" s="353"/>
      <c r="U582" s="353"/>
      <c r="V582" s="353"/>
      <c r="W582" s="353"/>
      <c r="X582" s="353"/>
      <c r="Y582" s="353"/>
      <c r="Z582" s="353"/>
    </row>
    <row r="583" spans="1:26" ht="15.75" customHeight="1">
      <c r="A583" s="396"/>
      <c r="B583" s="353"/>
      <c r="C583" s="468"/>
      <c r="D583" s="469"/>
      <c r="E583" s="469"/>
      <c r="F583" s="469"/>
      <c r="G583" s="353"/>
      <c r="H583" s="353"/>
      <c r="I583" s="353"/>
      <c r="J583" s="353"/>
      <c r="K583" s="353"/>
      <c r="L583" s="353"/>
      <c r="M583" s="353"/>
      <c r="N583" s="353"/>
      <c r="O583" s="353"/>
      <c r="P583" s="353"/>
      <c r="Q583" s="353"/>
      <c r="R583" s="353"/>
      <c r="S583" s="353"/>
      <c r="T583" s="353"/>
      <c r="U583" s="353"/>
      <c r="V583" s="353"/>
      <c r="W583" s="353"/>
      <c r="X583" s="353"/>
      <c r="Y583" s="353"/>
      <c r="Z583" s="353"/>
    </row>
    <row r="584" spans="1:26" ht="15.75" customHeight="1">
      <c r="A584" s="396"/>
      <c r="B584" s="353"/>
      <c r="C584" s="468"/>
      <c r="D584" s="469"/>
      <c r="E584" s="469"/>
      <c r="F584" s="469"/>
      <c r="G584" s="353"/>
      <c r="H584" s="353"/>
      <c r="I584" s="353"/>
      <c r="J584" s="353"/>
      <c r="K584" s="353"/>
      <c r="L584" s="353"/>
      <c r="M584" s="353"/>
      <c r="N584" s="353"/>
      <c r="O584" s="353"/>
      <c r="P584" s="353"/>
      <c r="Q584" s="353"/>
      <c r="R584" s="353"/>
      <c r="S584" s="353"/>
      <c r="T584" s="353"/>
      <c r="U584" s="353"/>
      <c r="V584" s="353"/>
      <c r="W584" s="353"/>
      <c r="X584" s="353"/>
      <c r="Y584" s="353"/>
      <c r="Z584" s="353"/>
    </row>
    <row r="585" spans="1:26" ht="15.75" customHeight="1">
      <c r="A585" s="396"/>
      <c r="B585" s="353"/>
      <c r="C585" s="468"/>
      <c r="D585" s="469"/>
      <c r="E585" s="469"/>
      <c r="F585" s="469"/>
      <c r="G585" s="353"/>
      <c r="H585" s="353"/>
      <c r="I585" s="353"/>
      <c r="J585" s="353"/>
      <c r="K585" s="353"/>
      <c r="L585" s="353"/>
      <c r="M585" s="353"/>
      <c r="N585" s="353"/>
      <c r="O585" s="353"/>
      <c r="P585" s="353"/>
      <c r="Q585" s="353"/>
      <c r="R585" s="353"/>
      <c r="S585" s="353"/>
      <c r="T585" s="353"/>
      <c r="U585" s="353"/>
      <c r="V585" s="353"/>
      <c r="W585" s="353"/>
      <c r="X585" s="353"/>
      <c r="Y585" s="353"/>
      <c r="Z585" s="353"/>
    </row>
    <row r="586" spans="1:26" ht="15.75" customHeight="1">
      <c r="A586" s="396"/>
      <c r="B586" s="353"/>
      <c r="C586" s="468"/>
      <c r="D586" s="469"/>
      <c r="E586" s="469"/>
      <c r="F586" s="469"/>
      <c r="G586" s="353"/>
      <c r="H586" s="353"/>
      <c r="I586" s="353"/>
      <c r="J586" s="353"/>
      <c r="K586" s="353"/>
      <c r="L586" s="353"/>
      <c r="M586" s="353"/>
      <c r="N586" s="353"/>
      <c r="O586" s="353"/>
      <c r="P586" s="353"/>
      <c r="Q586" s="353"/>
      <c r="R586" s="353"/>
      <c r="S586" s="353"/>
      <c r="T586" s="353"/>
      <c r="U586" s="353"/>
      <c r="V586" s="353"/>
      <c r="W586" s="353"/>
      <c r="X586" s="353"/>
      <c r="Y586" s="353"/>
      <c r="Z586" s="353"/>
    </row>
    <row r="587" spans="1:26" ht="15.75" customHeight="1">
      <c r="A587" s="396"/>
      <c r="B587" s="353"/>
      <c r="C587" s="468"/>
      <c r="D587" s="469"/>
      <c r="E587" s="469"/>
      <c r="F587" s="469"/>
      <c r="G587" s="353"/>
      <c r="H587" s="353"/>
      <c r="I587" s="353"/>
      <c r="J587" s="353"/>
      <c r="K587" s="353"/>
      <c r="L587" s="353"/>
      <c r="M587" s="353"/>
      <c r="N587" s="353"/>
      <c r="O587" s="353"/>
      <c r="P587" s="353"/>
      <c r="Q587" s="353"/>
      <c r="R587" s="353"/>
      <c r="S587" s="353"/>
      <c r="T587" s="353"/>
      <c r="U587" s="353"/>
      <c r="V587" s="353"/>
      <c r="W587" s="353"/>
      <c r="X587" s="353"/>
      <c r="Y587" s="353"/>
      <c r="Z587" s="353"/>
    </row>
    <row r="588" spans="1:26" ht="15.75" customHeight="1">
      <c r="A588" s="396"/>
      <c r="B588" s="353"/>
      <c r="C588" s="468"/>
      <c r="D588" s="469"/>
      <c r="E588" s="469"/>
      <c r="F588" s="469"/>
      <c r="G588" s="353"/>
      <c r="H588" s="353"/>
      <c r="I588" s="353"/>
      <c r="J588" s="353"/>
      <c r="K588" s="353"/>
      <c r="L588" s="353"/>
      <c r="M588" s="353"/>
      <c r="N588" s="353"/>
      <c r="O588" s="353"/>
      <c r="P588" s="353"/>
      <c r="Q588" s="353"/>
      <c r="R588" s="353"/>
      <c r="S588" s="353"/>
      <c r="T588" s="353"/>
      <c r="U588" s="353"/>
      <c r="V588" s="353"/>
      <c r="W588" s="353"/>
      <c r="X588" s="353"/>
      <c r="Y588" s="353"/>
      <c r="Z588" s="353"/>
    </row>
    <row r="589" spans="1:26" ht="15.75" customHeight="1">
      <c r="A589" s="396"/>
      <c r="B589" s="353"/>
      <c r="C589" s="468"/>
      <c r="D589" s="469"/>
      <c r="E589" s="469"/>
      <c r="F589" s="469"/>
      <c r="G589" s="353"/>
      <c r="H589" s="353"/>
      <c r="I589" s="353"/>
      <c r="J589" s="353"/>
      <c r="K589" s="353"/>
      <c r="L589" s="353"/>
      <c r="M589" s="353"/>
      <c r="N589" s="353"/>
      <c r="O589" s="353"/>
      <c r="P589" s="353"/>
      <c r="Q589" s="353"/>
      <c r="R589" s="353"/>
      <c r="S589" s="353"/>
      <c r="T589" s="353"/>
      <c r="U589" s="353"/>
      <c r="V589" s="353"/>
      <c r="W589" s="353"/>
      <c r="X589" s="353"/>
      <c r="Y589" s="353"/>
      <c r="Z589" s="353"/>
    </row>
    <row r="590" spans="1:26" ht="15.75" customHeight="1">
      <c r="A590" s="396"/>
      <c r="B590" s="353"/>
      <c r="C590" s="468"/>
      <c r="D590" s="469"/>
      <c r="E590" s="469"/>
      <c r="F590" s="469"/>
      <c r="G590" s="353"/>
      <c r="H590" s="353"/>
      <c r="I590" s="353"/>
      <c r="J590" s="353"/>
      <c r="K590" s="353"/>
      <c r="L590" s="353"/>
      <c r="M590" s="353"/>
      <c r="N590" s="353"/>
      <c r="O590" s="353"/>
      <c r="P590" s="353"/>
      <c r="Q590" s="353"/>
      <c r="R590" s="353"/>
      <c r="S590" s="353"/>
      <c r="T590" s="353"/>
      <c r="U590" s="353"/>
      <c r="V590" s="353"/>
      <c r="W590" s="353"/>
      <c r="X590" s="353"/>
      <c r="Y590" s="353"/>
      <c r="Z590" s="353"/>
    </row>
    <row r="591" spans="1:26" ht="15.75" customHeight="1">
      <c r="A591" s="396"/>
      <c r="B591" s="353"/>
      <c r="C591" s="468"/>
      <c r="D591" s="469"/>
      <c r="E591" s="469"/>
      <c r="F591" s="469"/>
      <c r="G591" s="353"/>
      <c r="H591" s="353"/>
      <c r="I591" s="353"/>
      <c r="J591" s="353"/>
      <c r="K591" s="353"/>
      <c r="L591" s="353"/>
      <c r="M591" s="353"/>
      <c r="N591" s="353"/>
      <c r="O591" s="353"/>
      <c r="P591" s="353"/>
      <c r="Q591" s="353"/>
      <c r="R591" s="353"/>
      <c r="S591" s="353"/>
      <c r="T591" s="353"/>
      <c r="U591" s="353"/>
      <c r="V591" s="353"/>
      <c r="W591" s="353"/>
      <c r="X591" s="353"/>
      <c r="Y591" s="353"/>
      <c r="Z591" s="353"/>
    </row>
    <row r="592" spans="1:26" ht="15.75" customHeight="1">
      <c r="A592" s="396"/>
      <c r="B592" s="353"/>
      <c r="C592" s="468"/>
      <c r="D592" s="469"/>
      <c r="E592" s="469"/>
      <c r="F592" s="469"/>
      <c r="G592" s="353"/>
      <c r="H592" s="353"/>
      <c r="I592" s="353"/>
      <c r="J592" s="353"/>
      <c r="K592" s="353"/>
      <c r="L592" s="353"/>
      <c r="M592" s="353"/>
      <c r="N592" s="353"/>
      <c r="O592" s="353"/>
      <c r="P592" s="353"/>
      <c r="Q592" s="353"/>
      <c r="R592" s="353"/>
      <c r="S592" s="353"/>
      <c r="T592" s="353"/>
      <c r="U592" s="353"/>
      <c r="V592" s="353"/>
      <c r="W592" s="353"/>
      <c r="X592" s="353"/>
      <c r="Y592" s="353"/>
      <c r="Z592" s="353"/>
    </row>
    <row r="593" spans="1:26" ht="15.75" customHeight="1">
      <c r="A593" s="396"/>
      <c r="B593" s="353"/>
      <c r="C593" s="468"/>
      <c r="D593" s="469"/>
      <c r="E593" s="469"/>
      <c r="F593" s="469"/>
      <c r="G593" s="353"/>
      <c r="H593" s="353"/>
      <c r="I593" s="353"/>
      <c r="J593" s="353"/>
      <c r="K593" s="353"/>
      <c r="L593" s="353"/>
      <c r="M593" s="353"/>
      <c r="N593" s="353"/>
      <c r="O593" s="353"/>
      <c r="P593" s="353"/>
      <c r="Q593" s="353"/>
      <c r="R593" s="353"/>
      <c r="S593" s="353"/>
      <c r="T593" s="353"/>
      <c r="U593" s="353"/>
      <c r="V593" s="353"/>
      <c r="W593" s="353"/>
      <c r="X593" s="353"/>
      <c r="Y593" s="353"/>
      <c r="Z593" s="353"/>
    </row>
    <row r="594" spans="1:26" ht="15.75" customHeight="1">
      <c r="A594" s="396"/>
      <c r="B594" s="353"/>
      <c r="C594" s="468"/>
      <c r="D594" s="469"/>
      <c r="E594" s="469"/>
      <c r="F594" s="469"/>
      <c r="G594" s="353"/>
      <c r="H594" s="353"/>
      <c r="I594" s="353"/>
      <c r="J594" s="353"/>
      <c r="K594" s="353"/>
      <c r="L594" s="353"/>
      <c r="M594" s="353"/>
      <c r="N594" s="353"/>
      <c r="O594" s="353"/>
      <c r="P594" s="353"/>
      <c r="Q594" s="353"/>
      <c r="R594" s="353"/>
      <c r="S594" s="353"/>
      <c r="T594" s="353"/>
      <c r="U594" s="353"/>
      <c r="V594" s="353"/>
      <c r="W594" s="353"/>
      <c r="X594" s="353"/>
      <c r="Y594" s="353"/>
      <c r="Z594" s="353"/>
    </row>
    <row r="595" spans="1:26" ht="15.75" customHeight="1">
      <c r="A595" s="396"/>
      <c r="B595" s="353"/>
      <c r="C595" s="468"/>
      <c r="D595" s="469"/>
      <c r="E595" s="469"/>
      <c r="F595" s="469"/>
      <c r="G595" s="353"/>
      <c r="H595" s="353"/>
      <c r="I595" s="353"/>
      <c r="J595" s="353"/>
      <c r="K595" s="353"/>
      <c r="L595" s="353"/>
      <c r="M595" s="353"/>
      <c r="N595" s="353"/>
      <c r="O595" s="353"/>
      <c r="P595" s="353"/>
      <c r="Q595" s="353"/>
      <c r="R595" s="353"/>
      <c r="S595" s="353"/>
      <c r="T595" s="353"/>
      <c r="U595" s="353"/>
      <c r="V595" s="353"/>
      <c r="W595" s="353"/>
      <c r="X595" s="353"/>
      <c r="Y595" s="353"/>
      <c r="Z595" s="353"/>
    </row>
    <row r="596" spans="1:26" ht="15.75" customHeight="1">
      <c r="A596" s="396"/>
      <c r="B596" s="353"/>
      <c r="C596" s="468"/>
      <c r="D596" s="469"/>
      <c r="E596" s="469"/>
      <c r="F596" s="469"/>
      <c r="G596" s="353"/>
      <c r="H596" s="353"/>
      <c r="I596" s="353"/>
      <c r="J596" s="353"/>
      <c r="K596" s="353"/>
      <c r="L596" s="353"/>
      <c r="M596" s="353"/>
      <c r="N596" s="353"/>
      <c r="O596" s="353"/>
      <c r="P596" s="353"/>
      <c r="Q596" s="353"/>
      <c r="R596" s="353"/>
      <c r="S596" s="353"/>
      <c r="T596" s="353"/>
      <c r="U596" s="353"/>
      <c r="V596" s="353"/>
      <c r="W596" s="353"/>
      <c r="X596" s="353"/>
      <c r="Y596" s="353"/>
      <c r="Z596" s="353"/>
    </row>
    <row r="597" spans="1:26" ht="15.75" customHeight="1">
      <c r="A597" s="396"/>
      <c r="B597" s="353"/>
      <c r="C597" s="468"/>
      <c r="D597" s="469"/>
      <c r="E597" s="469"/>
      <c r="F597" s="469"/>
      <c r="G597" s="353"/>
      <c r="H597" s="353"/>
      <c r="I597" s="353"/>
      <c r="J597" s="353"/>
      <c r="K597" s="353"/>
      <c r="L597" s="353"/>
      <c r="M597" s="353"/>
      <c r="N597" s="353"/>
      <c r="O597" s="353"/>
      <c r="P597" s="353"/>
      <c r="Q597" s="353"/>
      <c r="R597" s="353"/>
      <c r="S597" s="353"/>
      <c r="T597" s="353"/>
      <c r="U597" s="353"/>
      <c r="V597" s="353"/>
      <c r="W597" s="353"/>
      <c r="X597" s="353"/>
      <c r="Y597" s="353"/>
      <c r="Z597" s="353"/>
    </row>
    <row r="598" spans="1:26" ht="15.75" customHeight="1">
      <c r="A598" s="396"/>
      <c r="B598" s="353"/>
      <c r="C598" s="468"/>
      <c r="D598" s="469"/>
      <c r="E598" s="469"/>
      <c r="F598" s="469"/>
      <c r="G598" s="353"/>
      <c r="H598" s="353"/>
      <c r="I598" s="353"/>
      <c r="J598" s="353"/>
      <c r="K598" s="353"/>
      <c r="L598" s="353"/>
      <c r="M598" s="353"/>
      <c r="N598" s="353"/>
      <c r="O598" s="353"/>
      <c r="P598" s="353"/>
      <c r="Q598" s="353"/>
      <c r="R598" s="353"/>
      <c r="S598" s="353"/>
      <c r="T598" s="353"/>
      <c r="U598" s="353"/>
      <c r="V598" s="353"/>
      <c r="W598" s="353"/>
      <c r="X598" s="353"/>
      <c r="Y598" s="353"/>
      <c r="Z598" s="353"/>
    </row>
    <row r="599" spans="1:26" ht="15.75" customHeight="1">
      <c r="A599" s="396"/>
      <c r="B599" s="353"/>
      <c r="C599" s="468"/>
      <c r="D599" s="469"/>
      <c r="E599" s="469"/>
      <c r="F599" s="469"/>
      <c r="G599" s="353"/>
      <c r="H599" s="353"/>
      <c r="I599" s="353"/>
      <c r="J599" s="353"/>
      <c r="K599" s="353"/>
      <c r="L599" s="353"/>
      <c r="M599" s="353"/>
      <c r="N599" s="353"/>
      <c r="O599" s="353"/>
      <c r="P599" s="353"/>
      <c r="Q599" s="353"/>
      <c r="R599" s="353"/>
      <c r="S599" s="353"/>
      <c r="T599" s="353"/>
      <c r="U599" s="353"/>
      <c r="V599" s="353"/>
      <c r="W599" s="353"/>
      <c r="X599" s="353"/>
      <c r="Y599" s="353"/>
      <c r="Z599" s="353"/>
    </row>
    <row r="600" spans="1:26" ht="15.75" customHeight="1">
      <c r="A600" s="396"/>
      <c r="B600" s="353"/>
      <c r="C600" s="468"/>
      <c r="D600" s="469"/>
      <c r="E600" s="469"/>
      <c r="F600" s="469"/>
      <c r="G600" s="353"/>
      <c r="H600" s="353"/>
      <c r="I600" s="353"/>
      <c r="J600" s="353"/>
      <c r="K600" s="353"/>
      <c r="L600" s="353"/>
      <c r="M600" s="353"/>
      <c r="N600" s="353"/>
      <c r="O600" s="353"/>
      <c r="P600" s="353"/>
      <c r="Q600" s="353"/>
      <c r="R600" s="353"/>
      <c r="S600" s="353"/>
      <c r="T600" s="353"/>
      <c r="U600" s="353"/>
      <c r="V600" s="353"/>
      <c r="W600" s="353"/>
      <c r="X600" s="353"/>
      <c r="Y600" s="353"/>
      <c r="Z600" s="353"/>
    </row>
    <row r="601" spans="1:26" ht="15.75" customHeight="1">
      <c r="A601" s="396"/>
      <c r="B601" s="353"/>
      <c r="C601" s="468"/>
      <c r="D601" s="469"/>
      <c r="E601" s="469"/>
      <c r="F601" s="469"/>
      <c r="G601" s="353"/>
      <c r="H601" s="353"/>
      <c r="I601" s="353"/>
      <c r="J601" s="353"/>
      <c r="K601" s="353"/>
      <c r="L601" s="353"/>
      <c r="M601" s="353"/>
      <c r="N601" s="353"/>
      <c r="O601" s="353"/>
      <c r="P601" s="353"/>
      <c r="Q601" s="353"/>
      <c r="R601" s="353"/>
      <c r="S601" s="353"/>
      <c r="T601" s="353"/>
      <c r="U601" s="353"/>
      <c r="V601" s="353"/>
      <c r="W601" s="353"/>
      <c r="X601" s="353"/>
      <c r="Y601" s="353"/>
      <c r="Z601" s="353"/>
    </row>
    <row r="602" spans="1:26" ht="15.75" customHeight="1">
      <c r="A602" s="396"/>
      <c r="B602" s="353"/>
      <c r="C602" s="468"/>
      <c r="D602" s="469"/>
      <c r="E602" s="469"/>
      <c r="F602" s="469"/>
      <c r="G602" s="353"/>
      <c r="H602" s="353"/>
      <c r="I602" s="353"/>
      <c r="J602" s="353"/>
      <c r="K602" s="353"/>
      <c r="L602" s="353"/>
      <c r="M602" s="353"/>
      <c r="N602" s="353"/>
      <c r="O602" s="353"/>
      <c r="P602" s="353"/>
      <c r="Q602" s="353"/>
      <c r="R602" s="353"/>
      <c r="S602" s="353"/>
      <c r="T602" s="353"/>
      <c r="U602" s="353"/>
      <c r="V602" s="353"/>
      <c r="W602" s="353"/>
      <c r="X602" s="353"/>
      <c r="Y602" s="353"/>
      <c r="Z602" s="353"/>
    </row>
    <row r="603" spans="1:26" ht="15.75" customHeight="1">
      <c r="A603" s="396"/>
      <c r="B603" s="353"/>
      <c r="C603" s="468"/>
      <c r="D603" s="469"/>
      <c r="E603" s="469"/>
      <c r="F603" s="469"/>
      <c r="G603" s="353"/>
      <c r="H603" s="353"/>
      <c r="I603" s="353"/>
      <c r="J603" s="353"/>
      <c r="K603" s="353"/>
      <c r="L603" s="353"/>
      <c r="M603" s="353"/>
      <c r="N603" s="353"/>
      <c r="O603" s="353"/>
      <c r="P603" s="353"/>
      <c r="Q603" s="353"/>
      <c r="R603" s="353"/>
      <c r="S603" s="353"/>
      <c r="T603" s="353"/>
      <c r="U603" s="353"/>
      <c r="V603" s="353"/>
      <c r="W603" s="353"/>
      <c r="X603" s="353"/>
      <c r="Y603" s="353"/>
      <c r="Z603" s="353"/>
    </row>
    <row r="604" spans="1:26" ht="15.75" customHeight="1">
      <c r="A604" s="396"/>
      <c r="B604" s="353"/>
      <c r="C604" s="468"/>
      <c r="D604" s="469"/>
      <c r="E604" s="469"/>
      <c r="F604" s="469"/>
      <c r="G604" s="353"/>
      <c r="H604" s="353"/>
      <c r="I604" s="353"/>
      <c r="J604" s="353"/>
      <c r="K604" s="353"/>
      <c r="L604" s="353"/>
      <c r="M604" s="353"/>
      <c r="N604" s="353"/>
      <c r="O604" s="353"/>
      <c r="P604" s="353"/>
      <c r="Q604" s="353"/>
      <c r="R604" s="353"/>
      <c r="S604" s="353"/>
      <c r="T604" s="353"/>
      <c r="U604" s="353"/>
      <c r="V604" s="353"/>
      <c r="W604" s="353"/>
      <c r="X604" s="353"/>
      <c r="Y604" s="353"/>
      <c r="Z604" s="353"/>
    </row>
    <row r="605" spans="1:26" ht="15.75" customHeight="1">
      <c r="A605" s="396"/>
      <c r="B605" s="353"/>
      <c r="C605" s="468"/>
      <c r="D605" s="469"/>
      <c r="E605" s="469"/>
      <c r="F605" s="469"/>
      <c r="G605" s="353"/>
      <c r="H605" s="353"/>
      <c r="I605" s="353"/>
      <c r="J605" s="353"/>
      <c r="K605" s="353"/>
      <c r="L605" s="353"/>
      <c r="M605" s="353"/>
      <c r="N605" s="353"/>
      <c r="O605" s="353"/>
      <c r="P605" s="353"/>
      <c r="Q605" s="353"/>
      <c r="R605" s="353"/>
      <c r="S605" s="353"/>
      <c r="T605" s="353"/>
      <c r="U605" s="353"/>
      <c r="V605" s="353"/>
      <c r="W605" s="353"/>
      <c r="X605" s="353"/>
      <c r="Y605" s="353"/>
      <c r="Z605" s="353"/>
    </row>
    <row r="606" spans="1:26" ht="15.75" customHeight="1">
      <c r="A606" s="396"/>
      <c r="B606" s="353"/>
      <c r="C606" s="468"/>
      <c r="D606" s="469"/>
      <c r="E606" s="469"/>
      <c r="F606" s="469"/>
      <c r="G606" s="353"/>
      <c r="H606" s="353"/>
      <c r="I606" s="353"/>
      <c r="J606" s="353"/>
      <c r="K606" s="353"/>
      <c r="L606" s="353"/>
      <c r="M606" s="353"/>
      <c r="N606" s="353"/>
      <c r="O606" s="353"/>
      <c r="P606" s="353"/>
      <c r="Q606" s="353"/>
      <c r="R606" s="353"/>
      <c r="S606" s="353"/>
      <c r="T606" s="353"/>
      <c r="U606" s="353"/>
      <c r="V606" s="353"/>
      <c r="W606" s="353"/>
      <c r="X606" s="353"/>
      <c r="Y606" s="353"/>
      <c r="Z606" s="353"/>
    </row>
    <row r="607" spans="1:26" ht="15.75" customHeight="1">
      <c r="A607" s="396"/>
      <c r="B607" s="353"/>
      <c r="C607" s="468"/>
      <c r="D607" s="469"/>
      <c r="E607" s="469"/>
      <c r="F607" s="469"/>
      <c r="G607" s="353"/>
      <c r="H607" s="353"/>
      <c r="I607" s="353"/>
      <c r="J607" s="353"/>
      <c r="K607" s="353"/>
      <c r="L607" s="353"/>
      <c r="M607" s="353"/>
      <c r="N607" s="353"/>
      <c r="O607" s="353"/>
      <c r="P607" s="353"/>
      <c r="Q607" s="353"/>
      <c r="R607" s="353"/>
      <c r="S607" s="353"/>
      <c r="T607" s="353"/>
      <c r="U607" s="353"/>
      <c r="V607" s="353"/>
      <c r="W607" s="353"/>
      <c r="X607" s="353"/>
      <c r="Y607" s="353"/>
      <c r="Z607" s="353"/>
    </row>
    <row r="608" spans="1:26" ht="15.75" customHeight="1">
      <c r="A608" s="396"/>
      <c r="B608" s="353"/>
      <c r="C608" s="468"/>
      <c r="D608" s="469"/>
      <c r="E608" s="469"/>
      <c r="F608" s="469"/>
      <c r="G608" s="353"/>
      <c r="H608" s="353"/>
      <c r="I608" s="353"/>
      <c r="J608" s="353"/>
      <c r="K608" s="353"/>
      <c r="L608" s="353"/>
      <c r="M608" s="353"/>
      <c r="N608" s="353"/>
      <c r="O608" s="353"/>
      <c r="P608" s="353"/>
      <c r="Q608" s="353"/>
      <c r="R608" s="353"/>
      <c r="S608" s="353"/>
      <c r="T608" s="353"/>
      <c r="U608" s="353"/>
      <c r="V608" s="353"/>
      <c r="W608" s="353"/>
      <c r="X608" s="353"/>
      <c r="Y608" s="353"/>
      <c r="Z608" s="353"/>
    </row>
    <row r="609" spans="1:26" ht="15.75" customHeight="1">
      <c r="A609" s="396"/>
      <c r="B609" s="353"/>
      <c r="C609" s="468"/>
      <c r="D609" s="469"/>
      <c r="E609" s="469"/>
      <c r="F609" s="469"/>
      <c r="G609" s="353"/>
      <c r="H609" s="353"/>
      <c r="I609" s="353"/>
      <c r="J609" s="353"/>
      <c r="K609" s="353"/>
      <c r="L609" s="353"/>
      <c r="M609" s="353"/>
      <c r="N609" s="353"/>
      <c r="O609" s="353"/>
      <c r="P609" s="353"/>
      <c r="Q609" s="353"/>
      <c r="R609" s="353"/>
      <c r="S609" s="353"/>
      <c r="T609" s="353"/>
      <c r="U609" s="353"/>
      <c r="V609" s="353"/>
      <c r="W609" s="353"/>
      <c r="X609" s="353"/>
      <c r="Y609" s="353"/>
      <c r="Z609" s="353"/>
    </row>
    <row r="610" spans="1:26" ht="15.75" customHeight="1">
      <c r="A610" s="396"/>
      <c r="B610" s="353"/>
      <c r="C610" s="468"/>
      <c r="D610" s="469"/>
      <c r="E610" s="469"/>
      <c r="F610" s="469"/>
      <c r="G610" s="353"/>
      <c r="H610" s="353"/>
      <c r="I610" s="353"/>
      <c r="J610" s="353"/>
      <c r="K610" s="353"/>
      <c r="L610" s="353"/>
      <c r="M610" s="353"/>
      <c r="N610" s="353"/>
      <c r="O610" s="353"/>
      <c r="P610" s="353"/>
      <c r="Q610" s="353"/>
      <c r="R610" s="353"/>
      <c r="S610" s="353"/>
      <c r="T610" s="353"/>
      <c r="U610" s="353"/>
      <c r="V610" s="353"/>
      <c r="W610" s="353"/>
      <c r="X610" s="353"/>
      <c r="Y610" s="353"/>
      <c r="Z610" s="353"/>
    </row>
    <row r="611" spans="1:26" ht="15.75" customHeight="1">
      <c r="A611" s="396"/>
      <c r="B611" s="353"/>
      <c r="C611" s="468"/>
      <c r="D611" s="469"/>
      <c r="E611" s="469"/>
      <c r="F611" s="469"/>
      <c r="G611" s="353"/>
      <c r="H611" s="353"/>
      <c r="I611" s="353"/>
      <c r="J611" s="353"/>
      <c r="K611" s="353"/>
      <c r="L611" s="353"/>
      <c r="M611" s="353"/>
      <c r="N611" s="353"/>
      <c r="O611" s="353"/>
      <c r="P611" s="353"/>
      <c r="Q611" s="353"/>
      <c r="R611" s="353"/>
      <c r="S611" s="353"/>
      <c r="T611" s="353"/>
      <c r="U611" s="353"/>
      <c r="V611" s="353"/>
      <c r="W611" s="353"/>
      <c r="X611" s="353"/>
      <c r="Y611" s="353"/>
      <c r="Z611" s="353"/>
    </row>
    <row r="612" spans="1:26" ht="15.75" customHeight="1">
      <c r="A612" s="396"/>
      <c r="B612" s="353"/>
      <c r="C612" s="468"/>
      <c r="D612" s="469"/>
      <c r="E612" s="469"/>
      <c r="F612" s="469"/>
      <c r="G612" s="353"/>
      <c r="H612" s="353"/>
      <c r="I612" s="353"/>
      <c r="J612" s="353"/>
      <c r="K612" s="353"/>
      <c r="L612" s="353"/>
      <c r="M612" s="353"/>
      <c r="N612" s="353"/>
      <c r="O612" s="353"/>
      <c r="P612" s="353"/>
      <c r="Q612" s="353"/>
      <c r="R612" s="353"/>
      <c r="S612" s="353"/>
      <c r="T612" s="353"/>
      <c r="U612" s="353"/>
      <c r="V612" s="353"/>
      <c r="W612" s="353"/>
      <c r="X612" s="353"/>
      <c r="Y612" s="353"/>
      <c r="Z612" s="353"/>
    </row>
    <row r="613" spans="1:26" ht="15.75" customHeight="1">
      <c r="A613" s="396"/>
      <c r="B613" s="353"/>
      <c r="C613" s="468"/>
      <c r="D613" s="469"/>
      <c r="E613" s="469"/>
      <c r="F613" s="469"/>
      <c r="G613" s="353"/>
      <c r="H613" s="353"/>
      <c r="I613" s="353"/>
      <c r="J613" s="353"/>
      <c r="K613" s="353"/>
      <c r="L613" s="353"/>
      <c r="M613" s="353"/>
      <c r="N613" s="353"/>
      <c r="O613" s="353"/>
      <c r="P613" s="353"/>
      <c r="Q613" s="353"/>
      <c r="R613" s="353"/>
      <c r="S613" s="353"/>
      <c r="T613" s="353"/>
      <c r="U613" s="353"/>
      <c r="V613" s="353"/>
      <c r="W613" s="353"/>
      <c r="X613" s="353"/>
      <c r="Y613" s="353"/>
      <c r="Z613" s="353"/>
    </row>
    <row r="614" spans="1:26" ht="15.75" customHeight="1">
      <c r="A614" s="396"/>
      <c r="B614" s="353"/>
      <c r="C614" s="468"/>
      <c r="D614" s="469"/>
      <c r="E614" s="469"/>
      <c r="F614" s="469"/>
      <c r="G614" s="353"/>
      <c r="H614" s="353"/>
      <c r="I614" s="353"/>
      <c r="J614" s="353"/>
      <c r="K614" s="353"/>
      <c r="L614" s="353"/>
      <c r="M614" s="353"/>
      <c r="N614" s="353"/>
      <c r="O614" s="353"/>
      <c r="P614" s="353"/>
      <c r="Q614" s="353"/>
      <c r="R614" s="353"/>
      <c r="S614" s="353"/>
      <c r="T614" s="353"/>
      <c r="U614" s="353"/>
      <c r="V614" s="353"/>
      <c r="W614" s="353"/>
      <c r="X614" s="353"/>
      <c r="Y614" s="353"/>
      <c r="Z614" s="353"/>
    </row>
    <row r="615" spans="1:26" ht="15.75" customHeight="1">
      <c r="A615" s="396"/>
      <c r="B615" s="353"/>
      <c r="C615" s="468"/>
      <c r="D615" s="469"/>
      <c r="E615" s="469"/>
      <c r="F615" s="469"/>
      <c r="G615" s="353"/>
      <c r="H615" s="353"/>
      <c r="I615" s="353"/>
      <c r="J615" s="353"/>
      <c r="K615" s="353"/>
      <c r="L615" s="353"/>
      <c r="M615" s="353"/>
      <c r="N615" s="353"/>
      <c r="O615" s="353"/>
      <c r="P615" s="353"/>
      <c r="Q615" s="353"/>
      <c r="R615" s="353"/>
      <c r="S615" s="353"/>
      <c r="T615" s="353"/>
      <c r="U615" s="353"/>
      <c r="V615" s="353"/>
      <c r="W615" s="353"/>
      <c r="X615" s="353"/>
      <c r="Y615" s="353"/>
      <c r="Z615" s="353"/>
    </row>
    <row r="616" spans="1:26" ht="15.75" customHeight="1">
      <c r="A616" s="396"/>
      <c r="B616" s="353"/>
      <c r="C616" s="468"/>
      <c r="D616" s="469"/>
      <c r="E616" s="469"/>
      <c r="F616" s="469"/>
      <c r="G616" s="353"/>
      <c r="H616" s="353"/>
      <c r="I616" s="353"/>
      <c r="J616" s="353"/>
      <c r="K616" s="353"/>
      <c r="L616" s="353"/>
      <c r="M616" s="353"/>
      <c r="N616" s="353"/>
      <c r="O616" s="353"/>
      <c r="P616" s="353"/>
      <c r="Q616" s="353"/>
      <c r="R616" s="353"/>
      <c r="S616" s="353"/>
      <c r="T616" s="353"/>
      <c r="U616" s="353"/>
      <c r="V616" s="353"/>
      <c r="W616" s="353"/>
      <c r="X616" s="353"/>
      <c r="Y616" s="353"/>
      <c r="Z616" s="353"/>
    </row>
    <row r="617" spans="1:26" ht="15.75" customHeight="1">
      <c r="A617" s="396"/>
      <c r="B617" s="353"/>
      <c r="C617" s="468"/>
      <c r="D617" s="469"/>
      <c r="E617" s="469"/>
      <c r="F617" s="469"/>
      <c r="G617" s="353"/>
      <c r="H617" s="353"/>
      <c r="I617" s="353"/>
      <c r="J617" s="353"/>
      <c r="K617" s="353"/>
      <c r="L617" s="353"/>
      <c r="M617" s="353"/>
      <c r="N617" s="353"/>
      <c r="O617" s="353"/>
      <c r="P617" s="353"/>
      <c r="Q617" s="353"/>
      <c r="R617" s="353"/>
      <c r="S617" s="353"/>
      <c r="T617" s="353"/>
      <c r="U617" s="353"/>
      <c r="V617" s="353"/>
      <c r="W617" s="353"/>
      <c r="X617" s="353"/>
      <c r="Y617" s="353"/>
      <c r="Z617" s="353"/>
    </row>
    <row r="618" spans="1:26" ht="15.75" customHeight="1">
      <c r="A618" s="396"/>
      <c r="B618" s="353"/>
      <c r="C618" s="468"/>
      <c r="D618" s="469"/>
      <c r="E618" s="469"/>
      <c r="F618" s="469"/>
      <c r="G618" s="353"/>
      <c r="H618" s="353"/>
      <c r="I618" s="353"/>
      <c r="J618" s="353"/>
      <c r="K618" s="353"/>
      <c r="L618" s="353"/>
      <c r="M618" s="353"/>
      <c r="N618" s="353"/>
      <c r="O618" s="353"/>
      <c r="P618" s="353"/>
      <c r="Q618" s="353"/>
      <c r="R618" s="353"/>
      <c r="S618" s="353"/>
      <c r="T618" s="353"/>
      <c r="U618" s="353"/>
      <c r="V618" s="353"/>
      <c r="W618" s="353"/>
      <c r="X618" s="353"/>
      <c r="Y618" s="353"/>
      <c r="Z618" s="353"/>
    </row>
    <row r="619" spans="1:26" ht="15.75" customHeight="1">
      <c r="A619" s="396"/>
      <c r="B619" s="353"/>
      <c r="C619" s="468"/>
      <c r="D619" s="469"/>
      <c r="E619" s="469"/>
      <c r="F619" s="469"/>
      <c r="G619" s="353"/>
      <c r="H619" s="353"/>
      <c r="I619" s="353"/>
      <c r="J619" s="353"/>
      <c r="K619" s="353"/>
      <c r="L619" s="353"/>
      <c r="M619" s="353"/>
      <c r="N619" s="353"/>
      <c r="O619" s="353"/>
      <c r="P619" s="353"/>
      <c r="Q619" s="353"/>
      <c r="R619" s="353"/>
      <c r="S619" s="353"/>
      <c r="T619" s="353"/>
      <c r="U619" s="353"/>
      <c r="V619" s="353"/>
      <c r="W619" s="353"/>
      <c r="X619" s="353"/>
      <c r="Y619" s="353"/>
      <c r="Z619" s="353"/>
    </row>
    <row r="620" spans="1:26" ht="15.75" customHeight="1">
      <c r="A620" s="396"/>
      <c r="B620" s="353"/>
      <c r="C620" s="468"/>
      <c r="D620" s="469"/>
      <c r="E620" s="469"/>
      <c r="F620" s="469"/>
      <c r="G620" s="353"/>
      <c r="H620" s="353"/>
      <c r="I620" s="353"/>
      <c r="J620" s="353"/>
      <c r="K620" s="353"/>
      <c r="L620" s="353"/>
      <c r="M620" s="353"/>
      <c r="N620" s="353"/>
      <c r="O620" s="353"/>
      <c r="P620" s="353"/>
      <c r="Q620" s="353"/>
      <c r="R620" s="353"/>
      <c r="S620" s="353"/>
      <c r="T620" s="353"/>
      <c r="U620" s="353"/>
      <c r="V620" s="353"/>
      <c r="W620" s="353"/>
      <c r="X620" s="353"/>
      <c r="Y620" s="353"/>
      <c r="Z620" s="353"/>
    </row>
    <row r="621" spans="1:26" ht="15.75" customHeight="1">
      <c r="A621" s="396"/>
      <c r="B621" s="353"/>
      <c r="C621" s="468"/>
      <c r="D621" s="469"/>
      <c r="E621" s="469"/>
      <c r="F621" s="469"/>
      <c r="G621" s="353"/>
      <c r="H621" s="353"/>
      <c r="I621" s="353"/>
      <c r="J621" s="353"/>
      <c r="K621" s="353"/>
      <c r="L621" s="353"/>
      <c r="M621" s="353"/>
      <c r="N621" s="353"/>
      <c r="O621" s="353"/>
      <c r="P621" s="353"/>
      <c r="Q621" s="353"/>
      <c r="R621" s="353"/>
      <c r="S621" s="353"/>
      <c r="T621" s="353"/>
      <c r="U621" s="353"/>
      <c r="V621" s="353"/>
      <c r="W621" s="353"/>
      <c r="X621" s="353"/>
      <c r="Y621" s="353"/>
      <c r="Z621" s="353"/>
    </row>
    <row r="622" spans="1:26" ht="15.75" customHeight="1">
      <c r="A622" s="396"/>
      <c r="B622" s="353"/>
      <c r="C622" s="468"/>
      <c r="D622" s="469"/>
      <c r="E622" s="469"/>
      <c r="F622" s="469"/>
      <c r="G622" s="353"/>
      <c r="H622" s="353"/>
      <c r="I622" s="353"/>
      <c r="J622" s="353"/>
      <c r="K622" s="353"/>
      <c r="L622" s="353"/>
      <c r="M622" s="353"/>
      <c r="N622" s="353"/>
      <c r="O622" s="353"/>
      <c r="P622" s="353"/>
      <c r="Q622" s="353"/>
      <c r="R622" s="353"/>
      <c r="S622" s="353"/>
      <c r="T622" s="353"/>
      <c r="U622" s="353"/>
      <c r="V622" s="353"/>
      <c r="W622" s="353"/>
      <c r="X622" s="353"/>
      <c r="Y622" s="353"/>
      <c r="Z622" s="353"/>
    </row>
    <row r="623" spans="1:26" ht="15.75" customHeight="1">
      <c r="A623" s="396"/>
      <c r="B623" s="353"/>
      <c r="C623" s="468"/>
      <c r="D623" s="469"/>
      <c r="E623" s="469"/>
      <c r="F623" s="469"/>
      <c r="G623" s="353"/>
      <c r="H623" s="353"/>
      <c r="I623" s="353"/>
      <c r="J623" s="353"/>
      <c r="K623" s="353"/>
      <c r="L623" s="353"/>
      <c r="M623" s="353"/>
      <c r="N623" s="353"/>
      <c r="O623" s="353"/>
      <c r="P623" s="353"/>
      <c r="Q623" s="353"/>
      <c r="R623" s="353"/>
      <c r="S623" s="353"/>
      <c r="T623" s="353"/>
      <c r="U623" s="353"/>
      <c r="V623" s="353"/>
      <c r="W623" s="353"/>
      <c r="X623" s="353"/>
      <c r="Y623" s="353"/>
      <c r="Z623" s="353"/>
    </row>
    <row r="624" spans="1:26" ht="15.75" customHeight="1">
      <c r="A624" s="396"/>
      <c r="B624" s="353"/>
      <c r="C624" s="468"/>
      <c r="D624" s="469"/>
      <c r="E624" s="469"/>
      <c r="F624" s="469"/>
      <c r="G624" s="353"/>
      <c r="H624" s="353"/>
      <c r="I624" s="353"/>
      <c r="J624" s="353"/>
      <c r="K624" s="353"/>
      <c r="L624" s="353"/>
      <c r="M624" s="353"/>
      <c r="N624" s="353"/>
      <c r="O624" s="353"/>
      <c r="P624" s="353"/>
      <c r="Q624" s="353"/>
      <c r="R624" s="353"/>
      <c r="S624" s="353"/>
      <c r="T624" s="353"/>
      <c r="U624" s="353"/>
      <c r="V624" s="353"/>
      <c r="W624" s="353"/>
      <c r="X624" s="353"/>
      <c r="Y624" s="353"/>
      <c r="Z624" s="353"/>
    </row>
    <row r="625" spans="1:26" ht="15.75" customHeight="1">
      <c r="A625" s="396"/>
      <c r="B625" s="353"/>
      <c r="C625" s="468"/>
      <c r="D625" s="469"/>
      <c r="E625" s="469"/>
      <c r="F625" s="469"/>
      <c r="G625" s="353"/>
      <c r="H625" s="353"/>
      <c r="I625" s="353"/>
      <c r="J625" s="353"/>
      <c r="K625" s="353"/>
      <c r="L625" s="353"/>
      <c r="M625" s="353"/>
      <c r="N625" s="353"/>
      <c r="O625" s="353"/>
      <c r="P625" s="353"/>
      <c r="Q625" s="353"/>
      <c r="R625" s="353"/>
      <c r="S625" s="353"/>
      <c r="T625" s="353"/>
      <c r="U625" s="353"/>
      <c r="V625" s="353"/>
      <c r="W625" s="353"/>
      <c r="X625" s="353"/>
      <c r="Y625" s="353"/>
      <c r="Z625" s="353"/>
    </row>
    <row r="626" spans="1:26" ht="15.75" customHeight="1">
      <c r="A626" s="396"/>
      <c r="B626" s="353"/>
      <c r="C626" s="468"/>
      <c r="D626" s="469"/>
      <c r="E626" s="469"/>
      <c r="F626" s="469"/>
      <c r="G626" s="353"/>
      <c r="H626" s="353"/>
      <c r="I626" s="353"/>
      <c r="J626" s="353"/>
      <c r="K626" s="353"/>
      <c r="L626" s="353"/>
      <c r="M626" s="353"/>
      <c r="N626" s="353"/>
      <c r="O626" s="353"/>
      <c r="P626" s="353"/>
      <c r="Q626" s="353"/>
      <c r="R626" s="353"/>
      <c r="S626" s="353"/>
      <c r="T626" s="353"/>
      <c r="U626" s="353"/>
      <c r="V626" s="353"/>
      <c r="W626" s="353"/>
      <c r="X626" s="353"/>
      <c r="Y626" s="353"/>
      <c r="Z626" s="353"/>
    </row>
    <row r="627" spans="1:26" ht="15.75" customHeight="1">
      <c r="A627" s="396"/>
      <c r="B627" s="353"/>
      <c r="C627" s="468"/>
      <c r="D627" s="469"/>
      <c r="E627" s="469"/>
      <c r="F627" s="469"/>
      <c r="G627" s="353"/>
      <c r="H627" s="353"/>
      <c r="I627" s="353"/>
      <c r="J627" s="353"/>
      <c r="K627" s="353"/>
      <c r="L627" s="353"/>
      <c r="M627" s="353"/>
      <c r="N627" s="353"/>
      <c r="O627" s="353"/>
      <c r="P627" s="353"/>
      <c r="Q627" s="353"/>
      <c r="R627" s="353"/>
      <c r="S627" s="353"/>
      <c r="T627" s="353"/>
      <c r="U627" s="353"/>
      <c r="V627" s="353"/>
      <c r="W627" s="353"/>
      <c r="X627" s="353"/>
      <c r="Y627" s="353"/>
      <c r="Z627" s="353"/>
    </row>
    <row r="628" spans="1:26" ht="15.75" customHeight="1">
      <c r="A628" s="396"/>
      <c r="B628" s="353"/>
      <c r="C628" s="468"/>
      <c r="D628" s="469"/>
      <c r="E628" s="469"/>
      <c r="F628" s="469"/>
      <c r="G628" s="353"/>
      <c r="H628" s="353"/>
      <c r="I628" s="353"/>
      <c r="J628" s="353"/>
      <c r="K628" s="353"/>
      <c r="L628" s="353"/>
      <c r="M628" s="353"/>
      <c r="N628" s="353"/>
      <c r="O628" s="353"/>
      <c r="P628" s="353"/>
      <c r="Q628" s="353"/>
      <c r="R628" s="353"/>
      <c r="S628" s="353"/>
      <c r="T628" s="353"/>
      <c r="U628" s="353"/>
      <c r="V628" s="353"/>
      <c r="W628" s="353"/>
      <c r="X628" s="353"/>
      <c r="Y628" s="353"/>
      <c r="Z628" s="353"/>
    </row>
    <row r="629" spans="1:26" ht="15.75" customHeight="1">
      <c r="A629" s="396"/>
      <c r="B629" s="353"/>
      <c r="C629" s="468"/>
      <c r="D629" s="469"/>
      <c r="E629" s="469"/>
      <c r="F629" s="469"/>
      <c r="G629" s="353"/>
      <c r="H629" s="353"/>
      <c r="I629" s="353"/>
      <c r="J629" s="353"/>
      <c r="K629" s="353"/>
      <c r="L629" s="353"/>
      <c r="M629" s="353"/>
      <c r="N629" s="353"/>
      <c r="O629" s="353"/>
      <c r="P629" s="353"/>
      <c r="Q629" s="353"/>
      <c r="R629" s="353"/>
      <c r="S629" s="353"/>
      <c r="T629" s="353"/>
      <c r="U629" s="353"/>
      <c r="V629" s="353"/>
      <c r="W629" s="353"/>
      <c r="X629" s="353"/>
      <c r="Y629" s="353"/>
      <c r="Z629" s="353"/>
    </row>
    <row r="630" spans="1:26" ht="15.75" customHeight="1">
      <c r="A630" s="396"/>
      <c r="B630" s="353"/>
      <c r="C630" s="468"/>
      <c r="D630" s="469"/>
      <c r="E630" s="469"/>
      <c r="F630" s="469"/>
      <c r="G630" s="353"/>
      <c r="H630" s="353"/>
      <c r="I630" s="353"/>
      <c r="J630" s="353"/>
      <c r="K630" s="353"/>
      <c r="L630" s="353"/>
      <c r="M630" s="353"/>
      <c r="N630" s="353"/>
      <c r="O630" s="353"/>
      <c r="P630" s="353"/>
      <c r="Q630" s="353"/>
      <c r="R630" s="353"/>
      <c r="S630" s="353"/>
      <c r="T630" s="353"/>
      <c r="U630" s="353"/>
      <c r="V630" s="353"/>
      <c r="W630" s="353"/>
      <c r="X630" s="353"/>
      <c r="Y630" s="353"/>
      <c r="Z630" s="353"/>
    </row>
    <row r="631" spans="1:26" ht="15.75" customHeight="1">
      <c r="A631" s="396"/>
      <c r="B631" s="353"/>
      <c r="C631" s="468"/>
      <c r="D631" s="469"/>
      <c r="E631" s="469"/>
      <c r="F631" s="469"/>
      <c r="G631" s="353"/>
      <c r="H631" s="353"/>
      <c r="I631" s="353"/>
      <c r="J631" s="353"/>
      <c r="K631" s="353"/>
      <c r="L631" s="353"/>
      <c r="M631" s="353"/>
      <c r="N631" s="353"/>
      <c r="O631" s="353"/>
      <c r="P631" s="353"/>
      <c r="Q631" s="353"/>
      <c r="R631" s="353"/>
      <c r="S631" s="353"/>
      <c r="T631" s="353"/>
      <c r="U631" s="353"/>
      <c r="V631" s="353"/>
      <c r="W631" s="353"/>
      <c r="X631" s="353"/>
      <c r="Y631" s="353"/>
      <c r="Z631" s="353"/>
    </row>
    <row r="632" spans="1:26" ht="15.75" customHeight="1">
      <c r="A632" s="396"/>
      <c r="B632" s="353"/>
      <c r="C632" s="468"/>
      <c r="D632" s="469"/>
      <c r="E632" s="469"/>
      <c r="F632" s="469"/>
      <c r="G632" s="353"/>
      <c r="H632" s="353"/>
      <c r="I632" s="353"/>
      <c r="J632" s="353"/>
      <c r="K632" s="353"/>
      <c r="L632" s="353"/>
      <c r="M632" s="353"/>
      <c r="N632" s="353"/>
      <c r="O632" s="353"/>
      <c r="P632" s="353"/>
      <c r="Q632" s="353"/>
      <c r="R632" s="353"/>
      <c r="S632" s="353"/>
      <c r="T632" s="353"/>
      <c r="U632" s="353"/>
      <c r="V632" s="353"/>
      <c r="W632" s="353"/>
      <c r="X632" s="353"/>
      <c r="Y632" s="353"/>
      <c r="Z632" s="353"/>
    </row>
    <row r="633" spans="1:26" ht="15.75" customHeight="1">
      <c r="A633" s="396"/>
      <c r="B633" s="353"/>
      <c r="C633" s="468"/>
      <c r="D633" s="469"/>
      <c r="E633" s="469"/>
      <c r="F633" s="469"/>
      <c r="G633" s="353"/>
      <c r="H633" s="353"/>
      <c r="I633" s="353"/>
      <c r="J633" s="353"/>
      <c r="K633" s="353"/>
      <c r="L633" s="353"/>
      <c r="M633" s="353"/>
      <c r="N633" s="353"/>
      <c r="O633" s="353"/>
      <c r="P633" s="353"/>
      <c r="Q633" s="353"/>
      <c r="R633" s="353"/>
      <c r="S633" s="353"/>
      <c r="T633" s="353"/>
      <c r="U633" s="353"/>
      <c r="V633" s="353"/>
      <c r="W633" s="353"/>
      <c r="X633" s="353"/>
      <c r="Y633" s="353"/>
      <c r="Z633" s="353"/>
    </row>
    <row r="634" spans="1:26" ht="15.75" customHeight="1">
      <c r="A634" s="396"/>
      <c r="B634" s="353"/>
      <c r="C634" s="468"/>
      <c r="D634" s="469"/>
      <c r="E634" s="469"/>
      <c r="F634" s="469"/>
      <c r="G634" s="353"/>
      <c r="H634" s="353"/>
      <c r="I634" s="353"/>
      <c r="J634" s="353"/>
      <c r="K634" s="353"/>
      <c r="L634" s="353"/>
      <c r="M634" s="353"/>
      <c r="N634" s="353"/>
      <c r="O634" s="353"/>
      <c r="P634" s="353"/>
      <c r="Q634" s="353"/>
      <c r="R634" s="353"/>
      <c r="S634" s="353"/>
      <c r="T634" s="353"/>
      <c r="U634" s="353"/>
      <c r="V634" s="353"/>
      <c r="W634" s="353"/>
      <c r="X634" s="353"/>
      <c r="Y634" s="353"/>
      <c r="Z634" s="353"/>
    </row>
    <row r="635" spans="1:26" ht="15.75" customHeight="1">
      <c r="A635" s="396"/>
      <c r="B635" s="353"/>
      <c r="C635" s="468"/>
      <c r="D635" s="469"/>
      <c r="E635" s="469"/>
      <c r="F635" s="469"/>
      <c r="G635" s="353"/>
      <c r="H635" s="353"/>
      <c r="I635" s="353"/>
      <c r="J635" s="353"/>
      <c r="K635" s="353"/>
      <c r="L635" s="353"/>
      <c r="M635" s="353"/>
      <c r="N635" s="353"/>
      <c r="O635" s="353"/>
      <c r="P635" s="353"/>
      <c r="Q635" s="353"/>
      <c r="R635" s="353"/>
      <c r="S635" s="353"/>
      <c r="T635" s="353"/>
      <c r="U635" s="353"/>
      <c r="V635" s="353"/>
      <c r="W635" s="353"/>
      <c r="X635" s="353"/>
      <c r="Y635" s="353"/>
      <c r="Z635" s="353"/>
    </row>
    <row r="636" spans="1:26" ht="15.75" customHeight="1">
      <c r="A636" s="396"/>
      <c r="B636" s="353"/>
      <c r="C636" s="468"/>
      <c r="D636" s="469"/>
      <c r="E636" s="469"/>
      <c r="F636" s="469"/>
      <c r="G636" s="353"/>
      <c r="H636" s="353"/>
      <c r="I636" s="353"/>
      <c r="J636" s="353"/>
      <c r="K636" s="353"/>
      <c r="L636" s="353"/>
      <c r="M636" s="353"/>
      <c r="N636" s="353"/>
      <c r="O636" s="353"/>
      <c r="P636" s="353"/>
      <c r="Q636" s="353"/>
      <c r="R636" s="353"/>
      <c r="S636" s="353"/>
      <c r="T636" s="353"/>
      <c r="U636" s="353"/>
      <c r="V636" s="353"/>
      <c r="W636" s="353"/>
      <c r="X636" s="353"/>
      <c r="Y636" s="353"/>
      <c r="Z636" s="353"/>
    </row>
    <row r="637" spans="1:26" ht="15.75" customHeight="1">
      <c r="A637" s="396"/>
      <c r="B637" s="353"/>
      <c r="C637" s="468"/>
      <c r="D637" s="469"/>
      <c r="E637" s="469"/>
      <c r="F637" s="469"/>
      <c r="G637" s="353"/>
      <c r="H637" s="353"/>
      <c r="I637" s="353"/>
      <c r="J637" s="353"/>
      <c r="K637" s="353"/>
      <c r="L637" s="353"/>
      <c r="M637" s="353"/>
      <c r="N637" s="353"/>
      <c r="O637" s="353"/>
      <c r="P637" s="353"/>
      <c r="Q637" s="353"/>
      <c r="R637" s="353"/>
      <c r="S637" s="353"/>
      <c r="T637" s="353"/>
      <c r="U637" s="353"/>
      <c r="V637" s="353"/>
      <c r="W637" s="353"/>
      <c r="X637" s="353"/>
      <c r="Y637" s="353"/>
      <c r="Z637" s="353"/>
    </row>
    <row r="638" spans="1:26" ht="15.75" customHeight="1">
      <c r="A638" s="396"/>
      <c r="B638" s="353"/>
      <c r="C638" s="468"/>
      <c r="D638" s="469"/>
      <c r="E638" s="469"/>
      <c r="F638" s="469"/>
      <c r="G638" s="353"/>
      <c r="H638" s="353"/>
      <c r="I638" s="353"/>
      <c r="J638" s="353"/>
      <c r="K638" s="353"/>
      <c r="L638" s="353"/>
      <c r="M638" s="353"/>
      <c r="N638" s="353"/>
      <c r="O638" s="353"/>
      <c r="P638" s="353"/>
      <c r="Q638" s="353"/>
      <c r="R638" s="353"/>
      <c r="S638" s="353"/>
      <c r="T638" s="353"/>
      <c r="U638" s="353"/>
      <c r="V638" s="353"/>
      <c r="W638" s="353"/>
      <c r="X638" s="353"/>
      <c r="Y638" s="353"/>
      <c r="Z638" s="353"/>
    </row>
    <row r="639" spans="1:26" ht="15.75" customHeight="1">
      <c r="A639" s="396"/>
      <c r="B639" s="353"/>
      <c r="C639" s="468"/>
      <c r="D639" s="469"/>
      <c r="E639" s="469"/>
      <c r="F639" s="469"/>
      <c r="G639" s="353"/>
      <c r="H639" s="353"/>
      <c r="I639" s="353"/>
      <c r="J639" s="353"/>
      <c r="K639" s="353"/>
      <c r="L639" s="353"/>
      <c r="M639" s="353"/>
      <c r="N639" s="353"/>
      <c r="O639" s="353"/>
      <c r="P639" s="353"/>
      <c r="Q639" s="353"/>
      <c r="R639" s="353"/>
      <c r="S639" s="353"/>
      <c r="T639" s="353"/>
      <c r="U639" s="353"/>
      <c r="V639" s="353"/>
      <c r="W639" s="353"/>
      <c r="X639" s="353"/>
      <c r="Y639" s="353"/>
      <c r="Z639" s="353"/>
    </row>
    <row r="640" spans="1:26" ht="15.75" customHeight="1">
      <c r="A640" s="396"/>
      <c r="B640" s="353"/>
      <c r="C640" s="468"/>
      <c r="D640" s="469"/>
      <c r="E640" s="469"/>
      <c r="F640" s="469"/>
      <c r="G640" s="353"/>
      <c r="H640" s="353"/>
      <c r="I640" s="353"/>
      <c r="J640" s="353"/>
      <c r="K640" s="353"/>
      <c r="L640" s="353"/>
      <c r="M640" s="353"/>
      <c r="N640" s="353"/>
      <c r="O640" s="353"/>
      <c r="P640" s="353"/>
      <c r="Q640" s="353"/>
      <c r="R640" s="353"/>
      <c r="S640" s="353"/>
      <c r="T640" s="353"/>
      <c r="U640" s="353"/>
      <c r="V640" s="353"/>
      <c r="W640" s="353"/>
      <c r="X640" s="353"/>
      <c r="Y640" s="353"/>
      <c r="Z640" s="353"/>
    </row>
    <row r="641" spans="1:26" ht="15.75" customHeight="1">
      <c r="A641" s="396"/>
      <c r="B641" s="353"/>
      <c r="C641" s="468"/>
      <c r="D641" s="469"/>
      <c r="E641" s="469"/>
      <c r="F641" s="469"/>
      <c r="G641" s="353"/>
      <c r="H641" s="353"/>
      <c r="I641" s="353"/>
      <c r="J641" s="353"/>
      <c r="K641" s="353"/>
      <c r="L641" s="353"/>
      <c r="M641" s="353"/>
      <c r="N641" s="353"/>
      <c r="O641" s="353"/>
      <c r="P641" s="353"/>
      <c r="Q641" s="353"/>
      <c r="R641" s="353"/>
      <c r="S641" s="353"/>
      <c r="T641" s="353"/>
      <c r="U641" s="353"/>
      <c r="V641" s="353"/>
      <c r="W641" s="353"/>
      <c r="X641" s="353"/>
      <c r="Y641" s="353"/>
      <c r="Z641" s="353"/>
    </row>
    <row r="642" spans="1:26" ht="15.75" customHeight="1">
      <c r="A642" s="396"/>
      <c r="B642" s="353"/>
      <c r="C642" s="468"/>
      <c r="D642" s="469"/>
      <c r="E642" s="469"/>
      <c r="F642" s="469"/>
      <c r="G642" s="353"/>
      <c r="H642" s="353"/>
      <c r="I642" s="353"/>
      <c r="J642" s="353"/>
      <c r="K642" s="353"/>
      <c r="L642" s="353"/>
      <c r="M642" s="353"/>
      <c r="N642" s="353"/>
      <c r="O642" s="353"/>
      <c r="P642" s="353"/>
      <c r="Q642" s="353"/>
      <c r="R642" s="353"/>
      <c r="S642" s="353"/>
      <c r="T642" s="353"/>
      <c r="U642" s="353"/>
      <c r="V642" s="353"/>
      <c r="W642" s="353"/>
      <c r="X642" s="353"/>
      <c r="Y642" s="353"/>
      <c r="Z642" s="353"/>
    </row>
    <row r="643" spans="1:26" ht="15.75" customHeight="1">
      <c r="A643" s="396"/>
      <c r="B643" s="353"/>
      <c r="C643" s="468"/>
      <c r="D643" s="469"/>
      <c r="E643" s="469"/>
      <c r="F643" s="469"/>
      <c r="G643" s="353"/>
      <c r="H643" s="353"/>
      <c r="I643" s="353"/>
      <c r="J643" s="353"/>
      <c r="K643" s="353"/>
      <c r="L643" s="353"/>
      <c r="M643" s="353"/>
      <c r="N643" s="353"/>
      <c r="O643" s="353"/>
      <c r="P643" s="353"/>
      <c r="Q643" s="353"/>
      <c r="R643" s="353"/>
      <c r="S643" s="353"/>
      <c r="T643" s="353"/>
      <c r="U643" s="353"/>
      <c r="V643" s="353"/>
      <c r="W643" s="353"/>
      <c r="X643" s="353"/>
      <c r="Y643" s="353"/>
      <c r="Z643" s="353"/>
    </row>
    <row r="644" spans="1:26" ht="15.75" customHeight="1">
      <c r="A644" s="396"/>
      <c r="B644" s="353"/>
      <c r="C644" s="468"/>
      <c r="D644" s="469"/>
      <c r="E644" s="469"/>
      <c r="F644" s="469"/>
      <c r="G644" s="353"/>
      <c r="H644" s="353"/>
      <c r="I644" s="353"/>
      <c r="J644" s="353"/>
      <c r="K644" s="353"/>
      <c r="L644" s="353"/>
      <c r="M644" s="353"/>
      <c r="N644" s="353"/>
      <c r="O644" s="353"/>
      <c r="P644" s="353"/>
      <c r="Q644" s="353"/>
      <c r="R644" s="353"/>
      <c r="S644" s="353"/>
      <c r="T644" s="353"/>
      <c r="U644" s="353"/>
      <c r="V644" s="353"/>
      <c r="W644" s="353"/>
      <c r="X644" s="353"/>
      <c r="Y644" s="353"/>
      <c r="Z644" s="353"/>
    </row>
    <row r="645" spans="1:26" ht="15.75" customHeight="1">
      <c r="A645" s="396"/>
      <c r="B645" s="353"/>
      <c r="C645" s="468"/>
      <c r="D645" s="469"/>
      <c r="E645" s="469"/>
      <c r="F645" s="469"/>
      <c r="G645" s="353"/>
      <c r="H645" s="353"/>
      <c r="I645" s="353"/>
      <c r="J645" s="353"/>
      <c r="K645" s="353"/>
      <c r="L645" s="353"/>
      <c r="M645" s="353"/>
      <c r="N645" s="353"/>
      <c r="O645" s="353"/>
      <c r="P645" s="353"/>
      <c r="Q645" s="353"/>
      <c r="R645" s="353"/>
      <c r="S645" s="353"/>
      <c r="T645" s="353"/>
      <c r="U645" s="353"/>
      <c r="V645" s="353"/>
      <c r="W645" s="353"/>
      <c r="X645" s="353"/>
      <c r="Y645" s="353"/>
      <c r="Z645" s="353"/>
    </row>
    <row r="646" spans="1:26" ht="15.75" customHeight="1">
      <c r="A646" s="396"/>
      <c r="B646" s="353"/>
      <c r="C646" s="468"/>
      <c r="D646" s="469"/>
      <c r="E646" s="469"/>
      <c r="F646" s="469"/>
      <c r="G646" s="353"/>
      <c r="H646" s="353"/>
      <c r="I646" s="353"/>
      <c r="J646" s="353"/>
      <c r="K646" s="353"/>
      <c r="L646" s="353"/>
      <c r="M646" s="353"/>
      <c r="N646" s="353"/>
      <c r="O646" s="353"/>
      <c r="P646" s="353"/>
      <c r="Q646" s="353"/>
      <c r="R646" s="353"/>
      <c r="S646" s="353"/>
      <c r="T646" s="353"/>
      <c r="U646" s="353"/>
      <c r="V646" s="353"/>
      <c r="W646" s="353"/>
      <c r="X646" s="353"/>
      <c r="Y646" s="353"/>
      <c r="Z646" s="353"/>
    </row>
    <row r="647" spans="1:26" ht="15.75" customHeight="1">
      <c r="A647" s="396"/>
      <c r="B647" s="353"/>
      <c r="C647" s="468"/>
      <c r="D647" s="469"/>
      <c r="E647" s="469"/>
      <c r="F647" s="469"/>
      <c r="G647" s="353"/>
      <c r="H647" s="353"/>
      <c r="I647" s="353"/>
      <c r="J647" s="353"/>
      <c r="K647" s="353"/>
      <c r="L647" s="353"/>
      <c r="M647" s="353"/>
      <c r="N647" s="353"/>
      <c r="O647" s="353"/>
      <c r="P647" s="353"/>
      <c r="Q647" s="353"/>
      <c r="R647" s="353"/>
      <c r="S647" s="353"/>
      <c r="T647" s="353"/>
      <c r="U647" s="353"/>
      <c r="V647" s="353"/>
      <c r="W647" s="353"/>
      <c r="X647" s="353"/>
      <c r="Y647" s="353"/>
      <c r="Z647" s="353"/>
    </row>
    <row r="648" spans="1:26" ht="15.75" customHeight="1">
      <c r="A648" s="396"/>
      <c r="B648" s="353"/>
      <c r="C648" s="468"/>
      <c r="D648" s="469"/>
      <c r="E648" s="469"/>
      <c r="F648" s="469"/>
      <c r="G648" s="353"/>
      <c r="H648" s="353"/>
      <c r="I648" s="353"/>
      <c r="J648" s="353"/>
      <c r="K648" s="353"/>
      <c r="L648" s="353"/>
      <c r="M648" s="353"/>
      <c r="N648" s="353"/>
      <c r="O648" s="353"/>
      <c r="P648" s="353"/>
      <c r="Q648" s="353"/>
      <c r="R648" s="353"/>
      <c r="S648" s="353"/>
      <c r="T648" s="353"/>
      <c r="U648" s="353"/>
      <c r="V648" s="353"/>
      <c r="W648" s="353"/>
      <c r="X648" s="353"/>
      <c r="Y648" s="353"/>
      <c r="Z648" s="353"/>
    </row>
    <row r="649" spans="1:26" ht="15.75" customHeight="1">
      <c r="A649" s="396"/>
      <c r="B649" s="353"/>
      <c r="C649" s="468"/>
      <c r="D649" s="469"/>
      <c r="E649" s="469"/>
      <c r="F649" s="469"/>
      <c r="G649" s="353"/>
      <c r="H649" s="353"/>
      <c r="I649" s="353"/>
      <c r="J649" s="353"/>
      <c r="K649" s="353"/>
      <c r="L649" s="353"/>
      <c r="M649" s="353"/>
      <c r="N649" s="353"/>
      <c r="O649" s="353"/>
      <c r="P649" s="353"/>
      <c r="Q649" s="353"/>
      <c r="R649" s="353"/>
      <c r="S649" s="353"/>
      <c r="T649" s="353"/>
      <c r="U649" s="353"/>
      <c r="V649" s="353"/>
      <c r="W649" s="353"/>
      <c r="X649" s="353"/>
      <c r="Y649" s="353"/>
      <c r="Z649" s="353"/>
    </row>
    <row r="650" spans="1:26" ht="15.75" customHeight="1">
      <c r="A650" s="396"/>
      <c r="B650" s="353"/>
      <c r="C650" s="468"/>
      <c r="D650" s="469"/>
      <c r="E650" s="469"/>
      <c r="F650" s="469"/>
      <c r="G650" s="353"/>
      <c r="H650" s="353"/>
      <c r="I650" s="353"/>
      <c r="J650" s="353"/>
      <c r="K650" s="353"/>
      <c r="L650" s="353"/>
      <c r="M650" s="353"/>
      <c r="N650" s="353"/>
      <c r="O650" s="353"/>
      <c r="P650" s="353"/>
      <c r="Q650" s="353"/>
      <c r="R650" s="353"/>
      <c r="S650" s="353"/>
      <c r="T650" s="353"/>
      <c r="U650" s="353"/>
      <c r="V650" s="353"/>
      <c r="W650" s="353"/>
      <c r="X650" s="353"/>
      <c r="Y650" s="353"/>
      <c r="Z650" s="353"/>
    </row>
    <row r="651" spans="1:26" ht="15.75" customHeight="1">
      <c r="A651" s="396"/>
      <c r="B651" s="353"/>
      <c r="C651" s="468"/>
      <c r="D651" s="469"/>
      <c r="E651" s="469"/>
      <c r="F651" s="469"/>
      <c r="G651" s="353"/>
      <c r="H651" s="353"/>
      <c r="I651" s="353"/>
      <c r="J651" s="353"/>
      <c r="K651" s="353"/>
      <c r="L651" s="353"/>
      <c r="M651" s="353"/>
      <c r="N651" s="353"/>
      <c r="O651" s="353"/>
      <c r="P651" s="353"/>
      <c r="Q651" s="353"/>
      <c r="R651" s="353"/>
      <c r="S651" s="353"/>
      <c r="T651" s="353"/>
      <c r="U651" s="353"/>
      <c r="V651" s="353"/>
      <c r="W651" s="353"/>
      <c r="X651" s="353"/>
      <c r="Y651" s="353"/>
      <c r="Z651" s="353"/>
    </row>
    <row r="652" spans="1:26" ht="15.75" customHeight="1">
      <c r="A652" s="396"/>
      <c r="B652" s="353"/>
      <c r="C652" s="468"/>
      <c r="D652" s="469"/>
      <c r="E652" s="469"/>
      <c r="F652" s="469"/>
      <c r="G652" s="353"/>
      <c r="H652" s="353"/>
      <c r="I652" s="353"/>
      <c r="J652" s="353"/>
      <c r="K652" s="353"/>
      <c r="L652" s="353"/>
      <c r="M652" s="353"/>
      <c r="N652" s="353"/>
      <c r="O652" s="353"/>
      <c r="P652" s="353"/>
      <c r="Q652" s="353"/>
      <c r="R652" s="353"/>
      <c r="S652" s="353"/>
      <c r="T652" s="353"/>
      <c r="U652" s="353"/>
      <c r="V652" s="353"/>
      <c r="W652" s="353"/>
      <c r="X652" s="353"/>
      <c r="Y652" s="353"/>
      <c r="Z652" s="353"/>
    </row>
    <row r="653" spans="1:26" ht="15.75" customHeight="1">
      <c r="A653" s="396"/>
      <c r="B653" s="353"/>
      <c r="C653" s="468"/>
      <c r="D653" s="469"/>
      <c r="E653" s="469"/>
      <c r="F653" s="469"/>
      <c r="G653" s="353"/>
      <c r="H653" s="353"/>
      <c r="I653" s="353"/>
      <c r="J653" s="353"/>
      <c r="K653" s="353"/>
      <c r="L653" s="353"/>
      <c r="M653" s="353"/>
      <c r="N653" s="353"/>
      <c r="O653" s="353"/>
      <c r="P653" s="353"/>
      <c r="Q653" s="353"/>
      <c r="R653" s="353"/>
      <c r="S653" s="353"/>
      <c r="T653" s="353"/>
      <c r="U653" s="353"/>
      <c r="V653" s="353"/>
      <c r="W653" s="353"/>
      <c r="X653" s="353"/>
      <c r="Y653" s="353"/>
      <c r="Z653" s="353"/>
    </row>
    <row r="654" spans="1:26" ht="15.75" customHeight="1">
      <c r="A654" s="396"/>
      <c r="B654" s="353"/>
      <c r="C654" s="468"/>
      <c r="D654" s="469"/>
      <c r="E654" s="469"/>
      <c r="F654" s="469"/>
      <c r="G654" s="353"/>
      <c r="H654" s="353"/>
      <c r="I654" s="353"/>
      <c r="J654" s="353"/>
      <c r="K654" s="353"/>
      <c r="L654" s="353"/>
      <c r="M654" s="353"/>
      <c r="N654" s="353"/>
      <c r="O654" s="353"/>
      <c r="P654" s="353"/>
      <c r="Q654" s="353"/>
      <c r="R654" s="353"/>
      <c r="S654" s="353"/>
      <c r="T654" s="353"/>
      <c r="U654" s="353"/>
      <c r="V654" s="353"/>
      <c r="W654" s="353"/>
      <c r="X654" s="353"/>
      <c r="Y654" s="353"/>
      <c r="Z654" s="353"/>
    </row>
    <row r="655" spans="1:26" ht="15.75" customHeight="1">
      <c r="A655" s="396"/>
      <c r="B655" s="353"/>
      <c r="C655" s="468"/>
      <c r="D655" s="469"/>
      <c r="E655" s="469"/>
      <c r="F655" s="469"/>
      <c r="G655" s="353"/>
      <c r="H655" s="353"/>
      <c r="I655" s="353"/>
      <c r="J655" s="353"/>
      <c r="K655" s="353"/>
      <c r="L655" s="353"/>
      <c r="M655" s="353"/>
      <c r="N655" s="353"/>
      <c r="O655" s="353"/>
      <c r="P655" s="353"/>
      <c r="Q655" s="353"/>
      <c r="R655" s="353"/>
      <c r="S655" s="353"/>
      <c r="T655" s="353"/>
      <c r="U655" s="353"/>
      <c r="V655" s="353"/>
      <c r="W655" s="353"/>
      <c r="X655" s="353"/>
      <c r="Y655" s="353"/>
      <c r="Z655" s="353"/>
    </row>
    <row r="656" spans="1:26" ht="15.75" customHeight="1">
      <c r="A656" s="396"/>
      <c r="B656" s="353"/>
      <c r="C656" s="468"/>
      <c r="D656" s="469"/>
      <c r="E656" s="469"/>
      <c r="F656" s="469"/>
      <c r="G656" s="353"/>
      <c r="H656" s="353"/>
      <c r="I656" s="353"/>
      <c r="J656" s="353"/>
      <c r="K656" s="353"/>
      <c r="L656" s="353"/>
      <c r="M656" s="353"/>
      <c r="N656" s="353"/>
      <c r="O656" s="353"/>
      <c r="P656" s="353"/>
      <c r="Q656" s="353"/>
      <c r="R656" s="353"/>
      <c r="S656" s="353"/>
      <c r="T656" s="353"/>
      <c r="U656" s="353"/>
      <c r="V656" s="353"/>
      <c r="W656" s="353"/>
      <c r="X656" s="353"/>
      <c r="Y656" s="353"/>
      <c r="Z656" s="353"/>
    </row>
    <row r="657" spans="1:26" ht="15.75" customHeight="1">
      <c r="A657" s="396"/>
      <c r="B657" s="353"/>
      <c r="C657" s="468"/>
      <c r="D657" s="469"/>
      <c r="E657" s="469"/>
      <c r="F657" s="469"/>
      <c r="G657" s="353"/>
      <c r="H657" s="353"/>
      <c r="I657" s="353"/>
      <c r="J657" s="353"/>
      <c r="K657" s="353"/>
      <c r="L657" s="353"/>
      <c r="M657" s="353"/>
      <c r="N657" s="353"/>
      <c r="O657" s="353"/>
      <c r="P657" s="353"/>
      <c r="Q657" s="353"/>
      <c r="R657" s="353"/>
      <c r="S657" s="353"/>
      <c r="T657" s="353"/>
      <c r="U657" s="353"/>
      <c r="V657" s="353"/>
      <c r="W657" s="353"/>
      <c r="X657" s="353"/>
      <c r="Y657" s="353"/>
      <c r="Z657" s="353"/>
    </row>
    <row r="658" spans="1:26" ht="15.75" customHeight="1">
      <c r="A658" s="396"/>
      <c r="B658" s="353"/>
      <c r="C658" s="468"/>
      <c r="D658" s="469"/>
      <c r="E658" s="469"/>
      <c r="F658" s="469"/>
      <c r="G658" s="353"/>
      <c r="H658" s="353"/>
      <c r="I658" s="353"/>
      <c r="J658" s="353"/>
      <c r="K658" s="353"/>
      <c r="L658" s="353"/>
      <c r="M658" s="353"/>
      <c r="N658" s="353"/>
      <c r="O658" s="353"/>
      <c r="P658" s="353"/>
      <c r="Q658" s="353"/>
      <c r="R658" s="353"/>
      <c r="S658" s="353"/>
      <c r="T658" s="353"/>
      <c r="U658" s="353"/>
      <c r="V658" s="353"/>
      <c r="W658" s="353"/>
      <c r="X658" s="353"/>
      <c r="Y658" s="353"/>
      <c r="Z658" s="353"/>
    </row>
    <row r="659" spans="1:26" ht="15.75" customHeight="1">
      <c r="A659" s="396"/>
      <c r="B659" s="353"/>
      <c r="C659" s="468"/>
      <c r="D659" s="469"/>
      <c r="E659" s="469"/>
      <c r="F659" s="469"/>
      <c r="G659" s="353"/>
      <c r="H659" s="353"/>
      <c r="I659" s="353"/>
      <c r="J659" s="353"/>
      <c r="K659" s="353"/>
      <c r="L659" s="353"/>
      <c r="M659" s="353"/>
      <c r="N659" s="353"/>
      <c r="O659" s="353"/>
      <c r="P659" s="353"/>
      <c r="Q659" s="353"/>
      <c r="R659" s="353"/>
      <c r="S659" s="353"/>
      <c r="T659" s="353"/>
      <c r="U659" s="353"/>
      <c r="V659" s="353"/>
      <c r="W659" s="353"/>
      <c r="X659" s="353"/>
      <c r="Y659" s="353"/>
      <c r="Z659" s="353"/>
    </row>
    <row r="660" spans="1:26" ht="15.75" customHeight="1">
      <c r="A660" s="396"/>
      <c r="B660" s="353"/>
      <c r="C660" s="468"/>
      <c r="D660" s="469"/>
      <c r="E660" s="469"/>
      <c r="F660" s="469"/>
      <c r="G660" s="353"/>
      <c r="H660" s="353"/>
      <c r="I660" s="353"/>
      <c r="J660" s="353"/>
      <c r="K660" s="353"/>
      <c r="L660" s="353"/>
      <c r="M660" s="353"/>
      <c r="N660" s="353"/>
      <c r="O660" s="353"/>
      <c r="P660" s="353"/>
      <c r="Q660" s="353"/>
      <c r="R660" s="353"/>
      <c r="S660" s="353"/>
      <c r="T660" s="353"/>
      <c r="U660" s="353"/>
      <c r="V660" s="353"/>
      <c r="W660" s="353"/>
      <c r="X660" s="353"/>
      <c r="Y660" s="353"/>
      <c r="Z660" s="353"/>
    </row>
    <row r="661" spans="1:26" ht="15.75" customHeight="1">
      <c r="A661" s="396"/>
      <c r="B661" s="353"/>
      <c r="C661" s="468"/>
      <c r="D661" s="469"/>
      <c r="E661" s="469"/>
      <c r="F661" s="469"/>
      <c r="G661" s="353"/>
      <c r="H661" s="353"/>
      <c r="I661" s="353"/>
      <c r="J661" s="353"/>
      <c r="K661" s="353"/>
      <c r="L661" s="353"/>
      <c r="M661" s="353"/>
      <c r="N661" s="353"/>
      <c r="O661" s="353"/>
      <c r="P661" s="353"/>
      <c r="Q661" s="353"/>
      <c r="R661" s="353"/>
      <c r="S661" s="353"/>
      <c r="T661" s="353"/>
      <c r="U661" s="353"/>
      <c r="V661" s="353"/>
      <c r="W661" s="353"/>
      <c r="X661" s="353"/>
      <c r="Y661" s="353"/>
      <c r="Z661" s="353"/>
    </row>
    <row r="662" spans="1:26" ht="15.75" customHeight="1">
      <c r="A662" s="396"/>
      <c r="B662" s="353"/>
      <c r="C662" s="468"/>
      <c r="D662" s="469"/>
      <c r="E662" s="469"/>
      <c r="F662" s="469"/>
      <c r="G662" s="353"/>
      <c r="H662" s="353"/>
      <c r="I662" s="353"/>
      <c r="J662" s="353"/>
      <c r="K662" s="353"/>
      <c r="L662" s="353"/>
      <c r="M662" s="353"/>
      <c r="N662" s="353"/>
      <c r="O662" s="353"/>
      <c r="P662" s="353"/>
      <c r="Q662" s="353"/>
      <c r="R662" s="353"/>
      <c r="S662" s="353"/>
      <c r="T662" s="353"/>
      <c r="U662" s="353"/>
      <c r="V662" s="353"/>
      <c r="W662" s="353"/>
      <c r="X662" s="353"/>
      <c r="Y662" s="353"/>
      <c r="Z662" s="353"/>
    </row>
    <row r="663" spans="1:26" ht="15.75" customHeight="1">
      <c r="A663" s="396"/>
      <c r="B663" s="353"/>
      <c r="C663" s="468"/>
      <c r="D663" s="469"/>
      <c r="E663" s="469"/>
      <c r="F663" s="469"/>
      <c r="G663" s="353"/>
      <c r="H663" s="353"/>
      <c r="I663" s="353"/>
      <c r="J663" s="353"/>
      <c r="K663" s="353"/>
      <c r="L663" s="353"/>
      <c r="M663" s="353"/>
      <c r="N663" s="353"/>
      <c r="O663" s="353"/>
      <c r="P663" s="353"/>
      <c r="Q663" s="353"/>
      <c r="R663" s="353"/>
      <c r="S663" s="353"/>
      <c r="T663" s="353"/>
      <c r="U663" s="353"/>
      <c r="V663" s="353"/>
      <c r="W663" s="353"/>
      <c r="X663" s="353"/>
      <c r="Y663" s="353"/>
      <c r="Z663" s="353"/>
    </row>
    <row r="664" spans="1:26" ht="15.75" customHeight="1">
      <c r="A664" s="396"/>
      <c r="B664" s="353"/>
      <c r="C664" s="468"/>
      <c r="D664" s="469"/>
      <c r="E664" s="469"/>
      <c r="F664" s="469"/>
      <c r="G664" s="353"/>
      <c r="H664" s="353"/>
      <c r="I664" s="353"/>
      <c r="J664" s="353"/>
      <c r="K664" s="353"/>
      <c r="L664" s="353"/>
      <c r="M664" s="353"/>
      <c r="N664" s="353"/>
      <c r="O664" s="353"/>
      <c r="P664" s="353"/>
      <c r="Q664" s="353"/>
      <c r="R664" s="353"/>
      <c r="S664" s="353"/>
      <c r="T664" s="353"/>
      <c r="U664" s="353"/>
      <c r="V664" s="353"/>
      <c r="W664" s="353"/>
      <c r="X664" s="353"/>
      <c r="Y664" s="353"/>
      <c r="Z664" s="353"/>
    </row>
    <row r="665" spans="1:26" ht="15.75" customHeight="1">
      <c r="A665" s="396"/>
      <c r="B665" s="353"/>
      <c r="C665" s="468"/>
      <c r="D665" s="469"/>
      <c r="E665" s="469"/>
      <c r="F665" s="469"/>
      <c r="G665" s="353"/>
      <c r="H665" s="353"/>
      <c r="I665" s="353"/>
      <c r="J665" s="353"/>
      <c r="K665" s="353"/>
      <c r="L665" s="353"/>
      <c r="M665" s="353"/>
      <c r="N665" s="353"/>
      <c r="O665" s="353"/>
      <c r="P665" s="353"/>
      <c r="Q665" s="353"/>
      <c r="R665" s="353"/>
      <c r="S665" s="353"/>
      <c r="T665" s="353"/>
      <c r="U665" s="353"/>
      <c r="V665" s="353"/>
      <c r="W665" s="353"/>
      <c r="X665" s="353"/>
      <c r="Y665" s="353"/>
      <c r="Z665" s="353"/>
    </row>
    <row r="666" spans="1:26" ht="15.75" customHeight="1">
      <c r="A666" s="396"/>
      <c r="B666" s="353"/>
      <c r="C666" s="468"/>
      <c r="D666" s="469"/>
      <c r="E666" s="469"/>
      <c r="F666" s="469"/>
      <c r="G666" s="353"/>
      <c r="H666" s="353"/>
      <c r="I666" s="353"/>
      <c r="J666" s="353"/>
      <c r="K666" s="353"/>
      <c r="L666" s="353"/>
      <c r="M666" s="353"/>
      <c r="N666" s="353"/>
      <c r="O666" s="353"/>
      <c r="P666" s="353"/>
      <c r="Q666" s="353"/>
      <c r="R666" s="353"/>
      <c r="S666" s="353"/>
      <c r="T666" s="353"/>
      <c r="U666" s="353"/>
      <c r="V666" s="353"/>
      <c r="W666" s="353"/>
      <c r="X666" s="353"/>
      <c r="Y666" s="353"/>
      <c r="Z666" s="353"/>
    </row>
    <row r="667" spans="1:26" ht="15.75" customHeight="1">
      <c r="A667" s="396"/>
      <c r="B667" s="353"/>
      <c r="C667" s="468"/>
      <c r="D667" s="469"/>
      <c r="E667" s="469"/>
      <c r="F667" s="469"/>
      <c r="G667" s="353"/>
      <c r="H667" s="353"/>
      <c r="I667" s="353"/>
      <c r="J667" s="353"/>
      <c r="K667" s="353"/>
      <c r="L667" s="353"/>
      <c r="M667" s="353"/>
      <c r="N667" s="353"/>
      <c r="O667" s="353"/>
      <c r="P667" s="353"/>
      <c r="Q667" s="353"/>
      <c r="R667" s="353"/>
      <c r="S667" s="353"/>
      <c r="T667" s="353"/>
      <c r="U667" s="353"/>
      <c r="V667" s="353"/>
      <c r="W667" s="353"/>
      <c r="X667" s="353"/>
      <c r="Y667" s="353"/>
      <c r="Z667" s="353"/>
    </row>
    <row r="668" spans="1:26" ht="15.75" customHeight="1">
      <c r="A668" s="396"/>
      <c r="B668" s="353"/>
      <c r="C668" s="468"/>
      <c r="D668" s="469"/>
      <c r="E668" s="469"/>
      <c r="F668" s="469"/>
      <c r="G668" s="353"/>
      <c r="H668" s="353"/>
      <c r="I668" s="353"/>
      <c r="J668" s="353"/>
      <c r="K668" s="353"/>
      <c r="L668" s="353"/>
      <c r="M668" s="353"/>
      <c r="N668" s="353"/>
      <c r="O668" s="353"/>
      <c r="P668" s="353"/>
      <c r="Q668" s="353"/>
      <c r="R668" s="353"/>
      <c r="S668" s="353"/>
      <c r="T668" s="353"/>
      <c r="U668" s="353"/>
      <c r="V668" s="353"/>
      <c r="W668" s="353"/>
      <c r="X668" s="353"/>
      <c r="Y668" s="353"/>
      <c r="Z668" s="353"/>
    </row>
    <row r="669" spans="1:26" ht="15.75" customHeight="1">
      <c r="A669" s="396"/>
      <c r="B669" s="353"/>
      <c r="C669" s="468"/>
      <c r="D669" s="469"/>
      <c r="E669" s="469"/>
      <c r="F669" s="469"/>
      <c r="G669" s="353"/>
      <c r="H669" s="353"/>
      <c r="I669" s="353"/>
      <c r="J669" s="353"/>
      <c r="K669" s="353"/>
      <c r="L669" s="353"/>
      <c r="M669" s="353"/>
      <c r="N669" s="353"/>
      <c r="O669" s="353"/>
      <c r="P669" s="353"/>
      <c r="Q669" s="353"/>
      <c r="R669" s="353"/>
      <c r="S669" s="353"/>
      <c r="T669" s="353"/>
      <c r="U669" s="353"/>
      <c r="V669" s="353"/>
      <c r="W669" s="353"/>
      <c r="X669" s="353"/>
      <c r="Y669" s="353"/>
      <c r="Z669" s="353"/>
    </row>
    <row r="670" spans="1:26" ht="15.75" customHeight="1">
      <c r="A670" s="396"/>
      <c r="B670" s="353"/>
      <c r="C670" s="468"/>
      <c r="D670" s="469"/>
      <c r="E670" s="469"/>
      <c r="F670" s="469"/>
      <c r="G670" s="353"/>
      <c r="H670" s="353"/>
      <c r="I670" s="353"/>
      <c r="J670" s="353"/>
      <c r="K670" s="353"/>
      <c r="L670" s="353"/>
      <c r="M670" s="353"/>
      <c r="N670" s="353"/>
      <c r="O670" s="353"/>
      <c r="P670" s="353"/>
      <c r="Q670" s="353"/>
      <c r="R670" s="353"/>
      <c r="S670" s="353"/>
      <c r="T670" s="353"/>
      <c r="U670" s="353"/>
      <c r="V670" s="353"/>
      <c r="W670" s="353"/>
      <c r="X670" s="353"/>
      <c r="Y670" s="353"/>
      <c r="Z670" s="353"/>
    </row>
    <row r="671" spans="1:26" ht="15.75" customHeight="1">
      <c r="A671" s="396"/>
      <c r="B671" s="353"/>
      <c r="C671" s="468"/>
      <c r="D671" s="469"/>
      <c r="E671" s="469"/>
      <c r="F671" s="469"/>
      <c r="G671" s="353"/>
      <c r="H671" s="353"/>
      <c r="I671" s="353"/>
      <c r="J671" s="353"/>
      <c r="K671" s="353"/>
      <c r="L671" s="353"/>
      <c r="M671" s="353"/>
      <c r="N671" s="353"/>
      <c r="O671" s="353"/>
      <c r="P671" s="353"/>
      <c r="Q671" s="353"/>
      <c r="R671" s="353"/>
      <c r="S671" s="353"/>
      <c r="T671" s="353"/>
      <c r="U671" s="353"/>
      <c r="V671" s="353"/>
      <c r="W671" s="353"/>
      <c r="X671" s="353"/>
      <c r="Y671" s="353"/>
      <c r="Z671" s="353"/>
    </row>
    <row r="672" spans="1:26" ht="15.75" customHeight="1">
      <c r="A672" s="396"/>
      <c r="B672" s="353"/>
      <c r="C672" s="468"/>
      <c r="D672" s="469"/>
      <c r="E672" s="469"/>
      <c r="F672" s="469"/>
      <c r="G672" s="353"/>
      <c r="H672" s="353"/>
      <c r="I672" s="353"/>
      <c r="J672" s="353"/>
      <c r="K672" s="353"/>
      <c r="L672" s="353"/>
      <c r="M672" s="353"/>
      <c r="N672" s="353"/>
      <c r="O672" s="353"/>
      <c r="P672" s="353"/>
      <c r="Q672" s="353"/>
      <c r="R672" s="353"/>
      <c r="S672" s="353"/>
      <c r="T672" s="353"/>
      <c r="U672" s="353"/>
      <c r="V672" s="353"/>
      <c r="W672" s="353"/>
      <c r="X672" s="353"/>
      <c r="Y672" s="353"/>
      <c r="Z672" s="353"/>
    </row>
    <row r="673" spans="1:26" ht="15.75" customHeight="1">
      <c r="A673" s="396"/>
      <c r="B673" s="353"/>
      <c r="C673" s="468"/>
      <c r="D673" s="469"/>
      <c r="E673" s="469"/>
      <c r="F673" s="469"/>
      <c r="G673" s="353"/>
      <c r="H673" s="353"/>
      <c r="I673" s="353"/>
      <c r="J673" s="353"/>
      <c r="K673" s="353"/>
      <c r="L673" s="353"/>
      <c r="M673" s="353"/>
      <c r="N673" s="353"/>
      <c r="O673" s="353"/>
      <c r="P673" s="353"/>
      <c r="Q673" s="353"/>
      <c r="R673" s="353"/>
      <c r="S673" s="353"/>
      <c r="T673" s="353"/>
      <c r="U673" s="353"/>
      <c r="V673" s="353"/>
      <c r="W673" s="353"/>
      <c r="X673" s="353"/>
      <c r="Y673" s="353"/>
      <c r="Z673" s="353"/>
    </row>
    <row r="674" spans="1:26" ht="15.75" customHeight="1">
      <c r="A674" s="396"/>
      <c r="B674" s="353"/>
      <c r="C674" s="468"/>
      <c r="D674" s="469"/>
      <c r="E674" s="469"/>
      <c r="F674" s="469"/>
      <c r="G674" s="353"/>
      <c r="H674" s="353"/>
      <c r="I674" s="353"/>
      <c r="J674" s="353"/>
      <c r="K674" s="353"/>
      <c r="L674" s="353"/>
      <c r="M674" s="353"/>
      <c r="N674" s="353"/>
      <c r="O674" s="353"/>
      <c r="P674" s="353"/>
      <c r="Q674" s="353"/>
      <c r="R674" s="353"/>
      <c r="S674" s="353"/>
      <c r="T674" s="353"/>
      <c r="U674" s="353"/>
      <c r="V674" s="353"/>
      <c r="W674" s="353"/>
      <c r="X674" s="353"/>
      <c r="Y674" s="353"/>
      <c r="Z674" s="353"/>
    </row>
    <row r="675" spans="1:26" ht="15.75" customHeight="1">
      <c r="A675" s="396"/>
      <c r="B675" s="353"/>
      <c r="C675" s="468"/>
      <c r="D675" s="469"/>
      <c r="E675" s="469"/>
      <c r="F675" s="469"/>
      <c r="G675" s="353"/>
      <c r="H675" s="353"/>
      <c r="I675" s="353"/>
      <c r="J675" s="353"/>
      <c r="K675" s="353"/>
      <c r="L675" s="353"/>
      <c r="M675" s="353"/>
      <c r="N675" s="353"/>
      <c r="O675" s="353"/>
      <c r="P675" s="353"/>
      <c r="Q675" s="353"/>
      <c r="R675" s="353"/>
      <c r="S675" s="353"/>
      <c r="T675" s="353"/>
      <c r="U675" s="353"/>
      <c r="V675" s="353"/>
      <c r="W675" s="353"/>
      <c r="X675" s="353"/>
      <c r="Y675" s="353"/>
      <c r="Z675" s="353"/>
    </row>
    <row r="676" spans="1:26" ht="15.75" customHeight="1">
      <c r="A676" s="396"/>
      <c r="B676" s="353"/>
      <c r="C676" s="468"/>
      <c r="D676" s="469"/>
      <c r="E676" s="469"/>
      <c r="F676" s="469"/>
      <c r="G676" s="353"/>
      <c r="H676" s="353"/>
      <c r="I676" s="353"/>
      <c r="J676" s="353"/>
      <c r="K676" s="353"/>
      <c r="L676" s="353"/>
      <c r="M676" s="353"/>
      <c r="N676" s="353"/>
      <c r="O676" s="353"/>
      <c r="P676" s="353"/>
      <c r="Q676" s="353"/>
      <c r="R676" s="353"/>
      <c r="S676" s="353"/>
      <c r="T676" s="353"/>
      <c r="U676" s="353"/>
      <c r="V676" s="353"/>
      <c r="W676" s="353"/>
      <c r="X676" s="353"/>
      <c r="Y676" s="353"/>
      <c r="Z676" s="353"/>
    </row>
    <row r="677" spans="1:26" ht="15.75" customHeight="1">
      <c r="A677" s="396"/>
      <c r="B677" s="353"/>
      <c r="C677" s="468"/>
      <c r="D677" s="469"/>
      <c r="E677" s="469"/>
      <c r="F677" s="469"/>
      <c r="G677" s="353"/>
      <c r="H677" s="353"/>
      <c r="I677" s="353"/>
      <c r="J677" s="353"/>
      <c r="K677" s="353"/>
      <c r="L677" s="353"/>
      <c r="M677" s="353"/>
      <c r="N677" s="353"/>
      <c r="O677" s="353"/>
      <c r="P677" s="353"/>
      <c r="Q677" s="353"/>
      <c r="R677" s="353"/>
      <c r="S677" s="353"/>
      <c r="T677" s="353"/>
      <c r="U677" s="353"/>
      <c r="V677" s="353"/>
      <c r="W677" s="353"/>
      <c r="X677" s="353"/>
      <c r="Y677" s="353"/>
      <c r="Z677" s="353"/>
    </row>
    <row r="678" spans="1:26" ht="15.75" customHeight="1">
      <c r="A678" s="396"/>
      <c r="B678" s="353"/>
      <c r="C678" s="468"/>
      <c r="D678" s="469"/>
      <c r="E678" s="469"/>
      <c r="F678" s="469"/>
      <c r="G678" s="353"/>
      <c r="H678" s="353"/>
      <c r="I678" s="353"/>
      <c r="J678" s="353"/>
      <c r="K678" s="353"/>
      <c r="L678" s="353"/>
      <c r="M678" s="353"/>
      <c r="N678" s="353"/>
      <c r="O678" s="353"/>
      <c r="P678" s="353"/>
      <c r="Q678" s="353"/>
      <c r="R678" s="353"/>
      <c r="S678" s="353"/>
      <c r="T678" s="353"/>
      <c r="U678" s="353"/>
      <c r="V678" s="353"/>
      <c r="W678" s="353"/>
      <c r="X678" s="353"/>
      <c r="Y678" s="353"/>
      <c r="Z678" s="353"/>
    </row>
    <row r="679" spans="1:26" ht="15.75" customHeight="1">
      <c r="A679" s="396"/>
      <c r="B679" s="353"/>
      <c r="C679" s="468"/>
      <c r="D679" s="469"/>
      <c r="E679" s="469"/>
      <c r="F679" s="469"/>
      <c r="G679" s="353"/>
      <c r="H679" s="353"/>
      <c r="I679" s="353"/>
      <c r="J679" s="353"/>
      <c r="K679" s="353"/>
      <c r="L679" s="353"/>
      <c r="M679" s="353"/>
      <c r="N679" s="353"/>
      <c r="O679" s="353"/>
      <c r="P679" s="353"/>
      <c r="Q679" s="353"/>
      <c r="R679" s="353"/>
      <c r="S679" s="353"/>
      <c r="T679" s="353"/>
      <c r="U679" s="353"/>
      <c r="V679" s="353"/>
      <c r="W679" s="353"/>
      <c r="X679" s="353"/>
      <c r="Y679" s="353"/>
      <c r="Z679" s="353"/>
    </row>
    <row r="680" spans="1:26" ht="15.75" customHeight="1">
      <c r="A680" s="396"/>
      <c r="B680" s="353"/>
      <c r="C680" s="468"/>
      <c r="D680" s="469"/>
      <c r="E680" s="469"/>
      <c r="F680" s="469"/>
      <c r="G680" s="353"/>
      <c r="H680" s="353"/>
      <c r="I680" s="353"/>
      <c r="J680" s="353"/>
      <c r="K680" s="353"/>
      <c r="L680" s="353"/>
      <c r="M680" s="353"/>
      <c r="N680" s="353"/>
      <c r="O680" s="353"/>
      <c r="P680" s="353"/>
      <c r="Q680" s="353"/>
      <c r="R680" s="353"/>
      <c r="S680" s="353"/>
      <c r="T680" s="353"/>
      <c r="U680" s="353"/>
      <c r="V680" s="353"/>
      <c r="W680" s="353"/>
      <c r="X680" s="353"/>
      <c r="Y680" s="353"/>
      <c r="Z680" s="353"/>
    </row>
    <row r="681" spans="1:26" ht="15.75" customHeight="1">
      <c r="A681" s="396"/>
      <c r="B681" s="353"/>
      <c r="C681" s="468"/>
      <c r="D681" s="469"/>
      <c r="E681" s="469"/>
      <c r="F681" s="469"/>
      <c r="G681" s="353"/>
      <c r="H681" s="353"/>
      <c r="I681" s="353"/>
      <c r="J681" s="353"/>
      <c r="K681" s="353"/>
      <c r="L681" s="353"/>
      <c r="M681" s="353"/>
      <c r="N681" s="353"/>
      <c r="O681" s="353"/>
      <c r="P681" s="353"/>
      <c r="Q681" s="353"/>
      <c r="R681" s="353"/>
      <c r="S681" s="353"/>
      <c r="T681" s="353"/>
      <c r="U681" s="353"/>
      <c r="V681" s="353"/>
      <c r="W681" s="353"/>
      <c r="X681" s="353"/>
      <c r="Y681" s="353"/>
      <c r="Z681" s="353"/>
    </row>
    <row r="682" spans="1:26" ht="15.75" customHeight="1">
      <c r="A682" s="396"/>
      <c r="B682" s="353"/>
      <c r="C682" s="468"/>
      <c r="D682" s="469"/>
      <c r="E682" s="469"/>
      <c r="F682" s="469"/>
      <c r="G682" s="353"/>
      <c r="H682" s="353"/>
      <c r="I682" s="353"/>
      <c r="J682" s="353"/>
      <c r="K682" s="353"/>
      <c r="L682" s="353"/>
      <c r="M682" s="353"/>
      <c r="N682" s="353"/>
      <c r="O682" s="353"/>
      <c r="P682" s="353"/>
      <c r="Q682" s="353"/>
      <c r="R682" s="353"/>
      <c r="S682" s="353"/>
      <c r="T682" s="353"/>
      <c r="U682" s="353"/>
      <c r="V682" s="353"/>
      <c r="W682" s="353"/>
      <c r="X682" s="353"/>
      <c r="Y682" s="353"/>
      <c r="Z682" s="353"/>
    </row>
    <row r="683" spans="1:26" ht="15.75" customHeight="1">
      <c r="A683" s="396"/>
      <c r="B683" s="353"/>
      <c r="C683" s="468"/>
      <c r="D683" s="469"/>
      <c r="E683" s="469"/>
      <c r="F683" s="469"/>
      <c r="G683" s="353"/>
      <c r="H683" s="353"/>
      <c r="I683" s="353"/>
      <c r="J683" s="353"/>
      <c r="K683" s="353"/>
      <c r="L683" s="353"/>
      <c r="M683" s="353"/>
      <c r="N683" s="353"/>
      <c r="O683" s="353"/>
      <c r="P683" s="353"/>
      <c r="Q683" s="353"/>
      <c r="R683" s="353"/>
      <c r="S683" s="353"/>
      <c r="T683" s="353"/>
      <c r="U683" s="353"/>
      <c r="V683" s="353"/>
      <c r="W683" s="353"/>
      <c r="X683" s="353"/>
      <c r="Y683" s="353"/>
      <c r="Z683" s="353"/>
    </row>
    <row r="684" spans="1:26" ht="15.75" customHeight="1">
      <c r="A684" s="396"/>
      <c r="B684" s="353"/>
      <c r="C684" s="468"/>
      <c r="D684" s="469"/>
      <c r="E684" s="469"/>
      <c r="F684" s="469"/>
      <c r="G684" s="353"/>
      <c r="H684" s="353"/>
      <c r="I684" s="353"/>
      <c r="J684" s="353"/>
      <c r="K684" s="353"/>
      <c r="L684" s="353"/>
      <c r="M684" s="353"/>
      <c r="N684" s="353"/>
      <c r="O684" s="353"/>
      <c r="P684" s="353"/>
      <c r="Q684" s="353"/>
      <c r="R684" s="353"/>
      <c r="S684" s="353"/>
      <c r="T684" s="353"/>
      <c r="U684" s="353"/>
      <c r="V684" s="353"/>
      <c r="W684" s="353"/>
      <c r="X684" s="353"/>
      <c r="Y684" s="353"/>
      <c r="Z684" s="353"/>
    </row>
    <row r="685" spans="1:26" ht="15.75" customHeight="1">
      <c r="A685" s="396"/>
      <c r="B685" s="353"/>
      <c r="C685" s="468"/>
      <c r="D685" s="469"/>
      <c r="E685" s="469"/>
      <c r="F685" s="469"/>
      <c r="G685" s="353"/>
      <c r="H685" s="353"/>
      <c r="I685" s="353"/>
      <c r="J685" s="353"/>
      <c r="K685" s="353"/>
      <c r="L685" s="353"/>
      <c r="M685" s="353"/>
      <c r="N685" s="353"/>
      <c r="O685" s="353"/>
      <c r="P685" s="353"/>
      <c r="Q685" s="353"/>
      <c r="R685" s="353"/>
      <c r="S685" s="353"/>
      <c r="T685" s="353"/>
      <c r="U685" s="353"/>
      <c r="V685" s="353"/>
      <c r="W685" s="353"/>
      <c r="X685" s="353"/>
      <c r="Y685" s="353"/>
      <c r="Z685" s="353"/>
    </row>
    <row r="686" spans="1:26" ht="15.75" customHeight="1">
      <c r="A686" s="396"/>
      <c r="B686" s="353"/>
      <c r="C686" s="468"/>
      <c r="D686" s="469"/>
      <c r="E686" s="469"/>
      <c r="F686" s="469"/>
      <c r="G686" s="353"/>
      <c r="H686" s="353"/>
      <c r="I686" s="353"/>
      <c r="J686" s="353"/>
      <c r="K686" s="353"/>
      <c r="L686" s="353"/>
      <c r="M686" s="353"/>
      <c r="N686" s="353"/>
      <c r="O686" s="353"/>
      <c r="P686" s="353"/>
      <c r="Q686" s="353"/>
      <c r="R686" s="353"/>
      <c r="S686" s="353"/>
      <c r="T686" s="353"/>
      <c r="U686" s="353"/>
      <c r="V686" s="353"/>
      <c r="W686" s="353"/>
      <c r="X686" s="353"/>
      <c r="Y686" s="353"/>
      <c r="Z686" s="353"/>
    </row>
    <row r="687" spans="1:26" ht="15.75" customHeight="1">
      <c r="A687" s="396"/>
      <c r="B687" s="353"/>
      <c r="C687" s="468"/>
      <c r="D687" s="469"/>
      <c r="E687" s="469"/>
      <c r="F687" s="469"/>
      <c r="G687" s="353"/>
      <c r="H687" s="353"/>
      <c r="I687" s="353"/>
      <c r="J687" s="353"/>
      <c r="K687" s="353"/>
      <c r="L687" s="353"/>
      <c r="M687" s="353"/>
      <c r="N687" s="353"/>
      <c r="O687" s="353"/>
      <c r="P687" s="353"/>
      <c r="Q687" s="353"/>
      <c r="R687" s="353"/>
      <c r="S687" s="353"/>
      <c r="T687" s="353"/>
      <c r="U687" s="353"/>
      <c r="V687" s="353"/>
      <c r="W687" s="353"/>
      <c r="X687" s="353"/>
      <c r="Y687" s="353"/>
      <c r="Z687" s="353"/>
    </row>
    <row r="688" spans="1:26" ht="15.75" customHeight="1">
      <c r="A688" s="396"/>
      <c r="B688" s="353"/>
      <c r="C688" s="468"/>
      <c r="D688" s="469"/>
      <c r="E688" s="469"/>
      <c r="F688" s="469"/>
      <c r="G688" s="353"/>
      <c r="H688" s="353"/>
      <c r="I688" s="353"/>
      <c r="J688" s="353"/>
      <c r="K688" s="353"/>
      <c r="L688" s="353"/>
      <c r="M688" s="353"/>
      <c r="N688" s="353"/>
      <c r="O688" s="353"/>
      <c r="P688" s="353"/>
      <c r="Q688" s="353"/>
      <c r="R688" s="353"/>
      <c r="S688" s="353"/>
      <c r="T688" s="353"/>
      <c r="U688" s="353"/>
      <c r="V688" s="353"/>
      <c r="W688" s="353"/>
      <c r="X688" s="353"/>
      <c r="Y688" s="353"/>
      <c r="Z688" s="353"/>
    </row>
    <row r="689" spans="1:26" ht="15.75" customHeight="1">
      <c r="A689" s="396"/>
      <c r="B689" s="353"/>
      <c r="C689" s="468"/>
      <c r="D689" s="469"/>
      <c r="E689" s="469"/>
      <c r="F689" s="469"/>
      <c r="G689" s="353"/>
      <c r="H689" s="353"/>
      <c r="I689" s="353"/>
      <c r="J689" s="353"/>
      <c r="K689" s="353"/>
      <c r="L689" s="353"/>
      <c r="M689" s="353"/>
      <c r="N689" s="353"/>
      <c r="O689" s="353"/>
      <c r="P689" s="353"/>
      <c r="Q689" s="353"/>
      <c r="R689" s="353"/>
      <c r="S689" s="353"/>
      <c r="T689" s="353"/>
      <c r="U689" s="353"/>
      <c r="V689" s="353"/>
      <c r="W689" s="353"/>
      <c r="X689" s="353"/>
      <c r="Y689" s="353"/>
      <c r="Z689" s="353"/>
    </row>
    <row r="690" spans="1:26" ht="15.75" customHeight="1">
      <c r="A690" s="396"/>
      <c r="B690" s="353"/>
      <c r="C690" s="468"/>
      <c r="D690" s="469"/>
      <c r="E690" s="469"/>
      <c r="F690" s="469"/>
      <c r="G690" s="353"/>
      <c r="H690" s="353"/>
      <c r="I690" s="353"/>
      <c r="J690" s="353"/>
      <c r="K690" s="353"/>
      <c r="L690" s="353"/>
      <c r="M690" s="353"/>
      <c r="N690" s="353"/>
      <c r="O690" s="353"/>
      <c r="P690" s="353"/>
      <c r="Q690" s="353"/>
      <c r="R690" s="353"/>
      <c r="S690" s="353"/>
      <c r="T690" s="353"/>
      <c r="U690" s="353"/>
      <c r="V690" s="353"/>
      <c r="W690" s="353"/>
      <c r="X690" s="353"/>
      <c r="Y690" s="353"/>
      <c r="Z690" s="353"/>
    </row>
    <row r="691" spans="1:26" ht="15.75" customHeight="1">
      <c r="A691" s="396"/>
      <c r="B691" s="353"/>
      <c r="C691" s="468"/>
      <c r="D691" s="469"/>
      <c r="E691" s="469"/>
      <c r="F691" s="469"/>
      <c r="G691" s="353"/>
      <c r="H691" s="353"/>
      <c r="I691" s="353"/>
      <c r="J691" s="353"/>
      <c r="K691" s="353"/>
      <c r="L691" s="353"/>
      <c r="M691" s="353"/>
      <c r="N691" s="353"/>
      <c r="O691" s="353"/>
      <c r="P691" s="353"/>
      <c r="Q691" s="353"/>
      <c r="R691" s="353"/>
      <c r="S691" s="353"/>
      <c r="T691" s="353"/>
      <c r="U691" s="353"/>
      <c r="V691" s="353"/>
      <c r="W691" s="353"/>
      <c r="X691" s="353"/>
      <c r="Y691" s="353"/>
      <c r="Z691" s="353"/>
    </row>
    <row r="692" spans="1:26" ht="15.75" customHeight="1">
      <c r="A692" s="396"/>
      <c r="B692" s="353"/>
      <c r="C692" s="468"/>
      <c r="D692" s="469"/>
      <c r="E692" s="469"/>
      <c r="F692" s="469"/>
      <c r="G692" s="353"/>
      <c r="H692" s="353"/>
      <c r="I692" s="353"/>
      <c r="J692" s="353"/>
      <c r="K692" s="353"/>
      <c r="L692" s="353"/>
      <c r="M692" s="353"/>
      <c r="N692" s="353"/>
      <c r="O692" s="353"/>
      <c r="P692" s="353"/>
      <c r="Q692" s="353"/>
      <c r="R692" s="353"/>
      <c r="S692" s="353"/>
      <c r="T692" s="353"/>
      <c r="U692" s="353"/>
      <c r="V692" s="353"/>
      <c r="W692" s="353"/>
      <c r="X692" s="353"/>
      <c r="Y692" s="353"/>
      <c r="Z692" s="353"/>
    </row>
    <row r="693" spans="1:26" ht="15.75" customHeight="1">
      <c r="A693" s="396"/>
      <c r="B693" s="353"/>
      <c r="C693" s="468"/>
      <c r="D693" s="469"/>
      <c r="E693" s="469"/>
      <c r="F693" s="469"/>
      <c r="G693" s="353"/>
      <c r="H693" s="353"/>
      <c r="I693" s="353"/>
      <c r="J693" s="353"/>
      <c r="K693" s="353"/>
      <c r="L693" s="353"/>
      <c r="M693" s="353"/>
      <c r="N693" s="353"/>
      <c r="O693" s="353"/>
      <c r="P693" s="353"/>
      <c r="Q693" s="353"/>
      <c r="R693" s="353"/>
      <c r="S693" s="353"/>
      <c r="T693" s="353"/>
      <c r="U693" s="353"/>
      <c r="V693" s="353"/>
      <c r="W693" s="353"/>
      <c r="X693" s="353"/>
      <c r="Y693" s="353"/>
      <c r="Z693" s="353"/>
    </row>
    <row r="694" spans="1:26" ht="15.75" customHeight="1">
      <c r="A694" s="396"/>
      <c r="B694" s="353"/>
      <c r="C694" s="468"/>
      <c r="D694" s="469"/>
      <c r="E694" s="469"/>
      <c r="F694" s="469"/>
      <c r="G694" s="353"/>
      <c r="H694" s="353"/>
      <c r="I694" s="353"/>
      <c r="J694" s="353"/>
      <c r="K694" s="353"/>
      <c r="L694" s="353"/>
      <c r="M694" s="353"/>
      <c r="N694" s="353"/>
      <c r="O694" s="353"/>
      <c r="P694" s="353"/>
      <c r="Q694" s="353"/>
      <c r="R694" s="353"/>
      <c r="S694" s="353"/>
      <c r="T694" s="353"/>
      <c r="U694" s="353"/>
      <c r="V694" s="353"/>
      <c r="W694" s="353"/>
      <c r="X694" s="353"/>
      <c r="Y694" s="353"/>
      <c r="Z694" s="353"/>
    </row>
    <row r="695" spans="1:26" ht="15.75" customHeight="1">
      <c r="A695" s="396"/>
      <c r="B695" s="353"/>
      <c r="C695" s="468"/>
      <c r="D695" s="469"/>
      <c r="E695" s="469"/>
      <c r="F695" s="469"/>
      <c r="G695" s="353"/>
      <c r="H695" s="353"/>
      <c r="I695" s="353"/>
      <c r="J695" s="353"/>
      <c r="K695" s="353"/>
      <c r="L695" s="353"/>
      <c r="M695" s="353"/>
      <c r="N695" s="353"/>
      <c r="O695" s="353"/>
      <c r="P695" s="353"/>
      <c r="Q695" s="353"/>
      <c r="R695" s="353"/>
      <c r="S695" s="353"/>
      <c r="T695" s="353"/>
      <c r="U695" s="353"/>
      <c r="V695" s="353"/>
      <c r="W695" s="353"/>
      <c r="X695" s="353"/>
      <c r="Y695" s="353"/>
      <c r="Z695" s="353"/>
    </row>
    <row r="696" spans="1:26" ht="15.75" customHeight="1">
      <c r="A696" s="396"/>
      <c r="B696" s="353"/>
      <c r="C696" s="468"/>
      <c r="D696" s="469"/>
      <c r="E696" s="469"/>
      <c r="F696" s="469"/>
      <c r="G696" s="353"/>
      <c r="H696" s="353"/>
      <c r="I696" s="353"/>
      <c r="J696" s="353"/>
      <c r="K696" s="353"/>
      <c r="L696" s="353"/>
      <c r="M696" s="353"/>
      <c r="N696" s="353"/>
      <c r="O696" s="353"/>
      <c r="P696" s="353"/>
      <c r="Q696" s="353"/>
      <c r="R696" s="353"/>
      <c r="S696" s="353"/>
      <c r="T696" s="353"/>
      <c r="U696" s="353"/>
      <c r="V696" s="353"/>
      <c r="W696" s="353"/>
      <c r="X696" s="353"/>
      <c r="Y696" s="353"/>
      <c r="Z696" s="353"/>
    </row>
    <row r="697" spans="1:26" ht="15.75" customHeight="1">
      <c r="A697" s="396"/>
      <c r="B697" s="353"/>
      <c r="C697" s="468"/>
      <c r="D697" s="469"/>
      <c r="E697" s="469"/>
      <c r="F697" s="469"/>
      <c r="G697" s="353"/>
      <c r="H697" s="353"/>
      <c r="I697" s="353"/>
      <c r="J697" s="353"/>
      <c r="K697" s="353"/>
      <c r="L697" s="353"/>
      <c r="M697" s="353"/>
      <c r="N697" s="353"/>
      <c r="O697" s="353"/>
      <c r="P697" s="353"/>
      <c r="Q697" s="353"/>
      <c r="R697" s="353"/>
      <c r="S697" s="353"/>
      <c r="T697" s="353"/>
      <c r="U697" s="353"/>
      <c r="V697" s="353"/>
      <c r="W697" s="353"/>
      <c r="X697" s="353"/>
      <c r="Y697" s="353"/>
      <c r="Z697" s="353"/>
    </row>
    <row r="698" spans="1:26" ht="15.75" customHeight="1">
      <c r="A698" s="396"/>
      <c r="B698" s="353"/>
      <c r="C698" s="468"/>
      <c r="D698" s="469"/>
      <c r="E698" s="469"/>
      <c r="F698" s="469"/>
      <c r="G698" s="353"/>
      <c r="H698" s="353"/>
      <c r="I698" s="353"/>
      <c r="J698" s="353"/>
      <c r="K698" s="353"/>
      <c r="L698" s="353"/>
      <c r="M698" s="353"/>
      <c r="N698" s="353"/>
      <c r="O698" s="353"/>
      <c r="P698" s="353"/>
      <c r="Q698" s="353"/>
      <c r="R698" s="353"/>
      <c r="S698" s="353"/>
      <c r="T698" s="353"/>
      <c r="U698" s="353"/>
      <c r="V698" s="353"/>
      <c r="W698" s="353"/>
      <c r="X698" s="353"/>
      <c r="Y698" s="353"/>
      <c r="Z698" s="353"/>
    </row>
    <row r="699" spans="1:26" ht="15.75" customHeight="1">
      <c r="A699" s="396"/>
      <c r="B699" s="353"/>
      <c r="C699" s="468"/>
      <c r="D699" s="469"/>
      <c r="E699" s="469"/>
      <c r="F699" s="469"/>
      <c r="G699" s="353"/>
      <c r="H699" s="353"/>
      <c r="I699" s="353"/>
      <c r="J699" s="353"/>
      <c r="K699" s="353"/>
      <c r="L699" s="353"/>
      <c r="M699" s="353"/>
      <c r="N699" s="353"/>
      <c r="O699" s="353"/>
      <c r="P699" s="353"/>
      <c r="Q699" s="353"/>
      <c r="R699" s="353"/>
      <c r="S699" s="353"/>
      <c r="T699" s="353"/>
      <c r="U699" s="353"/>
      <c r="V699" s="353"/>
      <c r="W699" s="353"/>
      <c r="X699" s="353"/>
      <c r="Y699" s="353"/>
      <c r="Z699" s="353"/>
    </row>
    <row r="700" spans="1:26" ht="15.75" customHeight="1">
      <c r="A700" s="396"/>
      <c r="B700" s="353"/>
      <c r="C700" s="468"/>
      <c r="D700" s="469"/>
      <c r="E700" s="469"/>
      <c r="F700" s="469"/>
      <c r="G700" s="353"/>
      <c r="H700" s="353"/>
      <c r="I700" s="353"/>
      <c r="J700" s="353"/>
      <c r="K700" s="353"/>
      <c r="L700" s="353"/>
      <c r="M700" s="353"/>
      <c r="N700" s="353"/>
      <c r="O700" s="353"/>
      <c r="P700" s="353"/>
      <c r="Q700" s="353"/>
      <c r="R700" s="353"/>
      <c r="S700" s="353"/>
      <c r="T700" s="353"/>
      <c r="U700" s="353"/>
      <c r="V700" s="353"/>
      <c r="W700" s="353"/>
      <c r="X700" s="353"/>
      <c r="Y700" s="353"/>
      <c r="Z700" s="353"/>
    </row>
    <row r="701" spans="1:26" ht="15.75" customHeight="1">
      <c r="A701" s="396"/>
      <c r="B701" s="353"/>
      <c r="C701" s="468"/>
      <c r="D701" s="469"/>
      <c r="E701" s="469"/>
      <c r="F701" s="469"/>
      <c r="G701" s="353"/>
      <c r="H701" s="353"/>
      <c r="I701" s="353"/>
      <c r="J701" s="353"/>
      <c r="K701" s="353"/>
      <c r="L701" s="353"/>
      <c r="M701" s="353"/>
      <c r="N701" s="353"/>
      <c r="O701" s="353"/>
      <c r="P701" s="353"/>
      <c r="Q701" s="353"/>
      <c r="R701" s="353"/>
      <c r="S701" s="353"/>
      <c r="T701" s="353"/>
      <c r="U701" s="353"/>
      <c r="V701" s="353"/>
      <c r="W701" s="353"/>
      <c r="X701" s="353"/>
      <c r="Y701" s="353"/>
      <c r="Z701" s="353"/>
    </row>
    <row r="702" spans="1:26" ht="15.75" customHeight="1">
      <c r="A702" s="396"/>
      <c r="B702" s="353"/>
      <c r="C702" s="468"/>
      <c r="D702" s="469"/>
      <c r="E702" s="469"/>
      <c r="F702" s="469"/>
      <c r="G702" s="353"/>
      <c r="H702" s="353"/>
      <c r="I702" s="353"/>
      <c r="J702" s="353"/>
      <c r="K702" s="353"/>
      <c r="L702" s="353"/>
      <c r="M702" s="353"/>
      <c r="N702" s="353"/>
      <c r="O702" s="353"/>
      <c r="P702" s="353"/>
      <c r="Q702" s="353"/>
      <c r="R702" s="353"/>
      <c r="S702" s="353"/>
      <c r="T702" s="353"/>
      <c r="U702" s="353"/>
      <c r="V702" s="353"/>
      <c r="W702" s="353"/>
      <c r="X702" s="353"/>
      <c r="Y702" s="353"/>
      <c r="Z702" s="353"/>
    </row>
    <row r="703" spans="1:26" ht="15.75" customHeight="1">
      <c r="A703" s="396"/>
      <c r="B703" s="353"/>
      <c r="C703" s="468"/>
      <c r="D703" s="469"/>
      <c r="E703" s="469"/>
      <c r="F703" s="469"/>
      <c r="G703" s="353"/>
      <c r="H703" s="353"/>
      <c r="I703" s="353"/>
      <c r="J703" s="353"/>
      <c r="K703" s="353"/>
      <c r="L703" s="353"/>
      <c r="M703" s="353"/>
      <c r="N703" s="353"/>
      <c r="O703" s="353"/>
      <c r="P703" s="353"/>
      <c r="Q703" s="353"/>
      <c r="R703" s="353"/>
      <c r="S703" s="353"/>
      <c r="T703" s="353"/>
      <c r="U703" s="353"/>
      <c r="V703" s="353"/>
      <c r="W703" s="353"/>
      <c r="X703" s="353"/>
      <c r="Y703" s="353"/>
      <c r="Z703" s="353"/>
    </row>
    <row r="704" spans="1:26" ht="15.75" customHeight="1">
      <c r="A704" s="396"/>
      <c r="B704" s="353"/>
      <c r="C704" s="468"/>
      <c r="D704" s="469"/>
      <c r="E704" s="469"/>
      <c r="F704" s="469"/>
      <c r="G704" s="353"/>
      <c r="H704" s="353"/>
      <c r="I704" s="353"/>
      <c r="J704" s="353"/>
      <c r="K704" s="353"/>
      <c r="L704" s="353"/>
      <c r="M704" s="353"/>
      <c r="N704" s="353"/>
      <c r="O704" s="353"/>
      <c r="P704" s="353"/>
      <c r="Q704" s="353"/>
      <c r="R704" s="353"/>
      <c r="S704" s="353"/>
      <c r="T704" s="353"/>
      <c r="U704" s="353"/>
      <c r="V704" s="353"/>
      <c r="W704" s="353"/>
      <c r="X704" s="353"/>
      <c r="Y704" s="353"/>
      <c r="Z704" s="353"/>
    </row>
    <row r="705" spans="1:26" ht="15.75" customHeight="1">
      <c r="A705" s="396"/>
      <c r="B705" s="353"/>
      <c r="C705" s="468"/>
      <c r="D705" s="469"/>
      <c r="E705" s="469"/>
      <c r="F705" s="469"/>
      <c r="G705" s="353"/>
      <c r="H705" s="353"/>
      <c r="I705" s="353"/>
      <c r="J705" s="353"/>
      <c r="K705" s="353"/>
      <c r="L705" s="353"/>
      <c r="M705" s="353"/>
      <c r="N705" s="353"/>
      <c r="O705" s="353"/>
      <c r="P705" s="353"/>
      <c r="Q705" s="353"/>
      <c r="R705" s="353"/>
      <c r="S705" s="353"/>
      <c r="T705" s="353"/>
      <c r="U705" s="353"/>
      <c r="V705" s="353"/>
      <c r="W705" s="353"/>
      <c r="X705" s="353"/>
      <c r="Y705" s="353"/>
      <c r="Z705" s="353"/>
    </row>
    <row r="706" spans="1:26" ht="15.75" customHeight="1">
      <c r="A706" s="396"/>
      <c r="B706" s="353"/>
      <c r="C706" s="468"/>
      <c r="D706" s="469"/>
      <c r="E706" s="469"/>
      <c r="F706" s="469"/>
      <c r="G706" s="353"/>
      <c r="H706" s="353"/>
      <c r="I706" s="353"/>
      <c r="J706" s="353"/>
      <c r="K706" s="353"/>
      <c r="L706" s="353"/>
      <c r="M706" s="353"/>
      <c r="N706" s="353"/>
      <c r="O706" s="353"/>
      <c r="P706" s="353"/>
      <c r="Q706" s="353"/>
      <c r="R706" s="353"/>
      <c r="S706" s="353"/>
      <c r="T706" s="353"/>
      <c r="U706" s="353"/>
      <c r="V706" s="353"/>
      <c r="W706" s="353"/>
      <c r="X706" s="353"/>
      <c r="Y706" s="353"/>
      <c r="Z706" s="353"/>
    </row>
    <row r="707" spans="1:26" ht="15.75" customHeight="1">
      <c r="A707" s="396"/>
      <c r="B707" s="353"/>
      <c r="C707" s="468"/>
      <c r="D707" s="469"/>
      <c r="E707" s="469"/>
      <c r="F707" s="469"/>
      <c r="G707" s="353"/>
      <c r="H707" s="353"/>
      <c r="I707" s="353"/>
      <c r="J707" s="353"/>
      <c r="K707" s="353"/>
      <c r="L707" s="353"/>
      <c r="M707" s="353"/>
      <c r="N707" s="353"/>
      <c r="O707" s="353"/>
      <c r="P707" s="353"/>
      <c r="Q707" s="353"/>
      <c r="R707" s="353"/>
      <c r="S707" s="353"/>
      <c r="T707" s="353"/>
      <c r="U707" s="353"/>
      <c r="V707" s="353"/>
      <c r="W707" s="353"/>
      <c r="X707" s="353"/>
      <c r="Y707" s="353"/>
      <c r="Z707" s="353"/>
    </row>
    <row r="708" spans="1:26" ht="15.75" customHeight="1">
      <c r="A708" s="396"/>
      <c r="B708" s="353"/>
      <c r="C708" s="468"/>
      <c r="D708" s="469"/>
      <c r="E708" s="469"/>
      <c r="F708" s="469"/>
      <c r="G708" s="353"/>
      <c r="H708" s="353"/>
      <c r="I708" s="353"/>
      <c r="J708" s="353"/>
      <c r="K708" s="353"/>
      <c r="L708" s="353"/>
      <c r="M708" s="353"/>
      <c r="N708" s="353"/>
      <c r="O708" s="353"/>
      <c r="P708" s="353"/>
      <c r="Q708" s="353"/>
      <c r="R708" s="353"/>
      <c r="S708" s="353"/>
      <c r="T708" s="353"/>
      <c r="U708" s="353"/>
      <c r="V708" s="353"/>
      <c r="W708" s="353"/>
      <c r="X708" s="353"/>
      <c r="Y708" s="353"/>
      <c r="Z708" s="353"/>
    </row>
    <row r="709" spans="1:26" ht="15.75" customHeight="1">
      <c r="A709" s="396"/>
      <c r="B709" s="353"/>
      <c r="C709" s="468"/>
      <c r="D709" s="469"/>
      <c r="E709" s="469"/>
      <c r="F709" s="469"/>
      <c r="G709" s="353"/>
      <c r="H709" s="353"/>
      <c r="I709" s="353"/>
      <c r="J709" s="353"/>
      <c r="K709" s="353"/>
      <c r="L709" s="353"/>
      <c r="M709" s="353"/>
      <c r="N709" s="353"/>
      <c r="O709" s="353"/>
      <c r="P709" s="353"/>
      <c r="Q709" s="353"/>
      <c r="R709" s="353"/>
      <c r="S709" s="353"/>
      <c r="T709" s="353"/>
      <c r="U709" s="353"/>
      <c r="V709" s="353"/>
      <c r="W709" s="353"/>
      <c r="X709" s="353"/>
      <c r="Y709" s="353"/>
      <c r="Z709" s="353"/>
    </row>
    <row r="710" spans="1:26" ht="15.75" customHeight="1">
      <c r="A710" s="396"/>
      <c r="B710" s="353"/>
      <c r="C710" s="468"/>
      <c r="D710" s="469"/>
      <c r="E710" s="469"/>
      <c r="F710" s="469"/>
      <c r="G710" s="353"/>
      <c r="H710" s="353"/>
      <c r="I710" s="353"/>
      <c r="J710" s="353"/>
      <c r="K710" s="353"/>
      <c r="L710" s="353"/>
      <c r="M710" s="353"/>
      <c r="N710" s="353"/>
      <c r="O710" s="353"/>
      <c r="P710" s="353"/>
      <c r="Q710" s="353"/>
      <c r="R710" s="353"/>
      <c r="S710" s="353"/>
      <c r="T710" s="353"/>
      <c r="U710" s="353"/>
      <c r="V710" s="353"/>
      <c r="W710" s="353"/>
      <c r="X710" s="353"/>
      <c r="Y710" s="353"/>
      <c r="Z710" s="353"/>
    </row>
    <row r="711" spans="1:26" ht="15.75" customHeight="1">
      <c r="A711" s="396"/>
      <c r="B711" s="353"/>
      <c r="C711" s="468"/>
      <c r="D711" s="469"/>
      <c r="E711" s="469"/>
      <c r="F711" s="469"/>
      <c r="G711" s="353"/>
      <c r="H711" s="353"/>
      <c r="I711" s="353"/>
      <c r="J711" s="353"/>
      <c r="K711" s="353"/>
      <c r="L711" s="353"/>
      <c r="M711" s="353"/>
      <c r="N711" s="353"/>
      <c r="O711" s="353"/>
      <c r="P711" s="353"/>
      <c r="Q711" s="353"/>
      <c r="R711" s="353"/>
      <c r="S711" s="353"/>
      <c r="T711" s="353"/>
      <c r="U711" s="353"/>
      <c r="V711" s="353"/>
      <c r="W711" s="353"/>
      <c r="X711" s="353"/>
      <c r="Y711" s="353"/>
      <c r="Z711" s="353"/>
    </row>
    <row r="712" spans="1:26" ht="15.75" customHeight="1">
      <c r="A712" s="396"/>
      <c r="B712" s="353"/>
      <c r="C712" s="468"/>
      <c r="D712" s="469"/>
      <c r="E712" s="469"/>
      <c r="F712" s="469"/>
      <c r="G712" s="353"/>
      <c r="H712" s="353"/>
      <c r="I712" s="353"/>
      <c r="J712" s="353"/>
      <c r="K712" s="353"/>
      <c r="L712" s="353"/>
      <c r="M712" s="353"/>
      <c r="N712" s="353"/>
      <c r="O712" s="353"/>
      <c r="P712" s="353"/>
      <c r="Q712" s="353"/>
      <c r="R712" s="353"/>
      <c r="S712" s="353"/>
      <c r="T712" s="353"/>
      <c r="U712" s="353"/>
      <c r="V712" s="353"/>
      <c r="W712" s="353"/>
      <c r="X712" s="353"/>
      <c r="Y712" s="353"/>
      <c r="Z712" s="353"/>
    </row>
    <row r="713" spans="1:26" ht="15.75" customHeight="1">
      <c r="A713" s="396"/>
      <c r="B713" s="353"/>
      <c r="C713" s="468"/>
      <c r="D713" s="469"/>
      <c r="E713" s="469"/>
      <c r="F713" s="469"/>
      <c r="G713" s="353"/>
      <c r="H713" s="353"/>
      <c r="I713" s="353"/>
      <c r="J713" s="353"/>
      <c r="K713" s="353"/>
      <c r="L713" s="353"/>
      <c r="M713" s="353"/>
      <c r="N713" s="353"/>
      <c r="O713" s="353"/>
      <c r="P713" s="353"/>
      <c r="Q713" s="353"/>
      <c r="R713" s="353"/>
      <c r="S713" s="353"/>
      <c r="T713" s="353"/>
      <c r="U713" s="353"/>
      <c r="V713" s="353"/>
      <c r="W713" s="353"/>
      <c r="X713" s="353"/>
      <c r="Y713" s="353"/>
      <c r="Z713" s="353"/>
    </row>
    <row r="714" spans="1:26" ht="15.75" customHeight="1">
      <c r="A714" s="396"/>
      <c r="B714" s="353"/>
      <c r="C714" s="468"/>
      <c r="D714" s="469"/>
      <c r="E714" s="469"/>
      <c r="F714" s="469"/>
      <c r="G714" s="353"/>
      <c r="H714" s="353"/>
      <c r="I714" s="353"/>
      <c r="J714" s="353"/>
      <c r="K714" s="353"/>
      <c r="L714" s="353"/>
      <c r="M714" s="353"/>
      <c r="N714" s="353"/>
      <c r="O714" s="353"/>
      <c r="P714" s="353"/>
      <c r="Q714" s="353"/>
      <c r="R714" s="353"/>
      <c r="S714" s="353"/>
      <c r="T714" s="353"/>
      <c r="U714" s="353"/>
      <c r="V714" s="353"/>
      <c r="W714" s="353"/>
      <c r="X714" s="353"/>
      <c r="Y714" s="353"/>
      <c r="Z714" s="353"/>
    </row>
    <row r="715" spans="1:26" ht="15.75" customHeight="1">
      <c r="A715" s="396"/>
      <c r="B715" s="353"/>
      <c r="C715" s="468"/>
      <c r="D715" s="469"/>
      <c r="E715" s="469"/>
      <c r="F715" s="469"/>
      <c r="G715" s="353"/>
      <c r="H715" s="353"/>
      <c r="I715" s="353"/>
      <c r="J715" s="353"/>
      <c r="K715" s="353"/>
      <c r="L715" s="353"/>
      <c r="M715" s="353"/>
      <c r="N715" s="353"/>
      <c r="O715" s="353"/>
      <c r="P715" s="353"/>
      <c r="Q715" s="353"/>
      <c r="R715" s="353"/>
      <c r="S715" s="353"/>
      <c r="T715" s="353"/>
      <c r="U715" s="353"/>
      <c r="V715" s="353"/>
      <c r="W715" s="353"/>
      <c r="X715" s="353"/>
      <c r="Y715" s="353"/>
      <c r="Z715" s="353"/>
    </row>
    <row r="716" spans="1:26" ht="15.75" customHeight="1">
      <c r="A716" s="396"/>
      <c r="B716" s="353"/>
      <c r="C716" s="468"/>
      <c r="D716" s="469"/>
      <c r="E716" s="469"/>
      <c r="F716" s="469"/>
      <c r="G716" s="353"/>
      <c r="H716" s="353"/>
      <c r="I716" s="353"/>
      <c r="J716" s="353"/>
      <c r="K716" s="353"/>
      <c r="L716" s="353"/>
      <c r="M716" s="353"/>
      <c r="N716" s="353"/>
      <c r="O716" s="353"/>
      <c r="P716" s="353"/>
      <c r="Q716" s="353"/>
      <c r="R716" s="353"/>
      <c r="S716" s="353"/>
      <c r="T716" s="353"/>
      <c r="U716" s="353"/>
      <c r="V716" s="353"/>
      <c r="W716" s="353"/>
      <c r="X716" s="353"/>
      <c r="Y716" s="353"/>
      <c r="Z716" s="353"/>
    </row>
    <row r="717" spans="1:26" ht="15.75" customHeight="1">
      <c r="A717" s="396"/>
      <c r="B717" s="353"/>
      <c r="C717" s="468"/>
      <c r="D717" s="469"/>
      <c r="E717" s="469"/>
      <c r="F717" s="469"/>
      <c r="G717" s="353"/>
      <c r="H717" s="353"/>
      <c r="I717" s="353"/>
      <c r="J717" s="353"/>
      <c r="K717" s="353"/>
      <c r="L717" s="353"/>
      <c r="M717" s="353"/>
      <c r="N717" s="353"/>
      <c r="O717" s="353"/>
      <c r="P717" s="353"/>
      <c r="Q717" s="353"/>
      <c r="R717" s="353"/>
      <c r="S717" s="353"/>
      <c r="T717" s="353"/>
      <c r="U717" s="353"/>
      <c r="V717" s="353"/>
      <c r="W717" s="353"/>
      <c r="X717" s="353"/>
      <c r="Y717" s="353"/>
      <c r="Z717" s="353"/>
    </row>
    <row r="718" spans="1:26" ht="15.75" customHeight="1">
      <c r="A718" s="396"/>
      <c r="B718" s="353"/>
      <c r="C718" s="468"/>
      <c r="D718" s="469"/>
      <c r="E718" s="469"/>
      <c r="F718" s="469"/>
      <c r="G718" s="353"/>
      <c r="H718" s="353"/>
      <c r="I718" s="353"/>
      <c r="J718" s="353"/>
      <c r="K718" s="353"/>
      <c r="L718" s="353"/>
      <c r="M718" s="353"/>
      <c r="N718" s="353"/>
      <c r="O718" s="353"/>
      <c r="P718" s="353"/>
      <c r="Q718" s="353"/>
      <c r="R718" s="353"/>
      <c r="S718" s="353"/>
      <c r="T718" s="353"/>
      <c r="U718" s="353"/>
      <c r="V718" s="353"/>
      <c r="W718" s="353"/>
      <c r="X718" s="353"/>
      <c r="Y718" s="353"/>
      <c r="Z718" s="353"/>
    </row>
    <row r="719" spans="1:26" ht="15.75" customHeight="1">
      <c r="A719" s="396"/>
      <c r="B719" s="353"/>
      <c r="C719" s="468"/>
      <c r="D719" s="469"/>
      <c r="E719" s="469"/>
      <c r="F719" s="469"/>
      <c r="G719" s="353"/>
      <c r="H719" s="353"/>
      <c r="I719" s="353"/>
      <c r="J719" s="353"/>
      <c r="K719" s="353"/>
      <c r="L719" s="353"/>
      <c r="M719" s="353"/>
      <c r="N719" s="353"/>
      <c r="O719" s="353"/>
      <c r="P719" s="353"/>
      <c r="Q719" s="353"/>
      <c r="R719" s="353"/>
      <c r="S719" s="353"/>
      <c r="T719" s="353"/>
      <c r="U719" s="353"/>
      <c r="V719" s="353"/>
      <c r="W719" s="353"/>
      <c r="X719" s="353"/>
      <c r="Y719" s="353"/>
      <c r="Z719" s="353"/>
    </row>
    <row r="720" spans="1:26" ht="15.75" customHeight="1">
      <c r="A720" s="396"/>
      <c r="B720" s="353"/>
      <c r="C720" s="468"/>
      <c r="D720" s="469"/>
      <c r="E720" s="469"/>
      <c r="F720" s="469"/>
      <c r="G720" s="353"/>
      <c r="H720" s="353"/>
      <c r="I720" s="353"/>
      <c r="J720" s="353"/>
      <c r="K720" s="353"/>
      <c r="L720" s="353"/>
      <c r="M720" s="353"/>
      <c r="N720" s="353"/>
      <c r="O720" s="353"/>
      <c r="P720" s="353"/>
      <c r="Q720" s="353"/>
      <c r="R720" s="353"/>
      <c r="S720" s="353"/>
      <c r="T720" s="353"/>
      <c r="U720" s="353"/>
      <c r="V720" s="353"/>
      <c r="W720" s="353"/>
      <c r="X720" s="353"/>
      <c r="Y720" s="353"/>
      <c r="Z720" s="353"/>
    </row>
    <row r="721" spans="1:26" ht="15.75" customHeight="1">
      <c r="A721" s="396"/>
      <c r="B721" s="353"/>
      <c r="C721" s="468"/>
      <c r="D721" s="469"/>
      <c r="E721" s="469"/>
      <c r="F721" s="469"/>
      <c r="G721" s="353"/>
      <c r="H721" s="353"/>
      <c r="I721" s="353"/>
      <c r="J721" s="353"/>
      <c r="K721" s="353"/>
      <c r="L721" s="353"/>
      <c r="M721" s="353"/>
      <c r="N721" s="353"/>
      <c r="O721" s="353"/>
      <c r="P721" s="353"/>
      <c r="Q721" s="353"/>
      <c r="R721" s="353"/>
      <c r="S721" s="353"/>
      <c r="T721" s="353"/>
      <c r="U721" s="353"/>
      <c r="V721" s="353"/>
      <c r="W721" s="353"/>
      <c r="X721" s="353"/>
      <c r="Y721" s="353"/>
      <c r="Z721" s="353"/>
    </row>
    <row r="722" spans="1:26" ht="15.75" customHeight="1">
      <c r="A722" s="396"/>
      <c r="B722" s="353"/>
      <c r="C722" s="468"/>
      <c r="D722" s="469"/>
      <c r="E722" s="469"/>
      <c r="F722" s="469"/>
      <c r="G722" s="353"/>
      <c r="H722" s="353"/>
      <c r="I722" s="353"/>
      <c r="J722" s="353"/>
      <c r="K722" s="353"/>
      <c r="L722" s="353"/>
      <c r="M722" s="353"/>
      <c r="N722" s="353"/>
      <c r="O722" s="353"/>
      <c r="P722" s="353"/>
      <c r="Q722" s="353"/>
      <c r="R722" s="353"/>
      <c r="S722" s="353"/>
      <c r="T722" s="353"/>
      <c r="U722" s="353"/>
      <c r="V722" s="353"/>
      <c r="W722" s="353"/>
      <c r="X722" s="353"/>
      <c r="Y722" s="353"/>
      <c r="Z722" s="353"/>
    </row>
    <row r="723" spans="1:26" ht="15.75" customHeight="1">
      <c r="A723" s="396"/>
      <c r="B723" s="353"/>
      <c r="C723" s="468"/>
      <c r="D723" s="469"/>
      <c r="E723" s="469"/>
      <c r="F723" s="469"/>
      <c r="G723" s="353"/>
      <c r="H723" s="353"/>
      <c r="I723" s="353"/>
      <c r="J723" s="353"/>
      <c r="K723" s="353"/>
      <c r="L723" s="353"/>
      <c r="M723" s="353"/>
      <c r="N723" s="353"/>
      <c r="O723" s="353"/>
      <c r="P723" s="353"/>
      <c r="Q723" s="353"/>
      <c r="R723" s="353"/>
      <c r="S723" s="353"/>
      <c r="T723" s="353"/>
      <c r="U723" s="353"/>
      <c r="V723" s="353"/>
      <c r="W723" s="353"/>
      <c r="X723" s="353"/>
      <c r="Y723" s="353"/>
      <c r="Z723" s="353"/>
    </row>
    <row r="724" spans="1:26" ht="15.75" customHeight="1">
      <c r="A724" s="396"/>
      <c r="B724" s="353"/>
      <c r="C724" s="468"/>
      <c r="D724" s="469"/>
      <c r="E724" s="469"/>
      <c r="F724" s="469"/>
      <c r="G724" s="353"/>
      <c r="H724" s="353"/>
      <c r="I724" s="353"/>
      <c r="J724" s="353"/>
      <c r="K724" s="353"/>
      <c r="L724" s="353"/>
      <c r="M724" s="353"/>
      <c r="N724" s="353"/>
      <c r="O724" s="353"/>
      <c r="P724" s="353"/>
      <c r="Q724" s="353"/>
      <c r="R724" s="353"/>
      <c r="S724" s="353"/>
      <c r="T724" s="353"/>
      <c r="U724" s="353"/>
      <c r="V724" s="353"/>
      <c r="W724" s="353"/>
      <c r="X724" s="353"/>
      <c r="Y724" s="353"/>
      <c r="Z724" s="353"/>
    </row>
    <row r="725" spans="1:26" ht="15.75" customHeight="1">
      <c r="A725" s="396"/>
      <c r="B725" s="353"/>
      <c r="C725" s="468"/>
      <c r="D725" s="469"/>
      <c r="E725" s="469"/>
      <c r="F725" s="469"/>
      <c r="G725" s="353"/>
      <c r="H725" s="353"/>
      <c r="I725" s="353"/>
      <c r="J725" s="353"/>
      <c r="K725" s="353"/>
      <c r="L725" s="353"/>
      <c r="M725" s="353"/>
      <c r="N725" s="353"/>
      <c r="O725" s="353"/>
      <c r="P725" s="353"/>
      <c r="Q725" s="353"/>
      <c r="R725" s="353"/>
      <c r="S725" s="353"/>
      <c r="T725" s="353"/>
      <c r="U725" s="353"/>
      <c r="V725" s="353"/>
      <c r="W725" s="353"/>
      <c r="X725" s="353"/>
      <c r="Y725" s="353"/>
      <c r="Z725" s="353"/>
    </row>
    <row r="726" spans="1:26" ht="15.75" customHeight="1">
      <c r="A726" s="396"/>
      <c r="B726" s="353"/>
      <c r="C726" s="468"/>
      <c r="D726" s="469"/>
      <c r="E726" s="469"/>
      <c r="F726" s="469"/>
      <c r="G726" s="353"/>
      <c r="H726" s="353"/>
      <c r="I726" s="353"/>
      <c r="J726" s="353"/>
      <c r="K726" s="353"/>
      <c r="L726" s="353"/>
      <c r="M726" s="353"/>
      <c r="N726" s="353"/>
      <c r="O726" s="353"/>
      <c r="P726" s="353"/>
      <c r="Q726" s="353"/>
      <c r="R726" s="353"/>
      <c r="S726" s="353"/>
      <c r="T726" s="353"/>
      <c r="U726" s="353"/>
      <c r="V726" s="353"/>
      <c r="W726" s="353"/>
      <c r="X726" s="353"/>
      <c r="Y726" s="353"/>
      <c r="Z726" s="353"/>
    </row>
    <row r="727" spans="1:26" ht="15.75" customHeight="1">
      <c r="A727" s="396"/>
      <c r="B727" s="353"/>
      <c r="C727" s="468"/>
      <c r="D727" s="469"/>
      <c r="E727" s="469"/>
      <c r="F727" s="469"/>
      <c r="G727" s="353"/>
      <c r="H727" s="353"/>
      <c r="I727" s="353"/>
      <c r="J727" s="353"/>
      <c r="K727" s="353"/>
      <c r="L727" s="353"/>
      <c r="M727" s="353"/>
      <c r="N727" s="353"/>
      <c r="O727" s="353"/>
      <c r="P727" s="353"/>
      <c r="Q727" s="353"/>
      <c r="R727" s="353"/>
      <c r="S727" s="353"/>
      <c r="T727" s="353"/>
      <c r="U727" s="353"/>
      <c r="V727" s="353"/>
      <c r="W727" s="353"/>
      <c r="X727" s="353"/>
      <c r="Y727" s="353"/>
      <c r="Z727" s="353"/>
    </row>
    <row r="728" spans="1:26" ht="15.75" customHeight="1">
      <c r="A728" s="396"/>
      <c r="B728" s="353"/>
      <c r="C728" s="468"/>
      <c r="D728" s="469"/>
      <c r="E728" s="469"/>
      <c r="F728" s="469"/>
      <c r="G728" s="353"/>
      <c r="H728" s="353"/>
      <c r="I728" s="353"/>
      <c r="J728" s="353"/>
      <c r="K728" s="353"/>
      <c r="L728" s="353"/>
      <c r="M728" s="353"/>
      <c r="N728" s="353"/>
      <c r="O728" s="353"/>
      <c r="P728" s="353"/>
      <c r="Q728" s="353"/>
      <c r="R728" s="353"/>
      <c r="S728" s="353"/>
      <c r="T728" s="353"/>
      <c r="U728" s="353"/>
      <c r="V728" s="353"/>
      <c r="W728" s="353"/>
      <c r="X728" s="353"/>
      <c r="Y728" s="353"/>
      <c r="Z728" s="353"/>
    </row>
    <row r="729" spans="1:26" ht="15.75" customHeight="1">
      <c r="A729" s="396"/>
      <c r="B729" s="353"/>
      <c r="C729" s="468"/>
      <c r="D729" s="469"/>
      <c r="E729" s="469"/>
      <c r="F729" s="469"/>
      <c r="G729" s="353"/>
      <c r="H729" s="353"/>
      <c r="I729" s="353"/>
      <c r="J729" s="353"/>
      <c r="K729" s="353"/>
      <c r="L729" s="353"/>
      <c r="M729" s="353"/>
      <c r="N729" s="353"/>
      <c r="O729" s="353"/>
      <c r="P729" s="353"/>
      <c r="Q729" s="353"/>
      <c r="R729" s="353"/>
      <c r="S729" s="353"/>
      <c r="T729" s="353"/>
      <c r="U729" s="353"/>
      <c r="V729" s="353"/>
      <c r="W729" s="353"/>
      <c r="X729" s="353"/>
      <c r="Y729" s="353"/>
      <c r="Z729" s="353"/>
    </row>
    <row r="730" spans="1:26" ht="15.75" customHeight="1">
      <c r="A730" s="396"/>
      <c r="B730" s="353"/>
      <c r="C730" s="468"/>
      <c r="D730" s="469"/>
      <c r="E730" s="469"/>
      <c r="F730" s="469"/>
      <c r="G730" s="353"/>
      <c r="H730" s="353"/>
      <c r="I730" s="353"/>
      <c r="J730" s="353"/>
      <c r="K730" s="353"/>
      <c r="L730" s="353"/>
      <c r="M730" s="353"/>
      <c r="N730" s="353"/>
      <c r="O730" s="353"/>
      <c r="P730" s="353"/>
      <c r="Q730" s="353"/>
      <c r="R730" s="353"/>
      <c r="S730" s="353"/>
      <c r="T730" s="353"/>
      <c r="U730" s="353"/>
      <c r="V730" s="353"/>
      <c r="W730" s="353"/>
      <c r="X730" s="353"/>
      <c r="Y730" s="353"/>
      <c r="Z730" s="353"/>
    </row>
    <row r="731" spans="1:26" ht="15.75" customHeight="1">
      <c r="A731" s="396"/>
      <c r="B731" s="353"/>
      <c r="C731" s="468"/>
      <c r="D731" s="469"/>
      <c r="E731" s="469"/>
      <c r="F731" s="469"/>
      <c r="G731" s="353"/>
      <c r="H731" s="353"/>
      <c r="I731" s="353"/>
      <c r="J731" s="353"/>
      <c r="K731" s="353"/>
      <c r="L731" s="353"/>
      <c r="M731" s="353"/>
      <c r="N731" s="353"/>
      <c r="O731" s="353"/>
      <c r="P731" s="353"/>
      <c r="Q731" s="353"/>
      <c r="R731" s="353"/>
      <c r="S731" s="353"/>
      <c r="T731" s="353"/>
      <c r="U731" s="353"/>
      <c r="V731" s="353"/>
      <c r="W731" s="353"/>
      <c r="X731" s="353"/>
      <c r="Y731" s="353"/>
      <c r="Z731" s="353"/>
    </row>
    <row r="732" spans="1:26" ht="15.75" customHeight="1">
      <c r="A732" s="396"/>
      <c r="B732" s="353"/>
      <c r="C732" s="468"/>
      <c r="D732" s="469"/>
      <c r="E732" s="469"/>
      <c r="F732" s="469"/>
      <c r="G732" s="353"/>
      <c r="H732" s="353"/>
      <c r="I732" s="353"/>
      <c r="J732" s="353"/>
      <c r="K732" s="353"/>
      <c r="L732" s="353"/>
      <c r="M732" s="353"/>
      <c r="N732" s="353"/>
      <c r="O732" s="353"/>
      <c r="P732" s="353"/>
      <c r="Q732" s="353"/>
      <c r="R732" s="353"/>
      <c r="S732" s="353"/>
      <c r="T732" s="353"/>
      <c r="U732" s="353"/>
      <c r="V732" s="353"/>
      <c r="W732" s="353"/>
      <c r="X732" s="353"/>
      <c r="Y732" s="353"/>
      <c r="Z732" s="353"/>
    </row>
    <row r="733" spans="1:26" ht="15.75" customHeight="1">
      <c r="A733" s="396"/>
      <c r="B733" s="353"/>
      <c r="C733" s="468"/>
      <c r="D733" s="469"/>
      <c r="E733" s="469"/>
      <c r="F733" s="469"/>
      <c r="G733" s="353"/>
      <c r="H733" s="353"/>
      <c r="I733" s="353"/>
      <c r="J733" s="353"/>
      <c r="K733" s="353"/>
      <c r="L733" s="353"/>
      <c r="M733" s="353"/>
      <c r="N733" s="353"/>
      <c r="O733" s="353"/>
      <c r="P733" s="353"/>
      <c r="Q733" s="353"/>
      <c r="R733" s="353"/>
      <c r="S733" s="353"/>
      <c r="T733" s="353"/>
      <c r="U733" s="353"/>
      <c r="V733" s="353"/>
      <c r="W733" s="353"/>
      <c r="X733" s="353"/>
      <c r="Y733" s="353"/>
      <c r="Z733" s="353"/>
    </row>
    <row r="734" spans="1:26" ht="15.75" customHeight="1">
      <c r="A734" s="396"/>
      <c r="B734" s="353"/>
      <c r="C734" s="468"/>
      <c r="D734" s="469"/>
      <c r="E734" s="469"/>
      <c r="F734" s="469"/>
      <c r="G734" s="353"/>
      <c r="H734" s="353"/>
      <c r="I734" s="353"/>
      <c r="J734" s="353"/>
      <c r="K734" s="353"/>
      <c r="L734" s="353"/>
      <c r="M734" s="353"/>
      <c r="N734" s="353"/>
      <c r="O734" s="353"/>
      <c r="P734" s="353"/>
      <c r="Q734" s="353"/>
      <c r="R734" s="353"/>
      <c r="S734" s="353"/>
      <c r="T734" s="353"/>
      <c r="U734" s="353"/>
      <c r="V734" s="353"/>
      <c r="W734" s="353"/>
      <c r="X734" s="353"/>
      <c r="Y734" s="353"/>
      <c r="Z734" s="353"/>
    </row>
    <row r="735" spans="1:26" ht="15.75" customHeight="1">
      <c r="A735" s="396"/>
      <c r="B735" s="353"/>
      <c r="C735" s="468"/>
      <c r="D735" s="469"/>
      <c r="E735" s="469"/>
      <c r="F735" s="469"/>
      <c r="G735" s="353"/>
      <c r="H735" s="353"/>
      <c r="I735" s="353"/>
      <c r="J735" s="353"/>
      <c r="K735" s="353"/>
      <c r="L735" s="353"/>
      <c r="M735" s="353"/>
      <c r="N735" s="353"/>
      <c r="O735" s="353"/>
      <c r="P735" s="353"/>
      <c r="Q735" s="353"/>
      <c r="R735" s="353"/>
      <c r="S735" s="353"/>
      <c r="T735" s="353"/>
      <c r="U735" s="353"/>
      <c r="V735" s="353"/>
      <c r="W735" s="353"/>
      <c r="X735" s="353"/>
      <c r="Y735" s="353"/>
      <c r="Z735" s="353"/>
    </row>
    <row r="736" spans="1:26" ht="15.75" customHeight="1">
      <c r="A736" s="396"/>
      <c r="B736" s="353"/>
      <c r="C736" s="468"/>
      <c r="D736" s="469"/>
      <c r="E736" s="469"/>
      <c r="F736" s="469"/>
      <c r="G736" s="353"/>
      <c r="H736" s="353"/>
      <c r="I736" s="353"/>
      <c r="J736" s="353"/>
      <c r="K736" s="353"/>
      <c r="L736" s="353"/>
      <c r="M736" s="353"/>
      <c r="N736" s="353"/>
      <c r="O736" s="353"/>
      <c r="P736" s="353"/>
      <c r="Q736" s="353"/>
      <c r="R736" s="353"/>
      <c r="S736" s="353"/>
      <c r="T736" s="353"/>
      <c r="U736" s="353"/>
      <c r="V736" s="353"/>
      <c r="W736" s="353"/>
      <c r="X736" s="353"/>
      <c r="Y736" s="353"/>
      <c r="Z736" s="353"/>
    </row>
    <row r="737" spans="1:26" ht="15.75" customHeight="1">
      <c r="A737" s="396"/>
      <c r="B737" s="353"/>
      <c r="C737" s="468"/>
      <c r="D737" s="469"/>
      <c r="E737" s="469"/>
      <c r="F737" s="469"/>
      <c r="G737" s="353"/>
      <c r="H737" s="353"/>
      <c r="I737" s="353"/>
      <c r="J737" s="353"/>
      <c r="K737" s="353"/>
      <c r="L737" s="353"/>
      <c r="M737" s="353"/>
      <c r="N737" s="353"/>
      <c r="O737" s="353"/>
      <c r="P737" s="353"/>
      <c r="Q737" s="353"/>
      <c r="R737" s="353"/>
      <c r="S737" s="353"/>
      <c r="T737" s="353"/>
      <c r="U737" s="353"/>
      <c r="V737" s="353"/>
      <c r="W737" s="353"/>
      <c r="X737" s="353"/>
      <c r="Y737" s="353"/>
      <c r="Z737" s="353"/>
    </row>
    <row r="738" spans="1:26" ht="15.75" customHeight="1">
      <c r="A738" s="396"/>
      <c r="B738" s="353"/>
      <c r="C738" s="468"/>
      <c r="D738" s="469"/>
      <c r="E738" s="469"/>
      <c r="F738" s="469"/>
      <c r="G738" s="353"/>
      <c r="H738" s="353"/>
      <c r="I738" s="353"/>
      <c r="J738" s="353"/>
      <c r="K738" s="353"/>
      <c r="L738" s="353"/>
      <c r="M738" s="353"/>
      <c r="N738" s="353"/>
      <c r="O738" s="353"/>
      <c r="P738" s="353"/>
      <c r="Q738" s="353"/>
      <c r="R738" s="353"/>
      <c r="S738" s="353"/>
      <c r="T738" s="353"/>
      <c r="U738" s="353"/>
      <c r="V738" s="353"/>
      <c r="W738" s="353"/>
      <c r="X738" s="353"/>
      <c r="Y738" s="353"/>
      <c r="Z738" s="353"/>
    </row>
    <row r="739" spans="1:26" ht="15.75" customHeight="1">
      <c r="A739" s="396"/>
      <c r="B739" s="353"/>
      <c r="C739" s="468"/>
      <c r="D739" s="469"/>
      <c r="E739" s="469"/>
      <c r="F739" s="469"/>
      <c r="G739" s="353"/>
      <c r="H739" s="353"/>
      <c r="I739" s="353"/>
      <c r="J739" s="353"/>
      <c r="K739" s="353"/>
      <c r="L739" s="353"/>
      <c r="M739" s="353"/>
      <c r="N739" s="353"/>
      <c r="O739" s="353"/>
      <c r="P739" s="353"/>
      <c r="Q739" s="353"/>
      <c r="R739" s="353"/>
      <c r="S739" s="353"/>
      <c r="T739" s="353"/>
      <c r="U739" s="353"/>
      <c r="V739" s="353"/>
      <c r="W739" s="353"/>
      <c r="X739" s="353"/>
      <c r="Y739" s="353"/>
      <c r="Z739" s="353"/>
    </row>
    <row r="740" spans="1:26" ht="15.75" customHeight="1">
      <c r="A740" s="396"/>
      <c r="B740" s="353"/>
      <c r="C740" s="468"/>
      <c r="D740" s="469"/>
      <c r="E740" s="469"/>
      <c r="F740" s="469"/>
      <c r="G740" s="353"/>
      <c r="H740" s="353"/>
      <c r="I740" s="353"/>
      <c r="J740" s="353"/>
      <c r="K740" s="353"/>
      <c r="L740" s="353"/>
      <c r="M740" s="353"/>
      <c r="N740" s="353"/>
      <c r="O740" s="353"/>
      <c r="P740" s="353"/>
      <c r="Q740" s="353"/>
      <c r="R740" s="353"/>
      <c r="S740" s="353"/>
      <c r="T740" s="353"/>
      <c r="U740" s="353"/>
      <c r="V740" s="353"/>
      <c r="W740" s="353"/>
      <c r="X740" s="353"/>
      <c r="Y740" s="353"/>
      <c r="Z740" s="353"/>
    </row>
    <row r="741" spans="1:26" ht="15.75" customHeight="1">
      <c r="A741" s="396"/>
      <c r="B741" s="353"/>
      <c r="C741" s="468"/>
      <c r="D741" s="469"/>
      <c r="E741" s="469"/>
      <c r="F741" s="469"/>
      <c r="G741" s="353"/>
      <c r="H741" s="353"/>
      <c r="I741" s="353"/>
      <c r="J741" s="353"/>
      <c r="K741" s="353"/>
      <c r="L741" s="353"/>
      <c r="M741" s="353"/>
      <c r="N741" s="353"/>
      <c r="O741" s="353"/>
      <c r="P741" s="353"/>
      <c r="Q741" s="353"/>
      <c r="R741" s="353"/>
      <c r="S741" s="353"/>
      <c r="T741" s="353"/>
      <c r="U741" s="353"/>
      <c r="V741" s="353"/>
      <c r="W741" s="353"/>
      <c r="X741" s="353"/>
      <c r="Y741" s="353"/>
      <c r="Z741" s="353"/>
    </row>
    <row r="742" spans="1:26" ht="15.75" customHeight="1">
      <c r="A742" s="396"/>
      <c r="B742" s="353"/>
      <c r="C742" s="468"/>
      <c r="D742" s="469"/>
      <c r="E742" s="469"/>
      <c r="F742" s="469"/>
      <c r="G742" s="353"/>
      <c r="H742" s="353"/>
      <c r="I742" s="353"/>
      <c r="J742" s="353"/>
      <c r="K742" s="353"/>
      <c r="L742" s="353"/>
      <c r="M742" s="353"/>
      <c r="N742" s="353"/>
      <c r="O742" s="353"/>
      <c r="P742" s="353"/>
      <c r="Q742" s="353"/>
      <c r="R742" s="353"/>
      <c r="S742" s="353"/>
      <c r="T742" s="353"/>
      <c r="U742" s="353"/>
      <c r="V742" s="353"/>
      <c r="W742" s="353"/>
      <c r="X742" s="353"/>
      <c r="Y742" s="353"/>
      <c r="Z742" s="353"/>
    </row>
    <row r="743" spans="1:26" ht="15.75" customHeight="1">
      <c r="A743" s="396"/>
      <c r="B743" s="353"/>
      <c r="C743" s="468"/>
      <c r="D743" s="469"/>
      <c r="E743" s="469"/>
      <c r="F743" s="469"/>
      <c r="G743" s="353"/>
      <c r="H743" s="353"/>
      <c r="I743" s="353"/>
      <c r="J743" s="353"/>
      <c r="K743" s="353"/>
      <c r="L743" s="353"/>
      <c r="M743" s="353"/>
      <c r="N743" s="353"/>
      <c r="O743" s="353"/>
      <c r="P743" s="353"/>
      <c r="Q743" s="353"/>
      <c r="R743" s="353"/>
      <c r="S743" s="353"/>
      <c r="T743" s="353"/>
      <c r="U743" s="353"/>
      <c r="V743" s="353"/>
      <c r="W743" s="353"/>
      <c r="X743" s="353"/>
      <c r="Y743" s="353"/>
      <c r="Z743" s="353"/>
    </row>
    <row r="744" spans="1:26" ht="15.75" customHeight="1">
      <c r="A744" s="396"/>
      <c r="B744" s="353"/>
      <c r="C744" s="468"/>
      <c r="D744" s="469"/>
      <c r="E744" s="469"/>
      <c r="F744" s="469"/>
      <c r="G744" s="353"/>
      <c r="H744" s="353"/>
      <c r="I744" s="353"/>
      <c r="J744" s="353"/>
      <c r="K744" s="353"/>
      <c r="L744" s="353"/>
      <c r="M744" s="353"/>
      <c r="N744" s="353"/>
      <c r="O744" s="353"/>
      <c r="P744" s="353"/>
      <c r="Q744" s="353"/>
      <c r="R744" s="353"/>
      <c r="S744" s="353"/>
      <c r="T744" s="353"/>
      <c r="U744" s="353"/>
      <c r="V744" s="353"/>
      <c r="W744" s="353"/>
      <c r="X744" s="353"/>
      <c r="Y744" s="353"/>
      <c r="Z744" s="353"/>
    </row>
    <row r="745" spans="1:26" ht="15.75" customHeight="1">
      <c r="A745" s="396"/>
      <c r="B745" s="353"/>
      <c r="C745" s="468"/>
      <c r="D745" s="469"/>
      <c r="E745" s="469"/>
      <c r="F745" s="469"/>
      <c r="G745" s="353"/>
      <c r="H745" s="353"/>
      <c r="I745" s="353"/>
      <c r="J745" s="353"/>
      <c r="K745" s="353"/>
      <c r="L745" s="353"/>
      <c r="M745" s="353"/>
      <c r="N745" s="353"/>
      <c r="O745" s="353"/>
      <c r="P745" s="353"/>
      <c r="Q745" s="353"/>
      <c r="R745" s="353"/>
      <c r="S745" s="353"/>
      <c r="T745" s="353"/>
      <c r="U745" s="353"/>
      <c r="V745" s="353"/>
      <c r="W745" s="353"/>
      <c r="X745" s="353"/>
      <c r="Y745" s="353"/>
      <c r="Z745" s="353"/>
    </row>
    <row r="746" spans="1:26" ht="15.75" customHeight="1">
      <c r="A746" s="396"/>
      <c r="B746" s="353"/>
      <c r="C746" s="468"/>
      <c r="D746" s="469"/>
      <c r="E746" s="469"/>
      <c r="F746" s="469"/>
      <c r="G746" s="353"/>
      <c r="H746" s="353"/>
      <c r="I746" s="353"/>
      <c r="J746" s="353"/>
      <c r="K746" s="353"/>
      <c r="L746" s="353"/>
      <c r="M746" s="353"/>
      <c r="N746" s="353"/>
      <c r="O746" s="353"/>
      <c r="P746" s="353"/>
      <c r="Q746" s="353"/>
      <c r="R746" s="353"/>
      <c r="S746" s="353"/>
      <c r="T746" s="353"/>
      <c r="U746" s="353"/>
      <c r="V746" s="353"/>
      <c r="W746" s="353"/>
      <c r="X746" s="353"/>
      <c r="Y746" s="353"/>
      <c r="Z746" s="353"/>
    </row>
    <row r="747" spans="1:26" ht="15.75" customHeight="1">
      <c r="A747" s="396"/>
      <c r="B747" s="353"/>
      <c r="C747" s="468"/>
      <c r="D747" s="469"/>
      <c r="E747" s="469"/>
      <c r="F747" s="469"/>
      <c r="G747" s="353"/>
      <c r="H747" s="353"/>
      <c r="I747" s="353"/>
      <c r="J747" s="353"/>
      <c r="K747" s="353"/>
      <c r="L747" s="353"/>
      <c r="M747" s="353"/>
      <c r="N747" s="353"/>
      <c r="O747" s="353"/>
      <c r="P747" s="353"/>
      <c r="Q747" s="353"/>
      <c r="R747" s="353"/>
      <c r="S747" s="353"/>
      <c r="T747" s="353"/>
      <c r="U747" s="353"/>
      <c r="V747" s="353"/>
      <c r="W747" s="353"/>
      <c r="X747" s="353"/>
      <c r="Y747" s="353"/>
      <c r="Z747" s="353"/>
    </row>
    <row r="748" spans="1:26" ht="15.75" customHeight="1">
      <c r="A748" s="396"/>
      <c r="B748" s="353"/>
      <c r="C748" s="468"/>
      <c r="D748" s="469"/>
      <c r="E748" s="469"/>
      <c r="F748" s="469"/>
      <c r="G748" s="353"/>
      <c r="H748" s="353"/>
      <c r="I748" s="353"/>
      <c r="J748" s="353"/>
      <c r="K748" s="353"/>
      <c r="L748" s="353"/>
      <c r="M748" s="353"/>
      <c r="N748" s="353"/>
      <c r="O748" s="353"/>
      <c r="P748" s="353"/>
      <c r="Q748" s="353"/>
      <c r="R748" s="353"/>
      <c r="S748" s="353"/>
      <c r="T748" s="353"/>
      <c r="U748" s="353"/>
      <c r="V748" s="353"/>
      <c r="W748" s="353"/>
      <c r="X748" s="353"/>
      <c r="Y748" s="353"/>
      <c r="Z748" s="353"/>
    </row>
    <row r="749" spans="1:26" ht="15.75" customHeight="1">
      <c r="A749" s="396"/>
      <c r="B749" s="353"/>
      <c r="C749" s="468"/>
      <c r="D749" s="469"/>
      <c r="E749" s="469"/>
      <c r="F749" s="469"/>
      <c r="G749" s="353"/>
      <c r="H749" s="353"/>
      <c r="I749" s="353"/>
      <c r="J749" s="353"/>
      <c r="K749" s="353"/>
      <c r="L749" s="353"/>
      <c r="M749" s="353"/>
      <c r="N749" s="353"/>
      <c r="O749" s="353"/>
      <c r="P749" s="353"/>
      <c r="Q749" s="353"/>
      <c r="R749" s="353"/>
      <c r="S749" s="353"/>
      <c r="T749" s="353"/>
      <c r="U749" s="353"/>
      <c r="V749" s="353"/>
      <c r="W749" s="353"/>
      <c r="X749" s="353"/>
      <c r="Y749" s="353"/>
      <c r="Z749" s="353"/>
    </row>
    <row r="750" spans="1:26" ht="15.75" customHeight="1">
      <c r="A750" s="396"/>
      <c r="B750" s="353"/>
      <c r="C750" s="468"/>
      <c r="D750" s="469"/>
      <c r="E750" s="469"/>
      <c r="F750" s="469"/>
      <c r="G750" s="353"/>
      <c r="H750" s="353"/>
      <c r="I750" s="353"/>
      <c r="J750" s="353"/>
      <c r="K750" s="353"/>
      <c r="L750" s="353"/>
      <c r="M750" s="353"/>
      <c r="N750" s="353"/>
      <c r="O750" s="353"/>
      <c r="P750" s="353"/>
      <c r="Q750" s="353"/>
      <c r="R750" s="353"/>
      <c r="S750" s="353"/>
      <c r="T750" s="353"/>
      <c r="U750" s="353"/>
      <c r="V750" s="353"/>
      <c r="W750" s="353"/>
      <c r="X750" s="353"/>
      <c r="Y750" s="353"/>
      <c r="Z750" s="353"/>
    </row>
    <row r="751" spans="1:26" ht="15.75" customHeight="1">
      <c r="A751" s="396"/>
      <c r="B751" s="353"/>
      <c r="C751" s="468"/>
      <c r="D751" s="469"/>
      <c r="E751" s="469"/>
      <c r="F751" s="469"/>
      <c r="G751" s="353"/>
      <c r="H751" s="353"/>
      <c r="I751" s="353"/>
      <c r="J751" s="353"/>
      <c r="K751" s="353"/>
      <c r="L751" s="353"/>
      <c r="M751" s="353"/>
      <c r="N751" s="353"/>
      <c r="O751" s="353"/>
      <c r="P751" s="353"/>
      <c r="Q751" s="353"/>
      <c r="R751" s="353"/>
      <c r="S751" s="353"/>
      <c r="T751" s="353"/>
      <c r="U751" s="353"/>
      <c r="V751" s="353"/>
      <c r="W751" s="353"/>
      <c r="X751" s="353"/>
      <c r="Y751" s="353"/>
      <c r="Z751" s="353"/>
    </row>
    <row r="752" spans="1:26" ht="15.75" customHeight="1">
      <c r="A752" s="396"/>
      <c r="B752" s="353"/>
      <c r="C752" s="468"/>
      <c r="D752" s="469"/>
      <c r="E752" s="469"/>
      <c r="F752" s="469"/>
      <c r="G752" s="353"/>
      <c r="H752" s="353"/>
      <c r="I752" s="353"/>
      <c r="J752" s="353"/>
      <c r="K752" s="353"/>
      <c r="L752" s="353"/>
      <c r="M752" s="353"/>
      <c r="N752" s="353"/>
      <c r="O752" s="353"/>
      <c r="P752" s="353"/>
      <c r="Q752" s="353"/>
      <c r="R752" s="353"/>
      <c r="S752" s="353"/>
      <c r="T752" s="353"/>
      <c r="U752" s="353"/>
      <c r="V752" s="353"/>
      <c r="W752" s="353"/>
      <c r="X752" s="353"/>
      <c r="Y752" s="353"/>
      <c r="Z752" s="353"/>
    </row>
    <row r="753" spans="1:26" ht="15.75" customHeight="1">
      <c r="A753" s="396"/>
      <c r="B753" s="353"/>
      <c r="C753" s="468"/>
      <c r="D753" s="469"/>
      <c r="E753" s="469"/>
      <c r="F753" s="469"/>
      <c r="G753" s="353"/>
      <c r="H753" s="353"/>
      <c r="I753" s="353"/>
      <c r="J753" s="353"/>
      <c r="K753" s="353"/>
      <c r="L753" s="353"/>
      <c r="M753" s="353"/>
      <c r="N753" s="353"/>
      <c r="O753" s="353"/>
      <c r="P753" s="353"/>
      <c r="Q753" s="353"/>
      <c r="R753" s="353"/>
      <c r="S753" s="353"/>
      <c r="T753" s="353"/>
      <c r="U753" s="353"/>
      <c r="V753" s="353"/>
      <c r="W753" s="353"/>
      <c r="X753" s="353"/>
      <c r="Y753" s="353"/>
      <c r="Z753" s="353"/>
    </row>
    <row r="754" spans="1:26" ht="15.75" customHeight="1">
      <c r="A754" s="396"/>
      <c r="B754" s="353"/>
      <c r="C754" s="468"/>
      <c r="D754" s="469"/>
      <c r="E754" s="469"/>
      <c r="F754" s="469"/>
      <c r="G754" s="353"/>
      <c r="H754" s="353"/>
      <c r="I754" s="353"/>
      <c r="J754" s="353"/>
      <c r="K754" s="353"/>
      <c r="L754" s="353"/>
      <c r="M754" s="353"/>
      <c r="N754" s="353"/>
      <c r="O754" s="353"/>
      <c r="P754" s="353"/>
      <c r="Q754" s="353"/>
      <c r="R754" s="353"/>
      <c r="S754" s="353"/>
      <c r="T754" s="353"/>
      <c r="U754" s="353"/>
      <c r="V754" s="353"/>
      <c r="W754" s="353"/>
      <c r="X754" s="353"/>
      <c r="Y754" s="353"/>
      <c r="Z754" s="353"/>
    </row>
    <row r="755" spans="1:26" ht="15.75" customHeight="1">
      <c r="A755" s="396"/>
      <c r="B755" s="353"/>
      <c r="C755" s="468"/>
      <c r="D755" s="469"/>
      <c r="E755" s="469"/>
      <c r="F755" s="469"/>
      <c r="G755" s="353"/>
      <c r="H755" s="353"/>
      <c r="I755" s="353"/>
      <c r="J755" s="353"/>
      <c r="K755" s="353"/>
      <c r="L755" s="353"/>
      <c r="M755" s="353"/>
      <c r="N755" s="353"/>
      <c r="O755" s="353"/>
      <c r="P755" s="353"/>
      <c r="Q755" s="353"/>
      <c r="R755" s="353"/>
      <c r="S755" s="353"/>
      <c r="T755" s="353"/>
      <c r="U755" s="353"/>
      <c r="V755" s="353"/>
      <c r="W755" s="353"/>
      <c r="X755" s="353"/>
      <c r="Y755" s="353"/>
      <c r="Z755" s="353"/>
    </row>
    <row r="756" spans="1:26" ht="15.75" customHeight="1">
      <c r="A756" s="396"/>
      <c r="B756" s="353"/>
      <c r="C756" s="468"/>
      <c r="D756" s="469"/>
      <c r="E756" s="469"/>
      <c r="F756" s="469"/>
      <c r="G756" s="353"/>
      <c r="H756" s="353"/>
      <c r="I756" s="353"/>
      <c r="J756" s="353"/>
      <c r="K756" s="353"/>
      <c r="L756" s="353"/>
      <c r="M756" s="353"/>
      <c r="N756" s="353"/>
      <c r="O756" s="353"/>
      <c r="P756" s="353"/>
      <c r="Q756" s="353"/>
      <c r="R756" s="353"/>
      <c r="S756" s="353"/>
      <c r="T756" s="353"/>
      <c r="U756" s="353"/>
      <c r="V756" s="353"/>
      <c r="W756" s="353"/>
      <c r="X756" s="353"/>
      <c r="Y756" s="353"/>
      <c r="Z756" s="353"/>
    </row>
    <row r="757" spans="1:26" ht="15.75" customHeight="1">
      <c r="A757" s="396"/>
      <c r="B757" s="353"/>
      <c r="C757" s="468"/>
      <c r="D757" s="469"/>
      <c r="E757" s="469"/>
      <c r="F757" s="469"/>
      <c r="G757" s="353"/>
      <c r="H757" s="353"/>
      <c r="I757" s="353"/>
      <c r="J757" s="353"/>
      <c r="K757" s="353"/>
      <c r="L757" s="353"/>
      <c r="M757" s="353"/>
      <c r="N757" s="353"/>
      <c r="O757" s="353"/>
      <c r="P757" s="353"/>
      <c r="Q757" s="353"/>
      <c r="R757" s="353"/>
      <c r="S757" s="353"/>
      <c r="T757" s="353"/>
      <c r="U757" s="353"/>
      <c r="V757" s="353"/>
      <c r="W757" s="353"/>
      <c r="X757" s="353"/>
      <c r="Y757" s="353"/>
      <c r="Z757" s="353"/>
    </row>
    <row r="758" spans="1:26" ht="15.75" customHeight="1">
      <c r="A758" s="396"/>
      <c r="B758" s="353"/>
      <c r="C758" s="468"/>
      <c r="D758" s="469"/>
      <c r="E758" s="469"/>
      <c r="F758" s="469"/>
      <c r="G758" s="353"/>
      <c r="H758" s="353"/>
      <c r="I758" s="353"/>
      <c r="J758" s="353"/>
      <c r="K758" s="353"/>
      <c r="L758" s="353"/>
      <c r="M758" s="353"/>
      <c r="N758" s="353"/>
      <c r="O758" s="353"/>
      <c r="P758" s="353"/>
      <c r="Q758" s="353"/>
      <c r="R758" s="353"/>
      <c r="S758" s="353"/>
      <c r="T758" s="353"/>
      <c r="U758" s="353"/>
      <c r="V758" s="353"/>
      <c r="W758" s="353"/>
      <c r="X758" s="353"/>
      <c r="Y758" s="353"/>
      <c r="Z758" s="353"/>
    </row>
    <row r="759" spans="1:26" ht="15.75" customHeight="1">
      <c r="A759" s="396"/>
      <c r="B759" s="353"/>
      <c r="C759" s="468"/>
      <c r="D759" s="469"/>
      <c r="E759" s="469"/>
      <c r="F759" s="469"/>
      <c r="G759" s="353"/>
      <c r="H759" s="353"/>
      <c r="I759" s="353"/>
      <c r="J759" s="353"/>
      <c r="K759" s="353"/>
      <c r="L759" s="353"/>
      <c r="M759" s="353"/>
      <c r="N759" s="353"/>
      <c r="O759" s="353"/>
      <c r="P759" s="353"/>
      <c r="Q759" s="353"/>
      <c r="R759" s="353"/>
      <c r="S759" s="353"/>
      <c r="T759" s="353"/>
      <c r="U759" s="353"/>
      <c r="V759" s="353"/>
      <c r="W759" s="353"/>
      <c r="X759" s="353"/>
      <c r="Y759" s="353"/>
      <c r="Z759" s="353"/>
    </row>
    <row r="760" spans="1:26" ht="15.75" customHeight="1">
      <c r="A760" s="396"/>
      <c r="B760" s="353"/>
      <c r="C760" s="468"/>
      <c r="D760" s="469"/>
      <c r="E760" s="469"/>
      <c r="F760" s="469"/>
      <c r="G760" s="353"/>
      <c r="H760" s="353"/>
      <c r="I760" s="353"/>
      <c r="J760" s="353"/>
      <c r="K760" s="353"/>
      <c r="L760" s="353"/>
      <c r="M760" s="353"/>
      <c r="N760" s="353"/>
      <c r="O760" s="353"/>
      <c r="P760" s="353"/>
      <c r="Q760" s="353"/>
      <c r="R760" s="353"/>
      <c r="S760" s="353"/>
      <c r="T760" s="353"/>
      <c r="U760" s="353"/>
      <c r="V760" s="353"/>
      <c r="W760" s="353"/>
      <c r="X760" s="353"/>
      <c r="Y760" s="353"/>
      <c r="Z760" s="353"/>
    </row>
    <row r="761" spans="1:26" ht="15.75" customHeight="1">
      <c r="A761" s="396"/>
      <c r="B761" s="353"/>
      <c r="C761" s="468"/>
      <c r="D761" s="469"/>
      <c r="E761" s="469"/>
      <c r="F761" s="469"/>
      <c r="G761" s="353"/>
      <c r="H761" s="353"/>
      <c r="I761" s="353"/>
      <c r="J761" s="353"/>
      <c r="K761" s="353"/>
      <c r="L761" s="353"/>
      <c r="M761" s="353"/>
      <c r="N761" s="353"/>
      <c r="O761" s="353"/>
      <c r="P761" s="353"/>
      <c r="Q761" s="353"/>
      <c r="R761" s="353"/>
      <c r="S761" s="353"/>
      <c r="T761" s="353"/>
      <c r="U761" s="353"/>
      <c r="V761" s="353"/>
      <c r="W761" s="353"/>
      <c r="X761" s="353"/>
      <c r="Y761" s="353"/>
      <c r="Z761" s="353"/>
    </row>
    <row r="762" spans="1:26" ht="15.75" customHeight="1">
      <c r="A762" s="396"/>
      <c r="B762" s="353"/>
      <c r="C762" s="468"/>
      <c r="D762" s="469"/>
      <c r="E762" s="469"/>
      <c r="F762" s="469"/>
      <c r="G762" s="353"/>
      <c r="H762" s="353"/>
      <c r="I762" s="353"/>
      <c r="J762" s="353"/>
      <c r="K762" s="353"/>
      <c r="L762" s="353"/>
      <c r="M762" s="353"/>
      <c r="N762" s="353"/>
      <c r="O762" s="353"/>
      <c r="P762" s="353"/>
      <c r="Q762" s="353"/>
      <c r="R762" s="353"/>
      <c r="S762" s="353"/>
      <c r="T762" s="353"/>
      <c r="U762" s="353"/>
      <c r="V762" s="353"/>
      <c r="W762" s="353"/>
      <c r="X762" s="353"/>
      <c r="Y762" s="353"/>
      <c r="Z762" s="353"/>
    </row>
    <row r="763" spans="1:26" ht="15.75" customHeight="1">
      <c r="A763" s="396"/>
      <c r="B763" s="353"/>
      <c r="C763" s="468"/>
      <c r="D763" s="469"/>
      <c r="E763" s="469"/>
      <c r="F763" s="469"/>
      <c r="G763" s="353"/>
      <c r="H763" s="353"/>
      <c r="I763" s="353"/>
      <c r="J763" s="353"/>
      <c r="K763" s="353"/>
      <c r="L763" s="353"/>
      <c r="M763" s="353"/>
      <c r="N763" s="353"/>
      <c r="O763" s="353"/>
      <c r="P763" s="353"/>
      <c r="Q763" s="353"/>
      <c r="R763" s="353"/>
      <c r="S763" s="353"/>
      <c r="T763" s="353"/>
      <c r="U763" s="353"/>
      <c r="V763" s="353"/>
      <c r="W763" s="353"/>
      <c r="X763" s="353"/>
      <c r="Y763" s="353"/>
      <c r="Z763" s="353"/>
    </row>
    <row r="764" spans="1:26" ht="15.75" customHeight="1">
      <c r="A764" s="396"/>
      <c r="B764" s="353"/>
      <c r="C764" s="468"/>
      <c r="D764" s="469"/>
      <c r="E764" s="469"/>
      <c r="F764" s="469"/>
      <c r="G764" s="353"/>
      <c r="H764" s="353"/>
      <c r="I764" s="353"/>
      <c r="J764" s="353"/>
      <c r="K764" s="353"/>
      <c r="L764" s="353"/>
      <c r="M764" s="353"/>
      <c r="N764" s="353"/>
      <c r="O764" s="353"/>
      <c r="P764" s="353"/>
      <c r="Q764" s="353"/>
      <c r="R764" s="353"/>
      <c r="S764" s="353"/>
      <c r="T764" s="353"/>
      <c r="U764" s="353"/>
      <c r="V764" s="353"/>
      <c r="W764" s="353"/>
      <c r="X764" s="353"/>
      <c r="Y764" s="353"/>
      <c r="Z764" s="353"/>
    </row>
    <row r="765" spans="1:26" ht="15.75" customHeight="1">
      <c r="A765" s="396"/>
      <c r="B765" s="353"/>
      <c r="C765" s="468"/>
      <c r="D765" s="469"/>
      <c r="E765" s="469"/>
      <c r="F765" s="469"/>
      <c r="G765" s="353"/>
      <c r="H765" s="353"/>
      <c r="I765" s="353"/>
      <c r="J765" s="353"/>
      <c r="K765" s="353"/>
      <c r="L765" s="353"/>
      <c r="M765" s="353"/>
      <c r="N765" s="353"/>
      <c r="O765" s="353"/>
      <c r="P765" s="353"/>
      <c r="Q765" s="353"/>
      <c r="R765" s="353"/>
      <c r="S765" s="353"/>
      <c r="T765" s="353"/>
      <c r="U765" s="353"/>
      <c r="V765" s="353"/>
      <c r="W765" s="353"/>
      <c r="X765" s="353"/>
      <c r="Y765" s="353"/>
      <c r="Z765" s="353"/>
    </row>
    <row r="766" spans="1:26" ht="15.75" customHeight="1">
      <c r="A766" s="396"/>
      <c r="B766" s="353"/>
      <c r="C766" s="468"/>
      <c r="D766" s="469"/>
      <c r="E766" s="469"/>
      <c r="F766" s="469"/>
      <c r="G766" s="353"/>
      <c r="H766" s="353"/>
      <c r="I766" s="353"/>
      <c r="J766" s="353"/>
      <c r="K766" s="353"/>
      <c r="L766" s="353"/>
      <c r="M766" s="353"/>
      <c r="N766" s="353"/>
      <c r="O766" s="353"/>
      <c r="P766" s="353"/>
      <c r="Q766" s="353"/>
      <c r="R766" s="353"/>
      <c r="S766" s="353"/>
      <c r="T766" s="353"/>
      <c r="U766" s="353"/>
      <c r="V766" s="353"/>
      <c r="W766" s="353"/>
      <c r="X766" s="353"/>
      <c r="Y766" s="353"/>
      <c r="Z766" s="353"/>
    </row>
    <row r="767" spans="1:26" ht="15.75" customHeight="1">
      <c r="A767" s="396"/>
      <c r="B767" s="353"/>
      <c r="C767" s="468"/>
      <c r="D767" s="469"/>
      <c r="E767" s="469"/>
      <c r="F767" s="469"/>
      <c r="G767" s="353"/>
      <c r="H767" s="353"/>
      <c r="I767" s="353"/>
      <c r="J767" s="353"/>
      <c r="K767" s="353"/>
      <c r="L767" s="353"/>
      <c r="M767" s="353"/>
      <c r="N767" s="353"/>
      <c r="O767" s="353"/>
      <c r="P767" s="353"/>
      <c r="Q767" s="353"/>
      <c r="R767" s="353"/>
      <c r="S767" s="353"/>
      <c r="T767" s="353"/>
      <c r="U767" s="353"/>
      <c r="V767" s="353"/>
      <c r="W767" s="353"/>
      <c r="X767" s="353"/>
      <c r="Y767" s="353"/>
      <c r="Z767" s="353"/>
    </row>
    <row r="768" spans="1:26" ht="15.75" customHeight="1">
      <c r="A768" s="396"/>
      <c r="B768" s="353"/>
      <c r="C768" s="468"/>
      <c r="D768" s="469"/>
      <c r="E768" s="469"/>
      <c r="F768" s="469"/>
      <c r="G768" s="353"/>
      <c r="H768" s="353"/>
      <c r="I768" s="353"/>
      <c r="J768" s="353"/>
      <c r="K768" s="353"/>
      <c r="L768" s="353"/>
      <c r="M768" s="353"/>
      <c r="N768" s="353"/>
      <c r="O768" s="353"/>
      <c r="P768" s="353"/>
      <c r="Q768" s="353"/>
      <c r="R768" s="353"/>
      <c r="S768" s="353"/>
      <c r="T768" s="353"/>
      <c r="U768" s="353"/>
      <c r="V768" s="353"/>
      <c r="W768" s="353"/>
      <c r="X768" s="353"/>
      <c r="Y768" s="353"/>
      <c r="Z768" s="353"/>
    </row>
    <row r="769" spans="1:26" ht="15.75" customHeight="1">
      <c r="A769" s="396"/>
      <c r="B769" s="353"/>
      <c r="C769" s="468"/>
      <c r="D769" s="469"/>
      <c r="E769" s="469"/>
      <c r="F769" s="469"/>
      <c r="G769" s="353"/>
      <c r="H769" s="353"/>
      <c r="I769" s="353"/>
      <c r="J769" s="353"/>
      <c r="K769" s="353"/>
      <c r="L769" s="353"/>
      <c r="M769" s="353"/>
      <c r="N769" s="353"/>
      <c r="O769" s="353"/>
      <c r="P769" s="353"/>
      <c r="Q769" s="353"/>
      <c r="R769" s="353"/>
      <c r="S769" s="353"/>
      <c r="T769" s="353"/>
      <c r="U769" s="353"/>
      <c r="V769" s="353"/>
      <c r="W769" s="353"/>
      <c r="X769" s="353"/>
      <c r="Y769" s="353"/>
      <c r="Z769" s="353"/>
    </row>
    <row r="770" spans="1:26" ht="15.75" customHeight="1">
      <c r="A770" s="396"/>
      <c r="B770" s="353"/>
      <c r="C770" s="468"/>
      <c r="D770" s="469"/>
      <c r="E770" s="469"/>
      <c r="F770" s="469"/>
      <c r="G770" s="353"/>
      <c r="H770" s="353"/>
      <c r="I770" s="353"/>
      <c r="J770" s="353"/>
      <c r="K770" s="353"/>
      <c r="L770" s="353"/>
      <c r="M770" s="353"/>
      <c r="N770" s="353"/>
      <c r="O770" s="353"/>
      <c r="P770" s="353"/>
      <c r="Q770" s="353"/>
      <c r="R770" s="353"/>
      <c r="S770" s="353"/>
      <c r="T770" s="353"/>
      <c r="U770" s="353"/>
      <c r="V770" s="353"/>
      <c r="W770" s="353"/>
      <c r="X770" s="353"/>
      <c r="Y770" s="353"/>
      <c r="Z770" s="353"/>
    </row>
    <row r="771" spans="1:26" ht="15.75" customHeight="1">
      <c r="A771" s="396"/>
      <c r="B771" s="353"/>
      <c r="C771" s="468"/>
      <c r="D771" s="469"/>
      <c r="E771" s="469"/>
      <c r="F771" s="469"/>
      <c r="G771" s="353"/>
      <c r="H771" s="353"/>
      <c r="I771" s="353"/>
      <c r="J771" s="353"/>
      <c r="K771" s="353"/>
      <c r="L771" s="353"/>
      <c r="M771" s="353"/>
      <c r="N771" s="353"/>
      <c r="O771" s="353"/>
      <c r="P771" s="353"/>
      <c r="Q771" s="353"/>
      <c r="R771" s="353"/>
      <c r="S771" s="353"/>
      <c r="T771" s="353"/>
      <c r="U771" s="353"/>
      <c r="V771" s="353"/>
      <c r="W771" s="353"/>
      <c r="X771" s="353"/>
      <c r="Y771" s="353"/>
      <c r="Z771" s="353"/>
    </row>
    <row r="772" spans="1:26" ht="15.75" customHeight="1">
      <c r="A772" s="396"/>
      <c r="B772" s="353"/>
      <c r="C772" s="468"/>
      <c r="D772" s="469"/>
      <c r="E772" s="469"/>
      <c r="F772" s="469"/>
      <c r="G772" s="353"/>
      <c r="H772" s="353"/>
      <c r="I772" s="353"/>
      <c r="J772" s="353"/>
      <c r="K772" s="353"/>
      <c r="L772" s="353"/>
      <c r="M772" s="353"/>
      <c r="N772" s="353"/>
      <c r="O772" s="353"/>
      <c r="P772" s="353"/>
      <c r="Q772" s="353"/>
      <c r="R772" s="353"/>
      <c r="S772" s="353"/>
      <c r="T772" s="353"/>
      <c r="U772" s="353"/>
      <c r="V772" s="353"/>
      <c r="W772" s="353"/>
      <c r="X772" s="353"/>
      <c r="Y772" s="353"/>
      <c r="Z772" s="353"/>
    </row>
    <row r="773" spans="1:26" ht="15.75" customHeight="1">
      <c r="A773" s="396"/>
      <c r="B773" s="353"/>
      <c r="C773" s="468"/>
      <c r="D773" s="469"/>
      <c r="E773" s="469"/>
      <c r="F773" s="469"/>
      <c r="G773" s="353"/>
      <c r="H773" s="353"/>
      <c r="I773" s="353"/>
      <c r="J773" s="353"/>
      <c r="K773" s="353"/>
      <c r="L773" s="353"/>
      <c r="M773" s="353"/>
      <c r="N773" s="353"/>
      <c r="O773" s="353"/>
      <c r="P773" s="353"/>
      <c r="Q773" s="353"/>
      <c r="R773" s="353"/>
      <c r="S773" s="353"/>
      <c r="T773" s="353"/>
      <c r="U773" s="353"/>
      <c r="V773" s="353"/>
      <c r="W773" s="353"/>
      <c r="X773" s="353"/>
      <c r="Y773" s="353"/>
      <c r="Z773" s="353"/>
    </row>
    <row r="774" spans="1:26" ht="15.75" customHeight="1">
      <c r="A774" s="396"/>
      <c r="B774" s="353"/>
      <c r="C774" s="468"/>
      <c r="D774" s="469"/>
      <c r="E774" s="469"/>
      <c r="F774" s="469"/>
      <c r="G774" s="353"/>
      <c r="H774" s="353"/>
      <c r="I774" s="353"/>
      <c r="J774" s="353"/>
      <c r="K774" s="353"/>
      <c r="L774" s="353"/>
      <c r="M774" s="353"/>
      <c r="N774" s="353"/>
      <c r="O774" s="353"/>
      <c r="P774" s="353"/>
      <c r="Q774" s="353"/>
      <c r="R774" s="353"/>
      <c r="S774" s="353"/>
      <c r="T774" s="353"/>
      <c r="U774" s="353"/>
      <c r="V774" s="353"/>
      <c r="W774" s="353"/>
      <c r="X774" s="353"/>
      <c r="Y774" s="353"/>
      <c r="Z774" s="353"/>
    </row>
    <row r="775" spans="1:26" ht="15.75" customHeight="1">
      <c r="A775" s="396"/>
      <c r="B775" s="353"/>
      <c r="C775" s="468"/>
      <c r="D775" s="469"/>
      <c r="E775" s="469"/>
      <c r="F775" s="469"/>
      <c r="G775" s="353"/>
      <c r="H775" s="353"/>
      <c r="I775" s="353"/>
      <c r="J775" s="353"/>
      <c r="K775" s="353"/>
      <c r="L775" s="353"/>
      <c r="M775" s="353"/>
      <c r="N775" s="353"/>
      <c r="O775" s="353"/>
      <c r="P775" s="353"/>
      <c r="Q775" s="353"/>
      <c r="R775" s="353"/>
      <c r="S775" s="353"/>
      <c r="T775" s="353"/>
      <c r="U775" s="353"/>
      <c r="V775" s="353"/>
      <c r="W775" s="353"/>
      <c r="X775" s="353"/>
      <c r="Y775" s="353"/>
      <c r="Z775" s="353"/>
    </row>
    <row r="776" spans="1:26" ht="15.75" customHeight="1">
      <c r="A776" s="396"/>
      <c r="B776" s="353"/>
      <c r="C776" s="468"/>
      <c r="D776" s="469"/>
      <c r="E776" s="469"/>
      <c r="F776" s="469"/>
      <c r="G776" s="353"/>
      <c r="H776" s="353"/>
      <c r="I776" s="353"/>
      <c r="J776" s="353"/>
      <c r="K776" s="353"/>
      <c r="L776" s="353"/>
      <c r="M776" s="353"/>
      <c r="N776" s="353"/>
      <c r="O776" s="353"/>
      <c r="P776" s="353"/>
      <c r="Q776" s="353"/>
      <c r="R776" s="353"/>
      <c r="S776" s="353"/>
      <c r="T776" s="353"/>
      <c r="U776" s="353"/>
      <c r="V776" s="353"/>
      <c r="W776" s="353"/>
      <c r="X776" s="353"/>
      <c r="Y776" s="353"/>
      <c r="Z776" s="353"/>
    </row>
    <row r="777" spans="1:26" ht="15.75" customHeight="1">
      <c r="A777" s="396"/>
      <c r="B777" s="353"/>
      <c r="C777" s="468"/>
      <c r="D777" s="469"/>
      <c r="E777" s="469"/>
      <c r="F777" s="469"/>
      <c r="G777" s="353"/>
      <c r="H777" s="353"/>
      <c r="I777" s="353"/>
      <c r="J777" s="353"/>
      <c r="K777" s="353"/>
      <c r="L777" s="353"/>
      <c r="M777" s="353"/>
      <c r="N777" s="353"/>
      <c r="O777" s="353"/>
      <c r="P777" s="353"/>
      <c r="Q777" s="353"/>
      <c r="R777" s="353"/>
      <c r="S777" s="353"/>
      <c r="T777" s="353"/>
      <c r="U777" s="353"/>
      <c r="V777" s="353"/>
      <c r="W777" s="353"/>
      <c r="X777" s="353"/>
      <c r="Y777" s="353"/>
      <c r="Z777" s="353"/>
    </row>
    <row r="778" spans="1:26" ht="15.75" customHeight="1">
      <c r="A778" s="396"/>
      <c r="B778" s="353"/>
      <c r="C778" s="468"/>
      <c r="D778" s="469"/>
      <c r="E778" s="469"/>
      <c r="F778" s="469"/>
      <c r="G778" s="353"/>
      <c r="H778" s="353"/>
      <c r="I778" s="353"/>
      <c r="J778" s="353"/>
      <c r="K778" s="353"/>
      <c r="L778" s="353"/>
      <c r="M778" s="353"/>
      <c r="N778" s="353"/>
      <c r="O778" s="353"/>
      <c r="P778" s="353"/>
      <c r="Q778" s="353"/>
      <c r="R778" s="353"/>
      <c r="S778" s="353"/>
      <c r="T778" s="353"/>
      <c r="U778" s="353"/>
      <c r="V778" s="353"/>
      <c r="W778" s="353"/>
      <c r="X778" s="353"/>
      <c r="Y778" s="353"/>
      <c r="Z778" s="353"/>
    </row>
    <row r="779" spans="1:26" ht="15.75" customHeight="1">
      <c r="A779" s="396"/>
      <c r="B779" s="353"/>
      <c r="C779" s="468"/>
      <c r="D779" s="469"/>
      <c r="E779" s="469"/>
      <c r="F779" s="469"/>
      <c r="G779" s="353"/>
      <c r="H779" s="353"/>
      <c r="I779" s="353"/>
      <c r="J779" s="353"/>
      <c r="K779" s="353"/>
      <c r="L779" s="353"/>
      <c r="M779" s="353"/>
      <c r="N779" s="353"/>
      <c r="O779" s="353"/>
      <c r="P779" s="353"/>
      <c r="Q779" s="353"/>
      <c r="R779" s="353"/>
      <c r="S779" s="353"/>
      <c r="T779" s="353"/>
      <c r="U779" s="353"/>
      <c r="V779" s="353"/>
      <c r="W779" s="353"/>
      <c r="X779" s="353"/>
      <c r="Y779" s="353"/>
      <c r="Z779" s="353"/>
    </row>
    <row r="780" spans="1:26" ht="15.75" customHeight="1">
      <c r="A780" s="396"/>
      <c r="B780" s="353"/>
      <c r="C780" s="468"/>
      <c r="D780" s="469"/>
      <c r="E780" s="469"/>
      <c r="F780" s="469"/>
      <c r="G780" s="353"/>
      <c r="H780" s="353"/>
      <c r="I780" s="353"/>
      <c r="J780" s="353"/>
      <c r="K780" s="353"/>
      <c r="L780" s="353"/>
      <c r="M780" s="353"/>
      <c r="N780" s="353"/>
      <c r="O780" s="353"/>
      <c r="P780" s="353"/>
      <c r="Q780" s="353"/>
      <c r="R780" s="353"/>
      <c r="S780" s="353"/>
      <c r="T780" s="353"/>
      <c r="U780" s="353"/>
      <c r="V780" s="353"/>
      <c r="W780" s="353"/>
      <c r="X780" s="353"/>
      <c r="Y780" s="353"/>
      <c r="Z780" s="353"/>
    </row>
    <row r="781" spans="1:26" ht="15.75" customHeight="1">
      <c r="A781" s="396"/>
      <c r="B781" s="353"/>
      <c r="C781" s="468"/>
      <c r="D781" s="469"/>
      <c r="E781" s="469"/>
      <c r="F781" s="469"/>
      <c r="G781" s="353"/>
      <c r="H781" s="353"/>
      <c r="I781" s="353"/>
      <c r="J781" s="353"/>
      <c r="K781" s="353"/>
      <c r="L781" s="353"/>
      <c r="M781" s="353"/>
      <c r="N781" s="353"/>
      <c r="O781" s="353"/>
      <c r="P781" s="353"/>
      <c r="Q781" s="353"/>
      <c r="R781" s="353"/>
      <c r="S781" s="353"/>
      <c r="T781" s="353"/>
      <c r="U781" s="353"/>
      <c r="V781" s="353"/>
      <c r="W781" s="353"/>
      <c r="X781" s="353"/>
      <c r="Y781" s="353"/>
      <c r="Z781" s="353"/>
    </row>
    <row r="782" spans="1:26" ht="15.75" customHeight="1">
      <c r="A782" s="396"/>
      <c r="B782" s="353"/>
      <c r="C782" s="468"/>
      <c r="D782" s="469"/>
      <c r="E782" s="469"/>
      <c r="F782" s="469"/>
      <c r="G782" s="353"/>
      <c r="H782" s="353"/>
      <c r="I782" s="353"/>
      <c r="J782" s="353"/>
      <c r="K782" s="353"/>
      <c r="L782" s="353"/>
      <c r="M782" s="353"/>
      <c r="N782" s="353"/>
      <c r="O782" s="353"/>
      <c r="P782" s="353"/>
      <c r="Q782" s="353"/>
      <c r="R782" s="353"/>
      <c r="S782" s="353"/>
      <c r="T782" s="353"/>
      <c r="U782" s="353"/>
      <c r="V782" s="353"/>
      <c r="W782" s="353"/>
      <c r="X782" s="353"/>
      <c r="Y782" s="353"/>
      <c r="Z782" s="353"/>
    </row>
    <row r="783" spans="1:26" ht="15.75" customHeight="1">
      <c r="A783" s="396"/>
      <c r="B783" s="353"/>
      <c r="C783" s="468"/>
      <c r="D783" s="469"/>
      <c r="E783" s="469"/>
      <c r="F783" s="469"/>
      <c r="G783" s="353"/>
      <c r="H783" s="353"/>
      <c r="I783" s="353"/>
      <c r="J783" s="353"/>
      <c r="K783" s="353"/>
      <c r="L783" s="353"/>
      <c r="M783" s="353"/>
      <c r="N783" s="353"/>
      <c r="O783" s="353"/>
      <c r="P783" s="353"/>
      <c r="Q783" s="353"/>
      <c r="R783" s="353"/>
      <c r="S783" s="353"/>
      <c r="T783" s="353"/>
      <c r="U783" s="353"/>
      <c r="V783" s="353"/>
      <c r="W783" s="353"/>
      <c r="X783" s="353"/>
      <c r="Y783" s="353"/>
      <c r="Z783" s="353"/>
    </row>
    <row r="784" spans="1:26" ht="15.75" customHeight="1">
      <c r="A784" s="396"/>
      <c r="B784" s="353"/>
      <c r="C784" s="468"/>
      <c r="D784" s="469"/>
      <c r="E784" s="469"/>
      <c r="F784" s="469"/>
      <c r="G784" s="353"/>
      <c r="H784" s="353"/>
      <c r="I784" s="353"/>
      <c r="J784" s="353"/>
      <c r="K784" s="353"/>
      <c r="L784" s="353"/>
      <c r="M784" s="353"/>
      <c r="N784" s="353"/>
      <c r="O784" s="353"/>
      <c r="P784" s="353"/>
      <c r="Q784" s="353"/>
      <c r="R784" s="353"/>
      <c r="S784" s="353"/>
      <c r="T784" s="353"/>
      <c r="U784" s="353"/>
      <c r="V784" s="353"/>
      <c r="W784" s="353"/>
      <c r="X784" s="353"/>
      <c r="Y784" s="353"/>
      <c r="Z784" s="353"/>
    </row>
    <row r="785" spans="1:26" ht="15.75" customHeight="1">
      <c r="A785" s="396"/>
      <c r="B785" s="353"/>
      <c r="C785" s="468"/>
      <c r="D785" s="469"/>
      <c r="E785" s="469"/>
      <c r="F785" s="469"/>
      <c r="G785" s="353"/>
      <c r="H785" s="353"/>
      <c r="I785" s="353"/>
      <c r="J785" s="353"/>
      <c r="K785" s="353"/>
      <c r="L785" s="353"/>
      <c r="M785" s="353"/>
      <c r="N785" s="353"/>
      <c r="O785" s="353"/>
      <c r="P785" s="353"/>
      <c r="Q785" s="353"/>
      <c r="R785" s="353"/>
      <c r="S785" s="353"/>
      <c r="T785" s="353"/>
      <c r="U785" s="353"/>
      <c r="V785" s="353"/>
      <c r="W785" s="353"/>
      <c r="X785" s="353"/>
      <c r="Y785" s="353"/>
      <c r="Z785" s="353"/>
    </row>
    <row r="786" spans="1:26" ht="15.75" customHeight="1">
      <c r="A786" s="396"/>
      <c r="B786" s="353"/>
      <c r="C786" s="468"/>
      <c r="D786" s="469"/>
      <c r="E786" s="469"/>
      <c r="F786" s="469"/>
      <c r="G786" s="353"/>
      <c r="H786" s="353"/>
      <c r="I786" s="353"/>
      <c r="J786" s="353"/>
      <c r="K786" s="353"/>
      <c r="L786" s="353"/>
      <c r="M786" s="353"/>
      <c r="N786" s="353"/>
      <c r="O786" s="353"/>
      <c r="P786" s="353"/>
      <c r="Q786" s="353"/>
      <c r="R786" s="353"/>
      <c r="S786" s="353"/>
      <c r="T786" s="353"/>
      <c r="U786" s="353"/>
      <c r="V786" s="353"/>
      <c r="W786" s="353"/>
      <c r="X786" s="353"/>
      <c r="Y786" s="353"/>
      <c r="Z786" s="353"/>
    </row>
    <row r="787" spans="1:26" ht="15.75" customHeight="1">
      <c r="A787" s="396"/>
      <c r="B787" s="353"/>
      <c r="C787" s="468"/>
      <c r="D787" s="469"/>
      <c r="E787" s="469"/>
      <c r="F787" s="469"/>
      <c r="G787" s="353"/>
      <c r="H787" s="353"/>
      <c r="I787" s="353"/>
      <c r="J787" s="353"/>
      <c r="K787" s="353"/>
      <c r="L787" s="353"/>
      <c r="M787" s="353"/>
      <c r="N787" s="353"/>
      <c r="O787" s="353"/>
      <c r="P787" s="353"/>
      <c r="Q787" s="353"/>
      <c r="R787" s="353"/>
      <c r="S787" s="353"/>
      <c r="T787" s="353"/>
      <c r="U787" s="353"/>
      <c r="V787" s="353"/>
      <c r="W787" s="353"/>
      <c r="X787" s="353"/>
      <c r="Y787" s="353"/>
      <c r="Z787" s="353"/>
    </row>
    <row r="788" spans="1:26" ht="15.75" customHeight="1">
      <c r="A788" s="396"/>
      <c r="B788" s="353"/>
      <c r="C788" s="468"/>
      <c r="D788" s="469"/>
      <c r="E788" s="469"/>
      <c r="F788" s="469"/>
      <c r="G788" s="353"/>
      <c r="H788" s="353"/>
      <c r="I788" s="353"/>
      <c r="J788" s="353"/>
      <c r="K788" s="353"/>
      <c r="L788" s="353"/>
      <c r="M788" s="353"/>
      <c r="N788" s="353"/>
      <c r="O788" s="353"/>
      <c r="P788" s="353"/>
      <c r="Q788" s="353"/>
      <c r="R788" s="353"/>
      <c r="S788" s="353"/>
      <c r="T788" s="353"/>
      <c r="U788" s="353"/>
      <c r="V788" s="353"/>
      <c r="W788" s="353"/>
      <c r="X788" s="353"/>
      <c r="Y788" s="353"/>
      <c r="Z788" s="353"/>
    </row>
    <row r="789" spans="1:26" ht="15.75" customHeight="1">
      <c r="A789" s="396"/>
      <c r="B789" s="353"/>
      <c r="C789" s="468"/>
      <c r="D789" s="469"/>
      <c r="E789" s="469"/>
      <c r="F789" s="469"/>
      <c r="G789" s="353"/>
      <c r="H789" s="353"/>
      <c r="I789" s="353"/>
      <c r="J789" s="353"/>
      <c r="K789" s="353"/>
      <c r="L789" s="353"/>
      <c r="M789" s="353"/>
      <c r="N789" s="353"/>
      <c r="O789" s="353"/>
      <c r="P789" s="353"/>
      <c r="Q789" s="353"/>
      <c r="R789" s="353"/>
      <c r="S789" s="353"/>
      <c r="T789" s="353"/>
      <c r="U789" s="353"/>
      <c r="V789" s="353"/>
      <c r="W789" s="353"/>
      <c r="X789" s="353"/>
      <c r="Y789" s="353"/>
      <c r="Z789" s="353"/>
    </row>
    <row r="790" spans="1:26" ht="15.75" customHeight="1">
      <c r="A790" s="396"/>
      <c r="B790" s="353"/>
      <c r="C790" s="468"/>
      <c r="D790" s="469"/>
      <c r="E790" s="469"/>
      <c r="F790" s="469"/>
      <c r="G790" s="353"/>
      <c r="H790" s="353"/>
      <c r="I790" s="353"/>
      <c r="J790" s="353"/>
      <c r="K790" s="353"/>
      <c r="L790" s="353"/>
      <c r="M790" s="353"/>
      <c r="N790" s="353"/>
      <c r="O790" s="353"/>
      <c r="P790" s="353"/>
      <c r="Q790" s="353"/>
      <c r="R790" s="353"/>
      <c r="S790" s="353"/>
      <c r="T790" s="353"/>
      <c r="U790" s="353"/>
      <c r="V790" s="353"/>
      <c r="W790" s="353"/>
      <c r="X790" s="353"/>
      <c r="Y790" s="353"/>
      <c r="Z790" s="353"/>
    </row>
    <row r="791" spans="1:26" ht="15.75" customHeight="1">
      <c r="A791" s="396"/>
      <c r="B791" s="353"/>
      <c r="C791" s="468"/>
      <c r="D791" s="469"/>
      <c r="E791" s="469"/>
      <c r="F791" s="469"/>
      <c r="G791" s="353"/>
      <c r="H791" s="353"/>
      <c r="I791" s="353"/>
      <c r="J791" s="353"/>
      <c r="K791" s="353"/>
      <c r="L791" s="353"/>
      <c r="M791" s="353"/>
      <c r="N791" s="353"/>
      <c r="O791" s="353"/>
      <c r="P791" s="353"/>
      <c r="Q791" s="353"/>
      <c r="R791" s="353"/>
      <c r="S791" s="353"/>
      <c r="T791" s="353"/>
      <c r="U791" s="353"/>
      <c r="V791" s="353"/>
      <c r="W791" s="353"/>
      <c r="X791" s="353"/>
      <c r="Y791" s="353"/>
      <c r="Z791" s="353"/>
    </row>
    <row r="792" spans="1:26" ht="15.75" customHeight="1">
      <c r="A792" s="396"/>
      <c r="B792" s="353"/>
      <c r="C792" s="468"/>
      <c r="D792" s="469"/>
      <c r="E792" s="469"/>
      <c r="F792" s="469"/>
      <c r="G792" s="353"/>
      <c r="H792" s="353"/>
      <c r="I792" s="353"/>
      <c r="J792" s="353"/>
      <c r="K792" s="353"/>
      <c r="L792" s="353"/>
      <c r="M792" s="353"/>
      <c r="N792" s="353"/>
      <c r="O792" s="353"/>
      <c r="P792" s="353"/>
      <c r="Q792" s="353"/>
      <c r="R792" s="353"/>
      <c r="S792" s="353"/>
      <c r="T792" s="353"/>
      <c r="U792" s="353"/>
      <c r="V792" s="353"/>
      <c r="W792" s="353"/>
      <c r="X792" s="353"/>
      <c r="Y792" s="353"/>
      <c r="Z792" s="353"/>
    </row>
    <row r="793" spans="1:26" ht="15.75" customHeight="1">
      <c r="A793" s="396"/>
      <c r="B793" s="353"/>
      <c r="C793" s="468"/>
      <c r="D793" s="469"/>
      <c r="E793" s="469"/>
      <c r="F793" s="469"/>
      <c r="G793" s="353"/>
      <c r="H793" s="353"/>
      <c r="I793" s="353"/>
      <c r="J793" s="353"/>
      <c r="K793" s="353"/>
      <c r="L793" s="353"/>
      <c r="M793" s="353"/>
      <c r="N793" s="353"/>
      <c r="O793" s="353"/>
      <c r="P793" s="353"/>
      <c r="Q793" s="353"/>
      <c r="R793" s="353"/>
      <c r="S793" s="353"/>
      <c r="T793" s="353"/>
      <c r="U793" s="353"/>
      <c r="V793" s="353"/>
      <c r="W793" s="353"/>
      <c r="X793" s="353"/>
      <c r="Y793" s="353"/>
      <c r="Z793" s="353"/>
    </row>
    <row r="794" spans="1:26" ht="15.75" customHeight="1">
      <c r="A794" s="396"/>
      <c r="B794" s="353"/>
      <c r="C794" s="468"/>
      <c r="D794" s="469"/>
      <c r="E794" s="469"/>
      <c r="F794" s="469"/>
      <c r="G794" s="353"/>
      <c r="H794" s="353"/>
      <c r="I794" s="353"/>
      <c r="J794" s="353"/>
      <c r="K794" s="353"/>
      <c r="L794" s="353"/>
      <c r="M794" s="353"/>
      <c r="N794" s="353"/>
      <c r="O794" s="353"/>
      <c r="P794" s="353"/>
      <c r="Q794" s="353"/>
      <c r="R794" s="353"/>
      <c r="S794" s="353"/>
      <c r="T794" s="353"/>
      <c r="U794" s="353"/>
      <c r="V794" s="353"/>
      <c r="W794" s="353"/>
      <c r="X794" s="353"/>
      <c r="Y794" s="353"/>
      <c r="Z794" s="353"/>
    </row>
    <row r="795" spans="1:26" ht="15.75" customHeight="1">
      <c r="A795" s="396"/>
      <c r="B795" s="353"/>
      <c r="C795" s="468"/>
      <c r="D795" s="469"/>
      <c r="E795" s="469"/>
      <c r="F795" s="469"/>
      <c r="G795" s="353"/>
      <c r="H795" s="353"/>
      <c r="I795" s="353"/>
      <c r="J795" s="353"/>
      <c r="K795" s="353"/>
      <c r="L795" s="353"/>
      <c r="M795" s="353"/>
      <c r="N795" s="353"/>
      <c r="O795" s="353"/>
      <c r="P795" s="353"/>
      <c r="Q795" s="353"/>
      <c r="R795" s="353"/>
      <c r="S795" s="353"/>
      <c r="T795" s="353"/>
      <c r="U795" s="353"/>
      <c r="V795" s="353"/>
      <c r="W795" s="353"/>
      <c r="X795" s="353"/>
      <c r="Y795" s="353"/>
      <c r="Z795" s="353"/>
    </row>
    <row r="796" spans="1:26" ht="15.75" customHeight="1">
      <c r="A796" s="396"/>
      <c r="B796" s="353"/>
      <c r="C796" s="468"/>
      <c r="D796" s="469"/>
      <c r="E796" s="469"/>
      <c r="F796" s="469"/>
      <c r="G796" s="353"/>
      <c r="H796" s="353"/>
      <c r="I796" s="353"/>
      <c r="J796" s="353"/>
      <c r="K796" s="353"/>
      <c r="L796" s="353"/>
      <c r="M796" s="353"/>
      <c r="N796" s="353"/>
      <c r="O796" s="353"/>
      <c r="P796" s="353"/>
      <c r="Q796" s="353"/>
      <c r="R796" s="353"/>
      <c r="S796" s="353"/>
      <c r="T796" s="353"/>
      <c r="U796" s="353"/>
      <c r="V796" s="353"/>
      <c r="W796" s="353"/>
      <c r="X796" s="353"/>
      <c r="Y796" s="353"/>
      <c r="Z796" s="353"/>
    </row>
    <row r="797" spans="1:26" ht="15.75" customHeight="1">
      <c r="A797" s="396"/>
      <c r="B797" s="353"/>
      <c r="C797" s="468"/>
      <c r="D797" s="469"/>
      <c r="E797" s="469"/>
      <c r="F797" s="469"/>
      <c r="G797" s="353"/>
      <c r="H797" s="353"/>
      <c r="I797" s="353"/>
      <c r="J797" s="353"/>
      <c r="K797" s="353"/>
      <c r="L797" s="353"/>
      <c r="M797" s="353"/>
      <c r="N797" s="353"/>
      <c r="O797" s="353"/>
      <c r="P797" s="353"/>
      <c r="Q797" s="353"/>
      <c r="R797" s="353"/>
      <c r="S797" s="353"/>
      <c r="T797" s="353"/>
      <c r="U797" s="353"/>
      <c r="V797" s="353"/>
      <c r="W797" s="353"/>
      <c r="X797" s="353"/>
      <c r="Y797" s="353"/>
      <c r="Z797" s="353"/>
    </row>
    <row r="798" spans="1:26" ht="15.75" customHeight="1">
      <c r="A798" s="396"/>
      <c r="B798" s="353"/>
      <c r="C798" s="468"/>
      <c r="D798" s="469"/>
      <c r="E798" s="469"/>
      <c r="F798" s="469"/>
      <c r="G798" s="353"/>
      <c r="H798" s="353"/>
      <c r="I798" s="353"/>
      <c r="J798" s="353"/>
      <c r="K798" s="353"/>
      <c r="L798" s="353"/>
      <c r="M798" s="353"/>
      <c r="N798" s="353"/>
      <c r="O798" s="353"/>
      <c r="P798" s="353"/>
      <c r="Q798" s="353"/>
      <c r="R798" s="353"/>
      <c r="S798" s="353"/>
      <c r="T798" s="353"/>
      <c r="U798" s="353"/>
      <c r="V798" s="353"/>
      <c r="W798" s="353"/>
      <c r="X798" s="353"/>
      <c r="Y798" s="353"/>
      <c r="Z798" s="353"/>
    </row>
    <row r="799" spans="1:26" ht="15.75" customHeight="1">
      <c r="A799" s="396"/>
      <c r="B799" s="353"/>
      <c r="C799" s="468"/>
      <c r="D799" s="469"/>
      <c r="E799" s="469"/>
      <c r="F799" s="469"/>
      <c r="G799" s="353"/>
      <c r="H799" s="353"/>
      <c r="I799" s="353"/>
      <c r="J799" s="353"/>
      <c r="K799" s="353"/>
      <c r="L799" s="353"/>
      <c r="M799" s="353"/>
      <c r="N799" s="353"/>
      <c r="O799" s="353"/>
      <c r="P799" s="353"/>
      <c r="Q799" s="353"/>
      <c r="R799" s="353"/>
      <c r="S799" s="353"/>
      <c r="T799" s="353"/>
      <c r="U799" s="353"/>
      <c r="V799" s="353"/>
      <c r="W799" s="353"/>
      <c r="X799" s="353"/>
      <c r="Y799" s="353"/>
      <c r="Z799" s="353"/>
    </row>
    <row r="800" spans="1:26" ht="15.75" customHeight="1">
      <c r="A800" s="396"/>
      <c r="B800" s="353"/>
      <c r="C800" s="468"/>
      <c r="D800" s="469"/>
      <c r="E800" s="469"/>
      <c r="F800" s="469"/>
      <c r="G800" s="353"/>
      <c r="H800" s="353"/>
      <c r="I800" s="353"/>
      <c r="J800" s="353"/>
      <c r="K800" s="353"/>
      <c r="L800" s="353"/>
      <c r="M800" s="353"/>
      <c r="N800" s="353"/>
      <c r="O800" s="353"/>
      <c r="P800" s="353"/>
      <c r="Q800" s="353"/>
      <c r="R800" s="353"/>
      <c r="S800" s="353"/>
      <c r="T800" s="353"/>
      <c r="U800" s="353"/>
      <c r="V800" s="353"/>
      <c r="W800" s="353"/>
      <c r="X800" s="353"/>
      <c r="Y800" s="353"/>
      <c r="Z800" s="353"/>
    </row>
    <row r="801" spans="1:26" ht="15.75" customHeight="1">
      <c r="A801" s="396"/>
      <c r="B801" s="353"/>
      <c r="C801" s="468"/>
      <c r="D801" s="469"/>
      <c r="E801" s="469"/>
      <c r="F801" s="469"/>
      <c r="G801" s="353"/>
      <c r="H801" s="353"/>
      <c r="I801" s="353"/>
      <c r="J801" s="353"/>
      <c r="K801" s="353"/>
      <c r="L801" s="353"/>
      <c r="M801" s="353"/>
      <c r="N801" s="353"/>
      <c r="O801" s="353"/>
      <c r="P801" s="353"/>
      <c r="Q801" s="353"/>
      <c r="R801" s="353"/>
      <c r="S801" s="353"/>
      <c r="T801" s="353"/>
      <c r="U801" s="353"/>
      <c r="V801" s="353"/>
      <c r="W801" s="353"/>
      <c r="X801" s="353"/>
      <c r="Y801" s="353"/>
      <c r="Z801" s="353"/>
    </row>
    <row r="802" spans="1:26" ht="15.75" customHeight="1">
      <c r="A802" s="396"/>
      <c r="B802" s="353"/>
      <c r="C802" s="468"/>
      <c r="D802" s="469"/>
      <c r="E802" s="469"/>
      <c r="F802" s="469"/>
      <c r="G802" s="353"/>
      <c r="H802" s="353"/>
      <c r="I802" s="353"/>
      <c r="J802" s="353"/>
      <c r="K802" s="353"/>
      <c r="L802" s="353"/>
      <c r="M802" s="353"/>
      <c r="N802" s="353"/>
      <c r="O802" s="353"/>
      <c r="P802" s="353"/>
      <c r="Q802" s="353"/>
      <c r="R802" s="353"/>
      <c r="S802" s="353"/>
      <c r="T802" s="353"/>
      <c r="U802" s="353"/>
      <c r="V802" s="353"/>
      <c r="W802" s="353"/>
      <c r="X802" s="353"/>
      <c r="Y802" s="353"/>
      <c r="Z802" s="353"/>
    </row>
    <row r="803" spans="1:26" ht="15.75" customHeight="1">
      <c r="A803" s="396"/>
      <c r="B803" s="353"/>
      <c r="C803" s="468"/>
      <c r="D803" s="469"/>
      <c r="E803" s="469"/>
      <c r="F803" s="469"/>
      <c r="G803" s="353"/>
      <c r="H803" s="353"/>
      <c r="I803" s="353"/>
      <c r="J803" s="353"/>
      <c r="K803" s="353"/>
      <c r="L803" s="353"/>
      <c r="M803" s="353"/>
      <c r="N803" s="353"/>
      <c r="O803" s="353"/>
      <c r="P803" s="353"/>
      <c r="Q803" s="353"/>
      <c r="R803" s="353"/>
      <c r="S803" s="353"/>
      <c r="T803" s="353"/>
      <c r="U803" s="353"/>
      <c r="V803" s="353"/>
      <c r="W803" s="353"/>
      <c r="X803" s="353"/>
      <c r="Y803" s="353"/>
      <c r="Z803" s="353"/>
    </row>
    <row r="804" spans="1:26" ht="15.75" customHeight="1">
      <c r="A804" s="396"/>
      <c r="B804" s="353"/>
      <c r="C804" s="468"/>
      <c r="D804" s="469"/>
      <c r="E804" s="469"/>
      <c r="F804" s="469"/>
      <c r="G804" s="353"/>
      <c r="H804" s="353"/>
      <c r="I804" s="353"/>
      <c r="J804" s="353"/>
      <c r="K804" s="353"/>
      <c r="L804" s="353"/>
      <c r="M804" s="353"/>
      <c r="N804" s="353"/>
      <c r="O804" s="353"/>
      <c r="P804" s="353"/>
      <c r="Q804" s="353"/>
      <c r="R804" s="353"/>
      <c r="S804" s="353"/>
      <c r="T804" s="353"/>
      <c r="U804" s="353"/>
      <c r="V804" s="353"/>
      <c r="W804" s="353"/>
      <c r="X804" s="353"/>
      <c r="Y804" s="353"/>
      <c r="Z804" s="353"/>
    </row>
    <row r="805" spans="1:26" ht="15.75" customHeight="1">
      <c r="A805" s="396"/>
      <c r="B805" s="353"/>
      <c r="C805" s="468"/>
      <c r="D805" s="469"/>
      <c r="E805" s="469"/>
      <c r="F805" s="469"/>
      <c r="G805" s="353"/>
      <c r="H805" s="353"/>
      <c r="I805" s="353"/>
      <c r="J805" s="353"/>
      <c r="K805" s="353"/>
      <c r="L805" s="353"/>
      <c r="M805" s="353"/>
      <c r="N805" s="353"/>
      <c r="O805" s="353"/>
      <c r="P805" s="353"/>
      <c r="Q805" s="353"/>
      <c r="R805" s="353"/>
      <c r="S805" s="353"/>
      <c r="T805" s="353"/>
      <c r="U805" s="353"/>
      <c r="V805" s="353"/>
      <c r="W805" s="353"/>
      <c r="X805" s="353"/>
      <c r="Y805" s="353"/>
      <c r="Z805" s="353"/>
    </row>
    <row r="806" spans="1:26" ht="15.75" customHeight="1">
      <c r="A806" s="396"/>
      <c r="B806" s="353"/>
      <c r="C806" s="468"/>
      <c r="D806" s="469"/>
      <c r="E806" s="469"/>
      <c r="F806" s="469"/>
      <c r="G806" s="353"/>
      <c r="H806" s="353"/>
      <c r="I806" s="353"/>
      <c r="J806" s="353"/>
      <c r="K806" s="353"/>
      <c r="L806" s="353"/>
      <c r="M806" s="353"/>
      <c r="N806" s="353"/>
      <c r="O806" s="353"/>
      <c r="P806" s="353"/>
      <c r="Q806" s="353"/>
      <c r="R806" s="353"/>
      <c r="S806" s="353"/>
      <c r="T806" s="353"/>
      <c r="U806" s="353"/>
      <c r="V806" s="353"/>
      <c r="W806" s="353"/>
      <c r="X806" s="353"/>
      <c r="Y806" s="353"/>
      <c r="Z806" s="353"/>
    </row>
    <row r="807" spans="1:26" ht="15.75" customHeight="1">
      <c r="A807" s="396"/>
      <c r="B807" s="353"/>
      <c r="C807" s="468"/>
      <c r="D807" s="469"/>
      <c r="E807" s="469"/>
      <c r="F807" s="469"/>
      <c r="G807" s="353"/>
      <c r="H807" s="353"/>
      <c r="I807" s="353"/>
      <c r="J807" s="353"/>
      <c r="K807" s="353"/>
      <c r="L807" s="353"/>
      <c r="M807" s="353"/>
      <c r="N807" s="353"/>
      <c r="O807" s="353"/>
      <c r="P807" s="353"/>
      <c r="Q807" s="353"/>
      <c r="R807" s="353"/>
      <c r="S807" s="353"/>
      <c r="T807" s="353"/>
      <c r="U807" s="353"/>
      <c r="V807" s="353"/>
      <c r="W807" s="353"/>
      <c r="X807" s="353"/>
      <c r="Y807" s="353"/>
      <c r="Z807" s="353"/>
    </row>
    <row r="808" spans="1:26" ht="15.75" customHeight="1">
      <c r="A808" s="396"/>
      <c r="B808" s="353"/>
      <c r="C808" s="468"/>
      <c r="D808" s="469"/>
      <c r="E808" s="469"/>
      <c r="F808" s="469"/>
      <c r="G808" s="353"/>
      <c r="H808" s="353"/>
      <c r="I808" s="353"/>
      <c r="J808" s="353"/>
      <c r="K808" s="353"/>
      <c r="L808" s="353"/>
      <c r="M808" s="353"/>
      <c r="N808" s="353"/>
      <c r="O808" s="353"/>
      <c r="P808" s="353"/>
      <c r="Q808" s="353"/>
      <c r="R808" s="353"/>
      <c r="S808" s="353"/>
      <c r="T808" s="353"/>
      <c r="U808" s="353"/>
      <c r="V808" s="353"/>
      <c r="W808" s="353"/>
      <c r="X808" s="353"/>
      <c r="Y808" s="353"/>
      <c r="Z808" s="353"/>
    </row>
    <row r="809" spans="1:26" ht="15.75" customHeight="1">
      <c r="A809" s="396"/>
      <c r="B809" s="353"/>
      <c r="C809" s="468"/>
      <c r="D809" s="469"/>
      <c r="E809" s="469"/>
      <c r="F809" s="469"/>
      <c r="G809" s="353"/>
      <c r="H809" s="353"/>
      <c r="I809" s="353"/>
      <c r="J809" s="353"/>
      <c r="K809" s="353"/>
      <c r="L809" s="353"/>
      <c r="M809" s="353"/>
      <c r="N809" s="353"/>
      <c r="O809" s="353"/>
      <c r="P809" s="353"/>
      <c r="Q809" s="353"/>
      <c r="R809" s="353"/>
      <c r="S809" s="353"/>
      <c r="T809" s="353"/>
      <c r="U809" s="353"/>
      <c r="V809" s="353"/>
      <c r="W809" s="353"/>
      <c r="X809" s="353"/>
      <c r="Y809" s="353"/>
      <c r="Z809" s="353"/>
    </row>
    <row r="810" spans="1:26" ht="15.75" customHeight="1">
      <c r="A810" s="396"/>
      <c r="B810" s="353"/>
      <c r="C810" s="468"/>
      <c r="D810" s="469"/>
      <c r="E810" s="469"/>
      <c r="F810" s="469"/>
      <c r="G810" s="353"/>
      <c r="H810" s="353"/>
      <c r="I810" s="353"/>
      <c r="J810" s="353"/>
      <c r="K810" s="353"/>
      <c r="L810" s="353"/>
      <c r="M810" s="353"/>
      <c r="N810" s="353"/>
      <c r="O810" s="353"/>
      <c r="P810" s="353"/>
      <c r="Q810" s="353"/>
      <c r="R810" s="353"/>
      <c r="S810" s="353"/>
      <c r="T810" s="353"/>
      <c r="U810" s="353"/>
      <c r="V810" s="353"/>
      <c r="W810" s="353"/>
      <c r="X810" s="353"/>
      <c r="Y810" s="353"/>
      <c r="Z810" s="353"/>
    </row>
    <row r="811" spans="1:26" ht="15.75" customHeight="1">
      <c r="A811" s="396"/>
      <c r="B811" s="353"/>
      <c r="C811" s="468"/>
      <c r="D811" s="469"/>
      <c r="E811" s="469"/>
      <c r="F811" s="469"/>
      <c r="G811" s="353"/>
      <c r="H811" s="353"/>
      <c r="I811" s="353"/>
      <c r="J811" s="353"/>
      <c r="K811" s="353"/>
      <c r="L811" s="353"/>
      <c r="M811" s="353"/>
      <c r="N811" s="353"/>
      <c r="O811" s="353"/>
      <c r="P811" s="353"/>
      <c r="Q811" s="353"/>
      <c r="R811" s="353"/>
      <c r="S811" s="353"/>
      <c r="T811" s="353"/>
      <c r="U811" s="353"/>
      <c r="V811" s="353"/>
      <c r="W811" s="353"/>
      <c r="X811" s="353"/>
      <c r="Y811" s="353"/>
      <c r="Z811" s="353"/>
    </row>
    <row r="812" spans="1:26" ht="15.75" customHeight="1">
      <c r="A812" s="396"/>
      <c r="B812" s="353"/>
      <c r="C812" s="468"/>
      <c r="D812" s="469"/>
      <c r="E812" s="469"/>
      <c r="F812" s="469"/>
      <c r="G812" s="353"/>
      <c r="H812" s="353"/>
      <c r="I812" s="353"/>
      <c r="J812" s="353"/>
      <c r="K812" s="353"/>
      <c r="L812" s="353"/>
      <c r="M812" s="353"/>
      <c r="N812" s="353"/>
      <c r="O812" s="353"/>
      <c r="P812" s="353"/>
      <c r="Q812" s="353"/>
      <c r="R812" s="353"/>
      <c r="S812" s="353"/>
      <c r="T812" s="353"/>
      <c r="U812" s="353"/>
      <c r="V812" s="353"/>
      <c r="W812" s="353"/>
      <c r="X812" s="353"/>
      <c r="Y812" s="353"/>
      <c r="Z812" s="353"/>
    </row>
    <row r="813" spans="1:26" ht="15.75" customHeight="1">
      <c r="A813" s="396"/>
      <c r="B813" s="353"/>
      <c r="C813" s="468"/>
      <c r="D813" s="469"/>
      <c r="E813" s="469"/>
      <c r="F813" s="469"/>
      <c r="G813" s="353"/>
      <c r="H813" s="353"/>
      <c r="I813" s="353"/>
      <c r="J813" s="353"/>
      <c r="K813" s="353"/>
      <c r="L813" s="353"/>
      <c r="M813" s="353"/>
      <c r="N813" s="353"/>
      <c r="O813" s="353"/>
      <c r="P813" s="353"/>
      <c r="Q813" s="353"/>
      <c r="R813" s="353"/>
      <c r="S813" s="353"/>
      <c r="T813" s="353"/>
      <c r="U813" s="353"/>
      <c r="V813" s="353"/>
      <c r="W813" s="353"/>
      <c r="X813" s="353"/>
      <c r="Y813" s="353"/>
      <c r="Z813" s="353"/>
    </row>
    <row r="814" spans="1:26" ht="15.75" customHeight="1">
      <c r="A814" s="396"/>
      <c r="B814" s="353"/>
      <c r="C814" s="468"/>
      <c r="D814" s="469"/>
      <c r="E814" s="469"/>
      <c r="F814" s="469"/>
      <c r="G814" s="353"/>
      <c r="H814" s="353"/>
      <c r="I814" s="353"/>
      <c r="J814" s="353"/>
      <c r="K814" s="353"/>
      <c r="L814" s="353"/>
      <c r="M814" s="353"/>
      <c r="N814" s="353"/>
      <c r="O814" s="353"/>
      <c r="P814" s="353"/>
      <c r="Q814" s="353"/>
      <c r="R814" s="353"/>
      <c r="S814" s="353"/>
      <c r="T814" s="353"/>
      <c r="U814" s="353"/>
      <c r="V814" s="353"/>
      <c r="W814" s="353"/>
      <c r="X814" s="353"/>
      <c r="Y814" s="353"/>
      <c r="Z814" s="353"/>
    </row>
    <row r="815" spans="1:26" ht="15.75" customHeight="1">
      <c r="A815" s="396"/>
      <c r="B815" s="353"/>
      <c r="C815" s="468"/>
      <c r="D815" s="469"/>
      <c r="E815" s="469"/>
      <c r="F815" s="469"/>
      <c r="G815" s="353"/>
      <c r="H815" s="353"/>
      <c r="I815" s="353"/>
      <c r="J815" s="353"/>
      <c r="K815" s="353"/>
      <c r="L815" s="353"/>
      <c r="M815" s="353"/>
      <c r="N815" s="353"/>
      <c r="O815" s="353"/>
      <c r="P815" s="353"/>
      <c r="Q815" s="353"/>
      <c r="R815" s="353"/>
      <c r="S815" s="353"/>
      <c r="T815" s="353"/>
      <c r="U815" s="353"/>
      <c r="V815" s="353"/>
      <c r="W815" s="353"/>
      <c r="X815" s="353"/>
      <c r="Y815" s="353"/>
      <c r="Z815" s="353"/>
    </row>
    <row r="816" spans="1:26" ht="15.75" customHeight="1">
      <c r="A816" s="396"/>
      <c r="B816" s="353"/>
      <c r="C816" s="468"/>
      <c r="D816" s="469"/>
      <c r="E816" s="469"/>
      <c r="F816" s="469"/>
      <c r="G816" s="353"/>
      <c r="H816" s="353"/>
      <c r="I816" s="353"/>
      <c r="J816" s="353"/>
      <c r="K816" s="353"/>
      <c r="L816" s="353"/>
      <c r="M816" s="353"/>
      <c r="N816" s="353"/>
      <c r="O816" s="353"/>
      <c r="P816" s="353"/>
      <c r="Q816" s="353"/>
      <c r="R816" s="353"/>
      <c r="S816" s="353"/>
      <c r="T816" s="353"/>
      <c r="U816" s="353"/>
      <c r="V816" s="353"/>
      <c r="W816" s="353"/>
      <c r="X816" s="353"/>
      <c r="Y816" s="353"/>
      <c r="Z816" s="353"/>
    </row>
    <row r="817" spans="1:26" ht="15.75" customHeight="1">
      <c r="A817" s="396"/>
      <c r="B817" s="353"/>
      <c r="C817" s="468"/>
      <c r="D817" s="469"/>
      <c r="E817" s="469"/>
      <c r="F817" s="469"/>
      <c r="G817" s="353"/>
      <c r="H817" s="353"/>
      <c r="I817" s="353"/>
      <c r="J817" s="353"/>
      <c r="K817" s="353"/>
      <c r="L817" s="353"/>
      <c r="M817" s="353"/>
      <c r="N817" s="353"/>
      <c r="O817" s="353"/>
      <c r="P817" s="353"/>
      <c r="Q817" s="353"/>
      <c r="R817" s="353"/>
      <c r="S817" s="353"/>
      <c r="T817" s="353"/>
      <c r="U817" s="353"/>
      <c r="V817" s="353"/>
      <c r="W817" s="353"/>
      <c r="X817" s="353"/>
      <c r="Y817" s="353"/>
      <c r="Z817" s="353"/>
    </row>
    <row r="818" spans="1:26" ht="15.75" customHeight="1">
      <c r="A818" s="396"/>
      <c r="B818" s="353"/>
      <c r="C818" s="468"/>
      <c r="D818" s="469"/>
      <c r="E818" s="469"/>
      <c r="F818" s="469"/>
      <c r="G818" s="353"/>
      <c r="H818" s="353"/>
      <c r="I818" s="353"/>
      <c r="J818" s="353"/>
      <c r="K818" s="353"/>
      <c r="L818" s="353"/>
      <c r="M818" s="353"/>
      <c r="N818" s="353"/>
      <c r="O818" s="353"/>
      <c r="P818" s="353"/>
      <c r="Q818" s="353"/>
      <c r="R818" s="353"/>
      <c r="S818" s="353"/>
      <c r="T818" s="353"/>
      <c r="U818" s="353"/>
      <c r="V818" s="353"/>
      <c r="W818" s="353"/>
      <c r="X818" s="353"/>
      <c r="Y818" s="353"/>
      <c r="Z818" s="353"/>
    </row>
    <row r="819" spans="1:26" ht="15.75" customHeight="1">
      <c r="A819" s="396"/>
      <c r="B819" s="353"/>
      <c r="C819" s="468"/>
      <c r="D819" s="469"/>
      <c r="E819" s="469"/>
      <c r="F819" s="469"/>
      <c r="G819" s="353"/>
      <c r="H819" s="353"/>
      <c r="I819" s="353"/>
      <c r="J819" s="353"/>
      <c r="K819" s="353"/>
      <c r="L819" s="353"/>
      <c r="M819" s="353"/>
      <c r="N819" s="353"/>
      <c r="O819" s="353"/>
      <c r="P819" s="353"/>
      <c r="Q819" s="353"/>
      <c r="R819" s="353"/>
      <c r="S819" s="353"/>
      <c r="T819" s="353"/>
      <c r="U819" s="353"/>
      <c r="V819" s="353"/>
      <c r="W819" s="353"/>
      <c r="X819" s="353"/>
      <c r="Y819" s="353"/>
      <c r="Z819" s="353"/>
    </row>
    <row r="820" spans="1:26" ht="15.75" customHeight="1">
      <c r="A820" s="396"/>
      <c r="B820" s="353"/>
      <c r="C820" s="468"/>
      <c r="D820" s="469"/>
      <c r="E820" s="469"/>
      <c r="F820" s="469"/>
      <c r="G820" s="353"/>
      <c r="H820" s="353"/>
      <c r="I820" s="353"/>
      <c r="J820" s="353"/>
      <c r="K820" s="353"/>
      <c r="L820" s="353"/>
      <c r="M820" s="353"/>
      <c r="N820" s="353"/>
      <c r="O820" s="353"/>
      <c r="P820" s="353"/>
      <c r="Q820" s="353"/>
      <c r="R820" s="353"/>
      <c r="S820" s="353"/>
      <c r="T820" s="353"/>
      <c r="U820" s="353"/>
      <c r="V820" s="353"/>
      <c r="W820" s="353"/>
      <c r="X820" s="353"/>
      <c r="Y820" s="353"/>
      <c r="Z820" s="353"/>
    </row>
    <row r="821" spans="1:26" ht="15.75" customHeight="1">
      <c r="A821" s="396"/>
      <c r="B821" s="353"/>
      <c r="C821" s="468"/>
      <c r="D821" s="469"/>
      <c r="E821" s="469"/>
      <c r="F821" s="469"/>
      <c r="G821" s="353"/>
      <c r="H821" s="353"/>
      <c r="I821" s="353"/>
      <c r="J821" s="353"/>
      <c r="K821" s="353"/>
      <c r="L821" s="353"/>
      <c r="M821" s="353"/>
      <c r="N821" s="353"/>
      <c r="O821" s="353"/>
      <c r="P821" s="353"/>
      <c r="Q821" s="353"/>
      <c r="R821" s="353"/>
      <c r="S821" s="353"/>
      <c r="T821" s="353"/>
      <c r="U821" s="353"/>
      <c r="V821" s="353"/>
      <c r="W821" s="353"/>
      <c r="X821" s="353"/>
      <c r="Y821" s="353"/>
      <c r="Z821" s="353"/>
    </row>
    <row r="822" spans="1:26" ht="15.75" customHeight="1">
      <c r="A822" s="396"/>
      <c r="B822" s="353"/>
      <c r="C822" s="468"/>
      <c r="D822" s="469"/>
      <c r="E822" s="469"/>
      <c r="F822" s="469"/>
      <c r="G822" s="353"/>
      <c r="H822" s="353"/>
      <c r="I822" s="353"/>
      <c r="J822" s="353"/>
      <c r="K822" s="353"/>
      <c r="L822" s="353"/>
      <c r="M822" s="353"/>
      <c r="N822" s="353"/>
      <c r="O822" s="353"/>
      <c r="P822" s="353"/>
      <c r="Q822" s="353"/>
      <c r="R822" s="353"/>
      <c r="S822" s="353"/>
      <c r="T822" s="353"/>
      <c r="U822" s="353"/>
      <c r="V822" s="353"/>
      <c r="W822" s="353"/>
      <c r="X822" s="353"/>
      <c r="Y822" s="353"/>
      <c r="Z822" s="353"/>
    </row>
    <row r="823" spans="1:26" ht="15.75" customHeight="1">
      <c r="A823" s="396"/>
      <c r="B823" s="353"/>
      <c r="C823" s="468"/>
      <c r="D823" s="469"/>
      <c r="E823" s="469"/>
      <c r="F823" s="469"/>
      <c r="G823" s="353"/>
      <c r="H823" s="353"/>
      <c r="I823" s="353"/>
      <c r="J823" s="353"/>
      <c r="K823" s="353"/>
      <c r="L823" s="353"/>
      <c r="M823" s="353"/>
      <c r="N823" s="353"/>
      <c r="O823" s="353"/>
      <c r="P823" s="353"/>
      <c r="Q823" s="353"/>
      <c r="R823" s="353"/>
      <c r="S823" s="353"/>
      <c r="T823" s="353"/>
      <c r="U823" s="353"/>
      <c r="V823" s="353"/>
      <c r="W823" s="353"/>
      <c r="X823" s="353"/>
      <c r="Y823" s="353"/>
      <c r="Z823" s="353"/>
    </row>
    <row r="824" spans="1:26" ht="15.75" customHeight="1">
      <c r="A824" s="396"/>
      <c r="B824" s="353"/>
      <c r="C824" s="468"/>
      <c r="D824" s="469"/>
      <c r="E824" s="469"/>
      <c r="F824" s="469"/>
      <c r="G824" s="353"/>
      <c r="H824" s="353"/>
      <c r="I824" s="353"/>
      <c r="J824" s="353"/>
      <c r="K824" s="353"/>
      <c r="L824" s="353"/>
      <c r="M824" s="353"/>
      <c r="N824" s="353"/>
      <c r="O824" s="353"/>
      <c r="P824" s="353"/>
      <c r="Q824" s="353"/>
      <c r="R824" s="353"/>
      <c r="S824" s="353"/>
      <c r="T824" s="353"/>
      <c r="U824" s="353"/>
      <c r="V824" s="353"/>
      <c r="W824" s="353"/>
      <c r="X824" s="353"/>
      <c r="Y824" s="353"/>
      <c r="Z824" s="353"/>
    </row>
    <row r="825" spans="1:26" ht="15.75" customHeight="1">
      <c r="A825" s="396"/>
      <c r="B825" s="353"/>
      <c r="C825" s="468"/>
      <c r="D825" s="469"/>
      <c r="E825" s="469"/>
      <c r="F825" s="469"/>
      <c r="G825" s="353"/>
      <c r="H825" s="353"/>
      <c r="I825" s="353"/>
      <c r="J825" s="353"/>
      <c r="K825" s="353"/>
      <c r="L825" s="353"/>
      <c r="M825" s="353"/>
      <c r="N825" s="353"/>
      <c r="O825" s="353"/>
      <c r="P825" s="353"/>
      <c r="Q825" s="353"/>
      <c r="R825" s="353"/>
      <c r="S825" s="353"/>
      <c r="T825" s="353"/>
      <c r="U825" s="353"/>
      <c r="V825" s="353"/>
      <c r="W825" s="353"/>
      <c r="X825" s="353"/>
      <c r="Y825" s="353"/>
      <c r="Z825" s="353"/>
    </row>
    <row r="826" spans="1:26" ht="15.75" customHeight="1">
      <c r="A826" s="396"/>
      <c r="B826" s="353"/>
      <c r="C826" s="468"/>
      <c r="D826" s="469"/>
      <c r="E826" s="469"/>
      <c r="F826" s="469"/>
      <c r="G826" s="353"/>
      <c r="H826" s="353"/>
      <c r="I826" s="353"/>
      <c r="J826" s="353"/>
      <c r="K826" s="353"/>
      <c r="L826" s="353"/>
      <c r="M826" s="353"/>
      <c r="N826" s="353"/>
      <c r="O826" s="353"/>
      <c r="P826" s="353"/>
      <c r="Q826" s="353"/>
      <c r="R826" s="353"/>
      <c r="S826" s="353"/>
      <c r="T826" s="353"/>
      <c r="U826" s="353"/>
      <c r="V826" s="353"/>
      <c r="W826" s="353"/>
      <c r="X826" s="353"/>
      <c r="Y826" s="353"/>
      <c r="Z826" s="353"/>
    </row>
    <row r="827" spans="1:26" ht="15.75" customHeight="1">
      <c r="A827" s="396"/>
      <c r="B827" s="353"/>
      <c r="C827" s="468"/>
      <c r="D827" s="469"/>
      <c r="E827" s="469"/>
      <c r="F827" s="469"/>
      <c r="G827" s="353"/>
      <c r="H827" s="353"/>
      <c r="I827" s="353"/>
      <c r="J827" s="353"/>
      <c r="K827" s="353"/>
      <c r="L827" s="353"/>
      <c r="M827" s="353"/>
      <c r="N827" s="353"/>
      <c r="O827" s="353"/>
      <c r="P827" s="353"/>
      <c r="Q827" s="353"/>
      <c r="R827" s="353"/>
      <c r="S827" s="353"/>
      <c r="T827" s="353"/>
      <c r="U827" s="353"/>
      <c r="V827" s="353"/>
      <c r="W827" s="353"/>
      <c r="X827" s="353"/>
      <c r="Y827" s="353"/>
      <c r="Z827" s="353"/>
    </row>
    <row r="828" spans="1:26" ht="15.75" customHeight="1">
      <c r="A828" s="396"/>
      <c r="B828" s="353"/>
      <c r="C828" s="468"/>
      <c r="D828" s="469"/>
      <c r="E828" s="469"/>
      <c r="F828" s="469"/>
      <c r="G828" s="353"/>
      <c r="H828" s="353"/>
      <c r="I828" s="353"/>
      <c r="J828" s="353"/>
      <c r="K828" s="353"/>
      <c r="L828" s="353"/>
      <c r="M828" s="353"/>
      <c r="N828" s="353"/>
      <c r="O828" s="353"/>
      <c r="P828" s="353"/>
      <c r="Q828" s="353"/>
      <c r="R828" s="353"/>
      <c r="S828" s="353"/>
      <c r="T828" s="353"/>
      <c r="U828" s="353"/>
      <c r="V828" s="353"/>
      <c r="W828" s="353"/>
      <c r="X828" s="353"/>
      <c r="Y828" s="353"/>
      <c r="Z828" s="353"/>
    </row>
    <row r="829" spans="1:26" ht="15.75" customHeight="1">
      <c r="A829" s="396"/>
      <c r="B829" s="353"/>
      <c r="C829" s="468"/>
      <c r="D829" s="469"/>
      <c r="E829" s="469"/>
      <c r="F829" s="469"/>
      <c r="G829" s="353"/>
      <c r="H829" s="353"/>
      <c r="I829" s="353"/>
      <c r="J829" s="353"/>
      <c r="K829" s="353"/>
      <c r="L829" s="353"/>
      <c r="M829" s="353"/>
      <c r="N829" s="353"/>
      <c r="O829" s="353"/>
      <c r="P829" s="353"/>
      <c r="Q829" s="353"/>
      <c r="R829" s="353"/>
      <c r="S829" s="353"/>
      <c r="T829" s="353"/>
      <c r="U829" s="353"/>
      <c r="V829" s="353"/>
      <c r="W829" s="353"/>
      <c r="X829" s="353"/>
      <c r="Y829" s="353"/>
      <c r="Z829" s="353"/>
    </row>
    <row r="830" spans="1:26" ht="15.75" customHeight="1">
      <c r="A830" s="396"/>
      <c r="B830" s="353"/>
      <c r="C830" s="468"/>
      <c r="D830" s="469"/>
      <c r="E830" s="469"/>
      <c r="F830" s="469"/>
      <c r="G830" s="353"/>
      <c r="H830" s="353"/>
      <c r="I830" s="353"/>
      <c r="J830" s="353"/>
      <c r="K830" s="353"/>
      <c r="L830" s="353"/>
      <c r="M830" s="353"/>
      <c r="N830" s="353"/>
      <c r="O830" s="353"/>
      <c r="P830" s="353"/>
      <c r="Q830" s="353"/>
      <c r="R830" s="353"/>
      <c r="S830" s="353"/>
      <c r="T830" s="353"/>
      <c r="U830" s="353"/>
      <c r="V830" s="353"/>
      <c r="W830" s="353"/>
      <c r="X830" s="353"/>
      <c r="Y830" s="353"/>
      <c r="Z830" s="353"/>
    </row>
    <row r="831" spans="1:26" ht="15.75" customHeight="1">
      <c r="A831" s="396"/>
      <c r="B831" s="353"/>
      <c r="C831" s="468"/>
      <c r="D831" s="469"/>
      <c r="E831" s="469"/>
      <c r="F831" s="469"/>
      <c r="G831" s="353"/>
      <c r="H831" s="353"/>
      <c r="I831" s="353"/>
      <c r="J831" s="353"/>
      <c r="K831" s="353"/>
      <c r="L831" s="353"/>
      <c r="M831" s="353"/>
      <c r="N831" s="353"/>
      <c r="O831" s="353"/>
      <c r="P831" s="353"/>
      <c r="Q831" s="353"/>
      <c r="R831" s="353"/>
      <c r="S831" s="353"/>
      <c r="T831" s="353"/>
      <c r="U831" s="353"/>
      <c r="V831" s="353"/>
      <c r="W831" s="353"/>
      <c r="X831" s="353"/>
      <c r="Y831" s="353"/>
      <c r="Z831" s="353"/>
    </row>
    <row r="832" spans="1:26" ht="15.75" customHeight="1">
      <c r="A832" s="396"/>
      <c r="B832" s="353"/>
      <c r="C832" s="468"/>
      <c r="D832" s="469"/>
      <c r="E832" s="469"/>
      <c r="F832" s="469"/>
      <c r="G832" s="353"/>
      <c r="H832" s="353"/>
      <c r="I832" s="353"/>
      <c r="J832" s="353"/>
      <c r="K832" s="353"/>
      <c r="L832" s="353"/>
      <c r="M832" s="353"/>
      <c r="N832" s="353"/>
      <c r="O832" s="353"/>
      <c r="P832" s="353"/>
      <c r="Q832" s="353"/>
      <c r="R832" s="353"/>
      <c r="S832" s="353"/>
      <c r="T832" s="353"/>
      <c r="U832" s="353"/>
      <c r="V832" s="353"/>
      <c r="W832" s="353"/>
      <c r="X832" s="353"/>
      <c r="Y832" s="353"/>
      <c r="Z832" s="353"/>
    </row>
    <row r="833" spans="1:26" ht="15.75" customHeight="1">
      <c r="A833" s="396"/>
      <c r="B833" s="353"/>
      <c r="C833" s="468"/>
      <c r="D833" s="469"/>
      <c r="E833" s="469"/>
      <c r="F833" s="469"/>
      <c r="G833" s="353"/>
      <c r="H833" s="353"/>
      <c r="I833" s="353"/>
      <c r="J833" s="353"/>
      <c r="K833" s="353"/>
      <c r="L833" s="353"/>
      <c r="M833" s="353"/>
      <c r="N833" s="353"/>
      <c r="O833" s="353"/>
      <c r="P833" s="353"/>
      <c r="Q833" s="353"/>
      <c r="R833" s="353"/>
      <c r="S833" s="353"/>
      <c r="T833" s="353"/>
      <c r="U833" s="353"/>
      <c r="V833" s="353"/>
      <c r="W833" s="353"/>
      <c r="X833" s="353"/>
      <c r="Y833" s="353"/>
      <c r="Z833" s="353"/>
    </row>
    <row r="834" spans="1:26" ht="15.75" customHeight="1">
      <c r="A834" s="396"/>
      <c r="B834" s="353"/>
      <c r="C834" s="468"/>
      <c r="D834" s="469"/>
      <c r="E834" s="469"/>
      <c r="F834" s="469"/>
      <c r="G834" s="353"/>
      <c r="H834" s="353"/>
      <c r="I834" s="353"/>
      <c r="J834" s="353"/>
      <c r="K834" s="353"/>
      <c r="L834" s="353"/>
      <c r="M834" s="353"/>
      <c r="N834" s="353"/>
      <c r="O834" s="353"/>
      <c r="P834" s="353"/>
      <c r="Q834" s="353"/>
      <c r="R834" s="353"/>
      <c r="S834" s="353"/>
      <c r="T834" s="353"/>
      <c r="U834" s="353"/>
      <c r="V834" s="353"/>
      <c r="W834" s="353"/>
      <c r="X834" s="353"/>
      <c r="Y834" s="353"/>
      <c r="Z834" s="353"/>
    </row>
    <row r="835" spans="1:26" ht="15.75" customHeight="1">
      <c r="A835" s="396"/>
      <c r="B835" s="353"/>
      <c r="C835" s="468"/>
      <c r="D835" s="469"/>
      <c r="E835" s="469"/>
      <c r="F835" s="469"/>
      <c r="G835" s="353"/>
      <c r="H835" s="353"/>
      <c r="I835" s="353"/>
      <c r="J835" s="353"/>
      <c r="K835" s="353"/>
      <c r="L835" s="353"/>
      <c r="M835" s="353"/>
      <c r="N835" s="353"/>
      <c r="O835" s="353"/>
      <c r="P835" s="353"/>
      <c r="Q835" s="353"/>
      <c r="R835" s="353"/>
      <c r="S835" s="353"/>
      <c r="T835" s="353"/>
      <c r="U835" s="353"/>
      <c r="V835" s="353"/>
      <c r="W835" s="353"/>
      <c r="X835" s="353"/>
      <c r="Y835" s="353"/>
      <c r="Z835" s="353"/>
    </row>
    <row r="836" spans="1:26" ht="15.75" customHeight="1">
      <c r="A836" s="396"/>
      <c r="B836" s="353"/>
      <c r="C836" s="468"/>
      <c r="D836" s="469"/>
      <c r="E836" s="469"/>
      <c r="F836" s="469"/>
      <c r="G836" s="353"/>
      <c r="H836" s="353"/>
      <c r="I836" s="353"/>
      <c r="J836" s="353"/>
      <c r="K836" s="353"/>
      <c r="L836" s="353"/>
      <c r="M836" s="353"/>
      <c r="N836" s="353"/>
      <c r="O836" s="353"/>
      <c r="P836" s="353"/>
      <c r="Q836" s="353"/>
      <c r="R836" s="353"/>
      <c r="S836" s="353"/>
      <c r="T836" s="353"/>
      <c r="U836" s="353"/>
      <c r="V836" s="353"/>
      <c r="W836" s="353"/>
      <c r="X836" s="353"/>
      <c r="Y836" s="353"/>
      <c r="Z836" s="353"/>
    </row>
    <row r="837" spans="1:26" ht="15.75" customHeight="1">
      <c r="A837" s="396"/>
      <c r="B837" s="353"/>
      <c r="C837" s="468"/>
      <c r="D837" s="469"/>
      <c r="E837" s="469"/>
      <c r="F837" s="469"/>
      <c r="G837" s="353"/>
      <c r="H837" s="353"/>
      <c r="I837" s="353"/>
      <c r="J837" s="353"/>
      <c r="K837" s="353"/>
      <c r="L837" s="353"/>
      <c r="M837" s="353"/>
      <c r="N837" s="353"/>
      <c r="O837" s="353"/>
      <c r="P837" s="353"/>
      <c r="Q837" s="353"/>
      <c r="R837" s="353"/>
      <c r="S837" s="353"/>
      <c r="T837" s="353"/>
      <c r="U837" s="353"/>
      <c r="V837" s="353"/>
      <c r="W837" s="353"/>
      <c r="X837" s="353"/>
      <c r="Y837" s="353"/>
      <c r="Z837" s="353"/>
    </row>
    <row r="838" spans="1:26" ht="15.75" customHeight="1">
      <c r="A838" s="396"/>
      <c r="B838" s="353"/>
      <c r="C838" s="468"/>
      <c r="D838" s="469"/>
      <c r="E838" s="469"/>
      <c r="F838" s="469"/>
      <c r="G838" s="353"/>
      <c r="H838" s="353"/>
      <c r="I838" s="353"/>
      <c r="J838" s="353"/>
      <c r="K838" s="353"/>
      <c r="L838" s="353"/>
      <c r="M838" s="353"/>
      <c r="N838" s="353"/>
      <c r="O838" s="353"/>
      <c r="P838" s="353"/>
      <c r="Q838" s="353"/>
      <c r="R838" s="353"/>
      <c r="S838" s="353"/>
      <c r="T838" s="353"/>
      <c r="U838" s="353"/>
      <c r="V838" s="353"/>
      <c r="W838" s="353"/>
      <c r="X838" s="353"/>
      <c r="Y838" s="353"/>
      <c r="Z838" s="353"/>
    </row>
    <row r="839" spans="1:26" ht="15.75" customHeight="1">
      <c r="A839" s="396"/>
      <c r="B839" s="353"/>
      <c r="C839" s="468"/>
      <c r="D839" s="469"/>
      <c r="E839" s="469"/>
      <c r="F839" s="469"/>
      <c r="G839" s="353"/>
      <c r="H839" s="353"/>
      <c r="I839" s="353"/>
      <c r="J839" s="353"/>
      <c r="K839" s="353"/>
      <c r="L839" s="353"/>
      <c r="M839" s="353"/>
      <c r="N839" s="353"/>
      <c r="O839" s="353"/>
      <c r="P839" s="353"/>
      <c r="Q839" s="353"/>
      <c r="R839" s="353"/>
      <c r="S839" s="353"/>
      <c r="T839" s="353"/>
      <c r="U839" s="353"/>
      <c r="V839" s="353"/>
      <c r="W839" s="353"/>
      <c r="X839" s="353"/>
      <c r="Y839" s="353"/>
      <c r="Z839" s="353"/>
    </row>
    <row r="840" spans="1:26" ht="15.75" customHeight="1">
      <c r="A840" s="396"/>
      <c r="B840" s="353"/>
      <c r="C840" s="468"/>
      <c r="D840" s="469"/>
      <c r="E840" s="469"/>
      <c r="F840" s="469"/>
      <c r="G840" s="353"/>
      <c r="H840" s="353"/>
      <c r="I840" s="353"/>
      <c r="J840" s="353"/>
      <c r="K840" s="353"/>
      <c r="L840" s="353"/>
      <c r="M840" s="353"/>
      <c r="N840" s="353"/>
      <c r="O840" s="353"/>
      <c r="P840" s="353"/>
      <c r="Q840" s="353"/>
      <c r="R840" s="353"/>
      <c r="S840" s="353"/>
      <c r="T840" s="353"/>
      <c r="U840" s="353"/>
      <c r="V840" s="353"/>
      <c r="W840" s="353"/>
      <c r="X840" s="353"/>
      <c r="Y840" s="353"/>
      <c r="Z840" s="353"/>
    </row>
    <row r="841" spans="1:26" ht="15.75" customHeight="1">
      <c r="A841" s="396"/>
      <c r="B841" s="353"/>
      <c r="C841" s="468"/>
      <c r="D841" s="469"/>
      <c r="E841" s="469"/>
      <c r="F841" s="469"/>
      <c r="G841" s="353"/>
      <c r="H841" s="353"/>
      <c r="I841" s="353"/>
      <c r="J841" s="353"/>
      <c r="K841" s="353"/>
      <c r="L841" s="353"/>
      <c r="M841" s="353"/>
      <c r="N841" s="353"/>
      <c r="O841" s="353"/>
      <c r="P841" s="353"/>
      <c r="Q841" s="353"/>
      <c r="R841" s="353"/>
      <c r="S841" s="353"/>
      <c r="T841" s="353"/>
      <c r="U841" s="353"/>
      <c r="V841" s="353"/>
      <c r="W841" s="353"/>
      <c r="X841" s="353"/>
      <c r="Y841" s="353"/>
      <c r="Z841" s="353"/>
    </row>
    <row r="842" spans="1:26" ht="15.75" customHeight="1">
      <c r="A842" s="396"/>
      <c r="B842" s="353"/>
      <c r="C842" s="468"/>
      <c r="D842" s="469"/>
      <c r="E842" s="469"/>
      <c r="F842" s="469"/>
      <c r="G842" s="353"/>
      <c r="H842" s="353"/>
      <c r="I842" s="353"/>
      <c r="J842" s="353"/>
      <c r="K842" s="353"/>
      <c r="L842" s="353"/>
      <c r="M842" s="353"/>
      <c r="N842" s="353"/>
      <c r="O842" s="353"/>
      <c r="P842" s="353"/>
      <c r="Q842" s="353"/>
      <c r="R842" s="353"/>
      <c r="S842" s="353"/>
      <c r="T842" s="353"/>
      <c r="U842" s="353"/>
      <c r="V842" s="353"/>
      <c r="W842" s="353"/>
      <c r="X842" s="353"/>
      <c r="Y842" s="353"/>
      <c r="Z842" s="353"/>
    </row>
    <row r="843" spans="1:26" ht="15.75" customHeight="1">
      <c r="A843" s="396"/>
      <c r="B843" s="353"/>
      <c r="C843" s="468"/>
      <c r="D843" s="469"/>
      <c r="E843" s="469"/>
      <c r="F843" s="469"/>
      <c r="G843" s="353"/>
      <c r="H843" s="353"/>
      <c r="I843" s="353"/>
      <c r="J843" s="353"/>
      <c r="K843" s="353"/>
      <c r="L843" s="353"/>
      <c r="M843" s="353"/>
      <c r="N843" s="353"/>
      <c r="O843" s="353"/>
      <c r="P843" s="353"/>
      <c r="Q843" s="353"/>
      <c r="R843" s="353"/>
      <c r="S843" s="353"/>
      <c r="T843" s="353"/>
      <c r="U843" s="353"/>
      <c r="V843" s="353"/>
      <c r="W843" s="353"/>
      <c r="X843" s="353"/>
      <c r="Y843" s="353"/>
      <c r="Z843" s="353"/>
    </row>
    <row r="844" spans="1:26" ht="15.75" customHeight="1">
      <c r="A844" s="396"/>
      <c r="B844" s="353"/>
      <c r="C844" s="468"/>
      <c r="D844" s="469"/>
      <c r="E844" s="469"/>
      <c r="F844" s="469"/>
      <c r="G844" s="353"/>
      <c r="H844" s="353"/>
      <c r="I844" s="353"/>
      <c r="J844" s="353"/>
      <c r="K844" s="353"/>
      <c r="L844" s="353"/>
      <c r="M844" s="353"/>
      <c r="N844" s="353"/>
      <c r="O844" s="353"/>
      <c r="P844" s="353"/>
      <c r="Q844" s="353"/>
      <c r="R844" s="353"/>
      <c r="S844" s="353"/>
      <c r="T844" s="353"/>
      <c r="U844" s="353"/>
      <c r="V844" s="353"/>
      <c r="W844" s="353"/>
      <c r="X844" s="353"/>
      <c r="Y844" s="353"/>
      <c r="Z844" s="353"/>
    </row>
    <row r="845" spans="1:26" ht="15.75" customHeight="1">
      <c r="A845" s="396"/>
      <c r="B845" s="353"/>
      <c r="C845" s="468"/>
      <c r="D845" s="469"/>
      <c r="E845" s="469"/>
      <c r="F845" s="469"/>
      <c r="G845" s="353"/>
      <c r="H845" s="353"/>
      <c r="I845" s="353"/>
      <c r="J845" s="353"/>
      <c r="K845" s="353"/>
      <c r="L845" s="353"/>
      <c r="M845" s="353"/>
      <c r="N845" s="353"/>
      <c r="O845" s="353"/>
      <c r="P845" s="353"/>
      <c r="Q845" s="353"/>
      <c r="R845" s="353"/>
      <c r="S845" s="353"/>
      <c r="T845" s="353"/>
      <c r="U845" s="353"/>
      <c r="V845" s="353"/>
      <c r="W845" s="353"/>
      <c r="X845" s="353"/>
      <c r="Y845" s="353"/>
      <c r="Z845" s="353"/>
    </row>
    <row r="846" spans="1:26" ht="15.75" customHeight="1">
      <c r="A846" s="396"/>
      <c r="B846" s="353"/>
      <c r="C846" s="468"/>
      <c r="D846" s="469"/>
      <c r="E846" s="469"/>
      <c r="F846" s="469"/>
      <c r="G846" s="353"/>
      <c r="H846" s="353"/>
      <c r="I846" s="353"/>
      <c r="J846" s="353"/>
      <c r="K846" s="353"/>
      <c r="L846" s="353"/>
      <c r="M846" s="353"/>
      <c r="N846" s="353"/>
      <c r="O846" s="353"/>
      <c r="P846" s="353"/>
      <c r="Q846" s="353"/>
      <c r="R846" s="353"/>
      <c r="S846" s="353"/>
      <c r="T846" s="353"/>
      <c r="U846" s="353"/>
      <c r="V846" s="353"/>
      <c r="W846" s="353"/>
      <c r="X846" s="353"/>
      <c r="Y846" s="353"/>
      <c r="Z846" s="353"/>
    </row>
    <row r="847" spans="1:26" ht="15.75" customHeight="1">
      <c r="A847" s="396"/>
      <c r="B847" s="353"/>
      <c r="C847" s="468"/>
      <c r="D847" s="469"/>
      <c r="E847" s="469"/>
      <c r="F847" s="469"/>
      <c r="G847" s="353"/>
      <c r="H847" s="353"/>
      <c r="I847" s="353"/>
      <c r="J847" s="353"/>
      <c r="K847" s="353"/>
      <c r="L847" s="353"/>
      <c r="M847" s="353"/>
      <c r="N847" s="353"/>
      <c r="O847" s="353"/>
      <c r="P847" s="353"/>
      <c r="Q847" s="353"/>
      <c r="R847" s="353"/>
      <c r="S847" s="353"/>
      <c r="T847" s="353"/>
      <c r="U847" s="353"/>
      <c r="V847" s="353"/>
      <c r="W847" s="353"/>
      <c r="X847" s="353"/>
      <c r="Y847" s="353"/>
      <c r="Z847" s="353"/>
    </row>
    <row r="848" spans="1:26" ht="15.75" customHeight="1">
      <c r="A848" s="396"/>
      <c r="B848" s="353"/>
      <c r="C848" s="468"/>
      <c r="D848" s="469"/>
      <c r="E848" s="469"/>
      <c r="F848" s="469"/>
      <c r="G848" s="353"/>
      <c r="H848" s="353"/>
      <c r="I848" s="353"/>
      <c r="J848" s="353"/>
      <c r="K848" s="353"/>
      <c r="L848" s="353"/>
      <c r="M848" s="353"/>
      <c r="N848" s="353"/>
      <c r="O848" s="353"/>
      <c r="P848" s="353"/>
      <c r="Q848" s="353"/>
      <c r="R848" s="353"/>
      <c r="S848" s="353"/>
      <c r="T848" s="353"/>
      <c r="U848" s="353"/>
      <c r="V848" s="353"/>
      <c r="W848" s="353"/>
      <c r="X848" s="353"/>
      <c r="Y848" s="353"/>
      <c r="Z848" s="353"/>
    </row>
    <row r="849" spans="1:26" ht="15.75" customHeight="1">
      <c r="A849" s="396"/>
      <c r="B849" s="353"/>
      <c r="C849" s="468"/>
      <c r="D849" s="469"/>
      <c r="E849" s="469"/>
      <c r="F849" s="469"/>
      <c r="G849" s="353"/>
      <c r="H849" s="353"/>
      <c r="I849" s="353"/>
      <c r="J849" s="353"/>
      <c r="K849" s="353"/>
      <c r="L849" s="353"/>
      <c r="M849" s="353"/>
      <c r="N849" s="353"/>
      <c r="O849" s="353"/>
      <c r="P849" s="353"/>
      <c r="Q849" s="353"/>
      <c r="R849" s="353"/>
      <c r="S849" s="353"/>
      <c r="T849" s="353"/>
      <c r="U849" s="353"/>
      <c r="V849" s="353"/>
      <c r="W849" s="353"/>
      <c r="X849" s="353"/>
      <c r="Y849" s="353"/>
      <c r="Z849" s="353"/>
    </row>
    <row r="850" spans="1:26" ht="15.75" customHeight="1">
      <c r="A850" s="396"/>
      <c r="B850" s="353"/>
      <c r="C850" s="468"/>
      <c r="D850" s="469"/>
      <c r="E850" s="469"/>
      <c r="F850" s="469"/>
      <c r="G850" s="353"/>
      <c r="H850" s="353"/>
      <c r="I850" s="353"/>
      <c r="J850" s="353"/>
      <c r="K850" s="353"/>
      <c r="L850" s="353"/>
      <c r="M850" s="353"/>
      <c r="N850" s="353"/>
      <c r="O850" s="353"/>
      <c r="P850" s="353"/>
      <c r="Q850" s="353"/>
      <c r="R850" s="353"/>
      <c r="S850" s="353"/>
      <c r="T850" s="353"/>
      <c r="U850" s="353"/>
      <c r="V850" s="353"/>
      <c r="W850" s="353"/>
      <c r="X850" s="353"/>
      <c r="Y850" s="353"/>
      <c r="Z850" s="353"/>
    </row>
    <row r="851" spans="1:26" ht="15.75" customHeight="1">
      <c r="A851" s="396"/>
      <c r="B851" s="353"/>
      <c r="C851" s="468"/>
      <c r="D851" s="469"/>
      <c r="E851" s="469"/>
      <c r="F851" s="469"/>
      <c r="G851" s="353"/>
      <c r="H851" s="353"/>
      <c r="I851" s="353"/>
      <c r="J851" s="353"/>
      <c r="K851" s="353"/>
      <c r="L851" s="353"/>
      <c r="M851" s="353"/>
      <c r="N851" s="353"/>
      <c r="O851" s="353"/>
      <c r="P851" s="353"/>
      <c r="Q851" s="353"/>
      <c r="R851" s="353"/>
      <c r="S851" s="353"/>
      <c r="T851" s="353"/>
      <c r="U851" s="353"/>
      <c r="V851" s="353"/>
      <c r="W851" s="353"/>
      <c r="X851" s="353"/>
      <c r="Y851" s="353"/>
      <c r="Z851" s="353"/>
    </row>
    <row r="852" spans="1:26" ht="15.75" customHeight="1">
      <c r="A852" s="396"/>
      <c r="B852" s="353"/>
      <c r="C852" s="468"/>
      <c r="D852" s="469"/>
      <c r="E852" s="469"/>
      <c r="F852" s="469"/>
      <c r="G852" s="353"/>
      <c r="H852" s="353"/>
      <c r="I852" s="353"/>
      <c r="J852" s="353"/>
      <c r="K852" s="353"/>
      <c r="L852" s="353"/>
      <c r="M852" s="353"/>
      <c r="N852" s="353"/>
      <c r="O852" s="353"/>
      <c r="P852" s="353"/>
      <c r="Q852" s="353"/>
      <c r="R852" s="353"/>
      <c r="S852" s="353"/>
      <c r="T852" s="353"/>
      <c r="U852" s="353"/>
      <c r="V852" s="353"/>
      <c r="W852" s="353"/>
      <c r="X852" s="353"/>
      <c r="Y852" s="353"/>
      <c r="Z852" s="353"/>
    </row>
    <row r="853" spans="1:26" ht="15.75" customHeight="1">
      <c r="A853" s="396"/>
      <c r="B853" s="353"/>
      <c r="C853" s="468"/>
      <c r="D853" s="469"/>
      <c r="E853" s="469"/>
      <c r="F853" s="469"/>
      <c r="G853" s="353"/>
      <c r="H853" s="353"/>
      <c r="I853" s="353"/>
      <c r="J853" s="353"/>
      <c r="K853" s="353"/>
      <c r="L853" s="353"/>
      <c r="M853" s="353"/>
      <c r="N853" s="353"/>
      <c r="O853" s="353"/>
      <c r="P853" s="353"/>
      <c r="Q853" s="353"/>
      <c r="R853" s="353"/>
      <c r="S853" s="353"/>
      <c r="T853" s="353"/>
      <c r="U853" s="353"/>
      <c r="V853" s="353"/>
      <c r="W853" s="353"/>
      <c r="X853" s="353"/>
      <c r="Y853" s="353"/>
      <c r="Z853" s="353"/>
    </row>
    <row r="854" spans="1:26" ht="15.75" customHeight="1">
      <c r="A854" s="396"/>
      <c r="B854" s="353"/>
      <c r="C854" s="468"/>
      <c r="D854" s="469"/>
      <c r="E854" s="469"/>
      <c r="F854" s="469"/>
      <c r="G854" s="353"/>
      <c r="H854" s="353"/>
      <c r="I854" s="353"/>
      <c r="J854" s="353"/>
      <c r="K854" s="353"/>
      <c r="L854" s="353"/>
      <c r="M854" s="353"/>
      <c r="N854" s="353"/>
      <c r="O854" s="353"/>
      <c r="P854" s="353"/>
      <c r="Q854" s="353"/>
      <c r="R854" s="353"/>
      <c r="S854" s="353"/>
      <c r="T854" s="353"/>
      <c r="U854" s="353"/>
      <c r="V854" s="353"/>
      <c r="W854" s="353"/>
      <c r="X854" s="353"/>
      <c r="Y854" s="353"/>
      <c r="Z854" s="353"/>
    </row>
    <row r="855" spans="1:26" ht="15.75" customHeight="1">
      <c r="A855" s="396"/>
      <c r="B855" s="353"/>
      <c r="C855" s="468"/>
      <c r="D855" s="469"/>
      <c r="E855" s="469"/>
      <c r="F855" s="469"/>
      <c r="G855" s="353"/>
      <c r="H855" s="353"/>
      <c r="I855" s="353"/>
      <c r="J855" s="353"/>
      <c r="K855" s="353"/>
      <c r="L855" s="353"/>
      <c r="M855" s="353"/>
      <c r="N855" s="353"/>
      <c r="O855" s="353"/>
      <c r="P855" s="353"/>
      <c r="Q855" s="353"/>
      <c r="R855" s="353"/>
      <c r="S855" s="353"/>
      <c r="T855" s="353"/>
      <c r="U855" s="353"/>
      <c r="V855" s="353"/>
      <c r="W855" s="353"/>
      <c r="X855" s="353"/>
      <c r="Y855" s="353"/>
      <c r="Z855" s="353"/>
    </row>
    <row r="856" spans="1:26" ht="15.75" customHeight="1">
      <c r="A856" s="396"/>
      <c r="B856" s="353"/>
      <c r="C856" s="468"/>
      <c r="D856" s="469"/>
      <c r="E856" s="469"/>
      <c r="F856" s="469"/>
      <c r="G856" s="353"/>
      <c r="H856" s="353"/>
      <c r="I856" s="353"/>
      <c r="J856" s="353"/>
      <c r="K856" s="353"/>
      <c r="L856" s="353"/>
      <c r="M856" s="353"/>
      <c r="N856" s="353"/>
      <c r="O856" s="353"/>
      <c r="P856" s="353"/>
      <c r="Q856" s="353"/>
      <c r="R856" s="353"/>
      <c r="S856" s="353"/>
      <c r="T856" s="353"/>
      <c r="U856" s="353"/>
      <c r="V856" s="353"/>
      <c r="W856" s="353"/>
      <c r="X856" s="353"/>
      <c r="Y856" s="353"/>
      <c r="Z856" s="353"/>
    </row>
    <row r="857" spans="1:26" ht="15.75" customHeight="1">
      <c r="A857" s="396"/>
      <c r="B857" s="353"/>
      <c r="C857" s="468"/>
      <c r="D857" s="469"/>
      <c r="E857" s="469"/>
      <c r="F857" s="469"/>
      <c r="G857" s="353"/>
      <c r="H857" s="353"/>
      <c r="I857" s="353"/>
      <c r="J857" s="353"/>
      <c r="K857" s="353"/>
      <c r="L857" s="353"/>
      <c r="M857" s="353"/>
      <c r="N857" s="353"/>
      <c r="O857" s="353"/>
      <c r="P857" s="353"/>
      <c r="Q857" s="353"/>
      <c r="R857" s="353"/>
      <c r="S857" s="353"/>
      <c r="T857" s="353"/>
      <c r="U857" s="353"/>
      <c r="V857" s="353"/>
      <c r="W857" s="353"/>
      <c r="X857" s="353"/>
      <c r="Y857" s="353"/>
      <c r="Z857" s="353"/>
    </row>
    <row r="858" spans="1:26" ht="15.75" customHeight="1">
      <c r="A858" s="396"/>
      <c r="B858" s="353"/>
      <c r="C858" s="468"/>
      <c r="D858" s="469"/>
      <c r="E858" s="469"/>
      <c r="F858" s="469"/>
      <c r="G858" s="353"/>
      <c r="H858" s="353"/>
      <c r="I858" s="353"/>
      <c r="J858" s="353"/>
      <c r="K858" s="353"/>
      <c r="L858" s="353"/>
      <c r="M858" s="353"/>
      <c r="N858" s="353"/>
      <c r="O858" s="353"/>
      <c r="P858" s="353"/>
      <c r="Q858" s="353"/>
      <c r="R858" s="353"/>
      <c r="S858" s="353"/>
      <c r="T858" s="353"/>
      <c r="U858" s="353"/>
      <c r="V858" s="353"/>
      <c r="W858" s="353"/>
      <c r="X858" s="353"/>
      <c r="Y858" s="353"/>
      <c r="Z858" s="353"/>
    </row>
    <row r="859" spans="1:26" ht="15.75" customHeight="1">
      <c r="A859" s="396"/>
      <c r="B859" s="353"/>
      <c r="C859" s="468"/>
      <c r="D859" s="469"/>
      <c r="E859" s="469"/>
      <c r="F859" s="469"/>
      <c r="G859" s="353"/>
      <c r="H859" s="353"/>
      <c r="I859" s="353"/>
      <c r="J859" s="353"/>
      <c r="K859" s="353"/>
      <c r="L859" s="353"/>
      <c r="M859" s="353"/>
      <c r="N859" s="353"/>
      <c r="O859" s="353"/>
      <c r="P859" s="353"/>
      <c r="Q859" s="353"/>
      <c r="R859" s="353"/>
      <c r="S859" s="353"/>
      <c r="T859" s="353"/>
      <c r="U859" s="353"/>
      <c r="V859" s="353"/>
      <c r="W859" s="353"/>
      <c r="X859" s="353"/>
      <c r="Y859" s="353"/>
      <c r="Z859" s="353"/>
    </row>
    <row r="860" spans="1:26" ht="15.75" customHeight="1">
      <c r="A860" s="396"/>
      <c r="B860" s="353"/>
      <c r="C860" s="468"/>
      <c r="D860" s="469"/>
      <c r="E860" s="469"/>
      <c r="F860" s="469"/>
      <c r="G860" s="353"/>
      <c r="H860" s="353"/>
      <c r="I860" s="353"/>
      <c r="J860" s="353"/>
      <c r="K860" s="353"/>
      <c r="L860" s="353"/>
      <c r="M860" s="353"/>
      <c r="N860" s="353"/>
      <c r="O860" s="353"/>
      <c r="P860" s="353"/>
      <c r="Q860" s="353"/>
      <c r="R860" s="353"/>
      <c r="S860" s="353"/>
      <c r="T860" s="353"/>
      <c r="U860" s="353"/>
      <c r="V860" s="353"/>
      <c r="W860" s="353"/>
      <c r="X860" s="353"/>
      <c r="Y860" s="353"/>
      <c r="Z860" s="353"/>
    </row>
    <row r="861" spans="1:26" ht="15.75" customHeight="1">
      <c r="A861" s="396"/>
      <c r="B861" s="353"/>
      <c r="C861" s="468"/>
      <c r="D861" s="469"/>
      <c r="E861" s="469"/>
      <c r="F861" s="469"/>
      <c r="G861" s="353"/>
      <c r="H861" s="353"/>
      <c r="I861" s="353"/>
      <c r="J861" s="353"/>
      <c r="K861" s="353"/>
      <c r="L861" s="353"/>
      <c r="M861" s="353"/>
      <c r="N861" s="353"/>
      <c r="O861" s="353"/>
      <c r="P861" s="353"/>
      <c r="Q861" s="353"/>
      <c r="R861" s="353"/>
      <c r="S861" s="353"/>
      <c r="T861" s="353"/>
      <c r="U861" s="353"/>
      <c r="V861" s="353"/>
      <c r="W861" s="353"/>
      <c r="X861" s="353"/>
      <c r="Y861" s="353"/>
      <c r="Z861" s="353"/>
    </row>
    <row r="862" spans="1:26" ht="15.75" customHeight="1">
      <c r="A862" s="396"/>
      <c r="B862" s="353"/>
      <c r="C862" s="468"/>
      <c r="D862" s="469"/>
      <c r="E862" s="469"/>
      <c r="F862" s="469"/>
      <c r="G862" s="353"/>
      <c r="H862" s="353"/>
      <c r="I862" s="353"/>
      <c r="J862" s="353"/>
      <c r="K862" s="353"/>
      <c r="L862" s="353"/>
      <c r="M862" s="353"/>
      <c r="N862" s="353"/>
      <c r="O862" s="353"/>
      <c r="P862" s="353"/>
      <c r="Q862" s="353"/>
      <c r="R862" s="353"/>
      <c r="S862" s="353"/>
      <c r="T862" s="353"/>
      <c r="U862" s="353"/>
      <c r="V862" s="353"/>
      <c r="W862" s="353"/>
      <c r="X862" s="353"/>
      <c r="Y862" s="353"/>
      <c r="Z862" s="353"/>
    </row>
    <row r="863" spans="1:26" ht="15.75" customHeight="1">
      <c r="A863" s="396"/>
      <c r="B863" s="353"/>
      <c r="C863" s="468"/>
      <c r="D863" s="469"/>
      <c r="E863" s="469"/>
      <c r="F863" s="469"/>
      <c r="G863" s="353"/>
      <c r="H863" s="353"/>
      <c r="I863" s="353"/>
      <c r="J863" s="353"/>
      <c r="K863" s="353"/>
      <c r="L863" s="353"/>
      <c r="M863" s="353"/>
      <c r="N863" s="353"/>
      <c r="O863" s="353"/>
      <c r="P863" s="353"/>
      <c r="Q863" s="353"/>
      <c r="R863" s="353"/>
      <c r="S863" s="353"/>
      <c r="T863" s="353"/>
      <c r="U863" s="353"/>
      <c r="V863" s="353"/>
      <c r="W863" s="353"/>
      <c r="X863" s="353"/>
      <c r="Y863" s="353"/>
      <c r="Z863" s="353"/>
    </row>
    <row r="864" spans="1:26" ht="15.75" customHeight="1">
      <c r="A864" s="396"/>
      <c r="B864" s="353"/>
      <c r="C864" s="468"/>
      <c r="D864" s="469"/>
      <c r="E864" s="469"/>
      <c r="F864" s="469"/>
      <c r="G864" s="353"/>
      <c r="H864" s="353"/>
      <c r="I864" s="353"/>
      <c r="J864" s="353"/>
      <c r="K864" s="353"/>
      <c r="L864" s="353"/>
      <c r="M864" s="353"/>
      <c r="N864" s="353"/>
      <c r="O864" s="353"/>
      <c r="P864" s="353"/>
      <c r="Q864" s="353"/>
      <c r="R864" s="353"/>
      <c r="S864" s="353"/>
      <c r="T864" s="353"/>
      <c r="U864" s="353"/>
      <c r="V864" s="353"/>
      <c r="W864" s="353"/>
      <c r="X864" s="353"/>
      <c r="Y864" s="353"/>
      <c r="Z864" s="353"/>
    </row>
    <row r="865" spans="1:26" ht="15.75" customHeight="1">
      <c r="A865" s="396"/>
      <c r="B865" s="353"/>
      <c r="C865" s="468"/>
      <c r="D865" s="469"/>
      <c r="E865" s="469"/>
      <c r="F865" s="469"/>
      <c r="G865" s="353"/>
      <c r="H865" s="353"/>
      <c r="I865" s="353"/>
      <c r="J865" s="353"/>
      <c r="K865" s="353"/>
      <c r="L865" s="353"/>
      <c r="M865" s="353"/>
      <c r="N865" s="353"/>
      <c r="O865" s="353"/>
      <c r="P865" s="353"/>
      <c r="Q865" s="353"/>
      <c r="R865" s="353"/>
      <c r="S865" s="353"/>
      <c r="T865" s="353"/>
      <c r="U865" s="353"/>
      <c r="V865" s="353"/>
      <c r="W865" s="353"/>
      <c r="X865" s="353"/>
      <c r="Y865" s="353"/>
      <c r="Z865" s="353"/>
    </row>
    <row r="866" spans="1:26" ht="15.75" customHeight="1">
      <c r="A866" s="396"/>
      <c r="B866" s="353"/>
      <c r="C866" s="468"/>
      <c r="D866" s="469"/>
      <c r="E866" s="469"/>
      <c r="F866" s="469"/>
      <c r="G866" s="353"/>
      <c r="H866" s="353"/>
      <c r="I866" s="353"/>
      <c r="J866" s="353"/>
      <c r="K866" s="353"/>
      <c r="L866" s="353"/>
      <c r="M866" s="353"/>
      <c r="N866" s="353"/>
      <c r="O866" s="353"/>
      <c r="P866" s="353"/>
      <c r="Q866" s="353"/>
      <c r="R866" s="353"/>
      <c r="S866" s="353"/>
      <c r="T866" s="353"/>
      <c r="U866" s="353"/>
      <c r="V866" s="353"/>
      <c r="W866" s="353"/>
      <c r="X866" s="353"/>
      <c r="Y866" s="353"/>
      <c r="Z866" s="353"/>
    </row>
    <row r="867" spans="1:26" ht="15.75" customHeight="1">
      <c r="A867" s="396"/>
      <c r="B867" s="353"/>
      <c r="C867" s="468"/>
      <c r="D867" s="469"/>
      <c r="E867" s="469"/>
      <c r="F867" s="469"/>
      <c r="G867" s="353"/>
      <c r="H867" s="353"/>
      <c r="I867" s="353"/>
      <c r="J867" s="353"/>
      <c r="K867" s="353"/>
      <c r="L867" s="353"/>
      <c r="M867" s="353"/>
      <c r="N867" s="353"/>
      <c r="O867" s="353"/>
      <c r="P867" s="353"/>
      <c r="Q867" s="353"/>
      <c r="R867" s="353"/>
      <c r="S867" s="353"/>
      <c r="T867" s="353"/>
      <c r="U867" s="353"/>
      <c r="V867" s="353"/>
      <c r="W867" s="353"/>
      <c r="X867" s="353"/>
      <c r="Y867" s="353"/>
      <c r="Z867" s="353"/>
    </row>
    <row r="868" spans="1:26" ht="15.75" customHeight="1">
      <c r="A868" s="396"/>
      <c r="B868" s="353"/>
      <c r="C868" s="468"/>
      <c r="D868" s="469"/>
      <c r="E868" s="469"/>
      <c r="F868" s="469"/>
      <c r="G868" s="353"/>
      <c r="H868" s="353"/>
      <c r="I868" s="353"/>
      <c r="J868" s="353"/>
      <c r="K868" s="353"/>
      <c r="L868" s="353"/>
      <c r="M868" s="353"/>
      <c r="N868" s="353"/>
      <c r="O868" s="353"/>
      <c r="P868" s="353"/>
      <c r="Q868" s="353"/>
      <c r="R868" s="353"/>
      <c r="S868" s="353"/>
      <c r="T868" s="353"/>
      <c r="U868" s="353"/>
      <c r="V868" s="353"/>
      <c r="W868" s="353"/>
      <c r="X868" s="353"/>
      <c r="Y868" s="353"/>
      <c r="Z868" s="353"/>
    </row>
    <row r="869" spans="1:26" ht="15.75" customHeight="1">
      <c r="A869" s="396"/>
      <c r="B869" s="353"/>
      <c r="C869" s="468"/>
      <c r="D869" s="469"/>
      <c r="E869" s="469"/>
      <c r="F869" s="469"/>
      <c r="G869" s="353"/>
      <c r="H869" s="353"/>
      <c r="I869" s="353"/>
      <c r="J869" s="353"/>
      <c r="K869" s="353"/>
      <c r="L869" s="353"/>
      <c r="M869" s="353"/>
      <c r="N869" s="353"/>
      <c r="O869" s="353"/>
      <c r="P869" s="353"/>
      <c r="Q869" s="353"/>
      <c r="R869" s="353"/>
      <c r="S869" s="353"/>
      <c r="T869" s="353"/>
      <c r="U869" s="353"/>
      <c r="V869" s="353"/>
      <c r="W869" s="353"/>
      <c r="X869" s="353"/>
      <c r="Y869" s="353"/>
      <c r="Z869" s="353"/>
    </row>
    <row r="870" spans="1:26" ht="15.75" customHeight="1">
      <c r="A870" s="396"/>
      <c r="B870" s="353"/>
      <c r="C870" s="468"/>
      <c r="D870" s="469"/>
      <c r="E870" s="469"/>
      <c r="F870" s="469"/>
      <c r="G870" s="353"/>
      <c r="H870" s="353"/>
      <c r="I870" s="353"/>
      <c r="J870" s="353"/>
      <c r="K870" s="353"/>
      <c r="L870" s="353"/>
      <c r="M870" s="353"/>
      <c r="N870" s="353"/>
      <c r="O870" s="353"/>
      <c r="P870" s="353"/>
      <c r="Q870" s="353"/>
      <c r="R870" s="353"/>
      <c r="S870" s="353"/>
      <c r="T870" s="353"/>
      <c r="U870" s="353"/>
      <c r="V870" s="353"/>
      <c r="W870" s="353"/>
      <c r="X870" s="353"/>
      <c r="Y870" s="353"/>
      <c r="Z870" s="353"/>
    </row>
    <row r="871" spans="1:26" ht="15.75" customHeight="1">
      <c r="A871" s="396"/>
      <c r="B871" s="353"/>
      <c r="C871" s="468"/>
      <c r="D871" s="469"/>
      <c r="E871" s="469"/>
      <c r="F871" s="469"/>
      <c r="G871" s="353"/>
      <c r="H871" s="353"/>
      <c r="I871" s="353"/>
      <c r="J871" s="353"/>
      <c r="K871" s="353"/>
      <c r="L871" s="353"/>
      <c r="M871" s="353"/>
      <c r="N871" s="353"/>
      <c r="O871" s="353"/>
      <c r="P871" s="353"/>
      <c r="Q871" s="353"/>
      <c r="R871" s="353"/>
      <c r="S871" s="353"/>
      <c r="T871" s="353"/>
      <c r="U871" s="353"/>
      <c r="V871" s="353"/>
      <c r="W871" s="353"/>
      <c r="X871" s="353"/>
      <c r="Y871" s="353"/>
      <c r="Z871" s="353"/>
    </row>
    <row r="872" spans="1:26" ht="15.75" customHeight="1">
      <c r="A872" s="396"/>
      <c r="B872" s="353"/>
      <c r="C872" s="468"/>
      <c r="D872" s="469"/>
      <c r="E872" s="469"/>
      <c r="F872" s="469"/>
      <c r="G872" s="353"/>
      <c r="H872" s="353"/>
      <c r="I872" s="353"/>
      <c r="J872" s="353"/>
      <c r="K872" s="353"/>
      <c r="L872" s="353"/>
      <c r="M872" s="353"/>
      <c r="N872" s="353"/>
      <c r="O872" s="353"/>
      <c r="P872" s="353"/>
      <c r="Q872" s="353"/>
      <c r="R872" s="353"/>
      <c r="S872" s="353"/>
      <c r="T872" s="353"/>
      <c r="U872" s="353"/>
      <c r="V872" s="353"/>
      <c r="W872" s="353"/>
      <c r="X872" s="353"/>
      <c r="Y872" s="353"/>
      <c r="Z872" s="353"/>
    </row>
    <row r="873" spans="1:26" ht="15.75" customHeight="1">
      <c r="A873" s="396"/>
      <c r="B873" s="353"/>
      <c r="C873" s="468"/>
      <c r="D873" s="469"/>
      <c r="E873" s="469"/>
      <c r="F873" s="469"/>
      <c r="G873" s="353"/>
      <c r="H873" s="353"/>
      <c r="I873" s="353"/>
      <c r="J873" s="353"/>
      <c r="K873" s="353"/>
      <c r="L873" s="353"/>
      <c r="M873" s="353"/>
      <c r="N873" s="353"/>
      <c r="O873" s="353"/>
      <c r="P873" s="353"/>
      <c r="Q873" s="353"/>
      <c r="R873" s="353"/>
      <c r="S873" s="353"/>
      <c r="T873" s="353"/>
      <c r="U873" s="353"/>
      <c r="V873" s="353"/>
      <c r="W873" s="353"/>
      <c r="X873" s="353"/>
      <c r="Y873" s="353"/>
      <c r="Z873" s="353"/>
    </row>
    <row r="874" spans="1:26" ht="15.75" customHeight="1">
      <c r="A874" s="396"/>
      <c r="B874" s="353"/>
      <c r="C874" s="468"/>
      <c r="D874" s="469"/>
      <c r="E874" s="469"/>
      <c r="F874" s="469"/>
      <c r="G874" s="353"/>
      <c r="H874" s="353"/>
      <c r="I874" s="353"/>
      <c r="J874" s="353"/>
      <c r="K874" s="353"/>
      <c r="L874" s="353"/>
      <c r="M874" s="353"/>
      <c r="N874" s="353"/>
      <c r="O874" s="353"/>
      <c r="P874" s="353"/>
      <c r="Q874" s="353"/>
      <c r="R874" s="353"/>
      <c r="S874" s="353"/>
      <c r="T874" s="353"/>
      <c r="U874" s="353"/>
      <c r="V874" s="353"/>
      <c r="W874" s="353"/>
      <c r="X874" s="353"/>
      <c r="Y874" s="353"/>
      <c r="Z874" s="353"/>
    </row>
    <row r="875" spans="1:26" ht="15.75" customHeight="1">
      <c r="A875" s="396"/>
      <c r="B875" s="353"/>
      <c r="C875" s="468"/>
      <c r="D875" s="469"/>
      <c r="E875" s="469"/>
      <c r="F875" s="469"/>
      <c r="G875" s="353"/>
      <c r="H875" s="353"/>
      <c r="I875" s="353"/>
      <c r="J875" s="353"/>
      <c r="K875" s="353"/>
      <c r="L875" s="353"/>
      <c r="M875" s="353"/>
      <c r="N875" s="353"/>
      <c r="O875" s="353"/>
      <c r="P875" s="353"/>
      <c r="Q875" s="353"/>
      <c r="R875" s="353"/>
      <c r="S875" s="353"/>
      <c r="T875" s="353"/>
      <c r="U875" s="353"/>
      <c r="V875" s="353"/>
      <c r="W875" s="353"/>
      <c r="X875" s="353"/>
      <c r="Y875" s="353"/>
      <c r="Z875" s="353"/>
    </row>
    <row r="876" spans="1:26" ht="15.75" customHeight="1">
      <c r="A876" s="396"/>
      <c r="B876" s="353"/>
      <c r="C876" s="468"/>
      <c r="D876" s="469"/>
      <c r="E876" s="469"/>
      <c r="F876" s="469"/>
      <c r="G876" s="353"/>
      <c r="H876" s="353"/>
      <c r="I876" s="353"/>
      <c r="J876" s="353"/>
      <c r="K876" s="353"/>
      <c r="L876" s="353"/>
      <c r="M876" s="353"/>
      <c r="N876" s="353"/>
      <c r="O876" s="353"/>
      <c r="P876" s="353"/>
      <c r="Q876" s="353"/>
      <c r="R876" s="353"/>
      <c r="S876" s="353"/>
      <c r="T876" s="353"/>
      <c r="U876" s="353"/>
      <c r="V876" s="353"/>
      <c r="W876" s="353"/>
      <c r="X876" s="353"/>
      <c r="Y876" s="353"/>
      <c r="Z876" s="353"/>
    </row>
    <row r="877" spans="1:26" ht="15.75" customHeight="1">
      <c r="A877" s="396"/>
      <c r="B877" s="353"/>
      <c r="C877" s="468"/>
      <c r="D877" s="469"/>
      <c r="E877" s="469"/>
      <c r="F877" s="469"/>
      <c r="G877" s="353"/>
      <c r="H877" s="353"/>
      <c r="I877" s="353"/>
      <c r="J877" s="353"/>
      <c r="K877" s="353"/>
      <c r="L877" s="353"/>
      <c r="M877" s="353"/>
      <c r="N877" s="353"/>
      <c r="O877" s="353"/>
      <c r="P877" s="353"/>
      <c r="Q877" s="353"/>
      <c r="R877" s="353"/>
      <c r="S877" s="353"/>
      <c r="T877" s="353"/>
      <c r="U877" s="353"/>
      <c r="V877" s="353"/>
      <c r="W877" s="353"/>
      <c r="X877" s="353"/>
      <c r="Y877" s="353"/>
      <c r="Z877" s="353"/>
    </row>
    <row r="878" spans="1:26" ht="15.75" customHeight="1">
      <c r="A878" s="396"/>
      <c r="B878" s="353"/>
      <c r="C878" s="468"/>
      <c r="D878" s="469"/>
      <c r="E878" s="469"/>
      <c r="F878" s="469"/>
      <c r="G878" s="353"/>
      <c r="H878" s="353"/>
      <c r="I878" s="353"/>
      <c r="J878" s="353"/>
      <c r="K878" s="353"/>
      <c r="L878" s="353"/>
      <c r="M878" s="353"/>
      <c r="N878" s="353"/>
      <c r="O878" s="353"/>
      <c r="P878" s="353"/>
      <c r="Q878" s="353"/>
      <c r="R878" s="353"/>
      <c r="S878" s="353"/>
      <c r="T878" s="353"/>
      <c r="U878" s="353"/>
      <c r="V878" s="353"/>
      <c r="W878" s="353"/>
      <c r="X878" s="353"/>
      <c r="Y878" s="353"/>
      <c r="Z878" s="353"/>
    </row>
    <row r="879" spans="1:26" ht="15.75" customHeight="1">
      <c r="A879" s="396"/>
      <c r="B879" s="353"/>
      <c r="C879" s="468"/>
      <c r="D879" s="469"/>
      <c r="E879" s="469"/>
      <c r="F879" s="469"/>
      <c r="G879" s="353"/>
      <c r="H879" s="353"/>
      <c r="I879" s="353"/>
      <c r="J879" s="353"/>
      <c r="K879" s="353"/>
      <c r="L879" s="353"/>
      <c r="M879" s="353"/>
      <c r="N879" s="353"/>
      <c r="O879" s="353"/>
      <c r="P879" s="353"/>
      <c r="Q879" s="353"/>
      <c r="R879" s="353"/>
      <c r="S879" s="353"/>
      <c r="T879" s="353"/>
      <c r="U879" s="353"/>
      <c r="V879" s="353"/>
      <c r="W879" s="353"/>
      <c r="X879" s="353"/>
      <c r="Y879" s="353"/>
      <c r="Z879" s="353"/>
    </row>
    <row r="880" spans="1:26" ht="15.75" customHeight="1">
      <c r="A880" s="396"/>
      <c r="B880" s="353"/>
      <c r="C880" s="468"/>
      <c r="D880" s="469"/>
      <c r="E880" s="469"/>
      <c r="F880" s="469"/>
      <c r="G880" s="353"/>
      <c r="H880" s="353"/>
      <c r="I880" s="353"/>
      <c r="J880" s="353"/>
      <c r="K880" s="353"/>
      <c r="L880" s="353"/>
      <c r="M880" s="353"/>
      <c r="N880" s="353"/>
      <c r="O880" s="353"/>
      <c r="P880" s="353"/>
      <c r="Q880" s="353"/>
      <c r="R880" s="353"/>
      <c r="S880" s="353"/>
      <c r="T880" s="353"/>
      <c r="U880" s="353"/>
      <c r="V880" s="353"/>
      <c r="W880" s="353"/>
      <c r="X880" s="353"/>
      <c r="Y880" s="353"/>
      <c r="Z880" s="353"/>
    </row>
    <row r="881" spans="1:26" ht="15.75" customHeight="1">
      <c r="A881" s="396"/>
      <c r="B881" s="353"/>
      <c r="C881" s="468"/>
      <c r="D881" s="469"/>
      <c r="E881" s="469"/>
      <c r="F881" s="469"/>
      <c r="G881" s="353"/>
      <c r="H881" s="353"/>
      <c r="I881" s="353"/>
      <c r="J881" s="353"/>
      <c r="K881" s="353"/>
      <c r="L881" s="353"/>
      <c r="M881" s="353"/>
      <c r="N881" s="353"/>
      <c r="O881" s="353"/>
      <c r="P881" s="353"/>
      <c r="Q881" s="353"/>
      <c r="R881" s="353"/>
      <c r="S881" s="353"/>
      <c r="T881" s="353"/>
      <c r="U881" s="353"/>
      <c r="V881" s="353"/>
      <c r="W881" s="353"/>
      <c r="X881" s="353"/>
      <c r="Y881" s="353"/>
      <c r="Z881" s="353"/>
    </row>
    <row r="882" spans="1:26" ht="15.75" customHeight="1">
      <c r="A882" s="396"/>
      <c r="B882" s="353"/>
      <c r="C882" s="468"/>
      <c r="D882" s="469"/>
      <c r="E882" s="469"/>
      <c r="F882" s="469"/>
      <c r="G882" s="353"/>
      <c r="H882" s="353"/>
      <c r="I882" s="353"/>
      <c r="J882" s="353"/>
      <c r="K882" s="353"/>
      <c r="L882" s="353"/>
      <c r="M882" s="353"/>
      <c r="N882" s="353"/>
      <c r="O882" s="353"/>
      <c r="P882" s="353"/>
      <c r="Q882" s="353"/>
      <c r="R882" s="353"/>
      <c r="S882" s="353"/>
      <c r="T882" s="353"/>
      <c r="U882" s="353"/>
      <c r="V882" s="353"/>
      <c r="W882" s="353"/>
      <c r="X882" s="353"/>
      <c r="Y882" s="353"/>
      <c r="Z882" s="353"/>
    </row>
    <row r="883" spans="1:26" ht="15.75" customHeight="1">
      <c r="A883" s="396"/>
      <c r="B883" s="353"/>
      <c r="C883" s="468"/>
      <c r="D883" s="469"/>
      <c r="E883" s="469"/>
      <c r="F883" s="469"/>
      <c r="G883" s="353"/>
      <c r="H883" s="353"/>
      <c r="I883" s="353"/>
      <c r="J883" s="353"/>
      <c r="K883" s="353"/>
      <c r="L883" s="353"/>
      <c r="M883" s="353"/>
      <c r="N883" s="353"/>
      <c r="O883" s="353"/>
      <c r="P883" s="353"/>
      <c r="Q883" s="353"/>
      <c r="R883" s="353"/>
      <c r="S883" s="353"/>
      <c r="T883" s="353"/>
      <c r="U883" s="353"/>
      <c r="V883" s="353"/>
      <c r="W883" s="353"/>
      <c r="X883" s="353"/>
      <c r="Y883" s="353"/>
      <c r="Z883" s="353"/>
    </row>
    <row r="884" spans="1:26" ht="15.75" customHeight="1">
      <c r="A884" s="396"/>
      <c r="B884" s="353"/>
      <c r="C884" s="468"/>
      <c r="D884" s="469"/>
      <c r="E884" s="469"/>
      <c r="F884" s="469"/>
      <c r="G884" s="353"/>
      <c r="H884" s="353"/>
      <c r="I884" s="353"/>
      <c r="J884" s="353"/>
      <c r="K884" s="353"/>
      <c r="L884" s="353"/>
      <c r="M884" s="353"/>
      <c r="N884" s="353"/>
      <c r="O884" s="353"/>
      <c r="P884" s="353"/>
      <c r="Q884" s="353"/>
      <c r="R884" s="353"/>
      <c r="S884" s="353"/>
      <c r="T884" s="353"/>
      <c r="U884" s="353"/>
      <c r="V884" s="353"/>
      <c r="W884" s="353"/>
      <c r="X884" s="353"/>
      <c r="Y884" s="353"/>
      <c r="Z884" s="353"/>
    </row>
    <row r="885" spans="1:26" ht="15.75" customHeight="1">
      <c r="A885" s="396"/>
      <c r="B885" s="353"/>
      <c r="C885" s="468"/>
      <c r="D885" s="469"/>
      <c r="E885" s="469"/>
      <c r="F885" s="469"/>
      <c r="G885" s="353"/>
      <c r="H885" s="353"/>
      <c r="I885" s="353"/>
      <c r="J885" s="353"/>
      <c r="K885" s="353"/>
      <c r="L885" s="353"/>
      <c r="M885" s="353"/>
      <c r="N885" s="353"/>
      <c r="O885" s="353"/>
      <c r="P885" s="353"/>
      <c r="Q885" s="353"/>
      <c r="R885" s="353"/>
      <c r="S885" s="353"/>
      <c r="T885" s="353"/>
      <c r="U885" s="353"/>
      <c r="V885" s="353"/>
      <c r="W885" s="353"/>
      <c r="X885" s="353"/>
      <c r="Y885" s="353"/>
      <c r="Z885" s="353"/>
    </row>
    <row r="886" spans="1:26" ht="15.75" customHeight="1">
      <c r="A886" s="396"/>
      <c r="B886" s="353"/>
      <c r="C886" s="468"/>
      <c r="D886" s="469"/>
      <c r="E886" s="469"/>
      <c r="F886" s="469"/>
      <c r="G886" s="353"/>
      <c r="H886" s="353"/>
      <c r="I886" s="353"/>
      <c r="J886" s="353"/>
      <c r="K886" s="353"/>
      <c r="L886" s="353"/>
      <c r="M886" s="353"/>
      <c r="N886" s="353"/>
      <c r="O886" s="353"/>
      <c r="P886" s="353"/>
      <c r="Q886" s="353"/>
      <c r="R886" s="353"/>
      <c r="S886" s="353"/>
      <c r="T886" s="353"/>
      <c r="U886" s="353"/>
      <c r="V886" s="353"/>
      <c r="W886" s="353"/>
      <c r="X886" s="353"/>
      <c r="Y886" s="353"/>
      <c r="Z886" s="353"/>
    </row>
    <row r="887" spans="1:26" ht="15.75" customHeight="1">
      <c r="A887" s="396"/>
      <c r="B887" s="353"/>
      <c r="C887" s="468"/>
      <c r="D887" s="469"/>
      <c r="E887" s="469"/>
      <c r="F887" s="469"/>
      <c r="G887" s="353"/>
      <c r="H887" s="353"/>
      <c r="I887" s="353"/>
      <c r="J887" s="353"/>
      <c r="K887" s="353"/>
      <c r="L887" s="353"/>
      <c r="M887" s="353"/>
      <c r="N887" s="353"/>
      <c r="O887" s="353"/>
      <c r="P887" s="353"/>
      <c r="Q887" s="353"/>
      <c r="R887" s="353"/>
      <c r="S887" s="353"/>
      <c r="T887" s="353"/>
      <c r="U887" s="353"/>
      <c r="V887" s="353"/>
      <c r="W887" s="353"/>
      <c r="X887" s="353"/>
      <c r="Y887" s="353"/>
      <c r="Z887" s="353"/>
    </row>
    <row r="888" spans="1:26" ht="15.75" customHeight="1">
      <c r="A888" s="396"/>
      <c r="B888" s="353"/>
      <c r="C888" s="468"/>
      <c r="D888" s="469"/>
      <c r="E888" s="469"/>
      <c r="F888" s="469"/>
      <c r="G888" s="353"/>
      <c r="H888" s="353"/>
      <c r="I888" s="353"/>
      <c r="J888" s="353"/>
      <c r="K888" s="353"/>
      <c r="L888" s="353"/>
      <c r="M888" s="353"/>
      <c r="N888" s="353"/>
      <c r="O888" s="353"/>
      <c r="P888" s="353"/>
      <c r="Q888" s="353"/>
      <c r="R888" s="353"/>
      <c r="S888" s="353"/>
      <c r="T888" s="353"/>
      <c r="U888" s="353"/>
      <c r="V888" s="353"/>
      <c r="W888" s="353"/>
      <c r="X888" s="353"/>
      <c r="Y888" s="353"/>
      <c r="Z888" s="353"/>
    </row>
    <row r="889" spans="1:26" ht="15.75" customHeight="1">
      <c r="A889" s="396"/>
      <c r="B889" s="353"/>
      <c r="C889" s="468"/>
      <c r="D889" s="469"/>
      <c r="E889" s="469"/>
      <c r="F889" s="469"/>
      <c r="G889" s="353"/>
      <c r="H889" s="353"/>
      <c r="I889" s="353"/>
      <c r="J889" s="353"/>
      <c r="K889" s="353"/>
      <c r="L889" s="353"/>
      <c r="M889" s="353"/>
      <c r="N889" s="353"/>
      <c r="O889" s="353"/>
      <c r="P889" s="353"/>
      <c r="Q889" s="353"/>
      <c r="R889" s="353"/>
      <c r="S889" s="353"/>
      <c r="T889" s="353"/>
      <c r="U889" s="353"/>
      <c r="V889" s="353"/>
      <c r="W889" s="353"/>
      <c r="X889" s="353"/>
      <c r="Y889" s="353"/>
      <c r="Z889" s="353"/>
    </row>
    <row r="890" spans="1:26" ht="15.75" customHeight="1">
      <c r="A890" s="396"/>
      <c r="B890" s="353"/>
      <c r="C890" s="468"/>
      <c r="D890" s="469"/>
      <c r="E890" s="469"/>
      <c r="F890" s="469"/>
      <c r="G890" s="353"/>
      <c r="H890" s="353"/>
      <c r="I890" s="353"/>
      <c r="J890" s="353"/>
      <c r="K890" s="353"/>
      <c r="L890" s="353"/>
      <c r="M890" s="353"/>
      <c r="N890" s="353"/>
      <c r="O890" s="353"/>
      <c r="P890" s="353"/>
      <c r="Q890" s="353"/>
      <c r="R890" s="353"/>
      <c r="S890" s="353"/>
      <c r="T890" s="353"/>
      <c r="U890" s="353"/>
      <c r="V890" s="353"/>
      <c r="W890" s="353"/>
      <c r="X890" s="353"/>
      <c r="Y890" s="353"/>
      <c r="Z890" s="353"/>
    </row>
    <row r="891" spans="1:26" ht="15.75" customHeight="1">
      <c r="A891" s="396"/>
      <c r="B891" s="353"/>
      <c r="C891" s="468"/>
      <c r="D891" s="469"/>
      <c r="E891" s="469"/>
      <c r="F891" s="469"/>
      <c r="G891" s="353"/>
      <c r="H891" s="353"/>
      <c r="I891" s="353"/>
      <c r="J891" s="353"/>
      <c r="K891" s="353"/>
      <c r="L891" s="353"/>
      <c r="M891" s="353"/>
      <c r="N891" s="353"/>
      <c r="O891" s="353"/>
      <c r="P891" s="353"/>
      <c r="Q891" s="353"/>
      <c r="R891" s="353"/>
      <c r="S891" s="353"/>
      <c r="T891" s="353"/>
      <c r="U891" s="353"/>
      <c r="V891" s="353"/>
      <c r="W891" s="353"/>
      <c r="X891" s="353"/>
      <c r="Y891" s="353"/>
      <c r="Z891" s="353"/>
    </row>
    <row r="892" spans="1:26" ht="15.75" customHeight="1">
      <c r="A892" s="396"/>
      <c r="B892" s="353"/>
      <c r="C892" s="468"/>
      <c r="D892" s="469"/>
      <c r="E892" s="469"/>
      <c r="F892" s="469"/>
      <c r="G892" s="353"/>
      <c r="H892" s="353"/>
      <c r="I892" s="353"/>
      <c r="J892" s="353"/>
      <c r="K892" s="353"/>
      <c r="L892" s="353"/>
      <c r="M892" s="353"/>
      <c r="N892" s="353"/>
      <c r="O892" s="353"/>
      <c r="P892" s="353"/>
      <c r="Q892" s="353"/>
      <c r="R892" s="353"/>
      <c r="S892" s="353"/>
      <c r="T892" s="353"/>
      <c r="U892" s="353"/>
      <c r="V892" s="353"/>
      <c r="W892" s="353"/>
      <c r="X892" s="353"/>
      <c r="Y892" s="353"/>
      <c r="Z892" s="353"/>
    </row>
    <row r="893" spans="1:26" ht="15.75" customHeight="1">
      <c r="A893" s="396"/>
      <c r="B893" s="353"/>
      <c r="C893" s="468"/>
      <c r="D893" s="469"/>
      <c r="E893" s="469"/>
      <c r="F893" s="469"/>
      <c r="G893" s="353"/>
      <c r="H893" s="353"/>
      <c r="I893" s="353"/>
      <c r="J893" s="353"/>
      <c r="K893" s="353"/>
      <c r="L893" s="353"/>
      <c r="M893" s="353"/>
      <c r="N893" s="353"/>
      <c r="O893" s="353"/>
      <c r="P893" s="353"/>
      <c r="Q893" s="353"/>
      <c r="R893" s="353"/>
      <c r="S893" s="353"/>
      <c r="T893" s="353"/>
      <c r="U893" s="353"/>
      <c r="V893" s="353"/>
      <c r="W893" s="353"/>
      <c r="X893" s="353"/>
      <c r="Y893" s="353"/>
      <c r="Z893" s="353"/>
    </row>
    <row r="894" spans="1:26" ht="15.75" customHeight="1">
      <c r="A894" s="396"/>
      <c r="B894" s="353"/>
      <c r="C894" s="468"/>
      <c r="D894" s="469"/>
      <c r="E894" s="469"/>
      <c r="F894" s="469"/>
      <c r="G894" s="353"/>
      <c r="H894" s="353"/>
      <c r="I894" s="353"/>
      <c r="J894" s="353"/>
      <c r="K894" s="353"/>
      <c r="L894" s="353"/>
      <c r="M894" s="353"/>
      <c r="N894" s="353"/>
      <c r="O894" s="353"/>
      <c r="P894" s="353"/>
      <c r="Q894" s="353"/>
      <c r="R894" s="353"/>
      <c r="S894" s="353"/>
      <c r="T894" s="353"/>
      <c r="U894" s="353"/>
      <c r="V894" s="353"/>
      <c r="W894" s="353"/>
      <c r="X894" s="353"/>
      <c r="Y894" s="353"/>
      <c r="Z894" s="353"/>
    </row>
    <row r="895" spans="1:26" ht="15.75" customHeight="1">
      <c r="A895" s="396"/>
      <c r="B895" s="353"/>
      <c r="C895" s="468"/>
      <c r="D895" s="469"/>
      <c r="E895" s="469"/>
      <c r="F895" s="469"/>
      <c r="G895" s="353"/>
      <c r="H895" s="353"/>
      <c r="I895" s="353"/>
      <c r="J895" s="353"/>
      <c r="K895" s="353"/>
      <c r="L895" s="353"/>
      <c r="M895" s="353"/>
      <c r="N895" s="353"/>
      <c r="O895" s="353"/>
      <c r="P895" s="353"/>
      <c r="Q895" s="353"/>
      <c r="R895" s="353"/>
      <c r="S895" s="353"/>
      <c r="T895" s="353"/>
      <c r="U895" s="353"/>
      <c r="V895" s="353"/>
      <c r="W895" s="353"/>
      <c r="X895" s="353"/>
      <c r="Y895" s="353"/>
      <c r="Z895" s="353"/>
    </row>
    <row r="896" spans="1:26" ht="15.75" customHeight="1">
      <c r="A896" s="396"/>
      <c r="B896" s="353"/>
      <c r="C896" s="468"/>
      <c r="D896" s="469"/>
      <c r="E896" s="469"/>
      <c r="F896" s="469"/>
      <c r="G896" s="353"/>
      <c r="H896" s="353"/>
      <c r="I896" s="353"/>
      <c r="J896" s="353"/>
      <c r="K896" s="353"/>
      <c r="L896" s="353"/>
      <c r="M896" s="353"/>
      <c r="N896" s="353"/>
      <c r="O896" s="353"/>
      <c r="P896" s="353"/>
      <c r="Q896" s="353"/>
      <c r="R896" s="353"/>
      <c r="S896" s="353"/>
      <c r="T896" s="353"/>
      <c r="U896" s="353"/>
      <c r="V896" s="353"/>
      <c r="W896" s="353"/>
      <c r="X896" s="353"/>
      <c r="Y896" s="353"/>
      <c r="Z896" s="353"/>
    </row>
    <row r="897" spans="1:26" ht="15.75" customHeight="1">
      <c r="A897" s="396"/>
      <c r="B897" s="353"/>
      <c r="C897" s="468"/>
      <c r="D897" s="469"/>
      <c r="E897" s="469"/>
      <c r="F897" s="469"/>
      <c r="G897" s="353"/>
      <c r="H897" s="353"/>
      <c r="I897" s="353"/>
      <c r="J897" s="353"/>
      <c r="K897" s="353"/>
      <c r="L897" s="353"/>
      <c r="M897" s="353"/>
      <c r="N897" s="353"/>
      <c r="O897" s="353"/>
      <c r="P897" s="353"/>
      <c r="Q897" s="353"/>
      <c r="R897" s="353"/>
      <c r="S897" s="353"/>
      <c r="T897" s="353"/>
      <c r="U897" s="353"/>
      <c r="V897" s="353"/>
      <c r="W897" s="353"/>
      <c r="X897" s="353"/>
      <c r="Y897" s="353"/>
      <c r="Z897" s="353"/>
    </row>
    <row r="898" spans="1:26" ht="15.75" customHeight="1">
      <c r="A898" s="396"/>
      <c r="B898" s="353"/>
      <c r="C898" s="468"/>
      <c r="D898" s="469"/>
      <c r="E898" s="469"/>
      <c r="F898" s="469"/>
      <c r="G898" s="353"/>
      <c r="H898" s="353"/>
      <c r="I898" s="353"/>
      <c r="J898" s="353"/>
      <c r="K898" s="353"/>
      <c r="L898" s="353"/>
      <c r="M898" s="353"/>
      <c r="N898" s="353"/>
      <c r="O898" s="353"/>
      <c r="P898" s="353"/>
      <c r="Q898" s="353"/>
      <c r="R898" s="353"/>
      <c r="S898" s="353"/>
      <c r="T898" s="353"/>
      <c r="U898" s="353"/>
      <c r="V898" s="353"/>
      <c r="W898" s="353"/>
      <c r="X898" s="353"/>
      <c r="Y898" s="353"/>
      <c r="Z898" s="353"/>
    </row>
    <row r="899" spans="1:26" ht="15.75" customHeight="1">
      <c r="A899" s="396"/>
      <c r="B899" s="353"/>
      <c r="C899" s="468"/>
      <c r="D899" s="469"/>
      <c r="E899" s="469"/>
      <c r="F899" s="469"/>
      <c r="G899" s="353"/>
      <c r="H899" s="353"/>
      <c r="I899" s="353"/>
      <c r="J899" s="353"/>
      <c r="K899" s="353"/>
      <c r="L899" s="353"/>
      <c r="M899" s="353"/>
      <c r="N899" s="353"/>
      <c r="O899" s="353"/>
      <c r="P899" s="353"/>
      <c r="Q899" s="353"/>
      <c r="R899" s="353"/>
      <c r="S899" s="353"/>
      <c r="T899" s="353"/>
      <c r="U899" s="353"/>
      <c r="V899" s="353"/>
      <c r="W899" s="353"/>
      <c r="X899" s="353"/>
      <c r="Y899" s="353"/>
      <c r="Z899" s="353"/>
    </row>
    <row r="900" spans="1:26" ht="15.75" customHeight="1">
      <c r="A900" s="396"/>
      <c r="B900" s="353"/>
      <c r="C900" s="468"/>
      <c r="D900" s="469"/>
      <c r="E900" s="469"/>
      <c r="F900" s="469"/>
      <c r="G900" s="353"/>
      <c r="H900" s="353"/>
      <c r="I900" s="353"/>
      <c r="J900" s="353"/>
      <c r="K900" s="353"/>
      <c r="L900" s="353"/>
      <c r="M900" s="353"/>
      <c r="N900" s="353"/>
      <c r="O900" s="353"/>
      <c r="P900" s="353"/>
      <c r="Q900" s="353"/>
      <c r="R900" s="353"/>
      <c r="S900" s="353"/>
      <c r="T900" s="353"/>
      <c r="U900" s="353"/>
      <c r="V900" s="353"/>
      <c r="W900" s="353"/>
      <c r="X900" s="353"/>
      <c r="Y900" s="353"/>
      <c r="Z900" s="353"/>
    </row>
    <row r="901" spans="1:26" ht="15.75" customHeight="1">
      <c r="A901" s="396"/>
      <c r="B901" s="353"/>
      <c r="C901" s="468"/>
      <c r="D901" s="469"/>
      <c r="E901" s="469"/>
      <c r="F901" s="469"/>
      <c r="G901" s="353"/>
      <c r="H901" s="353"/>
      <c r="I901" s="353"/>
      <c r="J901" s="353"/>
      <c r="K901" s="353"/>
      <c r="L901" s="353"/>
      <c r="M901" s="353"/>
      <c r="N901" s="353"/>
      <c r="O901" s="353"/>
      <c r="P901" s="353"/>
      <c r="Q901" s="353"/>
      <c r="R901" s="353"/>
      <c r="S901" s="353"/>
      <c r="T901" s="353"/>
      <c r="U901" s="353"/>
      <c r="V901" s="353"/>
      <c r="W901" s="353"/>
      <c r="X901" s="353"/>
      <c r="Y901" s="353"/>
      <c r="Z901" s="353"/>
    </row>
    <row r="902" spans="1:26" ht="15.75" customHeight="1">
      <c r="A902" s="396"/>
      <c r="B902" s="353"/>
      <c r="C902" s="468"/>
      <c r="D902" s="469"/>
      <c r="E902" s="469"/>
      <c r="F902" s="469"/>
      <c r="G902" s="353"/>
      <c r="H902" s="353"/>
      <c r="I902" s="353"/>
      <c r="J902" s="353"/>
      <c r="K902" s="353"/>
      <c r="L902" s="353"/>
      <c r="M902" s="353"/>
      <c r="N902" s="353"/>
      <c r="O902" s="353"/>
      <c r="P902" s="353"/>
      <c r="Q902" s="353"/>
      <c r="R902" s="353"/>
      <c r="S902" s="353"/>
      <c r="T902" s="353"/>
      <c r="U902" s="353"/>
      <c r="V902" s="353"/>
      <c r="W902" s="353"/>
      <c r="X902" s="353"/>
      <c r="Y902" s="353"/>
      <c r="Z902" s="353"/>
    </row>
    <row r="903" spans="1:26" ht="15.75" customHeight="1">
      <c r="A903" s="396"/>
      <c r="B903" s="353"/>
      <c r="C903" s="468"/>
      <c r="D903" s="469"/>
      <c r="E903" s="469"/>
      <c r="F903" s="469"/>
      <c r="G903" s="353"/>
      <c r="H903" s="353"/>
      <c r="I903" s="353"/>
      <c r="J903" s="353"/>
      <c r="K903" s="353"/>
      <c r="L903" s="353"/>
      <c r="M903" s="353"/>
      <c r="N903" s="353"/>
      <c r="O903" s="353"/>
      <c r="P903" s="353"/>
      <c r="Q903" s="353"/>
      <c r="R903" s="353"/>
      <c r="S903" s="353"/>
      <c r="T903" s="353"/>
      <c r="U903" s="353"/>
      <c r="V903" s="353"/>
      <c r="W903" s="353"/>
      <c r="X903" s="353"/>
      <c r="Y903" s="353"/>
      <c r="Z903" s="353"/>
    </row>
    <row r="904" spans="1:26" ht="15.75" customHeight="1">
      <c r="A904" s="396"/>
      <c r="B904" s="353"/>
      <c r="C904" s="468"/>
      <c r="D904" s="469"/>
      <c r="E904" s="469"/>
      <c r="F904" s="469"/>
      <c r="G904" s="353"/>
      <c r="H904" s="353"/>
      <c r="I904" s="353"/>
      <c r="J904" s="353"/>
      <c r="K904" s="353"/>
      <c r="L904" s="353"/>
      <c r="M904" s="353"/>
      <c r="N904" s="353"/>
      <c r="O904" s="353"/>
      <c r="P904" s="353"/>
      <c r="Q904" s="353"/>
      <c r="R904" s="353"/>
      <c r="S904" s="353"/>
      <c r="T904" s="353"/>
      <c r="U904" s="353"/>
      <c r="V904" s="353"/>
      <c r="W904" s="353"/>
      <c r="X904" s="353"/>
      <c r="Y904" s="353"/>
      <c r="Z904" s="353"/>
    </row>
    <row r="905" spans="1:26" ht="15.75" customHeight="1">
      <c r="A905" s="396"/>
      <c r="B905" s="353"/>
      <c r="C905" s="468"/>
      <c r="D905" s="469"/>
      <c r="E905" s="469"/>
      <c r="F905" s="469"/>
      <c r="G905" s="353"/>
      <c r="H905" s="353"/>
      <c r="I905" s="353"/>
      <c r="J905" s="353"/>
      <c r="K905" s="353"/>
      <c r="L905" s="353"/>
      <c r="M905" s="353"/>
      <c r="N905" s="353"/>
      <c r="O905" s="353"/>
      <c r="P905" s="353"/>
      <c r="Q905" s="353"/>
      <c r="R905" s="353"/>
      <c r="S905" s="353"/>
      <c r="T905" s="353"/>
      <c r="U905" s="353"/>
      <c r="V905" s="353"/>
      <c r="W905" s="353"/>
      <c r="X905" s="353"/>
      <c r="Y905" s="353"/>
      <c r="Z905" s="353"/>
    </row>
    <row r="906" spans="1:26" ht="15.75" customHeight="1">
      <c r="A906" s="396"/>
      <c r="B906" s="353"/>
      <c r="C906" s="468"/>
      <c r="D906" s="469"/>
      <c r="E906" s="469"/>
      <c r="F906" s="469"/>
      <c r="G906" s="353"/>
      <c r="H906" s="353"/>
      <c r="I906" s="353"/>
      <c r="J906" s="353"/>
      <c r="K906" s="353"/>
      <c r="L906" s="353"/>
      <c r="M906" s="353"/>
      <c r="N906" s="353"/>
      <c r="O906" s="353"/>
      <c r="P906" s="353"/>
      <c r="Q906" s="353"/>
      <c r="R906" s="353"/>
      <c r="S906" s="353"/>
      <c r="T906" s="353"/>
      <c r="U906" s="353"/>
      <c r="V906" s="353"/>
      <c r="W906" s="353"/>
      <c r="X906" s="353"/>
      <c r="Y906" s="353"/>
      <c r="Z906" s="353"/>
    </row>
    <row r="907" spans="1:26" ht="15.75" customHeight="1">
      <c r="A907" s="396"/>
      <c r="B907" s="353"/>
      <c r="C907" s="468"/>
      <c r="D907" s="469"/>
      <c r="E907" s="469"/>
      <c r="F907" s="469"/>
      <c r="G907" s="353"/>
      <c r="H907" s="353"/>
      <c r="I907" s="353"/>
      <c r="J907" s="353"/>
      <c r="K907" s="353"/>
      <c r="L907" s="353"/>
      <c r="M907" s="353"/>
      <c r="N907" s="353"/>
      <c r="O907" s="353"/>
      <c r="P907" s="353"/>
      <c r="Q907" s="353"/>
      <c r="R907" s="353"/>
      <c r="S907" s="353"/>
      <c r="T907" s="353"/>
      <c r="U907" s="353"/>
      <c r="V907" s="353"/>
      <c r="W907" s="353"/>
      <c r="X907" s="353"/>
      <c r="Y907" s="353"/>
      <c r="Z907" s="353"/>
    </row>
    <row r="908" spans="1:26" ht="15.75" customHeight="1">
      <c r="A908" s="396"/>
      <c r="B908" s="353"/>
      <c r="C908" s="468"/>
      <c r="D908" s="469"/>
      <c r="E908" s="469"/>
      <c r="F908" s="469"/>
      <c r="G908" s="353"/>
      <c r="H908" s="353"/>
      <c r="I908" s="353"/>
      <c r="J908" s="353"/>
      <c r="K908" s="353"/>
      <c r="L908" s="353"/>
      <c r="M908" s="353"/>
      <c r="N908" s="353"/>
      <c r="O908" s="353"/>
      <c r="P908" s="353"/>
      <c r="Q908" s="353"/>
      <c r="R908" s="353"/>
      <c r="S908" s="353"/>
      <c r="T908" s="353"/>
      <c r="U908" s="353"/>
      <c r="V908" s="353"/>
      <c r="W908" s="353"/>
      <c r="X908" s="353"/>
      <c r="Y908" s="353"/>
      <c r="Z908" s="353"/>
    </row>
    <row r="909" spans="1:26" ht="15.75" customHeight="1">
      <c r="A909" s="396"/>
      <c r="B909" s="353"/>
      <c r="C909" s="468"/>
      <c r="D909" s="469"/>
      <c r="E909" s="469"/>
      <c r="F909" s="469"/>
      <c r="G909" s="353"/>
      <c r="H909" s="353"/>
      <c r="I909" s="353"/>
      <c r="J909" s="353"/>
      <c r="K909" s="353"/>
      <c r="L909" s="353"/>
      <c r="M909" s="353"/>
      <c r="N909" s="353"/>
      <c r="O909" s="353"/>
      <c r="P909" s="353"/>
      <c r="Q909" s="353"/>
      <c r="R909" s="353"/>
      <c r="S909" s="353"/>
      <c r="T909" s="353"/>
      <c r="U909" s="353"/>
      <c r="V909" s="353"/>
      <c r="W909" s="353"/>
      <c r="X909" s="353"/>
      <c r="Y909" s="353"/>
      <c r="Z909" s="353"/>
    </row>
    <row r="910" spans="1:26" ht="15.75" customHeight="1">
      <c r="A910" s="396"/>
      <c r="B910" s="353"/>
      <c r="C910" s="468"/>
      <c r="D910" s="469"/>
      <c r="E910" s="469"/>
      <c r="F910" s="469"/>
      <c r="G910" s="353"/>
      <c r="H910" s="353"/>
      <c r="I910" s="353"/>
      <c r="J910" s="353"/>
      <c r="K910" s="353"/>
      <c r="L910" s="353"/>
      <c r="M910" s="353"/>
      <c r="N910" s="353"/>
      <c r="O910" s="353"/>
      <c r="P910" s="353"/>
      <c r="Q910" s="353"/>
      <c r="R910" s="353"/>
      <c r="S910" s="353"/>
      <c r="T910" s="353"/>
      <c r="U910" s="353"/>
      <c r="V910" s="353"/>
      <c r="W910" s="353"/>
      <c r="X910" s="353"/>
      <c r="Y910" s="353"/>
      <c r="Z910" s="353"/>
    </row>
    <row r="911" spans="1:26" ht="15.75" customHeight="1">
      <c r="A911" s="396"/>
      <c r="B911" s="353"/>
      <c r="C911" s="468"/>
      <c r="D911" s="469"/>
      <c r="E911" s="469"/>
      <c r="F911" s="469"/>
      <c r="G911" s="353"/>
      <c r="H911" s="353"/>
      <c r="I911" s="353"/>
      <c r="J911" s="353"/>
      <c r="K911" s="353"/>
      <c r="L911" s="353"/>
      <c r="M911" s="353"/>
      <c r="N911" s="353"/>
      <c r="O911" s="353"/>
      <c r="P911" s="353"/>
      <c r="Q911" s="353"/>
      <c r="R911" s="353"/>
      <c r="S911" s="353"/>
      <c r="T911" s="353"/>
      <c r="U911" s="353"/>
      <c r="V911" s="353"/>
      <c r="W911" s="353"/>
      <c r="X911" s="353"/>
      <c r="Y911" s="353"/>
      <c r="Z911" s="353"/>
    </row>
    <row r="912" spans="1:26" ht="15.75" customHeight="1">
      <c r="A912" s="396"/>
      <c r="B912" s="353"/>
      <c r="C912" s="468"/>
      <c r="D912" s="469"/>
      <c r="E912" s="469"/>
      <c r="F912" s="469"/>
      <c r="G912" s="353"/>
      <c r="H912" s="353"/>
      <c r="I912" s="353"/>
      <c r="J912" s="353"/>
      <c r="K912" s="353"/>
      <c r="L912" s="353"/>
      <c r="M912" s="353"/>
      <c r="N912" s="353"/>
      <c r="O912" s="353"/>
      <c r="P912" s="353"/>
      <c r="Q912" s="353"/>
      <c r="R912" s="353"/>
      <c r="S912" s="353"/>
      <c r="T912" s="353"/>
      <c r="U912" s="353"/>
      <c r="V912" s="353"/>
      <c r="W912" s="353"/>
      <c r="X912" s="353"/>
      <c r="Y912" s="353"/>
      <c r="Z912" s="353"/>
    </row>
    <row r="913" spans="1:26" ht="15.75" customHeight="1">
      <c r="A913" s="396"/>
      <c r="B913" s="353"/>
      <c r="C913" s="468"/>
      <c r="D913" s="469"/>
      <c r="E913" s="469"/>
      <c r="F913" s="469"/>
      <c r="G913" s="353"/>
      <c r="H913" s="353"/>
      <c r="I913" s="353"/>
      <c r="J913" s="353"/>
      <c r="K913" s="353"/>
      <c r="L913" s="353"/>
      <c r="M913" s="353"/>
      <c r="N913" s="353"/>
      <c r="O913" s="353"/>
      <c r="P913" s="353"/>
      <c r="Q913" s="353"/>
      <c r="R913" s="353"/>
      <c r="S913" s="353"/>
      <c r="T913" s="353"/>
      <c r="U913" s="353"/>
      <c r="V913" s="353"/>
      <c r="W913" s="353"/>
      <c r="X913" s="353"/>
      <c r="Y913" s="353"/>
      <c r="Z913" s="353"/>
    </row>
    <row r="914" spans="1:26" ht="15.75" customHeight="1">
      <c r="A914" s="396"/>
      <c r="B914" s="353"/>
      <c r="C914" s="468"/>
      <c r="D914" s="469"/>
      <c r="E914" s="469"/>
      <c r="F914" s="469"/>
      <c r="G914" s="353"/>
      <c r="H914" s="353"/>
      <c r="I914" s="353"/>
      <c r="J914" s="353"/>
      <c r="K914" s="353"/>
      <c r="L914" s="353"/>
      <c r="M914" s="353"/>
      <c r="N914" s="353"/>
      <c r="O914" s="353"/>
      <c r="P914" s="353"/>
      <c r="Q914" s="353"/>
      <c r="R914" s="353"/>
      <c r="S914" s="353"/>
      <c r="T914" s="353"/>
      <c r="U914" s="353"/>
      <c r="V914" s="353"/>
      <c r="W914" s="353"/>
      <c r="X914" s="353"/>
      <c r="Y914" s="353"/>
      <c r="Z914" s="353"/>
    </row>
    <row r="915" spans="1:26" ht="15.75" customHeight="1">
      <c r="A915" s="396"/>
      <c r="B915" s="353"/>
      <c r="C915" s="468"/>
      <c r="D915" s="469"/>
      <c r="E915" s="469"/>
      <c r="F915" s="469"/>
      <c r="G915" s="353"/>
      <c r="H915" s="353"/>
      <c r="I915" s="353"/>
      <c r="J915" s="353"/>
      <c r="K915" s="353"/>
      <c r="L915" s="353"/>
      <c r="M915" s="353"/>
      <c r="N915" s="353"/>
      <c r="O915" s="353"/>
      <c r="P915" s="353"/>
      <c r="Q915" s="353"/>
      <c r="R915" s="353"/>
      <c r="S915" s="353"/>
      <c r="T915" s="353"/>
      <c r="U915" s="353"/>
      <c r="V915" s="353"/>
      <c r="W915" s="353"/>
      <c r="X915" s="353"/>
      <c r="Y915" s="353"/>
      <c r="Z915" s="353"/>
    </row>
    <row r="916" spans="1:26" ht="15.75" customHeight="1">
      <c r="A916" s="396"/>
      <c r="B916" s="353"/>
      <c r="C916" s="468"/>
      <c r="D916" s="469"/>
      <c r="E916" s="469"/>
      <c r="F916" s="469"/>
      <c r="G916" s="353"/>
      <c r="H916" s="353"/>
      <c r="I916" s="353"/>
      <c r="J916" s="353"/>
      <c r="K916" s="353"/>
      <c r="L916" s="353"/>
      <c r="M916" s="353"/>
      <c r="N916" s="353"/>
      <c r="O916" s="353"/>
      <c r="P916" s="353"/>
      <c r="Q916" s="353"/>
      <c r="R916" s="353"/>
      <c r="S916" s="353"/>
      <c r="T916" s="353"/>
      <c r="U916" s="353"/>
      <c r="V916" s="353"/>
      <c r="W916" s="353"/>
      <c r="X916" s="353"/>
      <c r="Y916" s="353"/>
      <c r="Z916" s="353"/>
    </row>
    <row r="917" spans="1:26" ht="15.75" customHeight="1">
      <c r="A917" s="396"/>
      <c r="B917" s="353"/>
      <c r="C917" s="468"/>
      <c r="D917" s="469"/>
      <c r="E917" s="469"/>
      <c r="F917" s="469"/>
      <c r="G917" s="353"/>
      <c r="H917" s="353"/>
      <c r="I917" s="353"/>
      <c r="J917" s="353"/>
      <c r="K917" s="353"/>
      <c r="L917" s="353"/>
      <c r="M917" s="353"/>
      <c r="N917" s="353"/>
      <c r="O917" s="353"/>
      <c r="P917" s="353"/>
      <c r="Q917" s="353"/>
      <c r="R917" s="353"/>
      <c r="S917" s="353"/>
      <c r="T917" s="353"/>
      <c r="U917" s="353"/>
      <c r="V917" s="353"/>
      <c r="W917" s="353"/>
      <c r="X917" s="353"/>
      <c r="Y917" s="353"/>
      <c r="Z917" s="353"/>
    </row>
    <row r="918" spans="1:26" ht="15.75" customHeight="1">
      <c r="A918" s="396"/>
      <c r="B918" s="353"/>
      <c r="C918" s="468"/>
      <c r="D918" s="469"/>
      <c r="E918" s="469"/>
      <c r="F918" s="469"/>
      <c r="G918" s="353"/>
      <c r="H918" s="353"/>
      <c r="I918" s="353"/>
      <c r="J918" s="353"/>
      <c r="K918" s="353"/>
      <c r="L918" s="353"/>
      <c r="M918" s="353"/>
      <c r="N918" s="353"/>
      <c r="O918" s="353"/>
      <c r="P918" s="353"/>
      <c r="Q918" s="353"/>
      <c r="R918" s="353"/>
      <c r="S918" s="353"/>
      <c r="T918" s="353"/>
      <c r="U918" s="353"/>
      <c r="V918" s="353"/>
      <c r="W918" s="353"/>
      <c r="X918" s="353"/>
      <c r="Y918" s="353"/>
      <c r="Z918" s="353"/>
    </row>
    <row r="919" spans="1:26" ht="15.75" customHeight="1">
      <c r="A919" s="396"/>
      <c r="B919" s="353"/>
      <c r="C919" s="468"/>
      <c r="D919" s="469"/>
      <c r="E919" s="469"/>
      <c r="F919" s="469"/>
      <c r="G919" s="353"/>
      <c r="H919" s="353"/>
      <c r="I919" s="353"/>
      <c r="J919" s="353"/>
      <c r="K919" s="353"/>
      <c r="L919" s="353"/>
      <c r="M919" s="353"/>
      <c r="N919" s="353"/>
      <c r="O919" s="353"/>
      <c r="P919" s="353"/>
      <c r="Q919" s="353"/>
      <c r="R919" s="353"/>
      <c r="S919" s="353"/>
      <c r="T919" s="353"/>
      <c r="U919" s="353"/>
      <c r="V919" s="353"/>
      <c r="W919" s="353"/>
      <c r="X919" s="353"/>
      <c r="Y919" s="353"/>
      <c r="Z919" s="353"/>
    </row>
    <row r="920" spans="1:26" ht="15.75" customHeight="1">
      <c r="A920" s="396"/>
      <c r="B920" s="353"/>
      <c r="C920" s="468"/>
      <c r="D920" s="469"/>
      <c r="E920" s="469"/>
      <c r="F920" s="469"/>
      <c r="G920" s="353"/>
      <c r="H920" s="353"/>
      <c r="I920" s="353"/>
      <c r="J920" s="353"/>
      <c r="K920" s="353"/>
      <c r="L920" s="353"/>
      <c r="M920" s="353"/>
      <c r="N920" s="353"/>
      <c r="O920" s="353"/>
      <c r="P920" s="353"/>
      <c r="Q920" s="353"/>
      <c r="R920" s="353"/>
      <c r="S920" s="353"/>
      <c r="T920" s="353"/>
      <c r="U920" s="353"/>
      <c r="V920" s="353"/>
      <c r="W920" s="353"/>
      <c r="X920" s="353"/>
      <c r="Y920" s="353"/>
      <c r="Z920" s="353"/>
    </row>
    <row r="921" spans="1:26" ht="15.75" customHeight="1">
      <c r="A921" s="396"/>
      <c r="B921" s="353"/>
      <c r="C921" s="468"/>
      <c r="D921" s="469"/>
      <c r="E921" s="469"/>
      <c r="F921" s="469"/>
      <c r="G921" s="353"/>
      <c r="H921" s="353"/>
      <c r="I921" s="353"/>
      <c r="J921" s="353"/>
      <c r="K921" s="353"/>
      <c r="L921" s="353"/>
      <c r="M921" s="353"/>
      <c r="N921" s="353"/>
      <c r="O921" s="353"/>
      <c r="P921" s="353"/>
      <c r="Q921" s="353"/>
      <c r="R921" s="353"/>
      <c r="S921" s="353"/>
      <c r="T921" s="353"/>
      <c r="U921" s="353"/>
      <c r="V921" s="353"/>
      <c r="W921" s="353"/>
      <c r="X921" s="353"/>
      <c r="Y921" s="353"/>
      <c r="Z921" s="353"/>
    </row>
    <row r="922" spans="1:26" ht="15.75" customHeight="1">
      <c r="A922" s="396"/>
      <c r="B922" s="353"/>
      <c r="C922" s="468"/>
      <c r="D922" s="469"/>
      <c r="E922" s="469"/>
      <c r="F922" s="469"/>
      <c r="G922" s="353"/>
      <c r="H922" s="353"/>
      <c r="I922" s="353"/>
      <c r="J922" s="353"/>
      <c r="K922" s="353"/>
      <c r="L922" s="353"/>
      <c r="M922" s="353"/>
      <c r="N922" s="353"/>
      <c r="O922" s="353"/>
      <c r="P922" s="353"/>
      <c r="Q922" s="353"/>
      <c r="R922" s="353"/>
      <c r="S922" s="353"/>
      <c r="T922" s="353"/>
      <c r="U922" s="353"/>
      <c r="V922" s="353"/>
      <c r="W922" s="353"/>
      <c r="X922" s="353"/>
      <c r="Y922" s="353"/>
      <c r="Z922" s="353"/>
    </row>
    <row r="923" spans="1:26" ht="15.75" customHeight="1">
      <c r="A923" s="396"/>
      <c r="B923" s="353"/>
      <c r="C923" s="468"/>
      <c r="D923" s="469"/>
      <c r="E923" s="469"/>
      <c r="F923" s="469"/>
      <c r="G923" s="353"/>
      <c r="H923" s="353"/>
      <c r="I923" s="353"/>
      <c r="J923" s="353"/>
      <c r="K923" s="353"/>
      <c r="L923" s="353"/>
      <c r="M923" s="353"/>
      <c r="N923" s="353"/>
      <c r="O923" s="353"/>
      <c r="P923" s="353"/>
      <c r="Q923" s="353"/>
      <c r="R923" s="353"/>
      <c r="S923" s="353"/>
      <c r="T923" s="353"/>
      <c r="U923" s="353"/>
      <c r="V923" s="353"/>
      <c r="W923" s="353"/>
      <c r="X923" s="353"/>
      <c r="Y923" s="353"/>
      <c r="Z923" s="353"/>
    </row>
    <row r="924" spans="1:26" ht="15.75" customHeight="1">
      <c r="A924" s="396"/>
      <c r="B924" s="353"/>
      <c r="C924" s="468"/>
      <c r="D924" s="469"/>
      <c r="E924" s="469"/>
      <c r="F924" s="469"/>
      <c r="G924" s="353"/>
      <c r="H924" s="353"/>
      <c r="I924" s="353"/>
      <c r="J924" s="353"/>
      <c r="K924" s="353"/>
      <c r="L924" s="353"/>
      <c r="M924" s="353"/>
      <c r="N924" s="353"/>
      <c r="O924" s="353"/>
      <c r="P924" s="353"/>
      <c r="Q924" s="353"/>
      <c r="R924" s="353"/>
      <c r="S924" s="353"/>
      <c r="T924" s="353"/>
      <c r="U924" s="353"/>
      <c r="V924" s="353"/>
      <c r="W924" s="353"/>
      <c r="X924" s="353"/>
      <c r="Y924" s="353"/>
      <c r="Z924" s="353"/>
    </row>
    <row r="925" spans="1:26" ht="15.75" customHeight="1">
      <c r="A925" s="396"/>
      <c r="B925" s="353"/>
      <c r="C925" s="468"/>
      <c r="D925" s="469"/>
      <c r="E925" s="469"/>
      <c r="F925" s="469"/>
      <c r="G925" s="353"/>
      <c r="H925" s="353"/>
      <c r="I925" s="353"/>
      <c r="J925" s="353"/>
      <c r="K925" s="353"/>
      <c r="L925" s="353"/>
      <c r="M925" s="353"/>
      <c r="N925" s="353"/>
      <c r="O925" s="353"/>
      <c r="P925" s="353"/>
      <c r="Q925" s="353"/>
      <c r="R925" s="353"/>
      <c r="S925" s="353"/>
      <c r="T925" s="353"/>
      <c r="U925" s="353"/>
      <c r="V925" s="353"/>
      <c r="W925" s="353"/>
      <c r="X925" s="353"/>
      <c r="Y925" s="353"/>
      <c r="Z925" s="353"/>
    </row>
    <row r="926" spans="1:26" ht="15.75" customHeight="1">
      <c r="A926" s="396"/>
      <c r="B926" s="353"/>
      <c r="C926" s="468"/>
      <c r="D926" s="469"/>
      <c r="E926" s="469"/>
      <c r="F926" s="469"/>
      <c r="G926" s="353"/>
      <c r="H926" s="353"/>
      <c r="I926" s="353"/>
      <c r="J926" s="353"/>
      <c r="K926" s="353"/>
      <c r="L926" s="353"/>
      <c r="M926" s="353"/>
      <c r="N926" s="353"/>
      <c r="O926" s="353"/>
      <c r="P926" s="353"/>
      <c r="Q926" s="353"/>
      <c r="R926" s="353"/>
      <c r="S926" s="353"/>
      <c r="T926" s="353"/>
      <c r="U926" s="353"/>
      <c r="V926" s="353"/>
      <c r="W926" s="353"/>
      <c r="X926" s="353"/>
      <c r="Y926" s="353"/>
      <c r="Z926" s="353"/>
    </row>
    <row r="927" spans="1:26" ht="15.75" customHeight="1">
      <c r="A927" s="396"/>
      <c r="B927" s="353"/>
      <c r="C927" s="468"/>
      <c r="D927" s="469"/>
      <c r="E927" s="469"/>
      <c r="F927" s="469"/>
      <c r="G927" s="353"/>
      <c r="H927" s="353"/>
      <c r="I927" s="353"/>
      <c r="J927" s="353"/>
      <c r="K927" s="353"/>
      <c r="L927" s="353"/>
      <c r="M927" s="353"/>
      <c r="N927" s="353"/>
      <c r="O927" s="353"/>
      <c r="P927" s="353"/>
      <c r="Q927" s="353"/>
      <c r="R927" s="353"/>
      <c r="S927" s="353"/>
      <c r="T927" s="353"/>
      <c r="U927" s="353"/>
      <c r="V927" s="353"/>
      <c r="W927" s="353"/>
      <c r="X927" s="353"/>
      <c r="Y927" s="353"/>
      <c r="Z927" s="353"/>
    </row>
    <row r="928" spans="1:26" ht="15.75" customHeight="1">
      <c r="A928" s="396"/>
      <c r="B928" s="353"/>
      <c r="C928" s="468"/>
      <c r="D928" s="469"/>
      <c r="E928" s="469"/>
      <c r="F928" s="469"/>
      <c r="G928" s="353"/>
      <c r="H928" s="353"/>
      <c r="I928" s="353"/>
      <c r="J928" s="353"/>
      <c r="K928" s="353"/>
      <c r="L928" s="353"/>
      <c r="M928" s="353"/>
      <c r="N928" s="353"/>
      <c r="O928" s="353"/>
      <c r="P928" s="353"/>
      <c r="Q928" s="353"/>
      <c r="R928" s="353"/>
      <c r="S928" s="353"/>
      <c r="T928" s="353"/>
      <c r="U928" s="353"/>
      <c r="V928" s="353"/>
      <c r="W928" s="353"/>
      <c r="X928" s="353"/>
      <c r="Y928" s="353"/>
      <c r="Z928" s="353"/>
    </row>
    <row r="929" spans="1:26" ht="15.75" customHeight="1">
      <c r="A929" s="396"/>
      <c r="B929" s="353"/>
      <c r="C929" s="468"/>
      <c r="D929" s="469"/>
      <c r="E929" s="469"/>
      <c r="F929" s="469"/>
      <c r="G929" s="353"/>
      <c r="H929" s="353"/>
      <c r="I929" s="353"/>
      <c r="J929" s="353"/>
      <c r="K929" s="353"/>
      <c r="L929" s="353"/>
      <c r="M929" s="353"/>
      <c r="N929" s="353"/>
      <c r="O929" s="353"/>
      <c r="P929" s="353"/>
      <c r="Q929" s="353"/>
      <c r="R929" s="353"/>
      <c r="S929" s="353"/>
      <c r="T929" s="353"/>
      <c r="U929" s="353"/>
      <c r="V929" s="353"/>
      <c r="W929" s="353"/>
      <c r="X929" s="353"/>
      <c r="Y929" s="353"/>
      <c r="Z929" s="353"/>
    </row>
    <row r="930" spans="1:26" ht="15.75" customHeight="1">
      <c r="A930" s="396"/>
      <c r="B930" s="353"/>
      <c r="C930" s="468"/>
      <c r="D930" s="469"/>
      <c r="E930" s="469"/>
      <c r="F930" s="469"/>
      <c r="G930" s="353"/>
      <c r="H930" s="353"/>
      <c r="I930" s="353"/>
      <c r="J930" s="353"/>
      <c r="K930" s="353"/>
      <c r="L930" s="353"/>
      <c r="M930" s="353"/>
      <c r="N930" s="353"/>
      <c r="O930" s="353"/>
      <c r="P930" s="353"/>
      <c r="Q930" s="353"/>
      <c r="R930" s="353"/>
      <c r="S930" s="353"/>
      <c r="T930" s="353"/>
      <c r="U930" s="353"/>
      <c r="V930" s="353"/>
      <c r="W930" s="353"/>
      <c r="X930" s="353"/>
      <c r="Y930" s="353"/>
      <c r="Z930" s="353"/>
    </row>
    <row r="931" spans="1:26" ht="15.75" customHeight="1">
      <c r="A931" s="396"/>
      <c r="B931" s="353"/>
      <c r="C931" s="468"/>
      <c r="D931" s="469"/>
      <c r="E931" s="469"/>
      <c r="F931" s="469"/>
      <c r="G931" s="353"/>
      <c r="H931" s="353"/>
      <c r="I931" s="353"/>
      <c r="J931" s="353"/>
      <c r="K931" s="353"/>
      <c r="L931" s="353"/>
      <c r="M931" s="353"/>
      <c r="N931" s="353"/>
      <c r="O931" s="353"/>
      <c r="P931" s="353"/>
      <c r="Q931" s="353"/>
      <c r="R931" s="353"/>
      <c r="S931" s="353"/>
      <c r="T931" s="353"/>
      <c r="U931" s="353"/>
      <c r="V931" s="353"/>
      <c r="W931" s="353"/>
      <c r="X931" s="353"/>
      <c r="Y931" s="353"/>
      <c r="Z931" s="353"/>
    </row>
    <row r="932" spans="1:26" ht="15.75" customHeight="1">
      <c r="A932" s="396"/>
      <c r="B932" s="353"/>
      <c r="C932" s="468"/>
      <c r="D932" s="469"/>
      <c r="E932" s="469"/>
      <c r="F932" s="469"/>
      <c r="G932" s="353"/>
      <c r="H932" s="353"/>
      <c r="I932" s="353"/>
      <c r="J932" s="353"/>
      <c r="K932" s="353"/>
      <c r="L932" s="353"/>
      <c r="M932" s="353"/>
      <c r="N932" s="353"/>
      <c r="O932" s="353"/>
      <c r="P932" s="353"/>
      <c r="Q932" s="353"/>
      <c r="R932" s="353"/>
      <c r="S932" s="353"/>
      <c r="T932" s="353"/>
      <c r="U932" s="353"/>
      <c r="V932" s="353"/>
      <c r="W932" s="353"/>
      <c r="X932" s="353"/>
      <c r="Y932" s="353"/>
      <c r="Z932" s="353"/>
    </row>
    <row r="933" spans="1:26" ht="15.75" customHeight="1">
      <c r="A933" s="396"/>
      <c r="B933" s="353"/>
      <c r="C933" s="468"/>
      <c r="D933" s="469"/>
      <c r="E933" s="469"/>
      <c r="F933" s="469"/>
      <c r="G933" s="353"/>
      <c r="H933" s="353"/>
      <c r="I933" s="353"/>
      <c r="J933" s="353"/>
      <c r="K933" s="353"/>
      <c r="L933" s="353"/>
      <c r="M933" s="353"/>
      <c r="N933" s="353"/>
      <c r="O933" s="353"/>
      <c r="P933" s="353"/>
      <c r="Q933" s="353"/>
      <c r="R933" s="353"/>
      <c r="S933" s="353"/>
      <c r="T933" s="353"/>
      <c r="U933" s="353"/>
      <c r="V933" s="353"/>
      <c r="W933" s="353"/>
      <c r="X933" s="353"/>
      <c r="Y933" s="353"/>
      <c r="Z933" s="353"/>
    </row>
    <row r="934" spans="1:26" ht="15.75" customHeight="1">
      <c r="A934" s="396"/>
      <c r="B934" s="353"/>
      <c r="C934" s="468"/>
      <c r="D934" s="469"/>
      <c r="E934" s="469"/>
      <c r="F934" s="469"/>
      <c r="G934" s="353"/>
      <c r="H934" s="353"/>
      <c r="I934" s="353"/>
      <c r="J934" s="353"/>
      <c r="K934" s="353"/>
      <c r="L934" s="353"/>
      <c r="M934" s="353"/>
      <c r="N934" s="353"/>
      <c r="O934" s="353"/>
      <c r="P934" s="353"/>
      <c r="Q934" s="353"/>
      <c r="R934" s="353"/>
      <c r="S934" s="353"/>
      <c r="T934" s="353"/>
      <c r="U934" s="353"/>
      <c r="V934" s="353"/>
      <c r="W934" s="353"/>
      <c r="X934" s="353"/>
      <c r="Y934" s="353"/>
      <c r="Z934" s="353"/>
    </row>
    <row r="935" spans="1:26" ht="15.75" customHeight="1">
      <c r="A935" s="396"/>
      <c r="B935" s="353"/>
      <c r="C935" s="468"/>
      <c r="D935" s="469"/>
      <c r="E935" s="469"/>
      <c r="F935" s="469"/>
      <c r="G935" s="353"/>
      <c r="H935" s="353"/>
      <c r="I935" s="353"/>
      <c r="J935" s="353"/>
      <c r="K935" s="353"/>
      <c r="L935" s="353"/>
      <c r="M935" s="353"/>
      <c r="N935" s="353"/>
      <c r="O935" s="353"/>
      <c r="P935" s="353"/>
      <c r="Q935" s="353"/>
      <c r="R935" s="353"/>
      <c r="S935" s="353"/>
      <c r="T935" s="353"/>
      <c r="U935" s="353"/>
      <c r="V935" s="353"/>
      <c r="W935" s="353"/>
      <c r="X935" s="353"/>
      <c r="Y935" s="353"/>
      <c r="Z935" s="353"/>
    </row>
    <row r="936" spans="1:26" ht="15.75" customHeight="1">
      <c r="A936" s="396"/>
      <c r="B936" s="353"/>
      <c r="C936" s="468"/>
      <c r="D936" s="469"/>
      <c r="E936" s="469"/>
      <c r="F936" s="469"/>
      <c r="G936" s="353"/>
      <c r="H936" s="353"/>
      <c r="I936" s="353"/>
      <c r="J936" s="353"/>
      <c r="K936" s="353"/>
      <c r="L936" s="353"/>
      <c r="M936" s="353"/>
      <c r="N936" s="353"/>
      <c r="O936" s="353"/>
      <c r="P936" s="353"/>
      <c r="Q936" s="353"/>
      <c r="R936" s="353"/>
      <c r="S936" s="353"/>
      <c r="T936" s="353"/>
      <c r="U936" s="353"/>
      <c r="V936" s="353"/>
      <c r="W936" s="353"/>
      <c r="X936" s="353"/>
      <c r="Y936" s="353"/>
      <c r="Z936" s="353"/>
    </row>
    <row r="937" spans="1:26" ht="15.75" customHeight="1">
      <c r="A937" s="396"/>
      <c r="B937" s="353"/>
      <c r="C937" s="468"/>
      <c r="D937" s="469"/>
      <c r="E937" s="469"/>
      <c r="F937" s="469"/>
      <c r="G937" s="353"/>
      <c r="H937" s="353"/>
      <c r="I937" s="353"/>
      <c r="J937" s="353"/>
      <c r="K937" s="353"/>
      <c r="L937" s="353"/>
      <c r="M937" s="353"/>
      <c r="N937" s="353"/>
      <c r="O937" s="353"/>
      <c r="P937" s="353"/>
      <c r="Q937" s="353"/>
      <c r="R937" s="353"/>
      <c r="S937" s="353"/>
      <c r="T937" s="353"/>
      <c r="U937" s="353"/>
      <c r="V937" s="353"/>
      <c r="W937" s="353"/>
      <c r="X937" s="353"/>
      <c r="Y937" s="353"/>
      <c r="Z937" s="353"/>
    </row>
    <row r="938" spans="1:26" ht="15.75" customHeight="1">
      <c r="A938" s="396"/>
      <c r="B938" s="353"/>
      <c r="C938" s="468"/>
      <c r="D938" s="469"/>
      <c r="E938" s="469"/>
      <c r="F938" s="469"/>
      <c r="G938" s="353"/>
      <c r="H938" s="353"/>
      <c r="I938" s="353"/>
      <c r="J938" s="353"/>
      <c r="K938" s="353"/>
      <c r="L938" s="353"/>
      <c r="M938" s="353"/>
      <c r="N938" s="353"/>
      <c r="O938" s="353"/>
      <c r="P938" s="353"/>
      <c r="Q938" s="353"/>
      <c r="R938" s="353"/>
      <c r="S938" s="353"/>
      <c r="T938" s="353"/>
      <c r="U938" s="353"/>
      <c r="V938" s="353"/>
      <c r="W938" s="353"/>
      <c r="X938" s="353"/>
      <c r="Y938" s="353"/>
      <c r="Z938" s="353"/>
    </row>
    <row r="939" spans="1:26" ht="15.75" customHeight="1">
      <c r="A939" s="396"/>
      <c r="B939" s="353"/>
      <c r="C939" s="468"/>
      <c r="D939" s="469"/>
      <c r="E939" s="469"/>
      <c r="F939" s="469"/>
      <c r="G939" s="353"/>
      <c r="H939" s="353"/>
      <c r="I939" s="353"/>
      <c r="J939" s="353"/>
      <c r="K939" s="353"/>
      <c r="L939" s="353"/>
      <c r="M939" s="353"/>
      <c r="N939" s="353"/>
      <c r="O939" s="353"/>
      <c r="P939" s="353"/>
      <c r="Q939" s="353"/>
      <c r="R939" s="353"/>
      <c r="S939" s="353"/>
      <c r="T939" s="353"/>
      <c r="U939" s="353"/>
      <c r="V939" s="353"/>
      <c r="W939" s="353"/>
      <c r="X939" s="353"/>
      <c r="Y939" s="353"/>
      <c r="Z939" s="353"/>
    </row>
    <row r="940" spans="1:26" ht="15.75" customHeight="1">
      <c r="A940" s="396"/>
      <c r="B940" s="353"/>
      <c r="C940" s="468"/>
      <c r="D940" s="469"/>
      <c r="E940" s="469"/>
      <c r="F940" s="469"/>
      <c r="G940" s="353"/>
      <c r="H940" s="353"/>
      <c r="I940" s="353"/>
      <c r="J940" s="353"/>
      <c r="K940" s="353"/>
      <c r="L940" s="353"/>
      <c r="M940" s="353"/>
      <c r="N940" s="353"/>
      <c r="O940" s="353"/>
      <c r="P940" s="353"/>
      <c r="Q940" s="353"/>
      <c r="R940" s="353"/>
      <c r="S940" s="353"/>
      <c r="T940" s="353"/>
      <c r="U940" s="353"/>
      <c r="V940" s="353"/>
      <c r="W940" s="353"/>
      <c r="X940" s="353"/>
      <c r="Y940" s="353"/>
      <c r="Z940" s="353"/>
    </row>
    <row r="941" spans="1:26" ht="15.75" customHeight="1">
      <c r="A941" s="396"/>
      <c r="B941" s="353"/>
      <c r="C941" s="468"/>
      <c r="D941" s="469"/>
      <c r="E941" s="469"/>
      <c r="F941" s="469"/>
      <c r="G941" s="353"/>
      <c r="H941" s="353"/>
      <c r="I941" s="353"/>
      <c r="J941" s="353"/>
      <c r="K941" s="353"/>
      <c r="L941" s="353"/>
      <c r="M941" s="353"/>
      <c r="N941" s="353"/>
      <c r="O941" s="353"/>
      <c r="P941" s="353"/>
      <c r="Q941" s="353"/>
      <c r="R941" s="353"/>
      <c r="S941" s="353"/>
      <c r="T941" s="353"/>
      <c r="U941" s="353"/>
      <c r="V941" s="353"/>
      <c r="W941" s="353"/>
      <c r="X941" s="353"/>
      <c r="Y941" s="353"/>
      <c r="Z941" s="353"/>
    </row>
    <row r="942" spans="1:26" ht="15.75" customHeight="1">
      <c r="A942" s="396"/>
      <c r="B942" s="353"/>
      <c r="C942" s="468"/>
      <c r="D942" s="469"/>
      <c r="E942" s="469"/>
      <c r="F942" s="469"/>
      <c r="G942" s="353"/>
      <c r="H942" s="353"/>
      <c r="I942" s="353"/>
      <c r="J942" s="353"/>
      <c r="K942" s="353"/>
      <c r="L942" s="353"/>
      <c r="M942" s="353"/>
      <c r="N942" s="353"/>
      <c r="O942" s="353"/>
      <c r="P942" s="353"/>
      <c r="Q942" s="353"/>
      <c r="R942" s="353"/>
      <c r="S942" s="353"/>
      <c r="T942" s="353"/>
      <c r="U942" s="353"/>
      <c r="V942" s="353"/>
      <c r="W942" s="353"/>
      <c r="X942" s="353"/>
      <c r="Y942" s="353"/>
      <c r="Z942" s="353"/>
    </row>
    <row r="943" spans="1:26" ht="15.75" customHeight="1">
      <c r="A943" s="396"/>
      <c r="B943" s="353"/>
      <c r="C943" s="468"/>
      <c r="D943" s="469"/>
      <c r="E943" s="469"/>
      <c r="F943" s="469"/>
      <c r="G943" s="353"/>
      <c r="H943" s="353"/>
      <c r="I943" s="353"/>
      <c r="J943" s="353"/>
      <c r="K943" s="353"/>
      <c r="L943" s="353"/>
      <c r="M943" s="353"/>
      <c r="N943" s="353"/>
      <c r="O943" s="353"/>
      <c r="P943" s="353"/>
      <c r="Q943" s="353"/>
      <c r="R943" s="353"/>
      <c r="S943" s="353"/>
      <c r="T943" s="353"/>
      <c r="U943" s="353"/>
      <c r="V943" s="353"/>
      <c r="W943" s="353"/>
      <c r="X943" s="353"/>
      <c r="Y943" s="353"/>
      <c r="Z943" s="353"/>
    </row>
    <row r="944" spans="1:26" ht="15.75" customHeight="1">
      <c r="A944" s="396"/>
      <c r="B944" s="353"/>
      <c r="C944" s="468"/>
      <c r="D944" s="469"/>
      <c r="E944" s="469"/>
      <c r="F944" s="469"/>
      <c r="G944" s="353"/>
      <c r="H944" s="353"/>
      <c r="I944" s="353"/>
      <c r="J944" s="353"/>
      <c r="K944" s="353"/>
      <c r="L944" s="353"/>
      <c r="M944" s="353"/>
      <c r="N944" s="353"/>
      <c r="O944" s="353"/>
      <c r="P944" s="353"/>
      <c r="Q944" s="353"/>
      <c r="R944" s="353"/>
      <c r="S944" s="353"/>
      <c r="T944" s="353"/>
      <c r="U944" s="353"/>
      <c r="V944" s="353"/>
      <c r="W944" s="353"/>
      <c r="X944" s="353"/>
      <c r="Y944" s="353"/>
      <c r="Z944" s="353"/>
    </row>
    <row r="945" spans="1:26" ht="15.75" customHeight="1">
      <c r="A945" s="396"/>
      <c r="B945" s="353"/>
      <c r="C945" s="468"/>
      <c r="D945" s="469"/>
      <c r="E945" s="469"/>
      <c r="F945" s="469"/>
      <c r="G945" s="353"/>
      <c r="H945" s="353"/>
      <c r="I945" s="353"/>
      <c r="J945" s="353"/>
      <c r="K945" s="353"/>
      <c r="L945" s="353"/>
      <c r="M945" s="353"/>
      <c r="N945" s="353"/>
      <c r="O945" s="353"/>
      <c r="P945" s="353"/>
      <c r="Q945" s="353"/>
      <c r="R945" s="353"/>
      <c r="S945" s="353"/>
      <c r="T945" s="353"/>
      <c r="U945" s="353"/>
      <c r="V945" s="353"/>
      <c r="W945" s="353"/>
      <c r="X945" s="353"/>
      <c r="Y945" s="353"/>
      <c r="Z945" s="353"/>
    </row>
    <row r="946" spans="1:26" ht="15.75" customHeight="1">
      <c r="A946" s="396"/>
      <c r="B946" s="353"/>
      <c r="C946" s="468"/>
      <c r="D946" s="469"/>
      <c r="E946" s="469"/>
      <c r="F946" s="469"/>
      <c r="G946" s="353"/>
      <c r="H946" s="353"/>
      <c r="I946" s="353"/>
      <c r="J946" s="353"/>
      <c r="K946" s="353"/>
      <c r="L946" s="353"/>
      <c r="M946" s="353"/>
      <c r="N946" s="353"/>
      <c r="O946" s="353"/>
      <c r="P946" s="353"/>
      <c r="Q946" s="353"/>
      <c r="R946" s="353"/>
      <c r="S946" s="353"/>
      <c r="T946" s="353"/>
      <c r="U946" s="353"/>
      <c r="V946" s="353"/>
      <c r="W946" s="353"/>
      <c r="X946" s="353"/>
      <c r="Y946" s="353"/>
      <c r="Z946" s="353"/>
    </row>
    <row r="947" spans="1:26" ht="15.75" customHeight="1">
      <c r="A947" s="396"/>
      <c r="B947" s="353"/>
      <c r="C947" s="468"/>
      <c r="D947" s="469"/>
      <c r="E947" s="469"/>
      <c r="F947" s="469"/>
      <c r="G947" s="353"/>
      <c r="H947" s="353"/>
      <c r="I947" s="353"/>
      <c r="J947" s="353"/>
      <c r="K947" s="353"/>
      <c r="L947" s="353"/>
      <c r="M947" s="353"/>
      <c r="N947" s="353"/>
      <c r="O947" s="353"/>
      <c r="P947" s="353"/>
      <c r="Q947" s="353"/>
      <c r="R947" s="353"/>
      <c r="S947" s="353"/>
      <c r="T947" s="353"/>
      <c r="U947" s="353"/>
      <c r="V947" s="353"/>
      <c r="W947" s="353"/>
      <c r="X947" s="353"/>
      <c r="Y947" s="353"/>
      <c r="Z947" s="353"/>
    </row>
    <row r="948" spans="1:26" ht="15.75" customHeight="1">
      <c r="A948" s="396"/>
      <c r="B948" s="353"/>
      <c r="C948" s="468"/>
      <c r="D948" s="469"/>
      <c r="E948" s="469"/>
      <c r="F948" s="469"/>
      <c r="G948" s="353"/>
      <c r="H948" s="353"/>
      <c r="I948" s="353"/>
      <c r="J948" s="353"/>
      <c r="K948" s="353"/>
      <c r="L948" s="353"/>
      <c r="M948" s="353"/>
      <c r="N948" s="353"/>
      <c r="O948" s="353"/>
      <c r="P948" s="353"/>
      <c r="Q948" s="353"/>
      <c r="R948" s="353"/>
      <c r="S948" s="353"/>
      <c r="T948" s="353"/>
      <c r="U948" s="353"/>
      <c r="V948" s="353"/>
      <c r="W948" s="353"/>
      <c r="X948" s="353"/>
      <c r="Y948" s="353"/>
      <c r="Z948" s="353"/>
    </row>
    <row r="949" spans="1:26" ht="15.75" customHeight="1">
      <c r="A949" s="396"/>
      <c r="B949" s="353"/>
      <c r="C949" s="468"/>
      <c r="D949" s="469"/>
      <c r="E949" s="469"/>
      <c r="F949" s="469"/>
      <c r="G949" s="353"/>
      <c r="H949" s="353"/>
      <c r="I949" s="353"/>
      <c r="J949" s="353"/>
      <c r="K949" s="353"/>
      <c r="L949" s="353"/>
      <c r="M949" s="353"/>
      <c r="N949" s="353"/>
      <c r="O949" s="353"/>
      <c r="P949" s="353"/>
      <c r="Q949" s="353"/>
      <c r="R949" s="353"/>
      <c r="S949" s="353"/>
      <c r="T949" s="353"/>
      <c r="U949" s="353"/>
      <c r="V949" s="353"/>
      <c r="W949" s="353"/>
      <c r="X949" s="353"/>
      <c r="Y949" s="353"/>
      <c r="Z949" s="353"/>
    </row>
    <row r="950" spans="1:26" ht="15.75" customHeight="1">
      <c r="A950" s="396"/>
      <c r="B950" s="353"/>
      <c r="C950" s="468"/>
      <c r="D950" s="469"/>
      <c r="E950" s="469"/>
      <c r="F950" s="469"/>
      <c r="G950" s="353"/>
      <c r="H950" s="353"/>
      <c r="I950" s="353"/>
      <c r="J950" s="353"/>
      <c r="K950" s="353"/>
      <c r="L950" s="353"/>
      <c r="M950" s="353"/>
      <c r="N950" s="353"/>
      <c r="O950" s="353"/>
      <c r="P950" s="353"/>
      <c r="Q950" s="353"/>
      <c r="R950" s="353"/>
      <c r="S950" s="353"/>
      <c r="T950" s="353"/>
      <c r="U950" s="353"/>
      <c r="V950" s="353"/>
      <c r="W950" s="353"/>
      <c r="X950" s="353"/>
      <c r="Y950" s="353"/>
      <c r="Z950" s="353"/>
    </row>
    <row r="951" spans="1:26" ht="15.75" customHeight="1">
      <c r="A951" s="396"/>
      <c r="B951" s="353"/>
      <c r="C951" s="468"/>
      <c r="D951" s="469"/>
      <c r="E951" s="469"/>
      <c r="F951" s="469"/>
      <c r="G951" s="353"/>
      <c r="H951" s="353"/>
      <c r="I951" s="353"/>
      <c r="J951" s="353"/>
      <c r="K951" s="353"/>
      <c r="L951" s="353"/>
      <c r="M951" s="353"/>
      <c r="N951" s="353"/>
      <c r="O951" s="353"/>
      <c r="P951" s="353"/>
      <c r="Q951" s="353"/>
      <c r="R951" s="353"/>
      <c r="S951" s="353"/>
      <c r="T951" s="353"/>
      <c r="U951" s="353"/>
      <c r="V951" s="353"/>
      <c r="W951" s="353"/>
      <c r="X951" s="353"/>
      <c r="Y951" s="353"/>
      <c r="Z951" s="353"/>
    </row>
    <row r="952" spans="1:26" ht="15.75" customHeight="1">
      <c r="A952" s="396"/>
      <c r="B952" s="353"/>
      <c r="C952" s="468"/>
      <c r="D952" s="469"/>
      <c r="E952" s="469"/>
      <c r="F952" s="469"/>
      <c r="G952" s="353"/>
      <c r="H952" s="353"/>
      <c r="I952" s="353"/>
      <c r="J952" s="353"/>
      <c r="K952" s="353"/>
      <c r="L952" s="353"/>
      <c r="M952" s="353"/>
      <c r="N952" s="353"/>
      <c r="O952" s="353"/>
      <c r="P952" s="353"/>
      <c r="Q952" s="353"/>
      <c r="R952" s="353"/>
      <c r="S952" s="353"/>
      <c r="T952" s="353"/>
      <c r="U952" s="353"/>
      <c r="V952" s="353"/>
      <c r="W952" s="353"/>
      <c r="X952" s="353"/>
      <c r="Y952" s="353"/>
      <c r="Z952" s="353"/>
    </row>
    <row r="953" spans="1:26" ht="15.75" customHeight="1">
      <c r="A953" s="396"/>
      <c r="B953" s="353"/>
      <c r="C953" s="468"/>
      <c r="D953" s="469"/>
      <c r="E953" s="469"/>
      <c r="F953" s="469"/>
      <c r="G953" s="353"/>
      <c r="H953" s="353"/>
      <c r="I953" s="353"/>
      <c r="J953" s="353"/>
      <c r="K953" s="353"/>
      <c r="L953" s="353"/>
      <c r="M953" s="353"/>
      <c r="N953" s="353"/>
      <c r="O953" s="353"/>
      <c r="P953" s="353"/>
      <c r="Q953" s="353"/>
      <c r="R953" s="353"/>
      <c r="S953" s="353"/>
      <c r="T953" s="353"/>
      <c r="U953" s="353"/>
      <c r="V953" s="353"/>
      <c r="W953" s="353"/>
      <c r="X953" s="353"/>
      <c r="Y953" s="353"/>
      <c r="Z953" s="353"/>
    </row>
    <row r="954" spans="1:26" ht="15.75" customHeight="1">
      <c r="A954" s="396"/>
      <c r="B954" s="353"/>
      <c r="C954" s="468"/>
      <c r="D954" s="469"/>
      <c r="E954" s="469"/>
      <c r="F954" s="469"/>
      <c r="G954" s="353"/>
      <c r="H954" s="353"/>
      <c r="I954" s="353"/>
      <c r="J954" s="353"/>
      <c r="K954" s="353"/>
      <c r="L954" s="353"/>
      <c r="M954" s="353"/>
      <c r="N954" s="353"/>
      <c r="O954" s="353"/>
      <c r="P954" s="353"/>
      <c r="Q954" s="353"/>
      <c r="R954" s="353"/>
      <c r="S954" s="353"/>
      <c r="T954" s="353"/>
      <c r="U954" s="353"/>
      <c r="V954" s="353"/>
      <c r="W954" s="353"/>
      <c r="X954" s="353"/>
      <c r="Y954" s="353"/>
      <c r="Z954" s="353"/>
    </row>
    <row r="955" spans="1:26" ht="15.75" customHeight="1">
      <c r="A955" s="396"/>
      <c r="B955" s="353"/>
      <c r="C955" s="468"/>
      <c r="D955" s="469"/>
      <c r="E955" s="469"/>
      <c r="F955" s="469"/>
      <c r="G955" s="353"/>
      <c r="H955" s="353"/>
      <c r="I955" s="353"/>
      <c r="J955" s="353"/>
      <c r="K955" s="353"/>
      <c r="L955" s="353"/>
      <c r="M955" s="353"/>
      <c r="N955" s="353"/>
      <c r="O955" s="353"/>
      <c r="P955" s="353"/>
      <c r="Q955" s="353"/>
      <c r="R955" s="353"/>
      <c r="S955" s="353"/>
      <c r="T955" s="353"/>
      <c r="U955" s="353"/>
      <c r="V955" s="353"/>
      <c r="W955" s="353"/>
      <c r="X955" s="353"/>
      <c r="Y955" s="353"/>
      <c r="Z955" s="353"/>
    </row>
    <row r="956" spans="1:26" ht="15.75" customHeight="1">
      <c r="A956" s="396"/>
      <c r="B956" s="353"/>
      <c r="C956" s="468"/>
      <c r="D956" s="469"/>
      <c r="E956" s="469"/>
      <c r="F956" s="469"/>
      <c r="G956" s="353"/>
      <c r="H956" s="353"/>
      <c r="I956" s="353"/>
      <c r="J956" s="353"/>
      <c r="K956" s="353"/>
      <c r="L956" s="353"/>
      <c r="M956" s="353"/>
      <c r="N956" s="353"/>
      <c r="O956" s="353"/>
      <c r="P956" s="353"/>
      <c r="Q956" s="353"/>
      <c r="R956" s="353"/>
      <c r="S956" s="353"/>
      <c r="T956" s="353"/>
      <c r="U956" s="353"/>
      <c r="V956" s="353"/>
      <c r="W956" s="353"/>
      <c r="X956" s="353"/>
      <c r="Y956" s="353"/>
      <c r="Z956" s="353"/>
    </row>
    <row r="957" spans="1:26" ht="15.75" customHeight="1">
      <c r="A957" s="396"/>
      <c r="B957" s="353"/>
      <c r="C957" s="468"/>
      <c r="D957" s="469"/>
      <c r="E957" s="469"/>
      <c r="F957" s="469"/>
      <c r="G957" s="353"/>
      <c r="H957" s="353"/>
      <c r="I957" s="353"/>
      <c r="J957" s="353"/>
      <c r="K957" s="353"/>
      <c r="L957" s="353"/>
      <c r="M957" s="353"/>
      <c r="N957" s="353"/>
      <c r="O957" s="353"/>
      <c r="P957" s="353"/>
      <c r="Q957" s="353"/>
      <c r="R957" s="353"/>
      <c r="S957" s="353"/>
      <c r="T957" s="353"/>
      <c r="U957" s="353"/>
      <c r="V957" s="353"/>
      <c r="W957" s="353"/>
      <c r="X957" s="353"/>
      <c r="Y957" s="353"/>
      <c r="Z957" s="353"/>
    </row>
    <row r="958" spans="1:26" ht="15.75" customHeight="1">
      <c r="A958" s="396"/>
      <c r="B958" s="353"/>
      <c r="C958" s="468"/>
      <c r="D958" s="469"/>
      <c r="E958" s="469"/>
      <c r="F958" s="469"/>
      <c r="G958" s="353"/>
      <c r="H958" s="353"/>
      <c r="I958" s="353"/>
      <c r="J958" s="353"/>
      <c r="K958" s="353"/>
      <c r="L958" s="353"/>
      <c r="M958" s="353"/>
      <c r="N958" s="353"/>
      <c r="O958" s="353"/>
      <c r="P958" s="353"/>
      <c r="Q958" s="353"/>
      <c r="R958" s="353"/>
      <c r="S958" s="353"/>
      <c r="T958" s="353"/>
      <c r="U958" s="353"/>
      <c r="V958" s="353"/>
      <c r="W958" s="353"/>
      <c r="X958" s="353"/>
      <c r="Y958" s="353"/>
      <c r="Z958" s="353"/>
    </row>
    <row r="959" spans="1:26" ht="15.75" customHeight="1">
      <c r="A959" s="396"/>
      <c r="B959" s="353"/>
      <c r="C959" s="468"/>
      <c r="D959" s="469"/>
      <c r="E959" s="469"/>
      <c r="F959" s="469"/>
      <c r="G959" s="353"/>
      <c r="H959" s="353"/>
      <c r="I959" s="353"/>
      <c r="J959" s="353"/>
      <c r="K959" s="353"/>
      <c r="L959" s="353"/>
      <c r="M959" s="353"/>
      <c r="N959" s="353"/>
      <c r="O959" s="353"/>
      <c r="P959" s="353"/>
      <c r="Q959" s="353"/>
      <c r="R959" s="353"/>
      <c r="S959" s="353"/>
      <c r="T959" s="353"/>
      <c r="U959" s="353"/>
      <c r="V959" s="353"/>
      <c r="W959" s="353"/>
      <c r="X959" s="353"/>
      <c r="Y959" s="353"/>
      <c r="Z959" s="353"/>
    </row>
    <row r="960" spans="1:26" ht="15.75" customHeight="1">
      <c r="A960" s="396"/>
      <c r="B960" s="353"/>
      <c r="C960" s="468"/>
      <c r="D960" s="469"/>
      <c r="E960" s="469"/>
      <c r="F960" s="469"/>
      <c r="G960" s="353"/>
      <c r="H960" s="353"/>
      <c r="I960" s="353"/>
      <c r="J960" s="353"/>
      <c r="K960" s="353"/>
      <c r="L960" s="353"/>
      <c r="M960" s="353"/>
      <c r="N960" s="353"/>
      <c r="O960" s="353"/>
      <c r="P960" s="353"/>
      <c r="Q960" s="353"/>
      <c r="R960" s="353"/>
      <c r="S960" s="353"/>
      <c r="T960" s="353"/>
      <c r="U960" s="353"/>
      <c r="V960" s="353"/>
      <c r="W960" s="353"/>
      <c r="X960" s="353"/>
      <c r="Y960" s="353"/>
      <c r="Z960" s="353"/>
    </row>
    <row r="961" spans="1:26" ht="15.75" customHeight="1">
      <c r="A961" s="396"/>
      <c r="B961" s="353"/>
      <c r="C961" s="468"/>
      <c r="D961" s="469"/>
      <c r="E961" s="469"/>
      <c r="F961" s="469"/>
      <c r="G961" s="353"/>
      <c r="H961" s="353"/>
      <c r="I961" s="353"/>
      <c r="J961" s="353"/>
      <c r="K961" s="353"/>
      <c r="L961" s="353"/>
      <c r="M961" s="353"/>
      <c r="N961" s="353"/>
      <c r="O961" s="353"/>
      <c r="P961" s="353"/>
      <c r="Q961" s="353"/>
      <c r="R961" s="353"/>
      <c r="S961" s="353"/>
      <c r="T961" s="353"/>
      <c r="U961" s="353"/>
      <c r="V961" s="353"/>
      <c r="W961" s="353"/>
      <c r="X961" s="353"/>
      <c r="Y961" s="353"/>
      <c r="Z961" s="353"/>
    </row>
    <row r="962" spans="1:26" ht="15.75" customHeight="1">
      <c r="A962" s="396"/>
      <c r="B962" s="353"/>
      <c r="C962" s="468"/>
      <c r="D962" s="469"/>
      <c r="E962" s="469"/>
      <c r="F962" s="469"/>
      <c r="G962" s="353"/>
      <c r="H962" s="353"/>
      <c r="I962" s="353"/>
      <c r="J962" s="353"/>
      <c r="K962" s="353"/>
      <c r="L962" s="353"/>
      <c r="M962" s="353"/>
      <c r="N962" s="353"/>
      <c r="O962" s="353"/>
      <c r="P962" s="353"/>
      <c r="Q962" s="353"/>
      <c r="R962" s="353"/>
      <c r="S962" s="353"/>
      <c r="T962" s="353"/>
      <c r="U962" s="353"/>
      <c r="V962" s="353"/>
      <c r="W962" s="353"/>
      <c r="X962" s="353"/>
      <c r="Y962" s="353"/>
      <c r="Z962" s="353"/>
    </row>
    <row r="963" spans="1:26" ht="15.75" customHeight="1">
      <c r="A963" s="396"/>
      <c r="B963" s="353"/>
      <c r="C963" s="468"/>
      <c r="D963" s="469"/>
      <c r="E963" s="469"/>
      <c r="F963" s="469"/>
      <c r="G963" s="353"/>
      <c r="H963" s="353"/>
      <c r="I963" s="353"/>
      <c r="J963" s="353"/>
      <c r="K963" s="353"/>
      <c r="L963" s="353"/>
      <c r="M963" s="353"/>
      <c r="N963" s="353"/>
      <c r="O963" s="353"/>
      <c r="P963" s="353"/>
      <c r="Q963" s="353"/>
      <c r="R963" s="353"/>
      <c r="S963" s="353"/>
      <c r="T963" s="353"/>
      <c r="U963" s="353"/>
      <c r="V963" s="353"/>
      <c r="W963" s="353"/>
      <c r="X963" s="353"/>
      <c r="Y963" s="353"/>
      <c r="Z963" s="353"/>
    </row>
    <row r="964" spans="1:26" ht="15.75" customHeight="1">
      <c r="A964" s="396"/>
      <c r="B964" s="353"/>
      <c r="C964" s="468"/>
      <c r="D964" s="469"/>
      <c r="E964" s="469"/>
      <c r="F964" s="469"/>
      <c r="G964" s="353"/>
      <c r="H964" s="353"/>
      <c r="I964" s="353"/>
      <c r="J964" s="353"/>
      <c r="K964" s="353"/>
      <c r="L964" s="353"/>
      <c r="M964" s="353"/>
      <c r="N964" s="353"/>
      <c r="O964" s="353"/>
      <c r="P964" s="353"/>
      <c r="Q964" s="353"/>
      <c r="R964" s="353"/>
      <c r="S964" s="353"/>
      <c r="T964" s="353"/>
      <c r="U964" s="353"/>
      <c r="V964" s="353"/>
      <c r="W964" s="353"/>
      <c r="X964" s="353"/>
      <c r="Y964" s="353"/>
      <c r="Z964" s="353"/>
    </row>
    <row r="965" spans="1:26" ht="15.75" customHeight="1">
      <c r="A965" s="396"/>
      <c r="B965" s="353"/>
      <c r="C965" s="468"/>
      <c r="D965" s="469"/>
      <c r="E965" s="469"/>
      <c r="F965" s="469"/>
      <c r="G965" s="353"/>
      <c r="H965" s="353"/>
      <c r="I965" s="353"/>
      <c r="J965" s="353"/>
      <c r="K965" s="353"/>
      <c r="L965" s="353"/>
      <c r="M965" s="353"/>
      <c r="N965" s="353"/>
      <c r="O965" s="353"/>
      <c r="P965" s="353"/>
      <c r="Q965" s="353"/>
      <c r="R965" s="353"/>
      <c r="S965" s="353"/>
      <c r="T965" s="353"/>
      <c r="U965" s="353"/>
      <c r="V965" s="353"/>
      <c r="W965" s="353"/>
      <c r="X965" s="353"/>
      <c r="Y965" s="353"/>
      <c r="Z965" s="353"/>
    </row>
    <row r="966" spans="1:26" ht="15.75" customHeight="1">
      <c r="A966" s="396"/>
      <c r="B966" s="353"/>
      <c r="C966" s="468"/>
      <c r="D966" s="469"/>
      <c r="E966" s="469"/>
      <c r="F966" s="469"/>
      <c r="G966" s="353"/>
      <c r="H966" s="353"/>
      <c r="I966" s="353"/>
      <c r="J966" s="353"/>
      <c r="K966" s="353"/>
      <c r="L966" s="353"/>
      <c r="M966" s="353"/>
      <c r="N966" s="353"/>
      <c r="O966" s="353"/>
      <c r="P966" s="353"/>
      <c r="Q966" s="353"/>
      <c r="R966" s="353"/>
      <c r="S966" s="353"/>
      <c r="T966" s="353"/>
      <c r="U966" s="353"/>
      <c r="V966" s="353"/>
      <c r="W966" s="353"/>
      <c r="X966" s="353"/>
      <c r="Y966" s="353"/>
      <c r="Z966" s="353"/>
    </row>
    <row r="967" spans="1:26" ht="15.75" customHeight="1">
      <c r="A967" s="396"/>
      <c r="B967" s="353"/>
      <c r="C967" s="468"/>
      <c r="D967" s="469"/>
      <c r="E967" s="469"/>
      <c r="F967" s="469"/>
      <c r="G967" s="353"/>
      <c r="H967" s="353"/>
      <c r="I967" s="353"/>
      <c r="J967" s="353"/>
      <c r="K967" s="353"/>
      <c r="L967" s="353"/>
      <c r="M967" s="353"/>
      <c r="N967" s="353"/>
      <c r="O967" s="353"/>
      <c r="P967" s="353"/>
      <c r="Q967" s="353"/>
      <c r="R967" s="353"/>
      <c r="S967" s="353"/>
      <c r="T967" s="353"/>
      <c r="U967" s="353"/>
      <c r="V967" s="353"/>
      <c r="W967" s="353"/>
      <c r="X967" s="353"/>
      <c r="Y967" s="353"/>
      <c r="Z967" s="353"/>
    </row>
    <row r="968" spans="1:26" ht="15.75" customHeight="1">
      <c r="A968" s="396"/>
      <c r="B968" s="353"/>
      <c r="C968" s="468"/>
      <c r="D968" s="469"/>
      <c r="E968" s="469"/>
      <c r="F968" s="469"/>
      <c r="G968" s="353"/>
      <c r="H968" s="353"/>
      <c r="I968" s="353"/>
      <c r="J968" s="353"/>
      <c r="K968" s="353"/>
      <c r="L968" s="353"/>
      <c r="M968" s="353"/>
      <c r="N968" s="353"/>
      <c r="O968" s="353"/>
      <c r="P968" s="353"/>
      <c r="Q968" s="353"/>
      <c r="R968" s="353"/>
      <c r="S968" s="353"/>
      <c r="T968" s="353"/>
      <c r="U968" s="353"/>
      <c r="V968" s="353"/>
      <c r="W968" s="353"/>
      <c r="X968" s="353"/>
      <c r="Y968" s="353"/>
      <c r="Z968" s="353"/>
    </row>
    <row r="969" spans="1:26" ht="15.75" customHeight="1">
      <c r="A969" s="396"/>
      <c r="B969" s="353"/>
      <c r="C969" s="468"/>
      <c r="D969" s="469"/>
      <c r="E969" s="469"/>
      <c r="F969" s="469"/>
      <c r="G969" s="353"/>
      <c r="H969" s="353"/>
      <c r="I969" s="353"/>
      <c r="J969" s="353"/>
      <c r="K969" s="353"/>
      <c r="L969" s="353"/>
      <c r="M969" s="353"/>
      <c r="N969" s="353"/>
      <c r="O969" s="353"/>
      <c r="P969" s="353"/>
      <c r="Q969" s="353"/>
      <c r="R969" s="353"/>
      <c r="S969" s="353"/>
      <c r="T969" s="353"/>
      <c r="U969" s="353"/>
      <c r="V969" s="353"/>
      <c r="W969" s="353"/>
      <c r="X969" s="353"/>
      <c r="Y969" s="353"/>
      <c r="Z969" s="353"/>
    </row>
    <row r="970" spans="1:26" ht="15.75" customHeight="1">
      <c r="A970" s="396"/>
      <c r="B970" s="353"/>
      <c r="C970" s="468"/>
      <c r="D970" s="469"/>
      <c r="E970" s="469"/>
      <c r="F970" s="469"/>
      <c r="G970" s="353"/>
      <c r="H970" s="353"/>
      <c r="I970" s="353"/>
      <c r="J970" s="353"/>
      <c r="K970" s="353"/>
      <c r="L970" s="353"/>
      <c r="M970" s="353"/>
      <c r="N970" s="353"/>
      <c r="O970" s="353"/>
      <c r="P970" s="353"/>
      <c r="Q970" s="353"/>
      <c r="R970" s="353"/>
      <c r="S970" s="353"/>
      <c r="T970" s="353"/>
      <c r="U970" s="353"/>
      <c r="V970" s="353"/>
      <c r="W970" s="353"/>
      <c r="X970" s="353"/>
      <c r="Y970" s="353"/>
      <c r="Z970" s="353"/>
    </row>
    <row r="971" spans="1:26" ht="15.75" customHeight="1">
      <c r="A971" s="396"/>
      <c r="B971" s="353"/>
      <c r="C971" s="468"/>
      <c r="D971" s="469"/>
      <c r="E971" s="469"/>
      <c r="F971" s="469"/>
      <c r="G971" s="353"/>
      <c r="H971" s="353"/>
      <c r="I971" s="353"/>
      <c r="J971" s="353"/>
      <c r="K971" s="353"/>
      <c r="L971" s="353"/>
      <c r="M971" s="353"/>
      <c r="N971" s="353"/>
      <c r="O971" s="353"/>
      <c r="P971" s="353"/>
      <c r="Q971" s="353"/>
      <c r="R971" s="353"/>
      <c r="S971" s="353"/>
      <c r="T971" s="353"/>
      <c r="U971" s="353"/>
      <c r="V971" s="353"/>
      <c r="W971" s="353"/>
      <c r="X971" s="353"/>
      <c r="Y971" s="353"/>
      <c r="Z971" s="353"/>
    </row>
    <row r="972" spans="1:26" ht="15.75" customHeight="1">
      <c r="A972" s="396"/>
      <c r="B972" s="353"/>
      <c r="C972" s="468"/>
      <c r="D972" s="469"/>
      <c r="E972" s="469"/>
      <c r="F972" s="469"/>
      <c r="G972" s="353"/>
      <c r="H972" s="353"/>
      <c r="I972" s="353"/>
      <c r="J972" s="353"/>
      <c r="K972" s="353"/>
      <c r="L972" s="353"/>
      <c r="M972" s="353"/>
      <c r="N972" s="353"/>
      <c r="O972" s="353"/>
      <c r="P972" s="353"/>
      <c r="Q972" s="353"/>
      <c r="R972" s="353"/>
      <c r="S972" s="353"/>
      <c r="T972" s="353"/>
      <c r="U972" s="353"/>
      <c r="V972" s="353"/>
      <c r="W972" s="353"/>
      <c r="X972" s="353"/>
      <c r="Y972" s="353"/>
      <c r="Z972" s="353"/>
    </row>
    <row r="973" spans="1:26" ht="15.75" customHeight="1">
      <c r="A973" s="396"/>
      <c r="B973" s="353"/>
      <c r="C973" s="468"/>
      <c r="D973" s="469"/>
      <c r="E973" s="469"/>
      <c r="F973" s="469"/>
      <c r="G973" s="353"/>
      <c r="H973" s="353"/>
      <c r="I973" s="353"/>
      <c r="J973" s="353"/>
      <c r="K973" s="353"/>
      <c r="L973" s="353"/>
      <c r="M973" s="353"/>
      <c r="N973" s="353"/>
      <c r="O973" s="353"/>
      <c r="P973" s="353"/>
      <c r="Q973" s="353"/>
      <c r="R973" s="353"/>
      <c r="S973" s="353"/>
      <c r="T973" s="353"/>
      <c r="U973" s="353"/>
      <c r="V973" s="353"/>
      <c r="W973" s="353"/>
      <c r="X973" s="353"/>
      <c r="Y973" s="353"/>
      <c r="Z973" s="353"/>
    </row>
    <row r="974" spans="1:26" ht="15.75" customHeight="1">
      <c r="A974" s="396"/>
      <c r="B974" s="353"/>
      <c r="C974" s="468"/>
      <c r="D974" s="469"/>
      <c r="E974" s="469"/>
      <c r="F974" s="469"/>
      <c r="G974" s="353"/>
      <c r="H974" s="353"/>
      <c r="I974" s="353"/>
      <c r="J974" s="353"/>
      <c r="K974" s="353"/>
      <c r="L974" s="353"/>
      <c r="M974" s="353"/>
      <c r="N974" s="353"/>
      <c r="O974" s="353"/>
      <c r="P974" s="353"/>
      <c r="Q974" s="353"/>
      <c r="R974" s="353"/>
      <c r="S974" s="353"/>
      <c r="T974" s="353"/>
      <c r="U974" s="353"/>
      <c r="V974" s="353"/>
      <c r="W974" s="353"/>
      <c r="X974" s="353"/>
      <c r="Y974" s="353"/>
      <c r="Z974" s="353"/>
    </row>
    <row r="975" spans="1:26" ht="15.75" customHeight="1">
      <c r="A975" s="396"/>
      <c r="B975" s="353"/>
      <c r="C975" s="468"/>
      <c r="D975" s="469"/>
      <c r="E975" s="469"/>
      <c r="F975" s="469"/>
      <c r="G975" s="353"/>
      <c r="H975" s="353"/>
      <c r="I975" s="353"/>
      <c r="J975" s="353"/>
      <c r="K975" s="353"/>
      <c r="L975" s="353"/>
      <c r="M975" s="353"/>
      <c r="N975" s="353"/>
      <c r="O975" s="353"/>
      <c r="P975" s="353"/>
      <c r="Q975" s="353"/>
      <c r="R975" s="353"/>
      <c r="S975" s="353"/>
      <c r="T975" s="353"/>
      <c r="U975" s="353"/>
      <c r="V975" s="353"/>
      <c r="W975" s="353"/>
      <c r="X975" s="353"/>
      <c r="Y975" s="353"/>
      <c r="Z975" s="353"/>
    </row>
    <row r="976" spans="1:26" ht="15.75" customHeight="1">
      <c r="A976" s="396"/>
      <c r="B976" s="353"/>
      <c r="C976" s="468"/>
      <c r="D976" s="469"/>
      <c r="E976" s="469"/>
      <c r="F976" s="469"/>
      <c r="G976" s="353"/>
      <c r="H976" s="353"/>
      <c r="I976" s="353"/>
      <c r="J976" s="353"/>
      <c r="K976" s="353"/>
      <c r="L976" s="353"/>
      <c r="M976" s="353"/>
      <c r="N976" s="353"/>
      <c r="O976" s="353"/>
      <c r="P976" s="353"/>
      <c r="Q976" s="353"/>
      <c r="R976" s="353"/>
      <c r="S976" s="353"/>
      <c r="T976" s="353"/>
      <c r="U976" s="353"/>
      <c r="V976" s="353"/>
      <c r="W976" s="353"/>
      <c r="X976" s="353"/>
      <c r="Y976" s="353"/>
      <c r="Z976" s="353"/>
    </row>
    <row r="977" spans="1:26" ht="15.75" customHeight="1">
      <c r="A977" s="396"/>
      <c r="B977" s="353"/>
      <c r="C977" s="468"/>
      <c r="D977" s="469"/>
      <c r="E977" s="469"/>
      <c r="F977" s="469"/>
      <c r="G977" s="353"/>
      <c r="H977" s="353"/>
      <c r="I977" s="353"/>
      <c r="J977" s="353"/>
      <c r="K977" s="353"/>
      <c r="L977" s="353"/>
      <c r="M977" s="353"/>
      <c r="N977" s="353"/>
      <c r="O977" s="353"/>
      <c r="P977" s="353"/>
      <c r="Q977" s="353"/>
      <c r="R977" s="353"/>
      <c r="S977" s="353"/>
      <c r="T977" s="353"/>
      <c r="U977" s="353"/>
      <c r="V977" s="353"/>
      <c r="W977" s="353"/>
      <c r="X977" s="353"/>
      <c r="Y977" s="353"/>
      <c r="Z977" s="353"/>
    </row>
    <row r="978" spans="1:26" ht="15.75" customHeight="1">
      <c r="A978" s="396"/>
      <c r="B978" s="353"/>
      <c r="C978" s="468"/>
      <c r="D978" s="469"/>
      <c r="E978" s="469"/>
      <c r="F978" s="469"/>
      <c r="G978" s="353"/>
      <c r="H978" s="353"/>
      <c r="I978" s="353"/>
      <c r="J978" s="353"/>
      <c r="K978" s="353"/>
      <c r="L978" s="353"/>
      <c r="M978" s="353"/>
      <c r="N978" s="353"/>
      <c r="O978" s="353"/>
      <c r="P978" s="353"/>
      <c r="Q978" s="353"/>
      <c r="R978" s="353"/>
      <c r="S978" s="353"/>
      <c r="T978" s="353"/>
      <c r="U978" s="353"/>
      <c r="V978" s="353"/>
      <c r="W978" s="353"/>
      <c r="X978" s="353"/>
      <c r="Y978" s="353"/>
      <c r="Z978" s="353"/>
    </row>
    <row r="979" spans="1:26" ht="15.75" customHeight="1">
      <c r="A979" s="396"/>
      <c r="B979" s="353"/>
      <c r="C979" s="468"/>
      <c r="D979" s="469"/>
      <c r="E979" s="469"/>
      <c r="F979" s="469"/>
      <c r="G979" s="353"/>
      <c r="H979" s="353"/>
      <c r="I979" s="353"/>
      <c r="J979" s="353"/>
      <c r="K979" s="353"/>
      <c r="L979" s="353"/>
      <c r="M979" s="353"/>
      <c r="N979" s="353"/>
      <c r="O979" s="353"/>
      <c r="P979" s="353"/>
      <c r="Q979" s="353"/>
      <c r="R979" s="353"/>
      <c r="S979" s="353"/>
      <c r="T979" s="353"/>
      <c r="U979" s="353"/>
      <c r="V979" s="353"/>
      <c r="W979" s="353"/>
      <c r="X979" s="353"/>
      <c r="Y979" s="353"/>
      <c r="Z979" s="353"/>
    </row>
    <row r="980" spans="1:26" ht="15.75" customHeight="1">
      <c r="A980" s="396"/>
      <c r="B980" s="353"/>
      <c r="C980" s="468"/>
      <c r="D980" s="469"/>
      <c r="E980" s="469"/>
      <c r="F980" s="469"/>
      <c r="G980" s="353"/>
      <c r="H980" s="353"/>
      <c r="I980" s="353"/>
      <c r="J980" s="353"/>
      <c r="K980" s="353"/>
      <c r="L980" s="353"/>
      <c r="M980" s="353"/>
      <c r="N980" s="353"/>
      <c r="O980" s="353"/>
      <c r="P980" s="353"/>
      <c r="Q980" s="353"/>
      <c r="R980" s="353"/>
      <c r="S980" s="353"/>
      <c r="T980" s="353"/>
      <c r="U980" s="353"/>
      <c r="V980" s="353"/>
      <c r="W980" s="353"/>
      <c r="X980" s="353"/>
      <c r="Y980" s="353"/>
      <c r="Z980" s="353"/>
    </row>
    <row r="981" spans="1:26" ht="15.75" customHeight="1">
      <c r="A981" s="396"/>
      <c r="B981" s="353"/>
      <c r="C981" s="468"/>
      <c r="D981" s="469"/>
      <c r="E981" s="469"/>
      <c r="F981" s="469"/>
      <c r="G981" s="353"/>
      <c r="H981" s="353"/>
      <c r="I981" s="353"/>
      <c r="J981" s="353"/>
      <c r="K981" s="353"/>
      <c r="L981" s="353"/>
      <c r="M981" s="353"/>
      <c r="N981" s="353"/>
      <c r="O981" s="353"/>
      <c r="P981" s="353"/>
      <c r="Q981" s="353"/>
      <c r="R981" s="353"/>
      <c r="S981" s="353"/>
      <c r="T981" s="353"/>
      <c r="U981" s="353"/>
      <c r="V981" s="353"/>
      <c r="W981" s="353"/>
      <c r="X981" s="353"/>
      <c r="Y981" s="353"/>
      <c r="Z981" s="353"/>
    </row>
    <row r="982" spans="1:26" ht="15.75" customHeight="1">
      <c r="A982" s="396"/>
      <c r="B982" s="353"/>
      <c r="C982" s="468"/>
      <c r="D982" s="469"/>
      <c r="E982" s="469"/>
      <c r="F982" s="469"/>
      <c r="G982" s="353"/>
      <c r="H982" s="353"/>
      <c r="I982" s="353"/>
      <c r="J982" s="353"/>
      <c r="K982" s="353"/>
      <c r="L982" s="353"/>
      <c r="M982" s="353"/>
      <c r="N982" s="353"/>
      <c r="O982" s="353"/>
      <c r="P982" s="353"/>
      <c r="Q982" s="353"/>
      <c r="R982" s="353"/>
      <c r="S982" s="353"/>
      <c r="T982" s="353"/>
      <c r="U982" s="353"/>
      <c r="V982" s="353"/>
      <c r="W982" s="353"/>
      <c r="X982" s="353"/>
      <c r="Y982" s="353"/>
      <c r="Z982" s="353"/>
    </row>
    <row r="983" spans="1:26" ht="15.75" customHeight="1">
      <c r="A983" s="396"/>
      <c r="B983" s="353"/>
      <c r="C983" s="468"/>
      <c r="D983" s="469"/>
      <c r="E983" s="469"/>
      <c r="F983" s="469"/>
      <c r="G983" s="353"/>
      <c r="H983" s="353"/>
      <c r="I983" s="353"/>
      <c r="J983" s="353"/>
      <c r="K983" s="353"/>
      <c r="L983" s="353"/>
      <c r="M983" s="353"/>
      <c r="N983" s="353"/>
      <c r="O983" s="353"/>
      <c r="P983" s="353"/>
      <c r="Q983" s="353"/>
      <c r="R983" s="353"/>
      <c r="S983" s="353"/>
      <c r="T983" s="353"/>
      <c r="U983" s="353"/>
      <c r="V983" s="353"/>
      <c r="W983" s="353"/>
      <c r="X983" s="353"/>
      <c r="Y983" s="353"/>
      <c r="Z983" s="353"/>
    </row>
    <row r="984" spans="1:26" ht="15.75" customHeight="1">
      <c r="A984" s="396"/>
      <c r="B984" s="353"/>
      <c r="C984" s="468"/>
      <c r="D984" s="469"/>
      <c r="E984" s="469"/>
      <c r="F984" s="469"/>
      <c r="G984" s="353"/>
      <c r="H984" s="353"/>
      <c r="I984" s="353"/>
      <c r="J984" s="353"/>
      <c r="K984" s="353"/>
      <c r="L984" s="353"/>
      <c r="M984" s="353"/>
      <c r="N984" s="353"/>
      <c r="O984" s="353"/>
      <c r="P984" s="353"/>
      <c r="Q984" s="353"/>
      <c r="R984" s="353"/>
      <c r="S984" s="353"/>
      <c r="T984" s="353"/>
      <c r="U984" s="353"/>
      <c r="V984" s="353"/>
      <c r="W984" s="353"/>
      <c r="X984" s="353"/>
      <c r="Y984" s="353"/>
      <c r="Z984" s="353"/>
    </row>
    <row r="985" spans="1:26" ht="15.75" customHeight="1">
      <c r="A985" s="396"/>
      <c r="B985" s="353"/>
      <c r="C985" s="468"/>
      <c r="D985" s="469"/>
      <c r="E985" s="469"/>
      <c r="F985" s="469"/>
      <c r="G985" s="353"/>
      <c r="H985" s="353"/>
      <c r="I985" s="353"/>
      <c r="J985" s="353"/>
      <c r="K985" s="353"/>
      <c r="L985" s="353"/>
      <c r="M985" s="353"/>
      <c r="N985" s="353"/>
      <c r="O985" s="353"/>
      <c r="P985" s="353"/>
      <c r="Q985" s="353"/>
      <c r="R985" s="353"/>
      <c r="S985" s="353"/>
      <c r="T985" s="353"/>
      <c r="U985" s="353"/>
      <c r="V985" s="353"/>
      <c r="W985" s="353"/>
      <c r="X985" s="353"/>
      <c r="Y985" s="353"/>
      <c r="Z985" s="353"/>
    </row>
    <row r="986" spans="1:26" ht="15.75" customHeight="1">
      <c r="A986" s="396"/>
      <c r="B986" s="353"/>
      <c r="C986" s="468"/>
      <c r="D986" s="469"/>
      <c r="E986" s="469"/>
      <c r="F986" s="469"/>
      <c r="G986" s="353"/>
      <c r="H986" s="353"/>
      <c r="I986" s="353"/>
      <c r="J986" s="353"/>
      <c r="K986" s="353"/>
      <c r="L986" s="353"/>
      <c r="M986" s="353"/>
      <c r="N986" s="353"/>
      <c r="O986" s="353"/>
      <c r="P986" s="353"/>
      <c r="Q986" s="353"/>
      <c r="R986" s="353"/>
      <c r="S986" s="353"/>
      <c r="T986" s="353"/>
      <c r="U986" s="353"/>
      <c r="V986" s="353"/>
      <c r="W986" s="353"/>
      <c r="X986" s="353"/>
      <c r="Y986" s="353"/>
      <c r="Z986" s="353"/>
    </row>
    <row r="987" spans="1:26" ht="15.75" customHeight="1">
      <c r="A987" s="396"/>
      <c r="B987" s="353"/>
      <c r="C987" s="468"/>
      <c r="D987" s="469"/>
      <c r="E987" s="469"/>
      <c r="F987" s="469"/>
      <c r="G987" s="353"/>
      <c r="H987" s="353"/>
      <c r="I987" s="353"/>
      <c r="J987" s="353"/>
      <c r="K987" s="353"/>
      <c r="L987" s="353"/>
      <c r="M987" s="353"/>
      <c r="N987" s="353"/>
      <c r="O987" s="353"/>
      <c r="P987" s="353"/>
      <c r="Q987" s="353"/>
      <c r="R987" s="353"/>
      <c r="S987" s="353"/>
      <c r="T987" s="353"/>
      <c r="U987" s="353"/>
      <c r="V987" s="353"/>
      <c r="W987" s="353"/>
      <c r="X987" s="353"/>
      <c r="Y987" s="353"/>
      <c r="Z987" s="353"/>
    </row>
    <row r="988" spans="1:26" ht="15.75" customHeight="1">
      <c r="A988" s="396"/>
      <c r="B988" s="353"/>
      <c r="C988" s="468"/>
      <c r="D988" s="469"/>
      <c r="E988" s="469"/>
      <c r="F988" s="469"/>
      <c r="G988" s="353"/>
      <c r="H988" s="353"/>
      <c r="I988" s="353"/>
      <c r="J988" s="353"/>
      <c r="K988" s="353"/>
      <c r="L988" s="353"/>
      <c r="M988" s="353"/>
      <c r="N988" s="353"/>
      <c r="O988" s="353"/>
      <c r="P988" s="353"/>
      <c r="Q988" s="353"/>
      <c r="R988" s="353"/>
      <c r="S988" s="353"/>
      <c r="T988" s="353"/>
      <c r="U988" s="353"/>
      <c r="V988" s="353"/>
      <c r="W988" s="353"/>
      <c r="X988" s="353"/>
      <c r="Y988" s="353"/>
      <c r="Z988" s="353"/>
    </row>
    <row r="989" spans="1:26" ht="15.75" customHeight="1">
      <c r="A989" s="396"/>
      <c r="B989" s="353"/>
      <c r="C989" s="468"/>
      <c r="D989" s="469"/>
      <c r="E989" s="469"/>
      <c r="F989" s="469"/>
      <c r="G989" s="353"/>
      <c r="H989" s="353"/>
      <c r="I989" s="353"/>
      <c r="J989" s="353"/>
      <c r="K989" s="353"/>
      <c r="L989" s="353"/>
      <c r="M989" s="353"/>
      <c r="N989" s="353"/>
      <c r="O989" s="353"/>
      <c r="P989" s="353"/>
      <c r="Q989" s="353"/>
      <c r="R989" s="353"/>
      <c r="S989" s="353"/>
      <c r="T989" s="353"/>
      <c r="U989" s="353"/>
      <c r="V989" s="353"/>
      <c r="W989" s="353"/>
      <c r="X989" s="353"/>
      <c r="Y989" s="353"/>
      <c r="Z989" s="353"/>
    </row>
    <row r="990" spans="1:26" ht="15.75" customHeight="1">
      <c r="A990" s="396"/>
      <c r="B990" s="353"/>
      <c r="C990" s="468"/>
      <c r="D990" s="469"/>
      <c r="E990" s="469"/>
      <c r="F990" s="469"/>
      <c r="G990" s="353"/>
      <c r="H990" s="353"/>
      <c r="I990" s="353"/>
      <c r="J990" s="353"/>
      <c r="K990" s="353"/>
      <c r="L990" s="353"/>
      <c r="M990" s="353"/>
      <c r="N990" s="353"/>
      <c r="O990" s="353"/>
      <c r="P990" s="353"/>
      <c r="Q990" s="353"/>
      <c r="R990" s="353"/>
      <c r="S990" s="353"/>
      <c r="T990" s="353"/>
      <c r="U990" s="353"/>
      <c r="V990" s="353"/>
      <c r="W990" s="353"/>
      <c r="X990" s="353"/>
      <c r="Y990" s="353"/>
      <c r="Z990" s="353"/>
    </row>
    <row r="991" spans="1:26" ht="15.75" customHeight="1">
      <c r="A991" s="396"/>
      <c r="B991" s="353"/>
      <c r="C991" s="468"/>
      <c r="D991" s="469"/>
      <c r="E991" s="469"/>
      <c r="F991" s="469"/>
      <c r="G991" s="353"/>
      <c r="H991" s="353"/>
      <c r="I991" s="353"/>
      <c r="J991" s="353"/>
      <c r="K991" s="353"/>
      <c r="L991" s="353"/>
      <c r="M991" s="353"/>
      <c r="N991" s="353"/>
      <c r="O991" s="353"/>
      <c r="P991" s="353"/>
      <c r="Q991" s="353"/>
      <c r="R991" s="353"/>
      <c r="S991" s="353"/>
      <c r="T991" s="353"/>
      <c r="U991" s="353"/>
      <c r="V991" s="353"/>
      <c r="W991" s="353"/>
      <c r="X991" s="353"/>
      <c r="Y991" s="353"/>
      <c r="Z991" s="353"/>
    </row>
    <row r="992" spans="1:26" ht="15.75" customHeight="1">
      <c r="A992" s="396"/>
      <c r="B992" s="353"/>
      <c r="C992" s="468"/>
      <c r="D992" s="469"/>
      <c r="E992" s="469"/>
      <c r="F992" s="469"/>
      <c r="G992" s="353"/>
      <c r="H992" s="353"/>
      <c r="I992" s="353"/>
      <c r="J992" s="353"/>
      <c r="K992" s="353"/>
      <c r="L992" s="353"/>
      <c r="M992" s="353"/>
      <c r="N992" s="353"/>
      <c r="O992" s="353"/>
      <c r="P992" s="353"/>
      <c r="Q992" s="353"/>
      <c r="R992" s="353"/>
      <c r="S992" s="353"/>
      <c r="T992" s="353"/>
      <c r="U992" s="353"/>
      <c r="V992" s="353"/>
      <c r="W992" s="353"/>
      <c r="X992" s="353"/>
      <c r="Y992" s="353"/>
      <c r="Z992" s="353"/>
    </row>
    <row r="993" spans="1:26" ht="15.75" customHeight="1">
      <c r="A993" s="396"/>
      <c r="B993" s="353"/>
      <c r="C993" s="468"/>
      <c r="D993" s="469"/>
      <c r="E993" s="469"/>
      <c r="F993" s="469"/>
      <c r="G993" s="353"/>
      <c r="H993" s="353"/>
      <c r="I993" s="353"/>
      <c r="J993" s="353"/>
      <c r="K993" s="353"/>
      <c r="L993" s="353"/>
      <c r="M993" s="353"/>
      <c r="N993" s="353"/>
      <c r="O993" s="353"/>
      <c r="P993" s="353"/>
      <c r="Q993" s="353"/>
      <c r="R993" s="353"/>
      <c r="S993" s="353"/>
      <c r="T993" s="353"/>
      <c r="U993" s="353"/>
      <c r="V993" s="353"/>
      <c r="W993" s="353"/>
      <c r="X993" s="353"/>
      <c r="Y993" s="353"/>
      <c r="Z993" s="353"/>
    </row>
    <row r="994" spans="1:26" ht="15.75" customHeight="1">
      <c r="A994" s="396"/>
      <c r="B994" s="353"/>
      <c r="C994" s="468"/>
      <c r="D994" s="469"/>
      <c r="E994" s="469"/>
      <c r="F994" s="469"/>
      <c r="G994" s="353"/>
      <c r="H994" s="353"/>
      <c r="I994" s="353"/>
      <c r="J994" s="353"/>
      <c r="K994" s="353"/>
      <c r="L994" s="353"/>
      <c r="M994" s="353"/>
      <c r="N994" s="353"/>
      <c r="O994" s="353"/>
      <c r="P994" s="353"/>
      <c r="Q994" s="353"/>
      <c r="R994" s="353"/>
      <c r="S994" s="353"/>
      <c r="T994" s="353"/>
      <c r="U994" s="353"/>
      <c r="V994" s="353"/>
      <c r="W994" s="353"/>
      <c r="X994" s="353"/>
      <c r="Y994" s="353"/>
      <c r="Z994" s="353"/>
    </row>
    <row r="995" spans="1:26" ht="15.75" customHeight="1">
      <c r="A995" s="396"/>
      <c r="B995" s="353"/>
      <c r="C995" s="468"/>
      <c r="D995" s="469"/>
      <c r="E995" s="469"/>
      <c r="F995" s="469"/>
      <c r="G995" s="353"/>
      <c r="H995" s="353"/>
      <c r="I995" s="353"/>
      <c r="J995" s="353"/>
      <c r="K995" s="353"/>
      <c r="L995" s="353"/>
      <c r="M995" s="353"/>
      <c r="N995" s="353"/>
      <c r="O995" s="353"/>
      <c r="P995" s="353"/>
      <c r="Q995" s="353"/>
      <c r="R995" s="353"/>
      <c r="S995" s="353"/>
      <c r="T995" s="353"/>
      <c r="U995" s="353"/>
      <c r="V995" s="353"/>
      <c r="W995" s="353"/>
      <c r="X995" s="353"/>
      <c r="Y995" s="353"/>
      <c r="Z995" s="353"/>
    </row>
    <row r="996" spans="1:26" ht="15.75" customHeight="1">
      <c r="A996" s="396"/>
      <c r="B996" s="353"/>
      <c r="C996" s="468"/>
      <c r="D996" s="469"/>
      <c r="E996" s="469"/>
      <c r="F996" s="469"/>
      <c r="G996" s="353"/>
      <c r="H996" s="353"/>
      <c r="I996" s="353"/>
      <c r="J996" s="353"/>
      <c r="K996" s="353"/>
      <c r="L996" s="353"/>
      <c r="M996" s="353"/>
      <c r="N996" s="353"/>
      <c r="O996" s="353"/>
      <c r="P996" s="353"/>
      <c r="Q996" s="353"/>
      <c r="R996" s="353"/>
      <c r="S996" s="353"/>
      <c r="T996" s="353"/>
      <c r="U996" s="353"/>
      <c r="V996" s="353"/>
      <c r="W996" s="353"/>
      <c r="X996" s="353"/>
      <c r="Y996" s="353"/>
      <c r="Z996" s="353"/>
    </row>
    <row r="997" spans="1:26" ht="15.75" customHeight="1">
      <c r="A997" s="396"/>
      <c r="B997" s="353"/>
      <c r="C997" s="468"/>
      <c r="D997" s="469"/>
      <c r="E997" s="469"/>
      <c r="F997" s="469"/>
      <c r="G997" s="353"/>
      <c r="H997" s="353"/>
      <c r="I997" s="353"/>
      <c r="J997" s="353"/>
      <c r="K997" s="353"/>
      <c r="L997" s="353"/>
      <c r="M997" s="353"/>
      <c r="N997" s="353"/>
      <c r="O997" s="353"/>
      <c r="P997" s="353"/>
      <c r="Q997" s="353"/>
      <c r="R997" s="353"/>
      <c r="S997" s="353"/>
      <c r="T997" s="353"/>
      <c r="U997" s="353"/>
      <c r="V997" s="353"/>
      <c r="W997" s="353"/>
      <c r="X997" s="353"/>
      <c r="Y997" s="353"/>
      <c r="Z997" s="353"/>
    </row>
    <row r="998" spans="1:26" ht="15.75" customHeight="1">
      <c r="A998" s="396"/>
      <c r="B998" s="353"/>
      <c r="C998" s="468"/>
      <c r="D998" s="469"/>
      <c r="E998" s="469"/>
      <c r="F998" s="469"/>
      <c r="G998" s="353"/>
      <c r="H998" s="353"/>
      <c r="I998" s="353"/>
      <c r="J998" s="353"/>
      <c r="K998" s="353"/>
      <c r="L998" s="353"/>
      <c r="M998" s="353"/>
      <c r="N998" s="353"/>
      <c r="O998" s="353"/>
      <c r="P998" s="353"/>
      <c r="Q998" s="353"/>
      <c r="R998" s="353"/>
      <c r="S998" s="353"/>
      <c r="T998" s="353"/>
      <c r="U998" s="353"/>
      <c r="V998" s="353"/>
      <c r="W998" s="353"/>
      <c r="X998" s="353"/>
      <c r="Y998" s="353"/>
      <c r="Z998" s="353"/>
    </row>
    <row r="999" spans="1:26" ht="15.75" customHeight="1">
      <c r="A999" s="396"/>
      <c r="B999" s="353"/>
      <c r="C999" s="468"/>
      <c r="D999" s="469"/>
      <c r="E999" s="469"/>
      <c r="F999" s="469"/>
      <c r="G999" s="353"/>
      <c r="H999" s="353"/>
      <c r="I999" s="353"/>
      <c r="J999" s="353"/>
      <c r="K999" s="353"/>
      <c r="L999" s="353"/>
      <c r="M999" s="353"/>
      <c r="N999" s="353"/>
      <c r="O999" s="353"/>
      <c r="P999" s="353"/>
      <c r="Q999" s="353"/>
      <c r="R999" s="353"/>
      <c r="S999" s="353"/>
      <c r="T999" s="353"/>
      <c r="U999" s="353"/>
      <c r="V999" s="353"/>
      <c r="W999" s="353"/>
      <c r="X999" s="353"/>
      <c r="Y999" s="353"/>
      <c r="Z999" s="353"/>
    </row>
    <row r="1000" spans="1:26" ht="15.75" customHeight="1">
      <c r="A1000" s="396"/>
      <c r="B1000" s="353"/>
      <c r="C1000" s="468"/>
      <c r="D1000" s="469"/>
      <c r="E1000" s="469"/>
      <c r="F1000" s="469"/>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row>
  </sheetData>
  <mergeCells count="14">
    <mergeCell ref="A253:F253"/>
    <mergeCell ref="A255:F255"/>
    <mergeCell ref="A1:F1"/>
    <mergeCell ref="A2:F2"/>
    <mergeCell ref="A4:F4"/>
    <mergeCell ref="E8:F8"/>
    <mergeCell ref="E24:F24"/>
    <mergeCell ref="E37:F37"/>
    <mergeCell ref="E53:F53"/>
    <mergeCell ref="E69:F69"/>
    <mergeCell ref="E84:F84"/>
    <mergeCell ref="A160:F160"/>
    <mergeCell ref="A193:F193"/>
    <mergeCell ref="A240:F240"/>
  </mergeCells>
  <pageMargins left="0.7" right="0.22222222222222221" top="1.1151960784313726" bottom="0.55147058823529416" header="0" footer="0"/>
  <pageSetup paperSize="9" scale="94" orientation="portrait"/>
  <headerFooter>
    <oddHeader>&amp;LELEKTRO ČOP d.o.o. Bana Josipa Šokčevića 2 Županja OIB: 40201867670&amp;CIzgradnja stambene zgade&amp;RJosip Drinovac, Gornji Bukovac 150,  10000 Zagreb, OIB: 65567182367 Nina Drinovac, Gundulićeva ulica 61,  10000 Zagreb, OIB: 38289794146</oddHeader>
    <oddFooter>&amp;Lwww.elektrocop.hr&amp;Cmihael@elektrocop.hr&amp;RStranica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1000"/>
  <sheetViews>
    <sheetView workbookViewId="0"/>
  </sheetViews>
  <sheetFormatPr defaultColWidth="14.5" defaultRowHeight="15" customHeight="1"/>
  <cols>
    <col min="1" max="1" width="12.83203125" customWidth="1"/>
    <col min="2" max="2" width="112" customWidth="1"/>
    <col min="3" max="3" width="14.5" customWidth="1"/>
    <col min="4" max="4" width="18.5" customWidth="1"/>
    <col min="5" max="5" width="20.6640625" customWidth="1"/>
    <col min="6" max="6" width="25.5" customWidth="1"/>
    <col min="7" max="7" width="17.83203125" customWidth="1"/>
    <col min="8" max="8" width="14.5" customWidth="1"/>
    <col min="9" max="9" width="10.1640625" customWidth="1"/>
    <col min="10" max="10" width="11.5" customWidth="1"/>
    <col min="11" max="26" width="10.1640625" customWidth="1"/>
  </cols>
  <sheetData>
    <row r="1" spans="1:26" ht="17.25" customHeight="1">
      <c r="A1" s="470"/>
      <c r="B1" s="471"/>
      <c r="C1" s="472"/>
      <c r="D1" s="473"/>
      <c r="E1" s="474"/>
      <c r="F1" s="475"/>
      <c r="G1" s="476"/>
      <c r="H1" s="476"/>
      <c r="I1" s="476"/>
      <c r="J1" s="476"/>
      <c r="K1" s="476"/>
      <c r="L1" s="476"/>
      <c r="M1" s="476"/>
      <c r="N1" s="476"/>
      <c r="O1" s="476"/>
      <c r="P1" s="476"/>
      <c r="Q1" s="476"/>
      <c r="R1" s="476"/>
      <c r="S1" s="476"/>
      <c r="T1" s="476"/>
      <c r="U1" s="476"/>
      <c r="V1" s="476"/>
      <c r="W1" s="476"/>
      <c r="X1" s="476"/>
      <c r="Y1" s="476"/>
      <c r="Z1" s="476"/>
    </row>
    <row r="2" spans="1:26" ht="16.5" customHeight="1">
      <c r="A2" s="477"/>
      <c r="B2" s="478"/>
      <c r="C2" s="479"/>
      <c r="D2" s="480" t="s">
        <v>2488</v>
      </c>
      <c r="E2" s="480" t="s">
        <v>2489</v>
      </c>
      <c r="F2" s="481" t="s">
        <v>2490</v>
      </c>
      <c r="G2" s="476"/>
      <c r="H2" s="476"/>
      <c r="I2" s="476"/>
      <c r="J2" s="476"/>
      <c r="K2" s="476"/>
      <c r="L2" s="476"/>
      <c r="M2" s="476"/>
      <c r="N2" s="476"/>
      <c r="O2" s="476"/>
      <c r="P2" s="476"/>
      <c r="Q2" s="476"/>
      <c r="R2" s="476"/>
      <c r="S2" s="476"/>
      <c r="T2" s="476"/>
      <c r="U2" s="476"/>
      <c r="V2" s="476"/>
      <c r="W2" s="476"/>
      <c r="X2" s="476"/>
      <c r="Y2" s="476"/>
      <c r="Z2" s="476"/>
    </row>
    <row r="3" spans="1:26" ht="16.5" customHeight="1">
      <c r="A3" s="482" t="s">
        <v>2314</v>
      </c>
      <c r="B3" s="483" t="str">
        <f>B24</f>
        <v>INSTALACIJA SUSAVA ZA GRIJANJE I PRIPREMU PTV-A, DIZALICA TOPLINE ZRAK/VODA</v>
      </c>
      <c r="C3" s="484"/>
      <c r="D3" s="485">
        <f>F212</f>
        <v>0</v>
      </c>
      <c r="E3" s="486">
        <f t="shared" ref="E3:E6" si="0">D3*25%</f>
        <v>0</v>
      </c>
      <c r="F3" s="487">
        <f t="shared" ref="F3:F6" si="1">E3+D3</f>
        <v>0</v>
      </c>
      <c r="G3" s="476"/>
      <c r="H3" s="476"/>
      <c r="I3" s="476"/>
      <c r="J3" s="476"/>
      <c r="K3" s="476"/>
      <c r="L3" s="476"/>
      <c r="M3" s="476"/>
      <c r="N3" s="476"/>
      <c r="O3" s="476"/>
      <c r="P3" s="476"/>
      <c r="Q3" s="476"/>
      <c r="R3" s="476"/>
      <c r="S3" s="476"/>
      <c r="T3" s="476"/>
      <c r="U3" s="476"/>
      <c r="V3" s="476"/>
      <c r="W3" s="476"/>
      <c r="X3" s="476"/>
      <c r="Y3" s="476"/>
      <c r="Z3" s="476"/>
    </row>
    <row r="4" spans="1:26" ht="16.5" customHeight="1">
      <c r="A4" s="482" t="s">
        <v>2319</v>
      </c>
      <c r="B4" s="483" t="str">
        <f>B214</f>
        <v>INSTALACIJA SUSTAVA KLIMATIZACIJE, MULTI SPLIT DIZALICA TOPLINE ZRAK/ZRAK</v>
      </c>
      <c r="C4" s="484"/>
      <c r="D4" s="485">
        <f>F395</f>
        <v>0</v>
      </c>
      <c r="E4" s="486">
        <f t="shared" si="0"/>
        <v>0</v>
      </c>
      <c r="F4" s="487">
        <f t="shared" si="1"/>
        <v>0</v>
      </c>
      <c r="G4" s="476"/>
      <c r="H4" s="476"/>
      <c r="I4" s="476"/>
      <c r="J4" s="476"/>
      <c r="K4" s="476"/>
      <c r="L4" s="476"/>
      <c r="M4" s="476"/>
      <c r="N4" s="476"/>
      <c r="O4" s="476"/>
      <c r="P4" s="476"/>
      <c r="Q4" s="476"/>
      <c r="R4" s="476"/>
      <c r="S4" s="476"/>
      <c r="T4" s="476"/>
      <c r="U4" s="476"/>
      <c r="V4" s="476"/>
      <c r="W4" s="476"/>
      <c r="X4" s="476"/>
      <c r="Y4" s="476"/>
      <c r="Z4" s="476"/>
    </row>
    <row r="5" spans="1:26" ht="16.5" customHeight="1">
      <c r="A5" s="482" t="s">
        <v>2355</v>
      </c>
      <c r="B5" s="483" t="str">
        <f>B397</f>
        <v>INSTALACIJA TOPLOVODNOG POVRŠINSKOG GRIJANJA</v>
      </c>
      <c r="C5" s="484"/>
      <c r="D5" s="485">
        <f>F461</f>
        <v>0</v>
      </c>
      <c r="E5" s="486">
        <f t="shared" si="0"/>
        <v>0</v>
      </c>
      <c r="F5" s="487">
        <f t="shared" si="1"/>
        <v>0</v>
      </c>
      <c r="G5" s="476"/>
      <c r="H5" s="476"/>
      <c r="I5" s="476"/>
      <c r="J5" s="476"/>
      <c r="K5" s="476"/>
      <c r="L5" s="476"/>
      <c r="M5" s="476"/>
      <c r="N5" s="476"/>
      <c r="O5" s="476"/>
      <c r="P5" s="476"/>
      <c r="Q5" s="476"/>
      <c r="R5" s="476"/>
      <c r="S5" s="476"/>
      <c r="T5" s="476"/>
      <c r="U5" s="476"/>
      <c r="V5" s="476"/>
      <c r="W5" s="476"/>
      <c r="X5" s="476"/>
      <c r="Y5" s="476"/>
      <c r="Z5" s="476"/>
    </row>
    <row r="6" spans="1:26" ht="16.5" customHeight="1">
      <c r="A6" s="482" t="s">
        <v>2358</v>
      </c>
      <c r="B6" s="483" t="str">
        <f>B463</f>
        <v>VENTILACIJA</v>
      </c>
      <c r="C6" s="484"/>
      <c r="D6" s="485">
        <f>F493</f>
        <v>0</v>
      </c>
      <c r="E6" s="486">
        <f t="shared" si="0"/>
        <v>0</v>
      </c>
      <c r="F6" s="487">
        <f t="shared" si="1"/>
        <v>0</v>
      </c>
      <c r="G6" s="476"/>
      <c r="H6" s="476"/>
      <c r="I6" s="476"/>
      <c r="J6" s="476"/>
      <c r="K6" s="476"/>
      <c r="L6" s="476"/>
      <c r="M6" s="476"/>
      <c r="N6" s="476"/>
      <c r="O6" s="476"/>
      <c r="P6" s="476"/>
      <c r="Q6" s="476"/>
      <c r="R6" s="476"/>
      <c r="S6" s="476"/>
      <c r="T6" s="476"/>
      <c r="U6" s="476"/>
      <c r="V6" s="476"/>
      <c r="W6" s="476"/>
      <c r="X6" s="476"/>
      <c r="Y6" s="476"/>
      <c r="Z6" s="476"/>
    </row>
    <row r="7" spans="1:26" ht="16.5" customHeight="1">
      <c r="A7" s="488"/>
      <c r="B7" s="620" t="s">
        <v>2491</v>
      </c>
      <c r="C7" s="591"/>
      <c r="D7" s="489">
        <f t="shared" ref="D7:F7" si="2">SUM(D3:D6)</f>
        <v>0</v>
      </c>
      <c r="E7" s="489">
        <f t="shared" si="2"/>
        <v>0</v>
      </c>
      <c r="F7" s="490">
        <f t="shared" si="2"/>
        <v>0</v>
      </c>
      <c r="G7" s="491"/>
      <c r="H7" s="476"/>
      <c r="I7" s="476"/>
      <c r="J7" s="476"/>
      <c r="K7" s="476"/>
      <c r="L7" s="476"/>
      <c r="M7" s="476"/>
      <c r="N7" s="476"/>
      <c r="O7" s="476"/>
      <c r="P7" s="476"/>
      <c r="Q7" s="476"/>
      <c r="R7" s="476"/>
      <c r="S7" s="476"/>
      <c r="T7" s="476"/>
      <c r="U7" s="476"/>
      <c r="V7" s="476"/>
      <c r="W7" s="476"/>
      <c r="X7" s="476"/>
      <c r="Y7" s="476"/>
      <c r="Z7" s="476"/>
    </row>
    <row r="8" spans="1:26" ht="15" customHeight="1">
      <c r="A8" s="492"/>
      <c r="B8" s="493"/>
      <c r="C8" s="494"/>
      <c r="D8" s="495"/>
      <c r="E8" s="496"/>
      <c r="F8" s="497"/>
      <c r="G8" s="476"/>
      <c r="H8" s="476"/>
      <c r="I8" s="476"/>
      <c r="J8" s="476"/>
      <c r="K8" s="476"/>
      <c r="L8" s="476"/>
      <c r="M8" s="476"/>
      <c r="N8" s="476"/>
      <c r="O8" s="476"/>
      <c r="P8" s="476"/>
      <c r="Q8" s="476"/>
      <c r="R8" s="476"/>
      <c r="S8" s="476"/>
      <c r="T8" s="476"/>
      <c r="U8" s="476"/>
      <c r="V8" s="476"/>
      <c r="W8" s="476"/>
      <c r="X8" s="476"/>
      <c r="Y8" s="476"/>
      <c r="Z8" s="476"/>
    </row>
    <row r="9" spans="1:26" ht="15" customHeight="1">
      <c r="A9" s="498"/>
      <c r="B9" s="237" t="s">
        <v>2492</v>
      </c>
      <c r="C9" s="499"/>
      <c r="D9" s="500"/>
      <c r="E9" s="501"/>
      <c r="F9" s="501"/>
      <c r="G9" s="476"/>
      <c r="H9" s="476"/>
      <c r="I9" s="476"/>
      <c r="J9" s="476"/>
      <c r="K9" s="476"/>
      <c r="L9" s="476"/>
      <c r="M9" s="476"/>
      <c r="N9" s="476"/>
      <c r="O9" s="476"/>
      <c r="P9" s="476"/>
      <c r="Q9" s="476"/>
      <c r="R9" s="476"/>
      <c r="S9" s="476"/>
      <c r="T9" s="476"/>
      <c r="U9" s="476"/>
      <c r="V9" s="476"/>
      <c r="W9" s="476"/>
      <c r="X9" s="476"/>
      <c r="Y9" s="476"/>
      <c r="Z9" s="476"/>
    </row>
    <row r="10" spans="1:26" ht="18" customHeight="1">
      <c r="A10" s="498"/>
      <c r="B10" s="501"/>
      <c r="C10" s="499"/>
      <c r="D10" s="500"/>
      <c r="E10" s="501"/>
      <c r="F10" s="501"/>
      <c r="G10" s="476"/>
      <c r="H10" s="476"/>
      <c r="I10" s="476"/>
      <c r="J10" s="476"/>
      <c r="K10" s="476"/>
      <c r="L10" s="476"/>
      <c r="M10" s="476"/>
      <c r="N10" s="476"/>
      <c r="O10" s="476"/>
      <c r="P10" s="476"/>
      <c r="Q10" s="476"/>
      <c r="R10" s="476"/>
      <c r="S10" s="476"/>
      <c r="T10" s="476"/>
      <c r="U10" s="476"/>
      <c r="V10" s="476"/>
      <c r="W10" s="476"/>
      <c r="X10" s="476"/>
      <c r="Y10" s="476"/>
      <c r="Z10" s="476"/>
    </row>
    <row r="11" spans="1:26" ht="32.25" customHeight="1">
      <c r="A11" s="502" t="s">
        <v>2493</v>
      </c>
      <c r="B11" s="619" t="s">
        <v>2494</v>
      </c>
      <c r="C11" s="593"/>
      <c r="D11" s="593"/>
      <c r="E11" s="593"/>
      <c r="F11" s="593"/>
      <c r="G11" s="476"/>
      <c r="H11" s="476"/>
      <c r="I11" s="476"/>
      <c r="J11" s="476"/>
      <c r="K11" s="476"/>
      <c r="L11" s="476"/>
      <c r="M11" s="476"/>
      <c r="N11" s="476"/>
      <c r="O11" s="476"/>
      <c r="P11" s="476"/>
      <c r="Q11" s="476"/>
      <c r="R11" s="476"/>
      <c r="S11" s="476"/>
      <c r="T11" s="476"/>
      <c r="U11" s="476"/>
      <c r="V11" s="476"/>
      <c r="W11" s="476"/>
      <c r="X11" s="476"/>
      <c r="Y11" s="476"/>
      <c r="Z11" s="476"/>
    </row>
    <row r="12" spans="1:26" ht="18" customHeight="1">
      <c r="A12" s="502" t="s">
        <v>2493</v>
      </c>
      <c r="B12" s="619" t="s">
        <v>2495</v>
      </c>
      <c r="C12" s="593"/>
      <c r="D12" s="593"/>
      <c r="E12" s="593"/>
      <c r="F12" s="593"/>
      <c r="G12" s="476"/>
      <c r="H12" s="476"/>
      <c r="I12" s="476"/>
      <c r="J12" s="476"/>
      <c r="K12" s="476"/>
      <c r="L12" s="476"/>
      <c r="M12" s="476"/>
      <c r="N12" s="476"/>
      <c r="O12" s="476"/>
      <c r="P12" s="476"/>
      <c r="Q12" s="476"/>
      <c r="R12" s="476"/>
      <c r="S12" s="476"/>
      <c r="T12" s="476"/>
      <c r="U12" s="476"/>
      <c r="V12" s="476"/>
      <c r="W12" s="476"/>
      <c r="X12" s="476"/>
      <c r="Y12" s="476"/>
      <c r="Z12" s="476"/>
    </row>
    <row r="13" spans="1:26" ht="15.75" customHeight="1">
      <c r="A13" s="502" t="s">
        <v>2493</v>
      </c>
      <c r="B13" s="619" t="s">
        <v>2496</v>
      </c>
      <c r="C13" s="593"/>
      <c r="D13" s="593"/>
      <c r="E13" s="593"/>
      <c r="F13" s="593"/>
      <c r="G13" s="476"/>
      <c r="H13" s="476"/>
      <c r="I13" s="476"/>
      <c r="J13" s="476"/>
      <c r="K13" s="476"/>
      <c r="L13" s="476"/>
      <c r="M13" s="476"/>
      <c r="N13" s="476"/>
      <c r="O13" s="476"/>
      <c r="P13" s="476"/>
      <c r="Q13" s="476"/>
      <c r="R13" s="476"/>
      <c r="S13" s="476"/>
      <c r="T13" s="476"/>
      <c r="U13" s="476"/>
      <c r="V13" s="476"/>
      <c r="W13" s="476"/>
      <c r="X13" s="476"/>
      <c r="Y13" s="476"/>
      <c r="Z13" s="476"/>
    </row>
    <row r="14" spans="1:26" ht="15.75" customHeight="1">
      <c r="A14" s="502" t="s">
        <v>2493</v>
      </c>
      <c r="B14" s="619" t="s">
        <v>2497</v>
      </c>
      <c r="C14" s="593"/>
      <c r="D14" s="593"/>
      <c r="E14" s="593"/>
      <c r="F14" s="593"/>
      <c r="G14" s="476"/>
      <c r="H14" s="476"/>
      <c r="I14" s="476"/>
      <c r="J14" s="476"/>
      <c r="K14" s="476"/>
      <c r="L14" s="476"/>
      <c r="M14" s="476"/>
      <c r="N14" s="476"/>
      <c r="O14" s="476"/>
      <c r="P14" s="476"/>
      <c r="Q14" s="476"/>
      <c r="R14" s="476"/>
      <c r="S14" s="476"/>
      <c r="T14" s="476"/>
      <c r="U14" s="476"/>
      <c r="V14" s="476"/>
      <c r="W14" s="476"/>
      <c r="X14" s="476"/>
      <c r="Y14" s="476"/>
      <c r="Z14" s="476"/>
    </row>
    <row r="15" spans="1:26" ht="15.75" customHeight="1">
      <c r="A15" s="502" t="s">
        <v>2493</v>
      </c>
      <c r="B15" s="619" t="s">
        <v>2498</v>
      </c>
      <c r="C15" s="593"/>
      <c r="D15" s="593"/>
      <c r="E15" s="593"/>
      <c r="F15" s="593"/>
      <c r="G15" s="476"/>
      <c r="H15" s="476"/>
      <c r="I15" s="476"/>
      <c r="J15" s="476"/>
      <c r="K15" s="476"/>
      <c r="L15" s="476"/>
      <c r="M15" s="476"/>
      <c r="N15" s="476"/>
      <c r="O15" s="476"/>
      <c r="P15" s="476"/>
      <c r="Q15" s="476"/>
      <c r="R15" s="476"/>
      <c r="S15" s="476"/>
      <c r="T15" s="476"/>
      <c r="U15" s="476"/>
      <c r="V15" s="476"/>
      <c r="W15" s="476"/>
      <c r="X15" s="476"/>
      <c r="Y15" s="476"/>
      <c r="Z15" s="476"/>
    </row>
    <row r="16" spans="1:26" ht="19.5" customHeight="1">
      <c r="A16" s="502" t="s">
        <v>2493</v>
      </c>
      <c r="B16" s="619" t="s">
        <v>2499</v>
      </c>
      <c r="C16" s="593"/>
      <c r="D16" s="593"/>
      <c r="E16" s="593"/>
      <c r="F16" s="593"/>
      <c r="G16" s="476"/>
      <c r="H16" s="476"/>
      <c r="I16" s="476"/>
      <c r="J16" s="476"/>
      <c r="K16" s="476"/>
      <c r="L16" s="476"/>
      <c r="M16" s="476"/>
      <c r="N16" s="476"/>
      <c r="O16" s="476"/>
      <c r="P16" s="476"/>
      <c r="Q16" s="476"/>
      <c r="R16" s="476"/>
      <c r="S16" s="476"/>
      <c r="T16" s="476"/>
      <c r="U16" s="476"/>
      <c r="V16" s="476"/>
      <c r="W16" s="476"/>
      <c r="X16" s="476"/>
      <c r="Y16" s="476"/>
      <c r="Z16" s="476"/>
    </row>
    <row r="17" spans="1:26" ht="15" customHeight="1">
      <c r="A17" s="502" t="s">
        <v>2493</v>
      </c>
      <c r="B17" s="619" t="s">
        <v>2500</v>
      </c>
      <c r="C17" s="593"/>
      <c r="D17" s="593"/>
      <c r="E17" s="593"/>
      <c r="F17" s="593"/>
      <c r="G17" s="476"/>
      <c r="H17" s="476"/>
      <c r="I17" s="476"/>
      <c r="J17" s="476"/>
      <c r="K17" s="476"/>
      <c r="L17" s="476"/>
      <c r="M17" s="476"/>
      <c r="N17" s="476"/>
      <c r="O17" s="476"/>
      <c r="P17" s="476"/>
      <c r="Q17" s="476"/>
      <c r="R17" s="476"/>
      <c r="S17" s="476"/>
      <c r="T17" s="476"/>
      <c r="U17" s="476"/>
      <c r="V17" s="476"/>
      <c r="W17" s="476"/>
      <c r="X17" s="476"/>
      <c r="Y17" s="476"/>
      <c r="Z17" s="476"/>
    </row>
    <row r="18" spans="1:26" ht="15" customHeight="1">
      <c r="A18" s="502" t="s">
        <v>2493</v>
      </c>
      <c r="B18" s="503" t="s">
        <v>2501</v>
      </c>
      <c r="C18" s="503"/>
      <c r="D18" s="503"/>
      <c r="E18" s="503"/>
      <c r="F18" s="503"/>
      <c r="G18" s="476"/>
      <c r="H18" s="476"/>
      <c r="I18" s="476"/>
      <c r="J18" s="476"/>
      <c r="K18" s="476"/>
      <c r="L18" s="476"/>
      <c r="M18" s="476"/>
      <c r="N18" s="476"/>
      <c r="O18" s="476"/>
      <c r="P18" s="476"/>
      <c r="Q18" s="476"/>
      <c r="R18" s="476"/>
      <c r="S18" s="476"/>
      <c r="T18" s="476"/>
      <c r="U18" s="476"/>
      <c r="V18" s="476"/>
      <c r="W18" s="476"/>
      <c r="X18" s="476"/>
      <c r="Y18" s="476"/>
      <c r="Z18" s="476"/>
    </row>
    <row r="19" spans="1:26" ht="15" customHeight="1">
      <c r="A19" s="502"/>
      <c r="B19" s="503"/>
      <c r="C19" s="503"/>
      <c r="D19" s="503"/>
      <c r="E19" s="503"/>
      <c r="F19" s="503"/>
      <c r="G19" s="476"/>
      <c r="H19" s="476"/>
      <c r="I19" s="476"/>
      <c r="J19" s="476"/>
      <c r="K19" s="476"/>
      <c r="L19" s="476"/>
      <c r="M19" s="476"/>
      <c r="N19" s="476"/>
      <c r="O19" s="476"/>
      <c r="P19" s="476"/>
      <c r="Q19" s="476"/>
      <c r="R19" s="476"/>
      <c r="S19" s="476"/>
      <c r="T19" s="476"/>
      <c r="U19" s="476"/>
      <c r="V19" s="476"/>
      <c r="W19" s="476"/>
      <c r="X19" s="476"/>
      <c r="Y19" s="476"/>
      <c r="Z19" s="476"/>
    </row>
    <row r="20" spans="1:26" ht="15" customHeight="1">
      <c r="A20" s="504" t="s">
        <v>2502</v>
      </c>
      <c r="B20" s="505" t="s">
        <v>2503</v>
      </c>
      <c r="C20" s="505" t="s">
        <v>2310</v>
      </c>
      <c r="D20" s="505" t="s">
        <v>649</v>
      </c>
      <c r="E20" s="506" t="s">
        <v>48</v>
      </c>
      <c r="F20" s="507" t="s">
        <v>2504</v>
      </c>
      <c r="G20" s="476"/>
      <c r="H20" s="476"/>
      <c r="I20" s="476"/>
      <c r="J20" s="476"/>
      <c r="K20" s="476"/>
      <c r="L20" s="476"/>
      <c r="M20" s="476"/>
      <c r="N20" s="476"/>
      <c r="O20" s="476"/>
      <c r="P20" s="476"/>
      <c r="Q20" s="476"/>
      <c r="R20" s="476"/>
      <c r="S20" s="476"/>
      <c r="T20" s="476"/>
      <c r="U20" s="476"/>
      <c r="V20" s="476"/>
      <c r="W20" s="476"/>
      <c r="X20" s="476"/>
      <c r="Y20" s="476"/>
      <c r="Z20" s="476"/>
    </row>
    <row r="21" spans="1:26" ht="15" customHeight="1">
      <c r="A21" s="508"/>
      <c r="B21" s="508"/>
      <c r="C21" s="505" t="s">
        <v>2505</v>
      </c>
      <c r="D21" s="509"/>
      <c r="E21" s="506" t="s">
        <v>2506</v>
      </c>
      <c r="F21" s="507" t="s">
        <v>2506</v>
      </c>
      <c r="G21" s="476"/>
      <c r="H21" s="476"/>
      <c r="I21" s="476"/>
      <c r="J21" s="476"/>
      <c r="K21" s="476"/>
      <c r="L21" s="476"/>
      <c r="M21" s="476"/>
      <c r="N21" s="476"/>
      <c r="O21" s="476"/>
      <c r="P21" s="476"/>
      <c r="Q21" s="476"/>
      <c r="R21" s="476"/>
      <c r="S21" s="476"/>
      <c r="T21" s="476"/>
      <c r="U21" s="476"/>
      <c r="V21" s="476"/>
      <c r="W21" s="476"/>
      <c r="X21" s="476"/>
      <c r="Y21" s="476"/>
      <c r="Z21" s="476"/>
    </row>
    <row r="22" spans="1:26" ht="15.75" customHeight="1">
      <c r="A22" s="510"/>
      <c r="B22" s="511" t="s">
        <v>2507</v>
      </c>
      <c r="C22" s="512"/>
      <c r="D22" s="512"/>
      <c r="E22" s="513"/>
      <c r="F22" s="514"/>
      <c r="G22" s="476"/>
      <c r="H22" s="476"/>
      <c r="I22" s="476"/>
      <c r="J22" s="476"/>
      <c r="K22" s="476"/>
      <c r="L22" s="476"/>
      <c r="M22" s="476"/>
      <c r="N22" s="476"/>
      <c r="O22" s="476"/>
      <c r="P22" s="476"/>
      <c r="Q22" s="476"/>
      <c r="R22" s="476"/>
      <c r="S22" s="476"/>
      <c r="T22" s="476"/>
      <c r="U22" s="476"/>
      <c r="V22" s="476"/>
      <c r="W22" s="476"/>
      <c r="X22" s="476"/>
      <c r="Y22" s="476"/>
      <c r="Z22" s="476"/>
    </row>
    <row r="23" spans="1:26" ht="15" customHeight="1">
      <c r="A23" s="494"/>
      <c r="B23" s="503"/>
      <c r="C23" s="515"/>
      <c r="D23" s="516"/>
      <c r="E23" s="517"/>
      <c r="F23" s="518"/>
      <c r="G23" s="476"/>
      <c r="H23" s="476"/>
      <c r="I23" s="476"/>
      <c r="J23" s="476"/>
      <c r="K23" s="476"/>
      <c r="L23" s="476"/>
      <c r="M23" s="476"/>
      <c r="N23" s="476"/>
      <c r="O23" s="476"/>
      <c r="P23" s="476"/>
      <c r="Q23" s="476"/>
      <c r="R23" s="476"/>
      <c r="S23" s="476"/>
      <c r="T23" s="476"/>
      <c r="U23" s="476"/>
      <c r="V23" s="476"/>
      <c r="W23" s="476"/>
      <c r="X23" s="476"/>
      <c r="Y23" s="476"/>
      <c r="Z23" s="476"/>
    </row>
    <row r="24" spans="1:26" ht="18" customHeight="1">
      <c r="A24" s="482" t="s">
        <v>2314</v>
      </c>
      <c r="B24" s="483" t="s">
        <v>2508</v>
      </c>
      <c r="C24" s="483"/>
      <c r="D24" s="483"/>
      <c r="E24" s="483"/>
      <c r="F24" s="519"/>
      <c r="G24" s="476"/>
      <c r="H24" s="476"/>
      <c r="I24" s="476"/>
      <c r="J24" s="476"/>
      <c r="K24" s="476"/>
      <c r="L24" s="476"/>
      <c r="M24" s="476"/>
      <c r="N24" s="476"/>
      <c r="O24" s="476"/>
      <c r="P24" s="476"/>
      <c r="Q24" s="476"/>
      <c r="R24" s="476"/>
      <c r="S24" s="476"/>
      <c r="T24" s="476"/>
      <c r="U24" s="476"/>
      <c r="V24" s="476"/>
      <c r="W24" s="476"/>
      <c r="X24" s="476"/>
      <c r="Y24" s="476"/>
      <c r="Z24" s="476"/>
    </row>
    <row r="25" spans="1:26" ht="15" customHeight="1">
      <c r="A25" s="520"/>
      <c r="B25" s="503"/>
      <c r="C25" s="515"/>
      <c r="D25" s="516"/>
      <c r="E25" s="517"/>
      <c r="F25" s="518"/>
      <c r="G25" s="476"/>
      <c r="H25" s="476"/>
      <c r="I25" s="476"/>
      <c r="J25" s="476"/>
      <c r="K25" s="476"/>
      <c r="L25" s="476"/>
      <c r="M25" s="476"/>
      <c r="N25" s="476"/>
      <c r="O25" s="476"/>
      <c r="P25" s="476"/>
      <c r="Q25" s="476"/>
      <c r="R25" s="476"/>
      <c r="S25" s="476"/>
      <c r="T25" s="476"/>
      <c r="U25" s="476"/>
      <c r="V25" s="476"/>
      <c r="W25" s="476"/>
      <c r="X25" s="476"/>
      <c r="Y25" s="476"/>
      <c r="Z25" s="476"/>
    </row>
    <row r="26" spans="1:26" ht="15.75" customHeight="1">
      <c r="A26" s="520" t="s">
        <v>2509</v>
      </c>
      <c r="B26" s="521" t="s">
        <v>2510</v>
      </c>
      <c r="C26" s="522"/>
      <c r="D26" s="523"/>
      <c r="E26" s="524"/>
      <c r="F26" s="518"/>
      <c r="G26" s="476"/>
      <c r="H26" s="476"/>
      <c r="I26" s="476"/>
      <c r="J26" s="476"/>
      <c r="K26" s="476"/>
      <c r="L26" s="476"/>
      <c r="M26" s="476"/>
      <c r="N26" s="476"/>
      <c r="O26" s="476"/>
      <c r="P26" s="476"/>
      <c r="Q26" s="476"/>
      <c r="R26" s="476"/>
      <c r="S26" s="476"/>
      <c r="T26" s="476"/>
      <c r="U26" s="476"/>
      <c r="V26" s="476"/>
      <c r="W26" s="476"/>
      <c r="X26" s="476"/>
      <c r="Y26" s="476"/>
      <c r="Z26" s="476"/>
    </row>
    <row r="27" spans="1:26" ht="15.75" customHeight="1">
      <c r="A27" s="520"/>
      <c r="B27" s="525" t="s">
        <v>2511</v>
      </c>
      <c r="C27" s="522"/>
      <c r="D27" s="523"/>
      <c r="E27" s="524"/>
      <c r="F27" s="518"/>
      <c r="G27" s="476"/>
      <c r="H27" s="476"/>
      <c r="I27" s="476"/>
      <c r="J27" s="476"/>
      <c r="K27" s="476"/>
      <c r="L27" s="476"/>
      <c r="M27" s="476"/>
      <c r="N27" s="476"/>
      <c r="O27" s="476"/>
      <c r="P27" s="476"/>
      <c r="Q27" s="476"/>
      <c r="R27" s="476"/>
      <c r="S27" s="476"/>
      <c r="T27" s="476"/>
      <c r="U27" s="476"/>
      <c r="V27" s="476"/>
      <c r="W27" s="476"/>
      <c r="X27" s="476"/>
      <c r="Y27" s="476"/>
      <c r="Z27" s="476"/>
    </row>
    <row r="28" spans="1:26" ht="15.75" customHeight="1">
      <c r="A28" s="520"/>
      <c r="B28" s="525" t="s">
        <v>2512</v>
      </c>
      <c r="C28" s="522"/>
      <c r="D28" s="523"/>
      <c r="E28" s="524"/>
      <c r="F28" s="518"/>
      <c r="G28" s="476"/>
      <c r="H28" s="476"/>
      <c r="I28" s="476"/>
      <c r="J28" s="476"/>
      <c r="K28" s="476"/>
      <c r="L28" s="476"/>
      <c r="M28" s="476"/>
      <c r="N28" s="476"/>
      <c r="O28" s="476"/>
      <c r="P28" s="476"/>
      <c r="Q28" s="476"/>
      <c r="R28" s="476"/>
      <c r="S28" s="476"/>
      <c r="T28" s="476"/>
      <c r="U28" s="476"/>
      <c r="V28" s="476"/>
      <c r="W28" s="476"/>
      <c r="X28" s="476"/>
      <c r="Y28" s="476"/>
      <c r="Z28" s="476"/>
    </row>
    <row r="29" spans="1:26" ht="15.75" customHeight="1">
      <c r="A29" s="520"/>
      <c r="B29" s="525" t="s">
        <v>2513</v>
      </c>
      <c r="C29" s="522"/>
      <c r="D29" s="523"/>
      <c r="E29" s="524"/>
      <c r="F29" s="518"/>
      <c r="G29" s="476"/>
      <c r="H29" s="476"/>
      <c r="I29" s="476"/>
      <c r="J29" s="476"/>
      <c r="K29" s="476"/>
      <c r="L29" s="476"/>
      <c r="M29" s="476"/>
      <c r="N29" s="476"/>
      <c r="O29" s="476"/>
      <c r="P29" s="476"/>
      <c r="Q29" s="476"/>
      <c r="R29" s="476"/>
      <c r="S29" s="476"/>
      <c r="T29" s="476"/>
      <c r="U29" s="476"/>
      <c r="V29" s="476"/>
      <c r="W29" s="476"/>
      <c r="X29" s="476"/>
      <c r="Y29" s="476"/>
      <c r="Z29" s="476"/>
    </row>
    <row r="30" spans="1:26" ht="15.75" customHeight="1">
      <c r="A30" s="520"/>
      <c r="B30" s="525" t="s">
        <v>2514</v>
      </c>
      <c r="C30" s="522"/>
      <c r="D30" s="523"/>
      <c r="E30" s="524"/>
      <c r="F30" s="518"/>
      <c r="G30" s="476"/>
      <c r="H30" s="476"/>
      <c r="I30" s="476"/>
      <c r="J30" s="476"/>
      <c r="K30" s="476"/>
      <c r="L30" s="476"/>
      <c r="M30" s="476"/>
      <c r="N30" s="476"/>
      <c r="O30" s="476"/>
      <c r="P30" s="476"/>
      <c r="Q30" s="476"/>
      <c r="R30" s="476"/>
      <c r="S30" s="476"/>
      <c r="T30" s="476"/>
      <c r="U30" s="476"/>
      <c r="V30" s="476"/>
      <c r="W30" s="476"/>
      <c r="X30" s="476"/>
      <c r="Y30" s="476"/>
      <c r="Z30" s="476"/>
    </row>
    <row r="31" spans="1:26" ht="15.75" customHeight="1">
      <c r="A31" s="520"/>
      <c r="B31" s="525" t="s">
        <v>2515</v>
      </c>
      <c r="C31" s="522"/>
      <c r="D31" s="523"/>
      <c r="E31" s="524"/>
      <c r="F31" s="518"/>
      <c r="G31" s="476"/>
      <c r="H31" s="476"/>
      <c r="I31" s="476"/>
      <c r="J31" s="476"/>
      <c r="K31" s="476"/>
      <c r="L31" s="476"/>
      <c r="M31" s="476"/>
      <c r="N31" s="476"/>
      <c r="O31" s="476"/>
      <c r="P31" s="476"/>
      <c r="Q31" s="476"/>
      <c r="R31" s="476"/>
      <c r="S31" s="476"/>
      <c r="T31" s="476"/>
      <c r="U31" s="476"/>
      <c r="V31" s="476"/>
      <c r="W31" s="476"/>
      <c r="X31" s="476"/>
      <c r="Y31" s="476"/>
      <c r="Z31" s="476"/>
    </row>
    <row r="32" spans="1:26" ht="15.75" customHeight="1">
      <c r="A32" s="520"/>
      <c r="B32" s="525" t="s">
        <v>2516</v>
      </c>
      <c r="C32" s="522"/>
      <c r="D32" s="523"/>
      <c r="E32" s="524"/>
      <c r="F32" s="518"/>
      <c r="G32" s="476"/>
      <c r="H32" s="476"/>
      <c r="I32" s="476"/>
      <c r="J32" s="476"/>
      <c r="K32" s="476"/>
      <c r="L32" s="476"/>
      <c r="M32" s="476"/>
      <c r="N32" s="476"/>
      <c r="O32" s="476"/>
      <c r="P32" s="476"/>
      <c r="Q32" s="476"/>
      <c r="R32" s="476"/>
      <c r="S32" s="476"/>
      <c r="T32" s="476"/>
      <c r="U32" s="476"/>
      <c r="V32" s="476"/>
      <c r="W32" s="476"/>
      <c r="X32" s="476"/>
      <c r="Y32" s="476"/>
      <c r="Z32" s="476"/>
    </row>
    <row r="33" spans="1:26" ht="15.75" customHeight="1">
      <c r="A33" s="520"/>
      <c r="B33" s="525" t="s">
        <v>2517</v>
      </c>
      <c r="C33" s="522"/>
      <c r="D33" s="523"/>
      <c r="E33" s="524"/>
      <c r="F33" s="518"/>
      <c r="G33" s="476"/>
      <c r="H33" s="476"/>
      <c r="I33" s="476"/>
      <c r="J33" s="476"/>
      <c r="K33" s="476"/>
      <c r="L33" s="476"/>
      <c r="M33" s="476"/>
      <c r="N33" s="476"/>
      <c r="O33" s="476"/>
      <c r="P33" s="476"/>
      <c r="Q33" s="476"/>
      <c r="R33" s="476"/>
      <c r="S33" s="476"/>
      <c r="T33" s="476"/>
      <c r="U33" s="476"/>
      <c r="V33" s="476"/>
      <c r="W33" s="476"/>
      <c r="X33" s="476"/>
      <c r="Y33" s="476"/>
      <c r="Z33" s="476"/>
    </row>
    <row r="34" spans="1:26" ht="15.75" customHeight="1">
      <c r="A34" s="520"/>
      <c r="B34" s="525" t="s">
        <v>2518</v>
      </c>
      <c r="C34" s="522"/>
      <c r="D34" s="523"/>
      <c r="E34" s="524"/>
      <c r="F34" s="518"/>
      <c r="G34" s="476"/>
      <c r="H34" s="476"/>
      <c r="I34" s="476"/>
      <c r="J34" s="476"/>
      <c r="K34" s="476"/>
      <c r="L34" s="476"/>
      <c r="M34" s="476"/>
      <c r="N34" s="476"/>
      <c r="O34" s="476"/>
      <c r="P34" s="476"/>
      <c r="Q34" s="476"/>
      <c r="R34" s="476"/>
      <c r="S34" s="476"/>
      <c r="T34" s="476"/>
      <c r="U34" s="476"/>
      <c r="V34" s="476"/>
      <c r="W34" s="476"/>
      <c r="X34" s="476"/>
      <c r="Y34" s="476"/>
      <c r="Z34" s="476"/>
    </row>
    <row r="35" spans="1:26" ht="15.75" customHeight="1">
      <c r="A35" s="520"/>
      <c r="B35" s="525" t="s">
        <v>2519</v>
      </c>
      <c r="C35" s="522"/>
      <c r="D35" s="523"/>
      <c r="E35" s="524"/>
      <c r="F35" s="518"/>
      <c r="G35" s="476"/>
      <c r="H35" s="476"/>
      <c r="I35" s="476"/>
      <c r="J35" s="476"/>
      <c r="K35" s="476"/>
      <c r="L35" s="476"/>
      <c r="M35" s="476"/>
      <c r="N35" s="476"/>
      <c r="O35" s="476"/>
      <c r="P35" s="476"/>
      <c r="Q35" s="476"/>
      <c r="R35" s="476"/>
      <c r="S35" s="476"/>
      <c r="T35" s="476"/>
      <c r="U35" s="476"/>
      <c r="V35" s="476"/>
      <c r="W35" s="476"/>
      <c r="X35" s="476"/>
      <c r="Y35" s="476"/>
      <c r="Z35" s="476"/>
    </row>
    <row r="36" spans="1:26" ht="15.75" customHeight="1">
      <c r="A36" s="520"/>
      <c r="B36" s="525" t="s">
        <v>2520</v>
      </c>
      <c r="C36" s="522"/>
      <c r="D36" s="523"/>
      <c r="E36" s="524"/>
      <c r="F36" s="518"/>
      <c r="G36" s="476"/>
      <c r="H36" s="476"/>
      <c r="I36" s="476"/>
      <c r="J36" s="476"/>
      <c r="K36" s="476"/>
      <c r="L36" s="476"/>
      <c r="M36" s="476"/>
      <c r="N36" s="476"/>
      <c r="O36" s="476"/>
      <c r="P36" s="476"/>
      <c r="Q36" s="476"/>
      <c r="R36" s="476"/>
      <c r="S36" s="476"/>
      <c r="T36" s="476"/>
      <c r="U36" s="476"/>
      <c r="V36" s="476"/>
      <c r="W36" s="476"/>
      <c r="X36" s="476"/>
      <c r="Y36" s="476"/>
      <c r="Z36" s="476"/>
    </row>
    <row r="37" spans="1:26" ht="15.75" customHeight="1">
      <c r="A37" s="520"/>
      <c r="B37" s="525" t="s">
        <v>2521</v>
      </c>
      <c r="C37" s="522"/>
      <c r="D37" s="523"/>
      <c r="E37" s="524"/>
      <c r="F37" s="518"/>
      <c r="G37" s="476"/>
      <c r="H37" s="476"/>
      <c r="I37" s="476"/>
      <c r="J37" s="476"/>
      <c r="K37" s="476"/>
      <c r="L37" s="476"/>
      <c r="M37" s="476"/>
      <c r="N37" s="476"/>
      <c r="O37" s="476"/>
      <c r="P37" s="476"/>
      <c r="Q37" s="476"/>
      <c r="R37" s="476"/>
      <c r="S37" s="476"/>
      <c r="T37" s="476"/>
      <c r="U37" s="476"/>
      <c r="V37" s="476"/>
      <c r="W37" s="476"/>
      <c r="X37" s="476"/>
      <c r="Y37" s="476"/>
      <c r="Z37" s="476"/>
    </row>
    <row r="38" spans="1:26" ht="15.75" customHeight="1">
      <c r="A38" s="520"/>
      <c r="B38" s="525" t="s">
        <v>2522</v>
      </c>
      <c r="C38" s="522"/>
      <c r="D38" s="523"/>
      <c r="E38" s="524"/>
      <c r="F38" s="518"/>
      <c r="G38" s="476"/>
      <c r="H38" s="476"/>
      <c r="I38" s="476"/>
      <c r="J38" s="476"/>
      <c r="K38" s="476"/>
      <c r="L38" s="476"/>
      <c r="M38" s="476"/>
      <c r="N38" s="476"/>
      <c r="O38" s="476"/>
      <c r="P38" s="476"/>
      <c r="Q38" s="476"/>
      <c r="R38" s="476"/>
      <c r="S38" s="476"/>
      <c r="T38" s="476"/>
      <c r="U38" s="476"/>
      <c r="V38" s="476"/>
      <c r="W38" s="476"/>
      <c r="X38" s="476"/>
      <c r="Y38" s="476"/>
      <c r="Z38" s="476"/>
    </row>
    <row r="39" spans="1:26" ht="15.75" customHeight="1">
      <c r="A39" s="520"/>
      <c r="B39" s="525" t="s">
        <v>2523</v>
      </c>
      <c r="C39" s="522"/>
      <c r="D39" s="523"/>
      <c r="E39" s="524"/>
      <c r="F39" s="518"/>
      <c r="G39" s="476"/>
      <c r="H39" s="476"/>
      <c r="I39" s="476"/>
      <c r="J39" s="476"/>
      <c r="K39" s="476"/>
      <c r="L39" s="476"/>
      <c r="M39" s="476"/>
      <c r="N39" s="476"/>
      <c r="O39" s="476"/>
      <c r="P39" s="476"/>
      <c r="Q39" s="476"/>
      <c r="R39" s="476"/>
      <c r="S39" s="476"/>
      <c r="T39" s="476"/>
      <c r="U39" s="476"/>
      <c r="V39" s="476"/>
      <c r="W39" s="476"/>
      <c r="X39" s="476"/>
      <c r="Y39" s="476"/>
      <c r="Z39" s="476"/>
    </row>
    <row r="40" spans="1:26" ht="15.75" customHeight="1">
      <c r="A40" s="520"/>
      <c r="B40" s="525" t="s">
        <v>2524</v>
      </c>
      <c r="C40" s="522"/>
      <c r="D40" s="523"/>
      <c r="E40" s="524"/>
      <c r="F40" s="518"/>
      <c r="G40" s="476"/>
      <c r="H40" s="476"/>
      <c r="I40" s="476"/>
      <c r="J40" s="476"/>
      <c r="K40" s="476"/>
      <c r="L40" s="476"/>
      <c r="M40" s="476"/>
      <c r="N40" s="476"/>
      <c r="O40" s="476"/>
      <c r="P40" s="476"/>
      <c r="Q40" s="476"/>
      <c r="R40" s="476"/>
      <c r="S40" s="476"/>
      <c r="T40" s="476"/>
      <c r="U40" s="476"/>
      <c r="V40" s="476"/>
      <c r="W40" s="476"/>
      <c r="X40" s="476"/>
      <c r="Y40" s="476"/>
      <c r="Z40" s="476"/>
    </row>
    <row r="41" spans="1:26" ht="15.75" customHeight="1">
      <c r="A41" s="520"/>
      <c r="B41" s="525" t="s">
        <v>2525</v>
      </c>
      <c r="C41" s="522"/>
      <c r="D41" s="523"/>
      <c r="E41" s="524"/>
      <c r="F41" s="518"/>
      <c r="G41" s="476"/>
      <c r="H41" s="476"/>
      <c r="I41" s="476"/>
      <c r="J41" s="476"/>
      <c r="K41" s="476"/>
      <c r="L41" s="476"/>
      <c r="M41" s="476"/>
      <c r="N41" s="476"/>
      <c r="O41" s="476"/>
      <c r="P41" s="476"/>
      <c r="Q41" s="476"/>
      <c r="R41" s="476"/>
      <c r="S41" s="476"/>
      <c r="T41" s="476"/>
      <c r="U41" s="476"/>
      <c r="V41" s="476"/>
      <c r="W41" s="476"/>
      <c r="X41" s="476"/>
      <c r="Y41" s="476"/>
      <c r="Z41" s="476"/>
    </row>
    <row r="42" spans="1:26" ht="15.75" customHeight="1">
      <c r="A42" s="520"/>
      <c r="B42" s="525" t="s">
        <v>2526</v>
      </c>
      <c r="C42" s="522"/>
      <c r="D42" s="523"/>
      <c r="E42" s="524"/>
      <c r="F42" s="518"/>
      <c r="G42" s="476"/>
      <c r="H42" s="476"/>
      <c r="I42" s="476"/>
      <c r="J42" s="476"/>
      <c r="K42" s="476"/>
      <c r="L42" s="476"/>
      <c r="M42" s="476"/>
      <c r="N42" s="476"/>
      <c r="O42" s="476"/>
      <c r="P42" s="476"/>
      <c r="Q42" s="476"/>
      <c r="R42" s="476"/>
      <c r="S42" s="476"/>
      <c r="T42" s="476"/>
      <c r="U42" s="476"/>
      <c r="V42" s="476"/>
      <c r="W42" s="476"/>
      <c r="X42" s="476"/>
      <c r="Y42" s="476"/>
      <c r="Z42" s="476"/>
    </row>
    <row r="43" spans="1:26" ht="15.75" customHeight="1">
      <c r="A43" s="520"/>
      <c r="B43" s="525" t="s">
        <v>2527</v>
      </c>
      <c r="C43" s="522"/>
      <c r="D43" s="523"/>
      <c r="E43" s="524"/>
      <c r="F43" s="518"/>
      <c r="G43" s="476"/>
      <c r="H43" s="476"/>
      <c r="I43" s="476"/>
      <c r="J43" s="476"/>
      <c r="K43" s="476"/>
      <c r="L43" s="476"/>
      <c r="M43" s="476"/>
      <c r="N43" s="476"/>
      <c r="O43" s="476"/>
      <c r="P43" s="476"/>
      <c r="Q43" s="476"/>
      <c r="R43" s="476"/>
      <c r="S43" s="476"/>
      <c r="T43" s="476"/>
      <c r="U43" s="476"/>
      <c r="V43" s="476"/>
      <c r="W43" s="476"/>
      <c r="X43" s="476"/>
      <c r="Y43" s="476"/>
      <c r="Z43" s="476"/>
    </row>
    <row r="44" spans="1:26" ht="15.75" customHeight="1">
      <c r="A44" s="520"/>
      <c r="B44" s="525" t="s">
        <v>2528</v>
      </c>
      <c r="C44" s="522"/>
      <c r="D44" s="523"/>
      <c r="E44" s="524"/>
      <c r="F44" s="518"/>
      <c r="G44" s="476"/>
      <c r="H44" s="476"/>
      <c r="I44" s="476"/>
      <c r="J44" s="476"/>
      <c r="K44" s="476"/>
      <c r="L44" s="476"/>
      <c r="M44" s="476"/>
      <c r="N44" s="476"/>
      <c r="O44" s="476"/>
      <c r="P44" s="476"/>
      <c r="Q44" s="476"/>
      <c r="R44" s="476"/>
      <c r="S44" s="476"/>
      <c r="T44" s="476"/>
      <c r="U44" s="476"/>
      <c r="V44" s="476"/>
      <c r="W44" s="476"/>
      <c r="X44" s="476"/>
      <c r="Y44" s="476"/>
      <c r="Z44" s="476"/>
    </row>
    <row r="45" spans="1:26" ht="15.75" customHeight="1">
      <c r="A45" s="520"/>
      <c r="B45" s="525" t="s">
        <v>2529</v>
      </c>
      <c r="C45" s="522"/>
      <c r="D45" s="523"/>
      <c r="E45" s="524"/>
      <c r="F45" s="518"/>
      <c r="G45" s="476"/>
      <c r="H45" s="476"/>
      <c r="I45" s="476"/>
      <c r="J45" s="476"/>
      <c r="K45" s="476"/>
      <c r="L45" s="476"/>
      <c r="M45" s="476"/>
      <c r="N45" s="476"/>
      <c r="O45" s="476"/>
      <c r="P45" s="476"/>
      <c r="Q45" s="476"/>
      <c r="R45" s="476"/>
      <c r="S45" s="476"/>
      <c r="T45" s="476"/>
      <c r="U45" s="476"/>
      <c r="V45" s="476"/>
      <c r="W45" s="476"/>
      <c r="X45" s="476"/>
      <c r="Y45" s="476"/>
      <c r="Z45" s="476"/>
    </row>
    <row r="46" spans="1:26" ht="15.75" customHeight="1">
      <c r="A46" s="520"/>
      <c r="B46" s="525" t="s">
        <v>2530</v>
      </c>
      <c r="C46" s="522"/>
      <c r="D46" s="523"/>
      <c r="E46" s="524"/>
      <c r="F46" s="518"/>
      <c r="G46" s="476"/>
      <c r="H46" s="476"/>
      <c r="I46" s="476"/>
      <c r="J46" s="476"/>
      <c r="K46" s="476"/>
      <c r="L46" s="476"/>
      <c r="M46" s="476"/>
      <c r="N46" s="476"/>
      <c r="O46" s="476"/>
      <c r="P46" s="476"/>
      <c r="Q46" s="476"/>
      <c r="R46" s="476"/>
      <c r="S46" s="476"/>
      <c r="T46" s="476"/>
      <c r="U46" s="476"/>
      <c r="V46" s="476"/>
      <c r="W46" s="476"/>
      <c r="X46" s="476"/>
      <c r="Y46" s="476"/>
      <c r="Z46" s="476"/>
    </row>
    <row r="47" spans="1:26" ht="15.75" customHeight="1">
      <c r="A47" s="520"/>
      <c r="B47" s="525" t="s">
        <v>2529</v>
      </c>
      <c r="C47" s="522"/>
      <c r="D47" s="523"/>
      <c r="E47" s="524"/>
      <c r="F47" s="518"/>
      <c r="G47" s="476"/>
      <c r="H47" s="476"/>
      <c r="I47" s="476"/>
      <c r="J47" s="476"/>
      <c r="K47" s="476"/>
      <c r="L47" s="476"/>
      <c r="M47" s="476"/>
      <c r="N47" s="476"/>
      <c r="O47" s="476"/>
      <c r="P47" s="476"/>
      <c r="Q47" s="476"/>
      <c r="R47" s="476"/>
      <c r="S47" s="476"/>
      <c r="T47" s="476"/>
      <c r="U47" s="476"/>
      <c r="V47" s="476"/>
      <c r="W47" s="476"/>
      <c r="X47" s="476"/>
      <c r="Y47" s="476"/>
      <c r="Z47" s="476"/>
    </row>
    <row r="48" spans="1:26" ht="15.75" customHeight="1">
      <c r="A48" s="520"/>
      <c r="B48" s="525" t="s">
        <v>2531</v>
      </c>
      <c r="C48" s="522"/>
      <c r="D48" s="523"/>
      <c r="E48" s="524"/>
      <c r="F48" s="518"/>
      <c r="G48" s="476"/>
      <c r="H48" s="476"/>
      <c r="I48" s="476"/>
      <c r="J48" s="476"/>
      <c r="K48" s="476"/>
      <c r="L48" s="476"/>
      <c r="M48" s="476"/>
      <c r="N48" s="476"/>
      <c r="O48" s="476"/>
      <c r="P48" s="476"/>
      <c r="Q48" s="476"/>
      <c r="R48" s="476"/>
      <c r="S48" s="476"/>
      <c r="T48" s="476"/>
      <c r="U48" s="476"/>
      <c r="V48" s="476"/>
      <c r="W48" s="476"/>
      <c r="X48" s="476"/>
      <c r="Y48" s="476"/>
      <c r="Z48" s="476"/>
    </row>
    <row r="49" spans="1:26" ht="15.75" customHeight="1">
      <c r="A49" s="520"/>
      <c r="B49" s="525" t="s">
        <v>2532</v>
      </c>
      <c r="C49" s="522"/>
      <c r="D49" s="523"/>
      <c r="E49" s="524"/>
      <c r="F49" s="518"/>
      <c r="G49" s="476"/>
      <c r="H49" s="476"/>
      <c r="I49" s="476"/>
      <c r="J49" s="476"/>
      <c r="K49" s="476"/>
      <c r="L49" s="476"/>
      <c r="M49" s="476"/>
      <c r="N49" s="476"/>
      <c r="O49" s="476"/>
      <c r="P49" s="476"/>
      <c r="Q49" s="476"/>
      <c r="R49" s="476"/>
      <c r="S49" s="476"/>
      <c r="T49" s="476"/>
      <c r="U49" s="476"/>
      <c r="V49" s="476"/>
      <c r="W49" s="476"/>
      <c r="X49" s="476"/>
      <c r="Y49" s="476"/>
      <c r="Z49" s="476"/>
    </row>
    <row r="50" spans="1:26" ht="15.75" customHeight="1">
      <c r="A50" s="520"/>
      <c r="B50" s="525" t="s">
        <v>2533</v>
      </c>
      <c r="C50" s="522"/>
      <c r="D50" s="523"/>
      <c r="E50" s="524"/>
      <c r="F50" s="518"/>
      <c r="G50" s="476"/>
      <c r="H50" s="476"/>
      <c r="I50" s="476"/>
      <c r="J50" s="476"/>
      <c r="K50" s="476"/>
      <c r="L50" s="476"/>
      <c r="M50" s="476"/>
      <c r="N50" s="476"/>
      <c r="O50" s="476"/>
      <c r="P50" s="476"/>
      <c r="Q50" s="476"/>
      <c r="R50" s="476"/>
      <c r="S50" s="476"/>
      <c r="T50" s="476"/>
      <c r="U50" s="476"/>
      <c r="V50" s="476"/>
      <c r="W50" s="476"/>
      <c r="X50" s="476"/>
      <c r="Y50" s="476"/>
      <c r="Z50" s="476"/>
    </row>
    <row r="51" spans="1:26" ht="15.75" customHeight="1">
      <c r="A51" s="520"/>
      <c r="B51" s="525" t="s">
        <v>2534</v>
      </c>
      <c r="C51" s="522"/>
      <c r="D51" s="523"/>
      <c r="E51" s="524"/>
      <c r="F51" s="518"/>
      <c r="G51" s="476"/>
      <c r="H51" s="476"/>
      <c r="I51" s="476"/>
      <c r="J51" s="476"/>
      <c r="K51" s="476"/>
      <c r="L51" s="476"/>
      <c r="M51" s="476"/>
      <c r="N51" s="476"/>
      <c r="O51" s="476"/>
      <c r="P51" s="476"/>
      <c r="Q51" s="476"/>
      <c r="R51" s="476"/>
      <c r="S51" s="476"/>
      <c r="T51" s="476"/>
      <c r="U51" s="476"/>
      <c r="V51" s="476"/>
      <c r="W51" s="476"/>
      <c r="X51" s="476"/>
      <c r="Y51" s="476"/>
      <c r="Z51" s="476"/>
    </row>
    <row r="52" spans="1:26" ht="15.75" customHeight="1">
      <c r="A52" s="520"/>
      <c r="B52" s="525" t="s">
        <v>2535</v>
      </c>
      <c r="C52" s="522"/>
      <c r="D52" s="523"/>
      <c r="E52" s="524"/>
      <c r="F52" s="518"/>
      <c r="G52" s="476"/>
      <c r="H52" s="476"/>
      <c r="I52" s="476"/>
      <c r="J52" s="476"/>
      <c r="K52" s="476"/>
      <c r="L52" s="476"/>
      <c r="M52" s="476"/>
      <c r="N52" s="476"/>
      <c r="O52" s="476"/>
      <c r="P52" s="476"/>
      <c r="Q52" s="476"/>
      <c r="R52" s="476"/>
      <c r="S52" s="476"/>
      <c r="T52" s="476"/>
      <c r="U52" s="476"/>
      <c r="V52" s="476"/>
      <c r="W52" s="476"/>
      <c r="X52" s="476"/>
      <c r="Y52" s="476"/>
      <c r="Z52" s="476"/>
    </row>
    <row r="53" spans="1:26" ht="15.75" customHeight="1">
      <c r="A53" s="520"/>
      <c r="B53" s="525" t="s">
        <v>2536</v>
      </c>
      <c r="C53" s="522"/>
      <c r="D53" s="523"/>
      <c r="E53" s="524"/>
      <c r="F53" s="518"/>
      <c r="G53" s="476"/>
      <c r="H53" s="476"/>
      <c r="I53" s="476"/>
      <c r="J53" s="476"/>
      <c r="K53" s="476"/>
      <c r="L53" s="476"/>
      <c r="M53" s="476"/>
      <c r="N53" s="476"/>
      <c r="O53" s="476"/>
      <c r="P53" s="476"/>
      <c r="Q53" s="476"/>
      <c r="R53" s="476"/>
      <c r="S53" s="476"/>
      <c r="T53" s="476"/>
      <c r="U53" s="476"/>
      <c r="V53" s="476"/>
      <c r="W53" s="476"/>
      <c r="X53" s="476"/>
      <c r="Y53" s="476"/>
      <c r="Z53" s="476"/>
    </row>
    <row r="54" spans="1:26" ht="15.75" customHeight="1">
      <c r="A54" s="520"/>
      <c r="B54" s="525" t="s">
        <v>2537</v>
      </c>
      <c r="C54" s="522"/>
      <c r="D54" s="523"/>
      <c r="E54" s="524"/>
      <c r="F54" s="518"/>
      <c r="G54" s="476"/>
      <c r="H54" s="476"/>
      <c r="I54" s="476"/>
      <c r="J54" s="476"/>
      <c r="K54" s="476"/>
      <c r="L54" s="476"/>
      <c r="M54" s="476"/>
      <c r="N54" s="476"/>
      <c r="O54" s="476"/>
      <c r="P54" s="476"/>
      <c r="Q54" s="476"/>
      <c r="R54" s="476"/>
      <c r="S54" s="476"/>
      <c r="T54" s="476"/>
      <c r="U54" s="476"/>
      <c r="V54" s="476"/>
      <c r="W54" s="476"/>
      <c r="X54" s="476"/>
      <c r="Y54" s="476"/>
      <c r="Z54" s="476"/>
    </row>
    <row r="55" spans="1:26" ht="15.75" customHeight="1">
      <c r="A55" s="520"/>
      <c r="B55" s="525" t="s">
        <v>2538</v>
      </c>
      <c r="C55" s="522"/>
      <c r="D55" s="523"/>
      <c r="E55" s="524"/>
      <c r="F55" s="518"/>
      <c r="G55" s="476"/>
      <c r="H55" s="476"/>
      <c r="I55" s="476"/>
      <c r="J55" s="476"/>
      <c r="K55" s="476"/>
      <c r="L55" s="476"/>
      <c r="M55" s="476"/>
      <c r="N55" s="476"/>
      <c r="O55" s="476"/>
      <c r="P55" s="476"/>
      <c r="Q55" s="476"/>
      <c r="R55" s="476"/>
      <c r="S55" s="476"/>
      <c r="T55" s="476"/>
      <c r="U55" s="476"/>
      <c r="V55" s="476"/>
      <c r="W55" s="476"/>
      <c r="X55" s="476"/>
      <c r="Y55" s="476"/>
      <c r="Z55" s="476"/>
    </row>
    <row r="56" spans="1:26" ht="15.75" customHeight="1">
      <c r="A56" s="520"/>
      <c r="B56" s="525" t="s">
        <v>2539</v>
      </c>
      <c r="C56" s="522"/>
      <c r="D56" s="523"/>
      <c r="E56" s="524"/>
      <c r="F56" s="518"/>
      <c r="G56" s="476"/>
      <c r="H56" s="476"/>
      <c r="I56" s="476"/>
      <c r="J56" s="476"/>
      <c r="K56" s="476"/>
      <c r="L56" s="476"/>
      <c r="M56" s="476"/>
      <c r="N56" s="476"/>
      <c r="O56" s="476"/>
      <c r="P56" s="476"/>
      <c r="Q56" s="476"/>
      <c r="R56" s="476"/>
      <c r="S56" s="476"/>
      <c r="T56" s="476"/>
      <c r="U56" s="476"/>
      <c r="V56" s="476"/>
      <c r="W56" s="476"/>
      <c r="X56" s="476"/>
      <c r="Y56" s="476"/>
      <c r="Z56" s="476"/>
    </row>
    <row r="57" spans="1:26" ht="15.75" customHeight="1">
      <c r="A57" s="520"/>
      <c r="B57" s="525" t="s">
        <v>2540</v>
      </c>
      <c r="C57" s="522"/>
      <c r="D57" s="523"/>
      <c r="E57" s="524"/>
      <c r="F57" s="518"/>
      <c r="G57" s="476"/>
      <c r="H57" s="476"/>
      <c r="I57" s="476"/>
      <c r="J57" s="476"/>
      <c r="K57" s="476"/>
      <c r="L57" s="476"/>
      <c r="M57" s="476"/>
      <c r="N57" s="476"/>
      <c r="O57" s="476"/>
      <c r="P57" s="476"/>
      <c r="Q57" s="476"/>
      <c r="R57" s="476"/>
      <c r="S57" s="476"/>
      <c r="T57" s="476"/>
      <c r="U57" s="476"/>
      <c r="V57" s="476"/>
      <c r="W57" s="476"/>
      <c r="X57" s="476"/>
      <c r="Y57" s="476"/>
      <c r="Z57" s="476"/>
    </row>
    <row r="58" spans="1:26" ht="15.75" customHeight="1">
      <c r="A58" s="520"/>
      <c r="B58" s="525" t="s">
        <v>2541</v>
      </c>
      <c r="C58" s="522"/>
      <c r="D58" s="523"/>
      <c r="E58" s="524"/>
      <c r="F58" s="518"/>
      <c r="G58" s="476"/>
      <c r="H58" s="476"/>
      <c r="I58" s="476"/>
      <c r="J58" s="476"/>
      <c r="K58" s="476"/>
      <c r="L58" s="476"/>
      <c r="M58" s="476"/>
      <c r="N58" s="476"/>
      <c r="O58" s="476"/>
      <c r="P58" s="476"/>
      <c r="Q58" s="476"/>
      <c r="R58" s="476"/>
      <c r="S58" s="476"/>
      <c r="T58" s="476"/>
      <c r="U58" s="476"/>
      <c r="V58" s="476"/>
      <c r="W58" s="476"/>
      <c r="X58" s="476"/>
      <c r="Y58" s="476"/>
      <c r="Z58" s="476"/>
    </row>
    <row r="59" spans="1:26" ht="15.75" customHeight="1">
      <c r="A59" s="520"/>
      <c r="B59" s="525" t="s">
        <v>2542</v>
      </c>
      <c r="C59" s="522"/>
      <c r="D59" s="523"/>
      <c r="E59" s="524"/>
      <c r="F59" s="518"/>
      <c r="G59" s="476"/>
      <c r="H59" s="476"/>
      <c r="I59" s="476"/>
      <c r="J59" s="476"/>
      <c r="K59" s="476"/>
      <c r="L59" s="476"/>
      <c r="M59" s="476"/>
      <c r="N59" s="476"/>
      <c r="O59" s="476"/>
      <c r="P59" s="476"/>
      <c r="Q59" s="476"/>
      <c r="R59" s="476"/>
      <c r="S59" s="476"/>
      <c r="T59" s="476"/>
      <c r="U59" s="476"/>
      <c r="V59" s="476"/>
      <c r="W59" s="476"/>
      <c r="X59" s="476"/>
      <c r="Y59" s="476"/>
      <c r="Z59" s="476"/>
    </row>
    <row r="60" spans="1:26" ht="15.75" customHeight="1">
      <c r="A60" s="520"/>
      <c r="B60" s="525" t="s">
        <v>2543</v>
      </c>
      <c r="C60" s="522"/>
      <c r="D60" s="523"/>
      <c r="E60" s="524"/>
      <c r="F60" s="518"/>
      <c r="G60" s="476"/>
      <c r="H60" s="476"/>
      <c r="I60" s="476"/>
      <c r="J60" s="476"/>
      <c r="K60" s="476"/>
      <c r="L60" s="476"/>
      <c r="M60" s="476"/>
      <c r="N60" s="476"/>
      <c r="O60" s="476"/>
      <c r="P60" s="476"/>
      <c r="Q60" s="476"/>
      <c r="R60" s="476"/>
      <c r="S60" s="476"/>
      <c r="T60" s="476"/>
      <c r="U60" s="476"/>
      <c r="V60" s="476"/>
      <c r="W60" s="476"/>
      <c r="X60" s="476"/>
      <c r="Y60" s="476"/>
      <c r="Z60" s="476"/>
    </row>
    <row r="61" spans="1:26" ht="15.75" customHeight="1">
      <c r="A61" s="520"/>
      <c r="B61" s="525" t="s">
        <v>2544</v>
      </c>
      <c r="C61" s="522"/>
      <c r="D61" s="523"/>
      <c r="E61" s="524"/>
      <c r="F61" s="518"/>
      <c r="G61" s="476"/>
      <c r="H61" s="476"/>
      <c r="I61" s="476"/>
      <c r="J61" s="476"/>
      <c r="K61" s="476"/>
      <c r="L61" s="476"/>
      <c r="M61" s="476"/>
      <c r="N61" s="476"/>
      <c r="O61" s="476"/>
      <c r="P61" s="476"/>
      <c r="Q61" s="476"/>
      <c r="R61" s="476"/>
      <c r="S61" s="476"/>
      <c r="T61" s="476"/>
      <c r="U61" s="476"/>
      <c r="V61" s="476"/>
      <c r="W61" s="476"/>
      <c r="X61" s="476"/>
      <c r="Y61" s="476"/>
      <c r="Z61" s="476"/>
    </row>
    <row r="62" spans="1:26" ht="15.75" customHeight="1">
      <c r="A62" s="520"/>
      <c r="B62" s="525" t="s">
        <v>2545</v>
      </c>
      <c r="C62" s="522"/>
      <c r="D62" s="523"/>
      <c r="E62" s="524"/>
      <c r="F62" s="518"/>
      <c r="G62" s="476"/>
      <c r="H62" s="476"/>
      <c r="I62" s="476"/>
      <c r="J62" s="476"/>
      <c r="K62" s="476"/>
      <c r="L62" s="476"/>
      <c r="M62" s="476"/>
      <c r="N62" s="476"/>
      <c r="O62" s="476"/>
      <c r="P62" s="476"/>
      <c r="Q62" s="476"/>
      <c r="R62" s="476"/>
      <c r="S62" s="476"/>
      <c r="T62" s="476"/>
      <c r="U62" s="476"/>
      <c r="V62" s="476"/>
      <c r="W62" s="476"/>
      <c r="X62" s="476"/>
      <c r="Y62" s="476"/>
      <c r="Z62" s="476"/>
    </row>
    <row r="63" spans="1:26" ht="15.75" customHeight="1">
      <c r="A63" s="520"/>
      <c r="B63" s="525" t="s">
        <v>2546</v>
      </c>
      <c r="C63" s="522"/>
      <c r="D63" s="523"/>
      <c r="E63" s="524"/>
      <c r="F63" s="518"/>
      <c r="G63" s="476"/>
      <c r="H63" s="476"/>
      <c r="I63" s="476"/>
      <c r="J63" s="476"/>
      <c r="K63" s="476"/>
      <c r="L63" s="476"/>
      <c r="M63" s="476"/>
      <c r="N63" s="476"/>
      <c r="O63" s="476"/>
      <c r="P63" s="476"/>
      <c r="Q63" s="476"/>
      <c r="R63" s="476"/>
      <c r="S63" s="476"/>
      <c r="T63" s="476"/>
      <c r="U63" s="476"/>
      <c r="V63" s="476"/>
      <c r="W63" s="476"/>
      <c r="X63" s="476"/>
      <c r="Y63" s="476"/>
      <c r="Z63" s="476"/>
    </row>
    <row r="64" spans="1:26" ht="15.75" customHeight="1">
      <c r="A64" s="520"/>
      <c r="B64" s="525" t="s">
        <v>2547</v>
      </c>
      <c r="C64" s="522"/>
      <c r="D64" s="523"/>
      <c r="E64" s="524"/>
      <c r="F64" s="518"/>
      <c r="G64" s="476"/>
      <c r="H64" s="476"/>
      <c r="I64" s="476"/>
      <c r="J64" s="476"/>
      <c r="K64" s="476"/>
      <c r="L64" s="476"/>
      <c r="M64" s="476"/>
      <c r="N64" s="476"/>
      <c r="O64" s="476"/>
      <c r="P64" s="476"/>
      <c r="Q64" s="476"/>
      <c r="R64" s="476"/>
      <c r="S64" s="476"/>
      <c r="T64" s="476"/>
      <c r="U64" s="476"/>
      <c r="V64" s="476"/>
      <c r="W64" s="476"/>
      <c r="X64" s="476"/>
      <c r="Y64" s="476"/>
      <c r="Z64" s="476"/>
    </row>
    <row r="65" spans="1:26" ht="15.75" customHeight="1">
      <c r="A65" s="520"/>
      <c r="B65" s="525" t="s">
        <v>2548</v>
      </c>
      <c r="C65" s="522"/>
      <c r="D65" s="523"/>
      <c r="E65" s="524"/>
      <c r="F65" s="518"/>
      <c r="G65" s="476"/>
      <c r="H65" s="476"/>
      <c r="I65" s="476"/>
      <c r="J65" s="476"/>
      <c r="K65" s="476"/>
      <c r="L65" s="476"/>
      <c r="M65" s="476"/>
      <c r="N65" s="476"/>
      <c r="O65" s="476"/>
      <c r="P65" s="476"/>
      <c r="Q65" s="476"/>
      <c r="R65" s="476"/>
      <c r="S65" s="476"/>
      <c r="T65" s="476"/>
      <c r="U65" s="476"/>
      <c r="V65" s="476"/>
      <c r="W65" s="476"/>
      <c r="X65" s="476"/>
      <c r="Y65" s="476"/>
      <c r="Z65" s="476"/>
    </row>
    <row r="66" spans="1:26" ht="15.75" customHeight="1">
      <c r="A66" s="520"/>
      <c r="B66" s="525" t="s">
        <v>2549</v>
      </c>
      <c r="C66" s="522"/>
      <c r="D66" s="523"/>
      <c r="E66" s="524"/>
      <c r="F66" s="518"/>
      <c r="G66" s="476"/>
      <c r="H66" s="476"/>
      <c r="I66" s="476"/>
      <c r="J66" s="476"/>
      <c r="K66" s="476"/>
      <c r="L66" s="476"/>
      <c r="M66" s="476"/>
      <c r="N66" s="476"/>
      <c r="O66" s="476"/>
      <c r="P66" s="476"/>
      <c r="Q66" s="476"/>
      <c r="R66" s="476"/>
      <c r="S66" s="476"/>
      <c r="T66" s="476"/>
      <c r="U66" s="476"/>
      <c r="V66" s="476"/>
      <c r="W66" s="476"/>
      <c r="X66" s="476"/>
      <c r="Y66" s="476"/>
      <c r="Z66" s="476"/>
    </row>
    <row r="67" spans="1:26" ht="15.75" customHeight="1">
      <c r="A67" s="520"/>
      <c r="B67" s="525" t="s">
        <v>2550</v>
      </c>
      <c r="C67" s="522"/>
      <c r="D67" s="523"/>
      <c r="E67" s="524"/>
      <c r="F67" s="518"/>
      <c r="G67" s="476"/>
      <c r="H67" s="476"/>
      <c r="I67" s="476"/>
      <c r="J67" s="476"/>
      <c r="K67" s="476"/>
      <c r="L67" s="476"/>
      <c r="M67" s="476"/>
      <c r="N67" s="476"/>
      <c r="O67" s="476"/>
      <c r="P67" s="476"/>
      <c r="Q67" s="476"/>
      <c r="R67" s="476"/>
      <c r="S67" s="476"/>
      <c r="T67" s="476"/>
      <c r="U67" s="476"/>
      <c r="V67" s="476"/>
      <c r="W67" s="476"/>
      <c r="X67" s="476"/>
      <c r="Y67" s="476"/>
      <c r="Z67" s="476"/>
    </row>
    <row r="68" spans="1:26" ht="15.75" customHeight="1">
      <c r="A68" s="520"/>
      <c r="B68" s="525" t="s">
        <v>2551</v>
      </c>
      <c r="C68" s="522"/>
      <c r="D68" s="523"/>
      <c r="E68" s="524"/>
      <c r="F68" s="518"/>
      <c r="G68" s="476"/>
      <c r="H68" s="476"/>
      <c r="I68" s="476"/>
      <c r="J68" s="476"/>
      <c r="K68" s="476"/>
      <c r="L68" s="476"/>
      <c r="M68" s="476"/>
      <c r="N68" s="476"/>
      <c r="O68" s="476"/>
      <c r="P68" s="476"/>
      <c r="Q68" s="476"/>
      <c r="R68" s="476"/>
      <c r="S68" s="476"/>
      <c r="T68" s="476"/>
      <c r="U68" s="476"/>
      <c r="V68" s="476"/>
      <c r="W68" s="476"/>
      <c r="X68" s="476"/>
      <c r="Y68" s="476"/>
      <c r="Z68" s="476"/>
    </row>
    <row r="69" spans="1:26" ht="15.75" customHeight="1">
      <c r="A69" s="520"/>
      <c r="B69" s="525" t="s">
        <v>2552</v>
      </c>
      <c r="C69" s="522"/>
      <c r="D69" s="523"/>
      <c r="E69" s="524"/>
      <c r="F69" s="518"/>
      <c r="G69" s="476"/>
      <c r="H69" s="476"/>
      <c r="I69" s="476"/>
      <c r="J69" s="476"/>
      <c r="K69" s="476"/>
      <c r="L69" s="476"/>
      <c r="M69" s="476"/>
      <c r="N69" s="476"/>
      <c r="O69" s="476"/>
      <c r="P69" s="476"/>
      <c r="Q69" s="476"/>
      <c r="R69" s="476"/>
      <c r="S69" s="476"/>
      <c r="T69" s="476"/>
      <c r="U69" s="476"/>
      <c r="V69" s="476"/>
      <c r="W69" s="476"/>
      <c r="X69" s="476"/>
      <c r="Y69" s="476"/>
      <c r="Z69" s="476"/>
    </row>
    <row r="70" spans="1:26" ht="15.75" customHeight="1">
      <c r="A70" s="520"/>
      <c r="B70" s="526" t="s">
        <v>2553</v>
      </c>
      <c r="C70" s="527" t="s">
        <v>682</v>
      </c>
      <c r="D70" s="523">
        <v>2</v>
      </c>
      <c r="E70" s="528"/>
      <c r="F70" s="529">
        <f>E70*D70</f>
        <v>0</v>
      </c>
      <c r="G70" s="476"/>
      <c r="H70" s="476"/>
      <c r="I70" s="476"/>
      <c r="J70" s="476"/>
      <c r="K70" s="476"/>
      <c r="L70" s="476"/>
      <c r="M70" s="476"/>
      <c r="N70" s="476"/>
      <c r="O70" s="476"/>
      <c r="P70" s="476"/>
      <c r="Q70" s="476"/>
      <c r="R70" s="476"/>
      <c r="S70" s="476"/>
      <c r="T70" s="476"/>
      <c r="U70" s="476"/>
      <c r="V70" s="476"/>
      <c r="W70" s="476"/>
      <c r="X70" s="476"/>
      <c r="Y70" s="476"/>
      <c r="Z70" s="476"/>
    </row>
    <row r="71" spans="1:26" ht="15.75" customHeight="1">
      <c r="A71" s="520"/>
      <c r="B71" s="525"/>
      <c r="C71" s="522"/>
      <c r="D71" s="523"/>
      <c r="E71" s="524"/>
      <c r="F71" s="518"/>
      <c r="G71" s="476"/>
      <c r="H71" s="476"/>
      <c r="I71" s="476"/>
      <c r="J71" s="476"/>
      <c r="K71" s="476"/>
      <c r="L71" s="476"/>
      <c r="M71" s="476"/>
      <c r="N71" s="476"/>
      <c r="O71" s="476"/>
      <c r="P71" s="476"/>
      <c r="Q71" s="476"/>
      <c r="R71" s="476"/>
      <c r="S71" s="476"/>
      <c r="T71" s="476"/>
      <c r="U71" s="476"/>
      <c r="V71" s="476"/>
      <c r="W71" s="476"/>
      <c r="X71" s="476"/>
      <c r="Y71" s="476"/>
      <c r="Z71" s="476"/>
    </row>
    <row r="72" spans="1:26" ht="15.75" customHeight="1">
      <c r="A72" s="520" t="s">
        <v>2554</v>
      </c>
      <c r="B72" s="521" t="s">
        <v>2510</v>
      </c>
      <c r="C72" s="527"/>
      <c r="D72" s="523"/>
      <c r="E72" s="528"/>
      <c r="F72" s="529"/>
      <c r="G72" s="476"/>
      <c r="H72" s="476"/>
      <c r="I72" s="476"/>
      <c r="J72" s="476"/>
      <c r="K72" s="476"/>
      <c r="L72" s="476"/>
      <c r="M72" s="476"/>
      <c r="N72" s="476"/>
      <c r="O72" s="476"/>
      <c r="P72" s="476"/>
      <c r="Q72" s="476"/>
      <c r="R72" s="476"/>
      <c r="S72" s="476"/>
      <c r="T72" s="476"/>
      <c r="U72" s="476"/>
      <c r="V72" s="476"/>
      <c r="W72" s="476"/>
      <c r="X72" s="476"/>
      <c r="Y72" s="476"/>
      <c r="Z72" s="476"/>
    </row>
    <row r="73" spans="1:26" ht="63" customHeight="1">
      <c r="A73" s="520"/>
      <c r="B73" s="525" t="s">
        <v>2555</v>
      </c>
      <c r="C73" s="522"/>
      <c r="D73" s="523"/>
      <c r="E73" s="528"/>
      <c r="F73" s="530"/>
      <c r="G73" s="476"/>
      <c r="H73" s="476"/>
      <c r="I73" s="476"/>
      <c r="J73" s="476"/>
      <c r="K73" s="476"/>
      <c r="L73" s="476"/>
      <c r="M73" s="476"/>
      <c r="N73" s="476"/>
      <c r="O73" s="476"/>
      <c r="P73" s="476"/>
      <c r="Q73" s="476"/>
      <c r="R73" s="476"/>
      <c r="S73" s="476"/>
      <c r="T73" s="476"/>
      <c r="U73" s="476"/>
      <c r="V73" s="476"/>
      <c r="W73" s="476"/>
      <c r="X73" s="476"/>
      <c r="Y73" s="476"/>
      <c r="Z73" s="476"/>
    </row>
    <row r="74" spans="1:26" ht="15.75" customHeight="1">
      <c r="A74" s="520"/>
      <c r="B74" s="525" t="s">
        <v>2556</v>
      </c>
      <c r="C74" s="522"/>
      <c r="D74" s="523"/>
      <c r="E74" s="531"/>
      <c r="F74" s="532"/>
      <c r="G74" s="476"/>
      <c r="H74" s="476"/>
      <c r="I74" s="476"/>
      <c r="J74" s="476"/>
      <c r="K74" s="476"/>
      <c r="L74" s="476"/>
      <c r="M74" s="476"/>
      <c r="N74" s="476"/>
      <c r="O74" s="476"/>
      <c r="P74" s="476"/>
      <c r="Q74" s="476"/>
      <c r="R74" s="476"/>
      <c r="S74" s="476"/>
      <c r="T74" s="476"/>
      <c r="U74" s="476"/>
      <c r="V74" s="476"/>
      <c r="W74" s="476"/>
      <c r="X74" s="476"/>
      <c r="Y74" s="476"/>
      <c r="Z74" s="476"/>
    </row>
    <row r="75" spans="1:26" ht="63" customHeight="1">
      <c r="A75" s="520"/>
      <c r="B75" s="525" t="s">
        <v>2557</v>
      </c>
      <c r="C75" s="522"/>
      <c r="D75" s="523"/>
      <c r="E75" s="531"/>
      <c r="F75" s="532"/>
      <c r="G75" s="476"/>
      <c r="H75" s="476"/>
      <c r="I75" s="476"/>
      <c r="J75" s="476"/>
      <c r="K75" s="476"/>
      <c r="L75" s="476"/>
      <c r="M75" s="476"/>
      <c r="N75" s="476"/>
      <c r="O75" s="476"/>
      <c r="P75" s="476"/>
      <c r="Q75" s="476"/>
      <c r="R75" s="476"/>
      <c r="S75" s="476"/>
      <c r="T75" s="476"/>
      <c r="U75" s="476"/>
      <c r="V75" s="476"/>
      <c r="W75" s="476"/>
      <c r="X75" s="476"/>
      <c r="Y75" s="476"/>
      <c r="Z75" s="476"/>
    </row>
    <row r="76" spans="1:26" ht="15.75" customHeight="1">
      <c r="A76" s="520"/>
      <c r="B76" s="525" t="s">
        <v>2558</v>
      </c>
      <c r="C76" s="522"/>
      <c r="D76" s="523"/>
      <c r="E76" s="531"/>
      <c r="F76" s="532"/>
      <c r="G76" s="476"/>
      <c r="H76" s="476"/>
      <c r="I76" s="476"/>
      <c r="J76" s="476"/>
      <c r="K76" s="476"/>
      <c r="L76" s="476"/>
      <c r="M76" s="476"/>
      <c r="N76" s="476"/>
      <c r="O76" s="476"/>
      <c r="P76" s="476"/>
      <c r="Q76" s="476"/>
      <c r="R76" s="476"/>
      <c r="S76" s="476"/>
      <c r="T76" s="476"/>
      <c r="U76" s="476"/>
      <c r="V76" s="476"/>
      <c r="W76" s="476"/>
      <c r="X76" s="476"/>
      <c r="Y76" s="476"/>
      <c r="Z76" s="476"/>
    </row>
    <row r="77" spans="1:26" ht="15.75" customHeight="1">
      <c r="A77" s="520"/>
      <c r="B77" s="525" t="s">
        <v>2559</v>
      </c>
      <c r="C77" s="522"/>
      <c r="D77" s="523"/>
      <c r="E77" s="531"/>
      <c r="F77" s="532"/>
      <c r="G77" s="476"/>
      <c r="H77" s="476"/>
      <c r="I77" s="476"/>
      <c r="J77" s="476"/>
      <c r="K77" s="476"/>
      <c r="L77" s="476"/>
      <c r="M77" s="476"/>
      <c r="N77" s="476"/>
      <c r="O77" s="476"/>
      <c r="P77" s="476"/>
      <c r="Q77" s="476"/>
      <c r="R77" s="476"/>
      <c r="S77" s="476"/>
      <c r="T77" s="476"/>
      <c r="U77" s="476"/>
      <c r="V77" s="476"/>
      <c r="W77" s="476"/>
      <c r="X77" s="476"/>
      <c r="Y77" s="476"/>
      <c r="Z77" s="476"/>
    </row>
    <row r="78" spans="1:26" ht="15.75" customHeight="1">
      <c r="A78" s="520"/>
      <c r="B78" s="525" t="s">
        <v>2516</v>
      </c>
      <c r="C78" s="522"/>
      <c r="D78" s="523"/>
      <c r="E78" s="531"/>
      <c r="F78" s="532"/>
      <c r="G78" s="476"/>
      <c r="H78" s="476"/>
      <c r="I78" s="476"/>
      <c r="J78" s="476"/>
      <c r="K78" s="476"/>
      <c r="L78" s="476"/>
      <c r="M78" s="476"/>
      <c r="N78" s="476"/>
      <c r="O78" s="476"/>
      <c r="P78" s="476"/>
      <c r="Q78" s="476"/>
      <c r="R78" s="476"/>
      <c r="S78" s="476"/>
      <c r="T78" s="476"/>
      <c r="U78" s="476"/>
      <c r="V78" s="476"/>
      <c r="W78" s="476"/>
      <c r="X78" s="476"/>
      <c r="Y78" s="476"/>
      <c r="Z78" s="476"/>
    </row>
    <row r="79" spans="1:26" ht="15.75" customHeight="1">
      <c r="A79" s="520"/>
      <c r="B79" s="525" t="s">
        <v>2517</v>
      </c>
      <c r="C79" s="522"/>
      <c r="D79" s="523"/>
      <c r="E79" s="531"/>
      <c r="F79" s="532"/>
      <c r="G79" s="476"/>
      <c r="H79" s="476"/>
      <c r="I79" s="476"/>
      <c r="J79" s="476"/>
      <c r="K79" s="476"/>
      <c r="L79" s="476"/>
      <c r="M79" s="476"/>
      <c r="N79" s="476"/>
      <c r="O79" s="476"/>
      <c r="P79" s="476"/>
      <c r="Q79" s="476"/>
      <c r="R79" s="476"/>
      <c r="S79" s="476"/>
      <c r="T79" s="476"/>
      <c r="U79" s="476"/>
      <c r="V79" s="476"/>
      <c r="W79" s="476"/>
      <c r="X79" s="476"/>
      <c r="Y79" s="476"/>
      <c r="Z79" s="476"/>
    </row>
    <row r="80" spans="1:26" ht="15.75" customHeight="1">
      <c r="A80" s="520"/>
      <c r="B80" s="525" t="s">
        <v>2518</v>
      </c>
      <c r="C80" s="522"/>
      <c r="D80" s="523"/>
      <c r="E80" s="531"/>
      <c r="F80" s="532"/>
      <c r="G80" s="476"/>
      <c r="H80" s="476"/>
      <c r="I80" s="476"/>
      <c r="J80" s="476"/>
      <c r="K80" s="476"/>
      <c r="L80" s="476"/>
      <c r="M80" s="476"/>
      <c r="N80" s="476"/>
      <c r="O80" s="476"/>
      <c r="P80" s="476"/>
      <c r="Q80" s="476"/>
      <c r="R80" s="476"/>
      <c r="S80" s="476"/>
      <c r="T80" s="476"/>
      <c r="U80" s="476"/>
      <c r="V80" s="476"/>
      <c r="W80" s="476"/>
      <c r="X80" s="476"/>
      <c r="Y80" s="476"/>
      <c r="Z80" s="476"/>
    </row>
    <row r="81" spans="1:26" ht="15.75" customHeight="1">
      <c r="A81" s="520"/>
      <c r="B81" s="525" t="s">
        <v>2560</v>
      </c>
      <c r="C81" s="522"/>
      <c r="D81" s="523"/>
      <c r="E81" s="531"/>
      <c r="F81" s="532"/>
      <c r="G81" s="476"/>
      <c r="H81" s="476"/>
      <c r="I81" s="476"/>
      <c r="J81" s="476"/>
      <c r="K81" s="476"/>
      <c r="L81" s="476"/>
      <c r="M81" s="476"/>
      <c r="N81" s="476"/>
      <c r="O81" s="476"/>
      <c r="P81" s="476"/>
      <c r="Q81" s="476"/>
      <c r="R81" s="476"/>
      <c r="S81" s="476"/>
      <c r="T81" s="476"/>
      <c r="U81" s="476"/>
      <c r="V81" s="476"/>
      <c r="W81" s="476"/>
      <c r="X81" s="476"/>
      <c r="Y81" s="476"/>
      <c r="Z81" s="476"/>
    </row>
    <row r="82" spans="1:26" ht="15.75" customHeight="1">
      <c r="A82" s="520"/>
      <c r="B82" s="525" t="s">
        <v>2561</v>
      </c>
      <c r="C82" s="522"/>
      <c r="D82" s="523"/>
      <c r="E82" s="531"/>
      <c r="F82" s="532"/>
      <c r="G82" s="476"/>
      <c r="H82" s="476"/>
      <c r="I82" s="476"/>
      <c r="J82" s="476"/>
      <c r="K82" s="476"/>
      <c r="L82" s="476"/>
      <c r="M82" s="476"/>
      <c r="N82" s="476"/>
      <c r="O82" s="476"/>
      <c r="P82" s="476"/>
      <c r="Q82" s="476"/>
      <c r="R82" s="476"/>
      <c r="S82" s="476"/>
      <c r="T82" s="476"/>
      <c r="U82" s="476"/>
      <c r="V82" s="476"/>
      <c r="W82" s="476"/>
      <c r="X82" s="476"/>
      <c r="Y82" s="476"/>
      <c r="Z82" s="476"/>
    </row>
    <row r="83" spans="1:26" ht="15.75" customHeight="1">
      <c r="A83" s="520"/>
      <c r="B83" s="525" t="s">
        <v>2562</v>
      </c>
      <c r="C83" s="522"/>
      <c r="D83" s="523"/>
      <c r="E83" s="531"/>
      <c r="F83" s="532"/>
      <c r="G83" s="476"/>
      <c r="H83" s="476"/>
      <c r="I83" s="476"/>
      <c r="J83" s="476"/>
      <c r="K83" s="476"/>
      <c r="L83" s="476"/>
      <c r="M83" s="476"/>
      <c r="N83" s="476"/>
      <c r="O83" s="476"/>
      <c r="P83" s="476"/>
      <c r="Q83" s="476"/>
      <c r="R83" s="476"/>
      <c r="S83" s="476"/>
      <c r="T83" s="476"/>
      <c r="U83" s="476"/>
      <c r="V83" s="476"/>
      <c r="W83" s="476"/>
      <c r="X83" s="476"/>
      <c r="Y83" s="476"/>
      <c r="Z83" s="476"/>
    </row>
    <row r="84" spans="1:26" ht="15.75" customHeight="1">
      <c r="A84" s="520"/>
      <c r="B84" s="525" t="s">
        <v>2563</v>
      </c>
      <c r="C84" s="522"/>
      <c r="D84" s="523"/>
      <c r="E84" s="531"/>
      <c r="F84" s="532"/>
      <c r="G84" s="476"/>
      <c r="H84" s="476"/>
      <c r="I84" s="476"/>
      <c r="J84" s="476"/>
      <c r="K84" s="476"/>
      <c r="L84" s="476"/>
      <c r="M84" s="476"/>
      <c r="N84" s="476"/>
      <c r="O84" s="476"/>
      <c r="P84" s="476"/>
      <c r="Q84" s="476"/>
      <c r="R84" s="476"/>
      <c r="S84" s="476"/>
      <c r="T84" s="476"/>
      <c r="U84" s="476"/>
      <c r="V84" s="476"/>
      <c r="W84" s="476"/>
      <c r="X84" s="476"/>
      <c r="Y84" s="476"/>
      <c r="Z84" s="476"/>
    </row>
    <row r="85" spans="1:26" ht="15.75" customHeight="1">
      <c r="A85" s="520"/>
      <c r="B85" s="525" t="s">
        <v>2564</v>
      </c>
      <c r="C85" s="522"/>
      <c r="D85" s="523"/>
      <c r="E85" s="531"/>
      <c r="F85" s="532"/>
      <c r="G85" s="476"/>
      <c r="H85" s="476"/>
      <c r="I85" s="476"/>
      <c r="J85" s="476"/>
      <c r="K85" s="476"/>
      <c r="L85" s="476"/>
      <c r="M85" s="476"/>
      <c r="N85" s="476"/>
      <c r="O85" s="476"/>
      <c r="P85" s="476"/>
      <c r="Q85" s="476"/>
      <c r="R85" s="476"/>
      <c r="S85" s="476"/>
      <c r="T85" s="476"/>
      <c r="U85" s="476"/>
      <c r="V85" s="476"/>
      <c r="W85" s="476"/>
      <c r="X85" s="476"/>
      <c r="Y85" s="476"/>
      <c r="Z85" s="476"/>
    </row>
    <row r="86" spans="1:26" ht="15.75" customHeight="1">
      <c r="A86" s="520"/>
      <c r="B86" s="525" t="s">
        <v>2565</v>
      </c>
      <c r="C86" s="522"/>
      <c r="D86" s="523"/>
      <c r="E86" s="531"/>
      <c r="F86" s="532"/>
      <c r="G86" s="476"/>
      <c r="H86" s="476"/>
      <c r="I86" s="476"/>
      <c r="J86" s="476"/>
      <c r="K86" s="476"/>
      <c r="L86" s="476"/>
      <c r="M86" s="476"/>
      <c r="N86" s="476"/>
      <c r="O86" s="476"/>
      <c r="P86" s="476"/>
      <c r="Q86" s="476"/>
      <c r="R86" s="476"/>
      <c r="S86" s="476"/>
      <c r="T86" s="476"/>
      <c r="U86" s="476"/>
      <c r="V86" s="476"/>
      <c r="W86" s="476"/>
      <c r="X86" s="476"/>
      <c r="Y86" s="476"/>
      <c r="Z86" s="476"/>
    </row>
    <row r="87" spans="1:26" ht="15.75" customHeight="1">
      <c r="A87" s="520"/>
      <c r="B87" s="525" t="s">
        <v>2566</v>
      </c>
      <c r="C87" s="522"/>
      <c r="D87" s="523"/>
      <c r="E87" s="531"/>
      <c r="F87" s="532"/>
      <c r="G87" s="476"/>
      <c r="H87" s="476"/>
      <c r="I87" s="476"/>
      <c r="J87" s="476"/>
      <c r="K87" s="476"/>
      <c r="L87" s="476"/>
      <c r="M87" s="476"/>
      <c r="N87" s="476"/>
      <c r="O87" s="476"/>
      <c r="P87" s="476"/>
      <c r="Q87" s="476"/>
      <c r="R87" s="476"/>
      <c r="S87" s="476"/>
      <c r="T87" s="476"/>
      <c r="U87" s="476"/>
      <c r="V87" s="476"/>
      <c r="W87" s="476"/>
      <c r="X87" s="476"/>
      <c r="Y87" s="476"/>
      <c r="Z87" s="476"/>
    </row>
    <row r="88" spans="1:26" ht="15.75" customHeight="1">
      <c r="A88" s="520"/>
      <c r="B88" s="525" t="s">
        <v>2567</v>
      </c>
      <c r="C88" s="522"/>
      <c r="D88" s="523"/>
      <c r="E88" s="531"/>
      <c r="F88" s="532"/>
      <c r="G88" s="476"/>
      <c r="H88" s="476"/>
      <c r="I88" s="476"/>
      <c r="J88" s="476"/>
      <c r="K88" s="476"/>
      <c r="L88" s="476"/>
      <c r="M88" s="476"/>
      <c r="N88" s="476"/>
      <c r="O88" s="476"/>
      <c r="P88" s="476"/>
      <c r="Q88" s="476"/>
      <c r="R88" s="476"/>
      <c r="S88" s="476"/>
      <c r="T88" s="476"/>
      <c r="U88" s="476"/>
      <c r="V88" s="476"/>
      <c r="W88" s="476"/>
      <c r="X88" s="476"/>
      <c r="Y88" s="476"/>
      <c r="Z88" s="476"/>
    </row>
    <row r="89" spans="1:26" ht="15.75" customHeight="1">
      <c r="A89" s="520"/>
      <c r="B89" s="525" t="s">
        <v>2568</v>
      </c>
      <c r="C89" s="522"/>
      <c r="D89" s="523"/>
      <c r="E89" s="531"/>
      <c r="F89" s="532"/>
      <c r="G89" s="476"/>
      <c r="H89" s="476"/>
      <c r="I89" s="476"/>
      <c r="J89" s="476"/>
      <c r="K89" s="476"/>
      <c r="L89" s="476"/>
      <c r="M89" s="476"/>
      <c r="N89" s="476"/>
      <c r="O89" s="476"/>
      <c r="P89" s="476"/>
      <c r="Q89" s="476"/>
      <c r="R89" s="476"/>
      <c r="S89" s="476"/>
      <c r="T89" s="476"/>
      <c r="U89" s="476"/>
      <c r="V89" s="476"/>
      <c r="W89" s="476"/>
      <c r="X89" s="476"/>
      <c r="Y89" s="476"/>
      <c r="Z89" s="476"/>
    </row>
    <row r="90" spans="1:26" ht="15.75" customHeight="1">
      <c r="A90" s="520"/>
      <c r="B90" s="525" t="s">
        <v>2569</v>
      </c>
      <c r="C90" s="522"/>
      <c r="D90" s="523"/>
      <c r="E90" s="531"/>
      <c r="F90" s="532"/>
      <c r="G90" s="476"/>
      <c r="H90" s="476"/>
      <c r="I90" s="476"/>
      <c r="J90" s="476"/>
      <c r="K90" s="476"/>
      <c r="L90" s="476"/>
      <c r="M90" s="476"/>
      <c r="N90" s="476"/>
      <c r="O90" s="476"/>
      <c r="P90" s="476"/>
      <c r="Q90" s="476"/>
      <c r="R90" s="476"/>
      <c r="S90" s="476"/>
      <c r="T90" s="476"/>
      <c r="U90" s="476"/>
      <c r="V90" s="476"/>
      <c r="W90" s="476"/>
      <c r="X90" s="476"/>
      <c r="Y90" s="476"/>
      <c r="Z90" s="476"/>
    </row>
    <row r="91" spans="1:26" ht="15.75" customHeight="1">
      <c r="A91" s="520"/>
      <c r="B91" s="525" t="s">
        <v>2570</v>
      </c>
      <c r="C91" s="522"/>
      <c r="D91" s="523"/>
      <c r="E91" s="531"/>
      <c r="F91" s="532"/>
      <c r="G91" s="476"/>
      <c r="H91" s="476"/>
      <c r="I91" s="476"/>
      <c r="J91" s="476"/>
      <c r="K91" s="476"/>
      <c r="L91" s="476"/>
      <c r="M91" s="476"/>
      <c r="N91" s="476"/>
      <c r="O91" s="476"/>
      <c r="P91" s="476"/>
      <c r="Q91" s="476"/>
      <c r="R91" s="476"/>
      <c r="S91" s="476"/>
      <c r="T91" s="476"/>
      <c r="U91" s="476"/>
      <c r="V91" s="476"/>
      <c r="W91" s="476"/>
      <c r="X91" s="476"/>
      <c r="Y91" s="476"/>
      <c r="Z91" s="476"/>
    </row>
    <row r="92" spans="1:26" ht="15.75" customHeight="1">
      <c r="A92" s="520"/>
      <c r="B92" s="525" t="s">
        <v>2532</v>
      </c>
      <c r="C92" s="522"/>
      <c r="D92" s="523"/>
      <c r="E92" s="531"/>
      <c r="F92" s="532"/>
      <c r="G92" s="476"/>
      <c r="H92" s="476"/>
      <c r="I92" s="476"/>
      <c r="J92" s="476"/>
      <c r="K92" s="476"/>
      <c r="L92" s="476"/>
      <c r="M92" s="476"/>
      <c r="N92" s="476"/>
      <c r="O92" s="476"/>
      <c r="P92" s="476"/>
      <c r="Q92" s="476"/>
      <c r="R92" s="476"/>
      <c r="S92" s="476"/>
      <c r="T92" s="476"/>
      <c r="U92" s="476"/>
      <c r="V92" s="476"/>
      <c r="W92" s="476"/>
      <c r="X92" s="476"/>
      <c r="Y92" s="476"/>
      <c r="Z92" s="476"/>
    </row>
    <row r="93" spans="1:26" ht="15.75" customHeight="1">
      <c r="A93" s="520"/>
      <c r="B93" s="525" t="s">
        <v>2535</v>
      </c>
      <c r="C93" s="522"/>
      <c r="D93" s="523"/>
      <c r="E93" s="531"/>
      <c r="F93" s="532"/>
      <c r="G93" s="476"/>
      <c r="H93" s="476"/>
      <c r="I93" s="476"/>
      <c r="J93" s="476"/>
      <c r="K93" s="476"/>
      <c r="L93" s="476"/>
      <c r="M93" s="476"/>
      <c r="N93" s="476"/>
      <c r="O93" s="476"/>
      <c r="P93" s="476"/>
      <c r="Q93" s="476"/>
      <c r="R93" s="476"/>
      <c r="S93" s="476"/>
      <c r="T93" s="476"/>
      <c r="U93" s="476"/>
      <c r="V93" s="476"/>
      <c r="W93" s="476"/>
      <c r="X93" s="476"/>
      <c r="Y93" s="476"/>
      <c r="Z93" s="476"/>
    </row>
    <row r="94" spans="1:26" ht="15.75" customHeight="1">
      <c r="A94" s="520"/>
      <c r="B94" s="525" t="s">
        <v>2571</v>
      </c>
      <c r="C94" s="522"/>
      <c r="D94" s="523"/>
      <c r="E94" s="531"/>
      <c r="F94" s="532"/>
      <c r="G94" s="476"/>
      <c r="H94" s="476"/>
      <c r="I94" s="476"/>
      <c r="J94" s="476"/>
      <c r="K94" s="476"/>
      <c r="L94" s="476"/>
      <c r="M94" s="476"/>
      <c r="N94" s="476"/>
      <c r="O94" s="476"/>
      <c r="P94" s="476"/>
      <c r="Q94" s="476"/>
      <c r="R94" s="476"/>
      <c r="S94" s="476"/>
      <c r="T94" s="476"/>
      <c r="U94" s="476"/>
      <c r="V94" s="476"/>
      <c r="W94" s="476"/>
      <c r="X94" s="476"/>
      <c r="Y94" s="476"/>
      <c r="Z94" s="476"/>
    </row>
    <row r="95" spans="1:26" ht="15.75" customHeight="1">
      <c r="A95" s="520"/>
      <c r="B95" s="525" t="s">
        <v>2572</v>
      </c>
      <c r="C95" s="522"/>
      <c r="D95" s="523"/>
      <c r="E95" s="531"/>
      <c r="F95" s="532"/>
      <c r="G95" s="476"/>
      <c r="H95" s="476"/>
      <c r="I95" s="476"/>
      <c r="J95" s="476"/>
      <c r="K95" s="476"/>
      <c r="L95" s="476"/>
      <c r="M95" s="476"/>
      <c r="N95" s="476"/>
      <c r="O95" s="476"/>
      <c r="P95" s="476"/>
      <c r="Q95" s="476"/>
      <c r="R95" s="476"/>
      <c r="S95" s="476"/>
      <c r="T95" s="476"/>
      <c r="U95" s="476"/>
      <c r="V95" s="476"/>
      <c r="W95" s="476"/>
      <c r="X95" s="476"/>
      <c r="Y95" s="476"/>
      <c r="Z95" s="476"/>
    </row>
    <row r="96" spans="1:26" ht="15.75" customHeight="1">
      <c r="A96" s="520"/>
      <c r="B96" s="525" t="s">
        <v>2538</v>
      </c>
      <c r="C96" s="522"/>
      <c r="D96" s="523"/>
      <c r="E96" s="531"/>
      <c r="F96" s="532"/>
      <c r="G96" s="476"/>
      <c r="H96" s="476"/>
      <c r="I96" s="476"/>
      <c r="J96" s="476"/>
      <c r="K96" s="476"/>
      <c r="L96" s="476"/>
      <c r="M96" s="476"/>
      <c r="N96" s="476"/>
      <c r="O96" s="476"/>
      <c r="P96" s="476"/>
      <c r="Q96" s="476"/>
      <c r="R96" s="476"/>
      <c r="S96" s="476"/>
      <c r="T96" s="476"/>
      <c r="U96" s="476"/>
      <c r="V96" s="476"/>
      <c r="W96" s="476"/>
      <c r="X96" s="476"/>
      <c r="Y96" s="476"/>
      <c r="Z96" s="476"/>
    </row>
    <row r="97" spans="1:26" ht="15.75" customHeight="1">
      <c r="A97" s="520"/>
      <c r="B97" s="525" t="s">
        <v>2573</v>
      </c>
      <c r="C97" s="522"/>
      <c r="D97" s="523"/>
      <c r="E97" s="531"/>
      <c r="F97" s="532"/>
      <c r="G97" s="476"/>
      <c r="H97" s="476"/>
      <c r="I97" s="476"/>
      <c r="J97" s="476"/>
      <c r="K97" s="476"/>
      <c r="L97" s="476"/>
      <c r="M97" s="476"/>
      <c r="N97" s="476"/>
      <c r="O97" s="476"/>
      <c r="P97" s="476"/>
      <c r="Q97" s="476"/>
      <c r="R97" s="476"/>
      <c r="S97" s="476"/>
      <c r="T97" s="476"/>
      <c r="U97" s="476"/>
      <c r="V97" s="476"/>
      <c r="W97" s="476"/>
      <c r="X97" s="476"/>
      <c r="Y97" s="476"/>
      <c r="Z97" s="476"/>
    </row>
    <row r="98" spans="1:26" ht="15.75" customHeight="1">
      <c r="A98" s="520"/>
      <c r="B98" s="525" t="s">
        <v>2574</v>
      </c>
      <c r="C98" s="522"/>
      <c r="D98" s="523"/>
      <c r="E98" s="531"/>
      <c r="F98" s="532"/>
      <c r="G98" s="476"/>
      <c r="H98" s="476"/>
      <c r="I98" s="476"/>
      <c r="J98" s="476"/>
      <c r="K98" s="476"/>
      <c r="L98" s="476"/>
      <c r="M98" s="476"/>
      <c r="N98" s="476"/>
      <c r="O98" s="476"/>
      <c r="P98" s="476"/>
      <c r="Q98" s="476"/>
      <c r="R98" s="476"/>
      <c r="S98" s="476"/>
      <c r="T98" s="476"/>
      <c r="U98" s="476"/>
      <c r="V98" s="476"/>
      <c r="W98" s="476"/>
      <c r="X98" s="476"/>
      <c r="Y98" s="476"/>
      <c r="Z98" s="476"/>
    </row>
    <row r="99" spans="1:26" ht="15.75" customHeight="1">
      <c r="A99" s="520"/>
      <c r="B99" s="525" t="s">
        <v>2575</v>
      </c>
      <c r="C99" s="522"/>
      <c r="D99" s="523"/>
      <c r="E99" s="531"/>
      <c r="F99" s="532"/>
      <c r="G99" s="476"/>
      <c r="H99" s="476"/>
      <c r="I99" s="476"/>
      <c r="J99" s="476"/>
      <c r="K99" s="476"/>
      <c r="L99" s="476"/>
      <c r="M99" s="476"/>
      <c r="N99" s="476"/>
      <c r="O99" s="476"/>
      <c r="P99" s="476"/>
      <c r="Q99" s="476"/>
      <c r="R99" s="476"/>
      <c r="S99" s="476"/>
      <c r="T99" s="476"/>
      <c r="U99" s="476"/>
      <c r="V99" s="476"/>
      <c r="W99" s="476"/>
      <c r="X99" s="476"/>
      <c r="Y99" s="476"/>
      <c r="Z99" s="476"/>
    </row>
    <row r="100" spans="1:26" ht="15.75" customHeight="1">
      <c r="A100" s="520"/>
      <c r="B100" s="525" t="s">
        <v>2576</v>
      </c>
      <c r="C100" s="522"/>
      <c r="D100" s="523"/>
      <c r="E100" s="531"/>
      <c r="F100" s="532"/>
      <c r="G100" s="476"/>
      <c r="H100" s="476"/>
      <c r="I100" s="476"/>
      <c r="J100" s="476"/>
      <c r="K100" s="476"/>
      <c r="L100" s="476"/>
      <c r="M100" s="476"/>
      <c r="N100" s="476"/>
      <c r="O100" s="476"/>
      <c r="P100" s="476"/>
      <c r="Q100" s="476"/>
      <c r="R100" s="476"/>
      <c r="S100" s="476"/>
      <c r="T100" s="476"/>
      <c r="U100" s="476"/>
      <c r="V100" s="476"/>
      <c r="W100" s="476"/>
      <c r="X100" s="476"/>
      <c r="Y100" s="476"/>
      <c r="Z100" s="476"/>
    </row>
    <row r="101" spans="1:26" ht="15.75" customHeight="1">
      <c r="A101" s="520"/>
      <c r="B101" s="525" t="s">
        <v>2544</v>
      </c>
      <c r="C101" s="522"/>
      <c r="D101" s="523"/>
      <c r="E101" s="531"/>
      <c r="F101" s="532"/>
      <c r="G101" s="476"/>
      <c r="H101" s="476"/>
      <c r="I101" s="476"/>
      <c r="J101" s="476"/>
      <c r="K101" s="476"/>
      <c r="L101" s="476"/>
      <c r="M101" s="476"/>
      <c r="N101" s="476"/>
      <c r="O101" s="476"/>
      <c r="P101" s="476"/>
      <c r="Q101" s="476"/>
      <c r="R101" s="476"/>
      <c r="S101" s="476"/>
      <c r="T101" s="476"/>
      <c r="U101" s="476"/>
      <c r="V101" s="476"/>
      <c r="W101" s="476"/>
      <c r="X101" s="476"/>
      <c r="Y101" s="476"/>
      <c r="Z101" s="476"/>
    </row>
    <row r="102" spans="1:26" ht="15.75" customHeight="1">
      <c r="A102" s="520"/>
      <c r="B102" s="525" t="s">
        <v>2577</v>
      </c>
      <c r="C102" s="522"/>
      <c r="D102" s="523"/>
      <c r="E102" s="531"/>
      <c r="F102" s="532"/>
      <c r="G102" s="476"/>
      <c r="H102" s="476"/>
      <c r="I102" s="476"/>
      <c r="J102" s="476"/>
      <c r="K102" s="476"/>
      <c r="L102" s="476"/>
      <c r="M102" s="476"/>
      <c r="N102" s="476"/>
      <c r="O102" s="476"/>
      <c r="P102" s="476"/>
      <c r="Q102" s="476"/>
      <c r="R102" s="476"/>
      <c r="S102" s="476"/>
      <c r="T102" s="476"/>
      <c r="U102" s="476"/>
      <c r="V102" s="476"/>
      <c r="W102" s="476"/>
      <c r="X102" s="476"/>
      <c r="Y102" s="476"/>
      <c r="Z102" s="476"/>
    </row>
    <row r="103" spans="1:26" ht="15.75" customHeight="1">
      <c r="A103" s="520"/>
      <c r="B103" s="525" t="s">
        <v>2546</v>
      </c>
      <c r="C103" s="522"/>
      <c r="D103" s="523"/>
      <c r="E103" s="531"/>
      <c r="F103" s="532"/>
      <c r="G103" s="476"/>
      <c r="H103" s="476"/>
      <c r="I103" s="476"/>
      <c r="J103" s="476"/>
      <c r="K103" s="476"/>
      <c r="L103" s="476"/>
      <c r="M103" s="476"/>
      <c r="N103" s="476"/>
      <c r="O103" s="476"/>
      <c r="P103" s="476"/>
      <c r="Q103" s="476"/>
      <c r="R103" s="476"/>
      <c r="S103" s="476"/>
      <c r="T103" s="476"/>
      <c r="U103" s="476"/>
      <c r="V103" s="476"/>
      <c r="W103" s="476"/>
      <c r="X103" s="476"/>
      <c r="Y103" s="476"/>
      <c r="Z103" s="476"/>
    </row>
    <row r="104" spans="1:26" ht="15.75" customHeight="1">
      <c r="A104" s="520"/>
      <c r="B104" s="525" t="s">
        <v>2578</v>
      </c>
      <c r="C104" s="522"/>
      <c r="D104" s="523"/>
      <c r="E104" s="531"/>
      <c r="F104" s="532"/>
      <c r="G104" s="476"/>
      <c r="H104" s="476"/>
      <c r="I104" s="476"/>
      <c r="J104" s="476"/>
      <c r="K104" s="476"/>
      <c r="L104" s="476"/>
      <c r="M104" s="476"/>
      <c r="N104" s="476"/>
      <c r="O104" s="476"/>
      <c r="P104" s="476"/>
      <c r="Q104" s="476"/>
      <c r="R104" s="476"/>
      <c r="S104" s="476"/>
      <c r="T104" s="476"/>
      <c r="U104" s="476"/>
      <c r="V104" s="476"/>
      <c r="W104" s="476"/>
      <c r="X104" s="476"/>
      <c r="Y104" s="476"/>
      <c r="Z104" s="476"/>
    </row>
    <row r="105" spans="1:26" ht="15.75" customHeight="1">
      <c r="A105" s="520"/>
      <c r="B105" s="525" t="s">
        <v>2579</v>
      </c>
      <c r="C105" s="522"/>
      <c r="D105" s="523"/>
      <c r="E105" s="531"/>
      <c r="F105" s="532"/>
      <c r="G105" s="476"/>
      <c r="H105" s="476"/>
      <c r="I105" s="476"/>
      <c r="J105" s="476"/>
      <c r="K105" s="476"/>
      <c r="L105" s="476"/>
      <c r="M105" s="476"/>
      <c r="N105" s="476"/>
      <c r="O105" s="476"/>
      <c r="P105" s="476"/>
      <c r="Q105" s="476"/>
      <c r="R105" s="476"/>
      <c r="S105" s="476"/>
      <c r="T105" s="476"/>
      <c r="U105" s="476"/>
      <c r="V105" s="476"/>
      <c r="W105" s="476"/>
      <c r="X105" s="476"/>
      <c r="Y105" s="476"/>
      <c r="Z105" s="476"/>
    </row>
    <row r="106" spans="1:26" ht="15.75" customHeight="1">
      <c r="A106" s="520"/>
      <c r="B106" s="525" t="s">
        <v>2580</v>
      </c>
      <c r="C106" s="522"/>
      <c r="D106" s="523"/>
      <c r="E106" s="531"/>
      <c r="F106" s="532"/>
      <c r="G106" s="476"/>
      <c r="H106" s="476"/>
      <c r="I106" s="476"/>
      <c r="J106" s="476"/>
      <c r="K106" s="476"/>
      <c r="L106" s="476"/>
      <c r="M106" s="476"/>
      <c r="N106" s="476"/>
      <c r="O106" s="476"/>
      <c r="P106" s="476"/>
      <c r="Q106" s="476"/>
      <c r="R106" s="476"/>
      <c r="S106" s="476"/>
      <c r="T106" s="476"/>
      <c r="U106" s="476"/>
      <c r="V106" s="476"/>
      <c r="W106" s="476"/>
      <c r="X106" s="476"/>
      <c r="Y106" s="476"/>
      <c r="Z106" s="476"/>
    </row>
    <row r="107" spans="1:26" ht="15.75" customHeight="1">
      <c r="A107" s="520"/>
      <c r="B107" s="526" t="s">
        <v>2581</v>
      </c>
      <c r="C107" s="527" t="s">
        <v>682</v>
      </c>
      <c r="D107" s="523">
        <v>2</v>
      </c>
      <c r="E107" s="528"/>
      <c r="F107" s="529">
        <f>E107*D107</f>
        <v>0</v>
      </c>
      <c r="G107" s="476"/>
      <c r="H107" s="476"/>
      <c r="I107" s="476"/>
      <c r="J107" s="476"/>
      <c r="K107" s="476"/>
      <c r="L107" s="476"/>
      <c r="M107" s="476"/>
      <c r="N107" s="476"/>
      <c r="O107" s="476"/>
      <c r="P107" s="476"/>
      <c r="Q107" s="476"/>
      <c r="R107" s="476"/>
      <c r="S107" s="476"/>
      <c r="T107" s="476"/>
      <c r="U107" s="476"/>
      <c r="V107" s="476"/>
      <c r="W107" s="476"/>
      <c r="X107" s="476"/>
      <c r="Y107" s="476"/>
      <c r="Z107" s="476"/>
    </row>
    <row r="108" spans="1:26" ht="15.75" customHeight="1">
      <c r="A108" s="520"/>
      <c r="B108" s="525"/>
      <c r="C108" s="522"/>
      <c r="D108" s="523"/>
      <c r="E108" s="531"/>
      <c r="F108" s="532"/>
      <c r="G108" s="476"/>
      <c r="H108" s="476"/>
      <c r="I108" s="476"/>
      <c r="J108" s="476"/>
      <c r="K108" s="476"/>
      <c r="L108" s="476"/>
      <c r="M108" s="476"/>
      <c r="N108" s="476"/>
      <c r="O108" s="476"/>
      <c r="P108" s="476"/>
      <c r="Q108" s="476"/>
      <c r="R108" s="476"/>
      <c r="S108" s="476"/>
      <c r="T108" s="476"/>
      <c r="U108" s="476"/>
      <c r="V108" s="476"/>
      <c r="W108" s="476"/>
      <c r="X108" s="476"/>
      <c r="Y108" s="476"/>
      <c r="Z108" s="476"/>
    </row>
    <row r="109" spans="1:26" ht="15.75" customHeight="1">
      <c r="A109" s="520" t="s">
        <v>2582</v>
      </c>
      <c r="B109" s="525" t="s">
        <v>2583</v>
      </c>
      <c r="C109" s="522"/>
      <c r="D109" s="523"/>
      <c r="E109" s="531"/>
      <c r="F109" s="532"/>
      <c r="G109" s="476"/>
      <c r="H109" s="476"/>
      <c r="I109" s="476"/>
      <c r="J109" s="476"/>
      <c r="K109" s="476"/>
      <c r="L109" s="476"/>
      <c r="M109" s="476"/>
      <c r="N109" s="476"/>
      <c r="O109" s="476"/>
      <c r="P109" s="476"/>
      <c r="Q109" s="476"/>
      <c r="R109" s="476"/>
      <c r="S109" s="476"/>
      <c r="T109" s="476"/>
      <c r="U109" s="476"/>
      <c r="V109" s="476"/>
      <c r="W109" s="476"/>
      <c r="X109" s="476"/>
      <c r="Y109" s="476"/>
      <c r="Z109" s="476"/>
    </row>
    <row r="110" spans="1:26" ht="15.75" customHeight="1">
      <c r="A110" s="520"/>
      <c r="B110" s="525" t="s">
        <v>2584</v>
      </c>
      <c r="C110" s="522"/>
      <c r="D110" s="523"/>
      <c r="E110" s="531"/>
      <c r="F110" s="532"/>
      <c r="G110" s="476"/>
      <c r="H110" s="476"/>
      <c r="I110" s="476"/>
      <c r="J110" s="476"/>
      <c r="K110" s="476"/>
      <c r="L110" s="476"/>
      <c r="M110" s="476"/>
      <c r="N110" s="476"/>
      <c r="O110" s="476"/>
      <c r="P110" s="476"/>
      <c r="Q110" s="476"/>
      <c r="R110" s="476"/>
      <c r="S110" s="476"/>
      <c r="T110" s="476"/>
      <c r="U110" s="476"/>
      <c r="V110" s="476"/>
      <c r="W110" s="476"/>
      <c r="X110" s="476"/>
      <c r="Y110" s="476"/>
      <c r="Z110" s="476"/>
    </row>
    <row r="111" spans="1:26" ht="15.75" customHeight="1">
      <c r="A111" s="520"/>
      <c r="B111" s="525" t="s">
        <v>2585</v>
      </c>
      <c r="C111" s="522"/>
      <c r="D111" s="523"/>
      <c r="E111" s="531"/>
      <c r="F111" s="532"/>
      <c r="G111" s="476"/>
      <c r="H111" s="476"/>
      <c r="I111" s="476"/>
      <c r="J111" s="476"/>
      <c r="K111" s="476"/>
      <c r="L111" s="476"/>
      <c r="M111" s="476"/>
      <c r="N111" s="476"/>
      <c r="O111" s="476"/>
      <c r="P111" s="476"/>
      <c r="Q111" s="476"/>
      <c r="R111" s="476"/>
      <c r="S111" s="476"/>
      <c r="T111" s="476"/>
      <c r="U111" s="476"/>
      <c r="V111" s="476"/>
      <c r="W111" s="476"/>
      <c r="X111" s="476"/>
      <c r="Y111" s="476"/>
      <c r="Z111" s="476"/>
    </row>
    <row r="112" spans="1:26" ht="15.75" customHeight="1">
      <c r="A112" s="520"/>
      <c r="B112" s="525" t="s">
        <v>2586</v>
      </c>
      <c r="C112" s="522"/>
      <c r="D112" s="523"/>
      <c r="E112" s="531"/>
      <c r="F112" s="532"/>
      <c r="G112" s="476"/>
      <c r="H112" s="476"/>
      <c r="I112" s="476"/>
      <c r="J112" s="476"/>
      <c r="K112" s="476"/>
      <c r="L112" s="476"/>
      <c r="M112" s="476"/>
      <c r="N112" s="476"/>
      <c r="O112" s="476"/>
      <c r="P112" s="476"/>
      <c r="Q112" s="476"/>
      <c r="R112" s="476"/>
      <c r="S112" s="476"/>
      <c r="T112" s="476"/>
      <c r="U112" s="476"/>
      <c r="V112" s="476"/>
      <c r="W112" s="476"/>
      <c r="X112" s="476"/>
      <c r="Y112" s="476"/>
      <c r="Z112" s="476"/>
    </row>
    <row r="113" spans="1:26" ht="15.75" customHeight="1">
      <c r="A113" s="520"/>
      <c r="B113" s="526" t="s">
        <v>2587</v>
      </c>
      <c r="C113" s="522"/>
      <c r="D113" s="523"/>
      <c r="E113" s="531"/>
      <c r="F113" s="532"/>
      <c r="G113" s="476"/>
      <c r="H113" s="476"/>
      <c r="I113" s="476"/>
      <c r="J113" s="476"/>
      <c r="K113" s="476"/>
      <c r="L113" s="476"/>
      <c r="M113" s="476"/>
      <c r="N113" s="476"/>
      <c r="O113" s="476"/>
      <c r="P113" s="476"/>
      <c r="Q113" s="476"/>
      <c r="R113" s="476"/>
      <c r="S113" s="476"/>
      <c r="T113" s="476"/>
      <c r="U113" s="476"/>
      <c r="V113" s="476"/>
      <c r="W113" s="476"/>
      <c r="X113" s="476"/>
      <c r="Y113" s="476"/>
      <c r="Z113" s="476"/>
    </row>
    <row r="114" spans="1:26" ht="15.75" customHeight="1">
      <c r="A114" s="520"/>
      <c r="B114" s="525" t="s">
        <v>2588</v>
      </c>
      <c r="C114" s="522"/>
      <c r="D114" s="523"/>
      <c r="E114" s="531"/>
      <c r="F114" s="532"/>
      <c r="G114" s="476"/>
      <c r="H114" s="476"/>
      <c r="I114" s="476"/>
      <c r="J114" s="476"/>
      <c r="K114" s="476"/>
      <c r="L114" s="476"/>
      <c r="M114" s="476"/>
      <c r="N114" s="476"/>
      <c r="O114" s="476"/>
      <c r="P114" s="476"/>
      <c r="Q114" s="476"/>
      <c r="R114" s="476"/>
      <c r="S114" s="476"/>
      <c r="T114" s="476"/>
      <c r="U114" s="476"/>
      <c r="V114" s="476"/>
      <c r="W114" s="476"/>
      <c r="X114" s="476"/>
      <c r="Y114" s="476"/>
      <c r="Z114" s="476"/>
    </row>
    <row r="115" spans="1:26" ht="15.75" customHeight="1">
      <c r="A115" s="520"/>
      <c r="B115" s="525" t="s">
        <v>2589</v>
      </c>
      <c r="C115" s="522"/>
      <c r="D115" s="523"/>
      <c r="E115" s="531"/>
      <c r="F115" s="532"/>
      <c r="G115" s="476"/>
      <c r="H115" s="476"/>
      <c r="I115" s="476"/>
      <c r="J115" s="476"/>
      <c r="K115" s="476"/>
      <c r="L115" s="476"/>
      <c r="M115" s="476"/>
      <c r="N115" s="476"/>
      <c r="O115" s="476"/>
      <c r="P115" s="476"/>
      <c r="Q115" s="476"/>
      <c r="R115" s="476"/>
      <c r="S115" s="476"/>
      <c r="T115" s="476"/>
      <c r="U115" s="476"/>
      <c r="V115" s="476"/>
      <c r="W115" s="476"/>
      <c r="X115" s="476"/>
      <c r="Y115" s="476"/>
      <c r="Z115" s="476"/>
    </row>
    <row r="116" spans="1:26" ht="15.75" customHeight="1">
      <c r="A116" s="520"/>
      <c r="B116" s="525" t="s">
        <v>2590</v>
      </c>
      <c r="C116" s="522"/>
      <c r="D116" s="523"/>
      <c r="E116" s="531"/>
      <c r="F116" s="532"/>
      <c r="G116" s="476"/>
      <c r="H116" s="476"/>
      <c r="I116" s="476"/>
      <c r="J116" s="476"/>
      <c r="K116" s="476"/>
      <c r="L116" s="476"/>
      <c r="M116" s="476"/>
      <c r="N116" s="476"/>
      <c r="O116" s="476"/>
      <c r="P116" s="476"/>
      <c r="Q116" s="476"/>
      <c r="R116" s="476"/>
      <c r="S116" s="476"/>
      <c r="T116" s="476"/>
      <c r="U116" s="476"/>
      <c r="V116" s="476"/>
      <c r="W116" s="476"/>
      <c r="X116" s="476"/>
      <c r="Y116" s="476"/>
      <c r="Z116" s="476"/>
    </row>
    <row r="117" spans="1:26" ht="15.75" customHeight="1">
      <c r="A117" s="520"/>
      <c r="B117" s="525" t="s">
        <v>2591</v>
      </c>
      <c r="C117" s="522"/>
      <c r="D117" s="523"/>
      <c r="E117" s="531"/>
      <c r="F117" s="532"/>
      <c r="G117" s="476"/>
      <c r="H117" s="476"/>
      <c r="I117" s="476"/>
      <c r="J117" s="476"/>
      <c r="K117" s="476"/>
      <c r="L117" s="476"/>
      <c r="M117" s="476"/>
      <c r="N117" s="476"/>
      <c r="O117" s="476"/>
      <c r="P117" s="476"/>
      <c r="Q117" s="476"/>
      <c r="R117" s="476"/>
      <c r="S117" s="476"/>
      <c r="T117" s="476"/>
      <c r="U117" s="476"/>
      <c r="V117" s="476"/>
      <c r="W117" s="476"/>
      <c r="X117" s="476"/>
      <c r="Y117" s="476"/>
      <c r="Z117" s="476"/>
    </row>
    <row r="118" spans="1:26" ht="15.75" customHeight="1">
      <c r="A118" s="520"/>
      <c r="B118" s="525" t="s">
        <v>2592</v>
      </c>
      <c r="C118" s="522"/>
      <c r="D118" s="523"/>
      <c r="E118" s="531"/>
      <c r="F118" s="532"/>
      <c r="G118" s="476"/>
      <c r="H118" s="476"/>
      <c r="I118" s="476"/>
      <c r="J118" s="476"/>
      <c r="K118" s="476"/>
      <c r="L118" s="476"/>
      <c r="M118" s="476"/>
      <c r="N118" s="476"/>
      <c r="O118" s="476"/>
      <c r="P118" s="476"/>
      <c r="Q118" s="476"/>
      <c r="R118" s="476"/>
      <c r="S118" s="476"/>
      <c r="T118" s="476"/>
      <c r="U118" s="476"/>
      <c r="V118" s="476"/>
      <c r="W118" s="476"/>
      <c r="X118" s="476"/>
      <c r="Y118" s="476"/>
      <c r="Z118" s="476"/>
    </row>
    <row r="119" spans="1:26" ht="15.75" customHeight="1">
      <c r="A119" s="520"/>
      <c r="B119" s="525" t="s">
        <v>2593</v>
      </c>
      <c r="C119" s="522"/>
      <c r="D119" s="523"/>
      <c r="E119" s="531"/>
      <c r="F119" s="532"/>
      <c r="G119" s="476"/>
      <c r="H119" s="476"/>
      <c r="I119" s="476"/>
      <c r="J119" s="476"/>
      <c r="K119" s="476"/>
      <c r="L119" s="476"/>
      <c r="M119" s="476"/>
      <c r="N119" s="476"/>
      <c r="O119" s="476"/>
      <c r="P119" s="476"/>
      <c r="Q119" s="476"/>
      <c r="R119" s="476"/>
      <c r="S119" s="476"/>
      <c r="T119" s="476"/>
      <c r="U119" s="476"/>
      <c r="V119" s="476"/>
      <c r="W119" s="476"/>
      <c r="X119" s="476"/>
      <c r="Y119" s="476"/>
      <c r="Z119" s="476"/>
    </row>
    <row r="120" spans="1:26" ht="15.75" customHeight="1">
      <c r="A120" s="520"/>
      <c r="B120" s="525" t="s">
        <v>2594</v>
      </c>
      <c r="C120" s="522"/>
      <c r="D120" s="523"/>
      <c r="E120" s="531"/>
      <c r="F120" s="532"/>
      <c r="G120" s="476"/>
      <c r="H120" s="476"/>
      <c r="I120" s="476"/>
      <c r="J120" s="476"/>
      <c r="K120" s="476"/>
      <c r="L120" s="476"/>
      <c r="M120" s="476"/>
      <c r="N120" s="476"/>
      <c r="O120" s="476"/>
      <c r="P120" s="476"/>
      <c r="Q120" s="476"/>
      <c r="R120" s="476"/>
      <c r="S120" s="476"/>
      <c r="T120" s="476"/>
      <c r="U120" s="476"/>
      <c r="V120" s="476"/>
      <c r="W120" s="476"/>
      <c r="X120" s="476"/>
      <c r="Y120" s="476"/>
      <c r="Z120" s="476"/>
    </row>
    <row r="121" spans="1:26" ht="15.75" customHeight="1">
      <c r="A121" s="520"/>
      <c r="B121" s="525" t="s">
        <v>2595</v>
      </c>
      <c r="C121" s="522"/>
      <c r="D121" s="523"/>
      <c r="E121" s="531"/>
      <c r="F121" s="532"/>
      <c r="G121" s="476"/>
      <c r="H121" s="476"/>
      <c r="I121" s="476"/>
      <c r="J121" s="476"/>
      <c r="K121" s="476"/>
      <c r="L121" s="476"/>
      <c r="M121" s="476"/>
      <c r="N121" s="476"/>
      <c r="O121" s="476"/>
      <c r="P121" s="476"/>
      <c r="Q121" s="476"/>
      <c r="R121" s="476"/>
      <c r="S121" s="476"/>
      <c r="T121" s="476"/>
      <c r="U121" s="476"/>
      <c r="V121" s="476"/>
      <c r="W121" s="476"/>
      <c r="X121" s="476"/>
      <c r="Y121" s="476"/>
      <c r="Z121" s="476"/>
    </row>
    <row r="122" spans="1:26" ht="15.75" customHeight="1">
      <c r="A122" s="520"/>
      <c r="B122" s="525" t="s">
        <v>2596</v>
      </c>
      <c r="C122" s="522"/>
      <c r="D122" s="523"/>
      <c r="E122" s="531"/>
      <c r="F122" s="532"/>
      <c r="G122" s="476"/>
      <c r="H122" s="476"/>
      <c r="I122" s="476"/>
      <c r="J122" s="476"/>
      <c r="K122" s="476"/>
      <c r="L122" s="476"/>
      <c r="M122" s="476"/>
      <c r="N122" s="476"/>
      <c r="O122" s="476"/>
      <c r="P122" s="476"/>
      <c r="Q122" s="476"/>
      <c r="R122" s="476"/>
      <c r="S122" s="476"/>
      <c r="T122" s="476"/>
      <c r="U122" s="476"/>
      <c r="V122" s="476"/>
      <c r="W122" s="476"/>
      <c r="X122" s="476"/>
      <c r="Y122" s="476"/>
      <c r="Z122" s="476"/>
    </row>
    <row r="123" spans="1:26" ht="15.75" customHeight="1">
      <c r="A123" s="476"/>
      <c r="B123" s="533" t="s">
        <v>2597</v>
      </c>
      <c r="C123" s="515"/>
      <c r="D123" s="534"/>
      <c r="E123" s="535"/>
      <c r="F123" s="476"/>
      <c r="G123" s="476"/>
      <c r="H123" s="476"/>
      <c r="I123" s="476"/>
      <c r="J123" s="476"/>
      <c r="K123" s="476"/>
      <c r="L123" s="476"/>
      <c r="M123" s="476"/>
      <c r="N123" s="476"/>
      <c r="O123" s="476"/>
      <c r="P123" s="476"/>
      <c r="Q123" s="476"/>
      <c r="R123" s="476"/>
      <c r="S123" s="476"/>
      <c r="T123" s="476"/>
      <c r="U123" s="476"/>
      <c r="V123" s="476"/>
      <c r="W123" s="476"/>
      <c r="X123" s="476"/>
      <c r="Y123" s="476"/>
      <c r="Z123" s="476"/>
    </row>
    <row r="124" spans="1:26" ht="15.75" customHeight="1">
      <c r="A124" s="520"/>
      <c r="B124" s="526" t="s">
        <v>2598</v>
      </c>
      <c r="C124" s="527" t="s">
        <v>682</v>
      </c>
      <c r="D124" s="523">
        <v>2</v>
      </c>
      <c r="E124" s="528"/>
      <c r="F124" s="529">
        <f>E124*D124</f>
        <v>0</v>
      </c>
      <c r="G124" s="476"/>
      <c r="H124" s="476"/>
      <c r="I124" s="476"/>
      <c r="J124" s="476"/>
      <c r="K124" s="476"/>
      <c r="L124" s="476"/>
      <c r="M124" s="476"/>
      <c r="N124" s="476"/>
      <c r="O124" s="476"/>
      <c r="P124" s="476"/>
      <c r="Q124" s="476"/>
      <c r="R124" s="476"/>
      <c r="S124" s="476"/>
      <c r="T124" s="476"/>
      <c r="U124" s="476"/>
      <c r="V124" s="476"/>
      <c r="W124" s="476"/>
      <c r="X124" s="476"/>
      <c r="Y124" s="476"/>
      <c r="Z124" s="476"/>
    </row>
    <row r="125" spans="1:26" ht="15.75" customHeight="1">
      <c r="A125" s="520"/>
      <c r="B125" s="525"/>
      <c r="C125" s="522"/>
      <c r="D125" s="523"/>
      <c r="E125" s="531"/>
      <c r="F125" s="532"/>
      <c r="G125" s="476"/>
      <c r="H125" s="476"/>
      <c r="I125" s="476"/>
      <c r="J125" s="476"/>
      <c r="K125" s="476"/>
      <c r="L125" s="476"/>
      <c r="M125" s="476"/>
      <c r="N125" s="476"/>
      <c r="O125" s="476"/>
      <c r="P125" s="476"/>
      <c r="Q125" s="476"/>
      <c r="R125" s="476"/>
      <c r="S125" s="476"/>
      <c r="T125" s="476"/>
      <c r="U125" s="476"/>
      <c r="V125" s="476"/>
      <c r="W125" s="476"/>
      <c r="X125" s="476"/>
      <c r="Y125" s="476"/>
      <c r="Z125" s="476"/>
    </row>
    <row r="126" spans="1:26" ht="63" customHeight="1">
      <c r="A126" s="520" t="s">
        <v>2599</v>
      </c>
      <c r="B126" s="536" t="s">
        <v>2600</v>
      </c>
      <c r="C126" s="522"/>
      <c r="D126" s="523"/>
      <c r="E126" s="524"/>
      <c r="F126" s="532"/>
      <c r="G126" s="476"/>
      <c r="H126" s="476"/>
      <c r="I126" s="476"/>
      <c r="J126" s="476"/>
      <c r="K126" s="476"/>
      <c r="L126" s="476"/>
      <c r="M126" s="476"/>
      <c r="N126" s="476"/>
      <c r="O126" s="476"/>
      <c r="P126" s="476"/>
      <c r="Q126" s="476"/>
      <c r="R126" s="476"/>
      <c r="S126" s="476"/>
      <c r="T126" s="476"/>
      <c r="U126" s="476"/>
      <c r="V126" s="476"/>
      <c r="W126" s="476"/>
      <c r="X126" s="476"/>
      <c r="Y126" s="476"/>
      <c r="Z126" s="476"/>
    </row>
    <row r="127" spans="1:26" ht="15.75" customHeight="1">
      <c r="A127" s="520"/>
      <c r="B127" s="503" t="s">
        <v>2601</v>
      </c>
      <c r="C127" s="520" t="s">
        <v>841</v>
      </c>
      <c r="D127" s="537">
        <v>55</v>
      </c>
      <c r="E127" s="538"/>
      <c r="F127" s="539">
        <f t="shared" ref="F127:F129" si="3">E127*D127</f>
        <v>0</v>
      </c>
      <c r="G127" s="476"/>
      <c r="H127" s="476"/>
      <c r="I127" s="476"/>
      <c r="J127" s="476"/>
      <c r="K127" s="476"/>
      <c r="L127" s="476"/>
      <c r="M127" s="476"/>
      <c r="N127" s="476"/>
      <c r="O127" s="476"/>
      <c r="P127" s="476"/>
      <c r="Q127" s="476"/>
      <c r="R127" s="476"/>
      <c r="S127" s="476"/>
      <c r="T127" s="476"/>
      <c r="U127" s="476"/>
      <c r="V127" s="476"/>
      <c r="W127" s="476"/>
      <c r="X127" s="476"/>
      <c r="Y127" s="476"/>
      <c r="Z127" s="476"/>
    </row>
    <row r="128" spans="1:26" ht="15.75" customHeight="1">
      <c r="A128" s="520"/>
      <c r="B128" s="503" t="s">
        <v>2602</v>
      </c>
      <c r="C128" s="520" t="s">
        <v>841</v>
      </c>
      <c r="D128" s="537">
        <v>38</v>
      </c>
      <c r="E128" s="538"/>
      <c r="F128" s="539">
        <f t="shared" si="3"/>
        <v>0</v>
      </c>
      <c r="G128" s="476"/>
      <c r="H128" s="476"/>
      <c r="I128" s="476"/>
      <c r="J128" s="476"/>
      <c r="K128" s="476"/>
      <c r="L128" s="476"/>
      <c r="M128" s="476"/>
      <c r="N128" s="476"/>
      <c r="O128" s="476"/>
      <c r="P128" s="476"/>
      <c r="Q128" s="476"/>
      <c r="R128" s="476"/>
      <c r="S128" s="476"/>
      <c r="T128" s="476"/>
      <c r="U128" s="476"/>
      <c r="V128" s="476"/>
      <c r="W128" s="476"/>
      <c r="X128" s="476"/>
      <c r="Y128" s="476"/>
      <c r="Z128" s="476"/>
    </row>
    <row r="129" spans="1:26" ht="15.75" customHeight="1">
      <c r="A129" s="520"/>
      <c r="B129" s="503" t="s">
        <v>2603</v>
      </c>
      <c r="C129" s="520" t="s">
        <v>841</v>
      </c>
      <c r="D129" s="537">
        <v>85</v>
      </c>
      <c r="E129" s="538"/>
      <c r="F129" s="539">
        <f t="shared" si="3"/>
        <v>0</v>
      </c>
      <c r="G129" s="476"/>
      <c r="H129" s="476"/>
      <c r="I129" s="476"/>
      <c r="J129" s="476"/>
      <c r="K129" s="476"/>
      <c r="L129" s="476"/>
      <c r="M129" s="476"/>
      <c r="N129" s="476"/>
      <c r="O129" s="476"/>
      <c r="P129" s="476"/>
      <c r="Q129" s="476"/>
      <c r="R129" s="476"/>
      <c r="S129" s="476"/>
      <c r="T129" s="476"/>
      <c r="U129" s="476"/>
      <c r="V129" s="476"/>
      <c r="W129" s="476"/>
      <c r="X129" s="476"/>
      <c r="Y129" s="476"/>
      <c r="Z129" s="476"/>
    </row>
    <row r="130" spans="1:26" ht="15.75" customHeight="1">
      <c r="A130" s="520"/>
      <c r="B130" s="503"/>
      <c r="C130" s="520"/>
      <c r="D130" s="540"/>
      <c r="E130" s="538"/>
      <c r="F130" s="539"/>
      <c r="G130" s="476"/>
      <c r="H130" s="476"/>
      <c r="I130" s="476"/>
      <c r="J130" s="541"/>
      <c r="K130" s="476"/>
      <c r="L130" s="476"/>
      <c r="M130" s="476"/>
      <c r="N130" s="476"/>
      <c r="O130" s="476"/>
      <c r="P130" s="476"/>
      <c r="Q130" s="476"/>
      <c r="R130" s="476"/>
      <c r="S130" s="476"/>
      <c r="T130" s="476"/>
      <c r="U130" s="476"/>
      <c r="V130" s="476"/>
      <c r="W130" s="476"/>
      <c r="X130" s="476"/>
      <c r="Y130" s="476"/>
      <c r="Z130" s="476"/>
    </row>
    <row r="131" spans="1:26" ht="15.75" customHeight="1">
      <c r="A131" s="520" t="s">
        <v>2604</v>
      </c>
      <c r="B131" s="542" t="s">
        <v>2605</v>
      </c>
      <c r="C131" s="520"/>
      <c r="D131" s="540"/>
      <c r="E131" s="538"/>
      <c r="F131" s="539"/>
      <c r="G131" s="476"/>
      <c r="H131" s="476"/>
      <c r="I131" s="476"/>
      <c r="J131" s="476"/>
      <c r="K131" s="476"/>
      <c r="L131" s="476"/>
      <c r="M131" s="476"/>
      <c r="N131" s="476"/>
      <c r="O131" s="476"/>
      <c r="P131" s="476"/>
      <c r="Q131" s="476"/>
      <c r="R131" s="476"/>
      <c r="S131" s="476"/>
      <c r="T131" s="476"/>
      <c r="U131" s="476"/>
      <c r="V131" s="476"/>
      <c r="W131" s="476"/>
      <c r="X131" s="476"/>
      <c r="Y131" s="476"/>
      <c r="Z131" s="476"/>
    </row>
    <row r="132" spans="1:26" ht="15.75" customHeight="1">
      <c r="A132" s="520"/>
      <c r="B132" s="503" t="s">
        <v>2606</v>
      </c>
      <c r="C132" s="520" t="s">
        <v>841</v>
      </c>
      <c r="D132" s="540">
        <v>30</v>
      </c>
      <c r="E132" s="538"/>
      <c r="F132" s="539">
        <f t="shared" ref="F132:F133" si="4">E132*D132</f>
        <v>0</v>
      </c>
      <c r="G132" s="476"/>
      <c r="H132" s="476"/>
      <c r="I132" s="476"/>
      <c r="J132" s="476"/>
      <c r="K132" s="476"/>
      <c r="L132" s="476"/>
      <c r="M132" s="476"/>
      <c r="N132" s="476"/>
      <c r="O132" s="476"/>
      <c r="P132" s="476"/>
      <c r="Q132" s="476"/>
      <c r="R132" s="476"/>
      <c r="S132" s="476"/>
      <c r="T132" s="476"/>
      <c r="U132" s="476"/>
      <c r="V132" s="476"/>
      <c r="W132" s="476"/>
      <c r="X132" s="476"/>
      <c r="Y132" s="476"/>
      <c r="Z132" s="476"/>
    </row>
    <row r="133" spans="1:26" ht="15.75" customHeight="1">
      <c r="A133" s="520"/>
      <c r="B133" s="503" t="s">
        <v>2607</v>
      </c>
      <c r="C133" s="520" t="s">
        <v>841</v>
      </c>
      <c r="D133" s="540">
        <v>35</v>
      </c>
      <c r="E133" s="538"/>
      <c r="F133" s="539">
        <f t="shared" si="4"/>
        <v>0</v>
      </c>
      <c r="G133" s="476"/>
      <c r="H133" s="476"/>
      <c r="I133" s="476"/>
      <c r="J133" s="476"/>
      <c r="K133" s="476"/>
      <c r="L133" s="476"/>
      <c r="M133" s="476"/>
      <c r="N133" s="476"/>
      <c r="O133" s="476"/>
      <c r="P133" s="476"/>
      <c r="Q133" s="476"/>
      <c r="R133" s="476"/>
      <c r="S133" s="476"/>
      <c r="T133" s="476"/>
      <c r="U133" s="476"/>
      <c r="V133" s="476"/>
      <c r="W133" s="476"/>
      <c r="X133" s="476"/>
      <c r="Y133" s="476"/>
      <c r="Z133" s="476"/>
    </row>
    <row r="134" spans="1:26" ht="15.75" customHeight="1">
      <c r="A134" s="520"/>
      <c r="B134" s="503"/>
      <c r="C134" s="520"/>
      <c r="D134" s="540"/>
      <c r="E134" s="543"/>
      <c r="F134" s="539"/>
      <c r="G134" s="476"/>
      <c r="H134" s="476"/>
      <c r="I134" s="476"/>
      <c r="J134" s="476"/>
      <c r="K134" s="476"/>
      <c r="L134" s="476"/>
      <c r="M134" s="476"/>
      <c r="N134" s="476"/>
      <c r="O134" s="476"/>
      <c r="P134" s="476"/>
      <c r="Q134" s="476"/>
      <c r="R134" s="476"/>
      <c r="S134" s="476"/>
      <c r="T134" s="476"/>
      <c r="U134" s="476"/>
      <c r="V134" s="476"/>
      <c r="W134" s="476"/>
      <c r="X134" s="476"/>
      <c r="Y134" s="476"/>
      <c r="Z134" s="476"/>
    </row>
    <row r="135" spans="1:26" ht="64.5" customHeight="1">
      <c r="A135" s="544" t="s">
        <v>2608</v>
      </c>
      <c r="B135" s="503" t="s">
        <v>2609</v>
      </c>
      <c r="C135" s="476"/>
      <c r="D135" s="476"/>
      <c r="E135" s="545"/>
      <c r="F135" s="539"/>
      <c r="G135" s="476"/>
      <c r="H135" s="476"/>
      <c r="I135" s="476"/>
      <c r="J135" s="476"/>
      <c r="K135" s="476"/>
      <c r="L135" s="476"/>
      <c r="M135" s="476"/>
      <c r="N135" s="476"/>
      <c r="O135" s="476"/>
      <c r="P135" s="476"/>
      <c r="Q135" s="476"/>
      <c r="R135" s="476"/>
      <c r="S135" s="476"/>
      <c r="T135" s="476"/>
      <c r="U135" s="476"/>
      <c r="V135" s="476"/>
      <c r="W135" s="476"/>
      <c r="X135" s="476"/>
      <c r="Y135" s="476"/>
      <c r="Z135" s="476"/>
    </row>
    <row r="136" spans="1:26" ht="15.75" customHeight="1">
      <c r="A136" s="520"/>
      <c r="B136" s="503" t="s">
        <v>2610</v>
      </c>
      <c r="C136" s="520" t="s">
        <v>841</v>
      </c>
      <c r="D136" s="540">
        <v>30</v>
      </c>
      <c r="E136" s="538"/>
      <c r="F136" s="539">
        <f t="shared" ref="F136:F137" si="5">E136*D136</f>
        <v>0</v>
      </c>
      <c r="G136" s="476"/>
      <c r="H136" s="476"/>
      <c r="I136" s="476"/>
      <c r="J136" s="476"/>
      <c r="K136" s="476"/>
      <c r="L136" s="476"/>
      <c r="M136" s="476"/>
      <c r="N136" s="476"/>
      <c r="O136" s="476"/>
      <c r="P136" s="476"/>
      <c r="Q136" s="476"/>
      <c r="R136" s="476"/>
      <c r="S136" s="476"/>
      <c r="T136" s="476"/>
      <c r="U136" s="476"/>
      <c r="V136" s="476"/>
      <c r="W136" s="476"/>
      <c r="X136" s="476"/>
      <c r="Y136" s="476"/>
      <c r="Z136" s="476"/>
    </row>
    <row r="137" spans="1:26" ht="15.75" customHeight="1">
      <c r="A137" s="520"/>
      <c r="B137" s="503" t="s">
        <v>2611</v>
      </c>
      <c r="C137" s="520" t="s">
        <v>841</v>
      </c>
      <c r="D137" s="540">
        <v>20</v>
      </c>
      <c r="E137" s="538"/>
      <c r="F137" s="539">
        <f t="shared" si="5"/>
        <v>0</v>
      </c>
      <c r="G137" s="476"/>
      <c r="H137" s="476"/>
      <c r="I137" s="476"/>
      <c r="J137" s="476"/>
      <c r="K137" s="476"/>
      <c r="L137" s="476"/>
      <c r="M137" s="476"/>
      <c r="N137" s="476"/>
      <c r="O137" s="476"/>
      <c r="P137" s="476"/>
      <c r="Q137" s="476"/>
      <c r="R137" s="476"/>
      <c r="S137" s="476"/>
      <c r="T137" s="476"/>
      <c r="U137" s="476"/>
      <c r="V137" s="476"/>
      <c r="W137" s="476"/>
      <c r="X137" s="476"/>
      <c r="Y137" s="476"/>
      <c r="Z137" s="476"/>
    </row>
    <row r="138" spans="1:26" ht="15.75" customHeight="1">
      <c r="A138" s="520"/>
      <c r="B138" s="503"/>
      <c r="C138" s="520"/>
      <c r="D138" s="540"/>
      <c r="E138" s="543"/>
      <c r="F138" s="539"/>
      <c r="G138" s="476"/>
      <c r="H138" s="476"/>
      <c r="I138" s="476"/>
      <c r="J138" s="476"/>
      <c r="K138" s="476"/>
      <c r="L138" s="476"/>
      <c r="M138" s="476"/>
      <c r="N138" s="476"/>
      <c r="O138" s="476"/>
      <c r="P138" s="476"/>
      <c r="Q138" s="476"/>
      <c r="R138" s="476"/>
      <c r="S138" s="476"/>
      <c r="T138" s="476"/>
      <c r="U138" s="476"/>
      <c r="V138" s="476"/>
      <c r="W138" s="476"/>
      <c r="X138" s="476"/>
      <c r="Y138" s="476"/>
      <c r="Z138" s="476"/>
    </row>
    <row r="139" spans="1:26" ht="51.75" customHeight="1">
      <c r="A139" s="520" t="s">
        <v>2612</v>
      </c>
      <c r="B139" s="503" t="s">
        <v>2613</v>
      </c>
      <c r="C139" s="520" t="s">
        <v>841</v>
      </c>
      <c r="D139" s="540">
        <v>18</v>
      </c>
      <c r="E139" s="538"/>
      <c r="F139" s="539">
        <f>E139*D139</f>
        <v>0</v>
      </c>
      <c r="G139" s="476"/>
      <c r="H139" s="476"/>
      <c r="I139" s="476"/>
      <c r="J139" s="476"/>
      <c r="K139" s="476"/>
      <c r="L139" s="476"/>
      <c r="M139" s="476"/>
      <c r="N139" s="476"/>
      <c r="O139" s="476"/>
      <c r="P139" s="476"/>
      <c r="Q139" s="476"/>
      <c r="R139" s="476"/>
      <c r="S139" s="476"/>
      <c r="T139" s="476"/>
      <c r="U139" s="476"/>
      <c r="V139" s="476"/>
      <c r="W139" s="476"/>
      <c r="X139" s="476"/>
      <c r="Y139" s="476"/>
      <c r="Z139" s="476"/>
    </row>
    <row r="140" spans="1:26" ht="15.75" customHeight="1">
      <c r="A140" s="520"/>
      <c r="B140" s="503"/>
      <c r="C140" s="520"/>
      <c r="D140" s="540"/>
      <c r="E140" s="543"/>
      <c r="F140" s="539"/>
      <c r="G140" s="476"/>
      <c r="H140" s="476"/>
      <c r="I140" s="476"/>
      <c r="J140" s="476"/>
      <c r="K140" s="476"/>
      <c r="L140" s="476"/>
      <c r="M140" s="476"/>
      <c r="N140" s="476"/>
      <c r="O140" s="476"/>
      <c r="P140" s="476"/>
      <c r="Q140" s="476"/>
      <c r="R140" s="476"/>
      <c r="S140" s="476"/>
      <c r="T140" s="476"/>
      <c r="U140" s="476"/>
      <c r="V140" s="476"/>
      <c r="W140" s="476"/>
      <c r="X140" s="476"/>
      <c r="Y140" s="476"/>
      <c r="Z140" s="476"/>
    </row>
    <row r="141" spans="1:26" ht="15.75" customHeight="1">
      <c r="A141" s="520" t="s">
        <v>2614</v>
      </c>
      <c r="B141" s="503" t="s">
        <v>2615</v>
      </c>
      <c r="C141" s="520"/>
      <c r="D141" s="540"/>
      <c r="E141" s="543"/>
      <c r="F141" s="539"/>
      <c r="G141" s="476"/>
      <c r="H141" s="476"/>
      <c r="I141" s="476"/>
      <c r="J141" s="476"/>
      <c r="K141" s="476"/>
      <c r="L141" s="476"/>
      <c r="M141" s="476"/>
      <c r="N141" s="476"/>
      <c r="O141" s="476"/>
      <c r="P141" s="476"/>
      <c r="Q141" s="476"/>
      <c r="R141" s="476"/>
      <c r="S141" s="476"/>
      <c r="T141" s="476"/>
      <c r="U141" s="476"/>
      <c r="V141" s="476"/>
      <c r="W141" s="476"/>
      <c r="X141" s="476"/>
      <c r="Y141" s="476"/>
      <c r="Z141" s="476"/>
    </row>
    <row r="142" spans="1:26" ht="15.75" customHeight="1">
      <c r="A142" s="520"/>
      <c r="B142" s="503" t="s">
        <v>2616</v>
      </c>
      <c r="C142" s="494" t="s">
        <v>841</v>
      </c>
      <c r="D142" s="540">
        <v>70</v>
      </c>
      <c r="E142" s="538"/>
      <c r="F142" s="539">
        <f>E142*D142</f>
        <v>0</v>
      </c>
      <c r="G142" s="476"/>
      <c r="H142" s="476"/>
      <c r="I142" s="476"/>
      <c r="J142" s="476"/>
      <c r="K142" s="476"/>
      <c r="L142" s="476"/>
      <c r="M142" s="476"/>
      <c r="N142" s="476"/>
      <c r="O142" s="476"/>
      <c r="P142" s="476"/>
      <c r="Q142" s="476"/>
      <c r="R142" s="476"/>
      <c r="S142" s="476"/>
      <c r="T142" s="476"/>
      <c r="U142" s="476"/>
      <c r="V142" s="476"/>
      <c r="W142" s="476"/>
      <c r="X142" s="476"/>
      <c r="Y142" s="476"/>
      <c r="Z142" s="476"/>
    </row>
    <row r="143" spans="1:26" ht="15.75" customHeight="1">
      <c r="A143" s="520"/>
      <c r="B143" s="503"/>
      <c r="C143" s="520"/>
      <c r="D143" s="540"/>
      <c r="E143" s="543"/>
      <c r="F143" s="539"/>
      <c r="G143" s="476"/>
      <c r="H143" s="476"/>
      <c r="I143" s="476"/>
      <c r="J143" s="476"/>
      <c r="K143" s="476"/>
      <c r="L143" s="476"/>
      <c r="M143" s="476"/>
      <c r="N143" s="476"/>
      <c r="O143" s="476"/>
      <c r="P143" s="476"/>
      <c r="Q143" s="476"/>
      <c r="R143" s="476"/>
      <c r="S143" s="476"/>
      <c r="T143" s="476"/>
      <c r="U143" s="476"/>
      <c r="V143" s="476"/>
      <c r="W143" s="476"/>
      <c r="X143" s="476"/>
      <c r="Y143" s="476"/>
      <c r="Z143" s="476"/>
    </row>
    <row r="144" spans="1:26" ht="15.75" customHeight="1">
      <c r="A144" s="520" t="s">
        <v>2617</v>
      </c>
      <c r="B144" s="542" t="s">
        <v>2618</v>
      </c>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row>
    <row r="145" spans="1:26" ht="15.75" customHeight="1">
      <c r="A145" s="520"/>
      <c r="B145" s="542" t="s">
        <v>2619</v>
      </c>
      <c r="C145" s="520" t="s">
        <v>682</v>
      </c>
      <c r="D145" s="540">
        <v>2</v>
      </c>
      <c r="E145" s="538"/>
      <c r="F145" s="539">
        <f t="shared" ref="F145:F146" si="6">E145*D145</f>
        <v>0</v>
      </c>
      <c r="G145" s="476"/>
      <c r="H145" s="476"/>
      <c r="I145" s="476"/>
      <c r="J145" s="476"/>
      <c r="K145" s="476"/>
      <c r="L145" s="476"/>
      <c r="M145" s="476"/>
      <c r="N145" s="476"/>
      <c r="O145" s="476"/>
      <c r="P145" s="476"/>
      <c r="Q145" s="476"/>
      <c r="R145" s="476"/>
      <c r="S145" s="476"/>
      <c r="T145" s="476"/>
      <c r="U145" s="476"/>
      <c r="V145" s="476"/>
      <c r="W145" s="476"/>
      <c r="X145" s="476"/>
      <c r="Y145" s="476"/>
      <c r="Z145" s="476"/>
    </row>
    <row r="146" spans="1:26" ht="15.75" customHeight="1">
      <c r="A146" s="520"/>
      <c r="B146" s="542" t="s">
        <v>2620</v>
      </c>
      <c r="C146" s="520" t="s">
        <v>682</v>
      </c>
      <c r="D146" s="540">
        <v>2</v>
      </c>
      <c r="E146" s="538"/>
      <c r="F146" s="539">
        <f t="shared" si="6"/>
        <v>0</v>
      </c>
      <c r="G146" s="476"/>
      <c r="H146" s="476"/>
      <c r="I146" s="476"/>
      <c r="J146" s="476"/>
      <c r="K146" s="476"/>
      <c r="L146" s="476"/>
      <c r="M146" s="476"/>
      <c r="N146" s="476"/>
      <c r="O146" s="476"/>
      <c r="P146" s="476"/>
      <c r="Q146" s="476"/>
      <c r="R146" s="476"/>
      <c r="S146" s="476"/>
      <c r="T146" s="476"/>
      <c r="U146" s="476"/>
      <c r="V146" s="476"/>
      <c r="W146" s="476"/>
      <c r="X146" s="476"/>
      <c r="Y146" s="476"/>
      <c r="Z146" s="476"/>
    </row>
    <row r="147" spans="1:26" ht="15.75" customHeight="1">
      <c r="A147" s="520"/>
      <c r="B147" s="503"/>
      <c r="C147" s="520"/>
      <c r="D147" s="540"/>
      <c r="E147" s="543"/>
      <c r="F147" s="539"/>
      <c r="G147" s="476"/>
      <c r="H147" s="476"/>
      <c r="I147" s="476"/>
      <c r="J147" s="476"/>
      <c r="K147" s="476"/>
      <c r="L147" s="476"/>
      <c r="M147" s="476"/>
      <c r="N147" s="476"/>
      <c r="O147" s="476"/>
      <c r="P147" s="476"/>
      <c r="Q147" s="476"/>
      <c r="R147" s="476"/>
      <c r="S147" s="476"/>
      <c r="T147" s="476"/>
      <c r="U147" s="476"/>
      <c r="V147" s="476"/>
      <c r="W147" s="476"/>
      <c r="X147" s="476"/>
      <c r="Y147" s="476"/>
      <c r="Z147" s="476"/>
    </row>
    <row r="148" spans="1:26" ht="48" customHeight="1">
      <c r="A148" s="520" t="s">
        <v>2621</v>
      </c>
      <c r="B148" s="542" t="s">
        <v>2622</v>
      </c>
      <c r="C148" s="520"/>
      <c r="D148" s="540"/>
      <c r="E148" s="538"/>
      <c r="F148" s="539"/>
      <c r="G148" s="476"/>
      <c r="H148" s="476"/>
      <c r="I148" s="476"/>
      <c r="J148" s="476"/>
      <c r="K148" s="476"/>
      <c r="L148" s="476"/>
      <c r="M148" s="476"/>
      <c r="N148" s="476"/>
      <c r="O148" s="476"/>
      <c r="P148" s="476"/>
      <c r="Q148" s="476"/>
      <c r="R148" s="476"/>
      <c r="S148" s="476"/>
      <c r="T148" s="476"/>
      <c r="U148" s="476"/>
      <c r="V148" s="476"/>
      <c r="W148" s="476"/>
      <c r="X148" s="476"/>
      <c r="Y148" s="476"/>
      <c r="Z148" s="476"/>
    </row>
    <row r="149" spans="1:26" ht="15.75" customHeight="1">
      <c r="A149" s="520"/>
      <c r="B149" s="542" t="s">
        <v>2623</v>
      </c>
      <c r="C149" s="520" t="s">
        <v>682</v>
      </c>
      <c r="D149" s="540">
        <v>4</v>
      </c>
      <c r="E149" s="538"/>
      <c r="F149" s="539">
        <f t="shared" ref="F149:F150" si="7">E149*D149</f>
        <v>0</v>
      </c>
      <c r="G149" s="476"/>
      <c r="H149" s="476"/>
      <c r="I149" s="476"/>
      <c r="J149" s="476"/>
      <c r="K149" s="476"/>
      <c r="L149" s="476"/>
      <c r="M149" s="476"/>
      <c r="N149" s="476"/>
      <c r="O149" s="476"/>
      <c r="P149" s="476"/>
      <c r="Q149" s="476"/>
      <c r="R149" s="476"/>
      <c r="S149" s="476"/>
      <c r="T149" s="476"/>
      <c r="U149" s="476"/>
      <c r="V149" s="476"/>
      <c r="W149" s="476"/>
      <c r="X149" s="476"/>
      <c r="Y149" s="476"/>
      <c r="Z149" s="476"/>
    </row>
    <row r="150" spans="1:26" ht="15.75" customHeight="1">
      <c r="A150" s="520"/>
      <c r="B150" s="542" t="s">
        <v>2620</v>
      </c>
      <c r="C150" s="520" t="s">
        <v>682</v>
      </c>
      <c r="D150" s="540">
        <v>4</v>
      </c>
      <c r="E150" s="538"/>
      <c r="F150" s="539">
        <f t="shared" si="7"/>
        <v>0</v>
      </c>
      <c r="G150" s="476"/>
      <c r="H150" s="476"/>
      <c r="I150" s="476"/>
      <c r="J150" s="476"/>
      <c r="K150" s="476"/>
      <c r="L150" s="476"/>
      <c r="M150" s="476"/>
      <c r="N150" s="476"/>
      <c r="O150" s="476"/>
      <c r="P150" s="476"/>
      <c r="Q150" s="476"/>
      <c r="R150" s="476"/>
      <c r="S150" s="476"/>
      <c r="T150" s="476"/>
      <c r="U150" s="476"/>
      <c r="V150" s="476"/>
      <c r="W150" s="476"/>
      <c r="X150" s="476"/>
      <c r="Y150" s="476"/>
      <c r="Z150" s="476"/>
    </row>
    <row r="151" spans="1:26" ht="15.75" customHeight="1">
      <c r="A151" s="520"/>
      <c r="B151" s="503"/>
      <c r="C151" s="520"/>
      <c r="D151" s="540"/>
      <c r="E151" s="543"/>
      <c r="F151" s="539"/>
      <c r="G151" s="476"/>
      <c r="H151" s="476"/>
      <c r="I151" s="476"/>
      <c r="J151" s="476"/>
      <c r="K151" s="476"/>
      <c r="L151" s="476"/>
      <c r="M151" s="476"/>
      <c r="N151" s="476"/>
      <c r="O151" s="476"/>
      <c r="P151" s="476"/>
      <c r="Q151" s="476"/>
      <c r="R151" s="476"/>
      <c r="S151" s="476"/>
      <c r="T151" s="476"/>
      <c r="U151" s="476"/>
      <c r="V151" s="476"/>
      <c r="W151" s="476"/>
      <c r="X151" s="476"/>
      <c r="Y151" s="476"/>
      <c r="Z151" s="476"/>
    </row>
    <row r="152" spans="1:26" ht="15.75" customHeight="1">
      <c r="A152" s="520" t="s">
        <v>2624</v>
      </c>
      <c r="B152" s="503" t="s">
        <v>2625</v>
      </c>
      <c r="C152" s="520"/>
      <c r="D152" s="540"/>
      <c r="E152" s="543"/>
      <c r="F152" s="539"/>
      <c r="G152" s="476"/>
      <c r="H152" s="476"/>
      <c r="I152" s="476"/>
      <c r="J152" s="476"/>
      <c r="K152" s="476"/>
      <c r="L152" s="476"/>
      <c r="M152" s="476"/>
      <c r="N152" s="476"/>
      <c r="O152" s="476"/>
      <c r="P152" s="476"/>
      <c r="Q152" s="476"/>
      <c r="R152" s="476"/>
      <c r="S152" s="476"/>
      <c r="T152" s="476"/>
      <c r="U152" s="476"/>
      <c r="V152" s="476"/>
      <c r="W152" s="476"/>
      <c r="X152" s="476"/>
      <c r="Y152" s="476"/>
      <c r="Z152" s="476"/>
    </row>
    <row r="153" spans="1:26" ht="15.75" customHeight="1">
      <c r="A153" s="520"/>
      <c r="B153" s="503" t="s">
        <v>2626</v>
      </c>
      <c r="C153" s="520" t="s">
        <v>682</v>
      </c>
      <c r="D153" s="540">
        <v>4</v>
      </c>
      <c r="E153" s="538"/>
      <c r="F153" s="539">
        <f>E153*D153</f>
        <v>0</v>
      </c>
      <c r="G153" s="476"/>
      <c r="H153" s="476"/>
      <c r="I153" s="476"/>
      <c r="J153" s="476"/>
      <c r="K153" s="476"/>
      <c r="L153" s="476"/>
      <c r="M153" s="476"/>
      <c r="N153" s="476"/>
      <c r="O153" s="476"/>
      <c r="P153" s="476"/>
      <c r="Q153" s="476"/>
      <c r="R153" s="476"/>
      <c r="S153" s="476"/>
      <c r="T153" s="476"/>
      <c r="U153" s="476"/>
      <c r="V153" s="476"/>
      <c r="W153" s="476"/>
      <c r="X153" s="476"/>
      <c r="Y153" s="476"/>
      <c r="Z153" s="476"/>
    </row>
    <row r="154" spans="1:26" ht="15.75" customHeight="1">
      <c r="A154" s="520"/>
      <c r="B154" s="503"/>
      <c r="C154" s="520"/>
      <c r="D154" s="540"/>
      <c r="E154" s="543"/>
      <c r="F154" s="539"/>
      <c r="G154" s="476"/>
      <c r="H154" s="476"/>
      <c r="I154" s="476"/>
      <c r="J154" s="476"/>
      <c r="K154" s="476"/>
      <c r="L154" s="476"/>
      <c r="M154" s="476"/>
      <c r="N154" s="476"/>
      <c r="O154" s="476"/>
      <c r="P154" s="476"/>
      <c r="Q154" s="476"/>
      <c r="R154" s="476"/>
      <c r="S154" s="476"/>
      <c r="T154" s="476"/>
      <c r="U154" s="476"/>
      <c r="V154" s="476"/>
      <c r="W154" s="476"/>
      <c r="X154" s="476"/>
      <c r="Y154" s="476"/>
      <c r="Z154" s="476"/>
    </row>
    <row r="155" spans="1:26" ht="15.75" customHeight="1">
      <c r="A155" s="520" t="s">
        <v>2627</v>
      </c>
      <c r="B155" s="503" t="s">
        <v>2628</v>
      </c>
      <c r="C155" s="520" t="s">
        <v>2003</v>
      </c>
      <c r="D155" s="540">
        <v>4</v>
      </c>
      <c r="E155" s="538"/>
      <c r="F155" s="539">
        <f>E155*D155</f>
        <v>0</v>
      </c>
      <c r="G155" s="476"/>
      <c r="H155" s="476"/>
      <c r="I155" s="476"/>
      <c r="J155" s="476"/>
      <c r="K155" s="476"/>
      <c r="L155" s="476"/>
      <c r="M155" s="476"/>
      <c r="N155" s="476"/>
      <c r="O155" s="476"/>
      <c r="P155" s="476"/>
      <c r="Q155" s="476"/>
      <c r="R155" s="476"/>
      <c r="S155" s="476"/>
      <c r="T155" s="476"/>
      <c r="U155" s="476"/>
      <c r="V155" s="476"/>
      <c r="W155" s="476"/>
      <c r="X155" s="476"/>
      <c r="Y155" s="476"/>
      <c r="Z155" s="476"/>
    </row>
    <row r="156" spans="1:26" ht="15.75" customHeight="1">
      <c r="A156" s="520"/>
      <c r="B156" s="503" t="s">
        <v>2629</v>
      </c>
      <c r="C156" s="520"/>
      <c r="D156" s="540"/>
      <c r="E156" s="538"/>
      <c r="F156" s="539"/>
      <c r="G156" s="476"/>
      <c r="H156" s="476"/>
      <c r="I156" s="476"/>
      <c r="J156" s="476"/>
      <c r="K156" s="476"/>
      <c r="L156" s="476"/>
      <c r="M156" s="476"/>
      <c r="N156" s="476"/>
      <c r="O156" s="476"/>
      <c r="P156" s="476"/>
      <c r="Q156" s="476"/>
      <c r="R156" s="476"/>
      <c r="S156" s="476"/>
      <c r="T156" s="476"/>
      <c r="U156" s="476"/>
      <c r="V156" s="476"/>
      <c r="W156" s="476"/>
      <c r="X156" s="476"/>
      <c r="Y156" s="476"/>
      <c r="Z156" s="476"/>
    </row>
    <row r="157" spans="1:26" ht="15.75" customHeight="1">
      <c r="A157" s="520"/>
      <c r="B157" s="503"/>
      <c r="C157" s="520"/>
      <c r="D157" s="540"/>
      <c r="E157" s="543"/>
      <c r="F157" s="539"/>
      <c r="G157" s="476"/>
      <c r="H157" s="476"/>
      <c r="I157" s="476"/>
      <c r="J157" s="476"/>
      <c r="K157" s="476"/>
      <c r="L157" s="476"/>
      <c r="M157" s="476"/>
      <c r="N157" s="476"/>
      <c r="O157" s="476"/>
      <c r="P157" s="476"/>
      <c r="Q157" s="476"/>
      <c r="R157" s="476"/>
      <c r="S157" s="476"/>
      <c r="T157" s="476"/>
      <c r="U157" s="476"/>
      <c r="V157" s="476"/>
      <c r="W157" s="476"/>
      <c r="X157" s="476"/>
      <c r="Y157" s="476"/>
      <c r="Z157" s="476"/>
    </row>
    <row r="158" spans="1:26" ht="15.75" customHeight="1">
      <c r="A158" s="520" t="s">
        <v>2630</v>
      </c>
      <c r="B158" s="503" t="s">
        <v>2631</v>
      </c>
      <c r="C158" s="520"/>
      <c r="D158" s="540"/>
      <c r="E158" s="543"/>
      <c r="F158" s="539"/>
      <c r="G158" s="476"/>
      <c r="H158" s="476"/>
      <c r="I158" s="476"/>
      <c r="J158" s="476"/>
      <c r="K158" s="476"/>
      <c r="L158" s="476"/>
      <c r="M158" s="476"/>
      <c r="N158" s="476"/>
      <c r="O158" s="476"/>
      <c r="P158" s="476"/>
      <c r="Q158" s="476"/>
      <c r="R158" s="476"/>
      <c r="S158" s="476"/>
      <c r="T158" s="476"/>
      <c r="U158" s="476"/>
      <c r="V158" s="476"/>
      <c r="W158" s="476"/>
      <c r="X158" s="476"/>
      <c r="Y158" s="476"/>
      <c r="Z158" s="476"/>
    </row>
    <row r="159" spans="1:26" ht="15.75" customHeight="1">
      <c r="A159" s="520"/>
      <c r="B159" s="503" t="s">
        <v>2632</v>
      </c>
      <c r="C159" s="520" t="s">
        <v>682</v>
      </c>
      <c r="D159" s="540">
        <v>4</v>
      </c>
      <c r="E159" s="538"/>
      <c r="F159" s="539">
        <f>E159*D159</f>
        <v>0</v>
      </c>
      <c r="G159" s="476"/>
      <c r="H159" s="476"/>
      <c r="I159" s="476"/>
      <c r="J159" s="476"/>
      <c r="K159" s="476"/>
      <c r="L159" s="476"/>
      <c r="M159" s="476"/>
      <c r="N159" s="476"/>
      <c r="O159" s="476"/>
      <c r="P159" s="476"/>
      <c r="Q159" s="476"/>
      <c r="R159" s="476"/>
      <c r="S159" s="476"/>
      <c r="T159" s="476"/>
      <c r="U159" s="476"/>
      <c r="V159" s="476"/>
      <c r="W159" s="476"/>
      <c r="X159" s="476"/>
      <c r="Y159" s="476"/>
      <c r="Z159" s="476"/>
    </row>
    <row r="160" spans="1:26" ht="15.75" customHeight="1">
      <c r="A160" s="520"/>
      <c r="B160" s="503"/>
      <c r="C160" s="520"/>
      <c r="D160" s="540"/>
      <c r="E160" s="543"/>
      <c r="F160" s="539"/>
      <c r="G160" s="476"/>
      <c r="H160" s="476"/>
      <c r="I160" s="476"/>
      <c r="J160" s="476"/>
      <c r="K160" s="476"/>
      <c r="L160" s="476"/>
      <c r="M160" s="476"/>
      <c r="N160" s="476"/>
      <c r="O160" s="476"/>
      <c r="P160" s="476"/>
      <c r="Q160" s="476"/>
      <c r="R160" s="476"/>
      <c r="S160" s="476"/>
      <c r="T160" s="476"/>
      <c r="U160" s="476"/>
      <c r="V160" s="476"/>
      <c r="W160" s="476"/>
      <c r="X160" s="476"/>
      <c r="Y160" s="476"/>
      <c r="Z160" s="476"/>
    </row>
    <row r="161" spans="1:26" ht="15.75" customHeight="1">
      <c r="A161" s="520" t="s">
        <v>2633</v>
      </c>
      <c r="B161" s="503" t="s">
        <v>2634</v>
      </c>
      <c r="C161" s="520" t="s">
        <v>682</v>
      </c>
      <c r="D161" s="540">
        <v>2</v>
      </c>
      <c r="E161" s="538"/>
      <c r="F161" s="539">
        <f>E161*D161</f>
        <v>0</v>
      </c>
      <c r="G161" s="476"/>
      <c r="H161" s="476"/>
      <c r="I161" s="476"/>
      <c r="J161" s="476"/>
      <c r="K161" s="476"/>
      <c r="L161" s="476"/>
      <c r="M161" s="476"/>
      <c r="N161" s="476"/>
      <c r="O161" s="476"/>
      <c r="P161" s="476"/>
      <c r="Q161" s="476"/>
      <c r="R161" s="476"/>
      <c r="S161" s="476"/>
      <c r="T161" s="476"/>
      <c r="U161" s="476"/>
      <c r="V161" s="476"/>
      <c r="W161" s="476"/>
      <c r="X161" s="476"/>
      <c r="Y161" s="476"/>
      <c r="Z161" s="476"/>
    </row>
    <row r="162" spans="1:26" ht="15.75" customHeight="1">
      <c r="A162" s="520"/>
      <c r="B162" s="503"/>
      <c r="C162" s="520"/>
      <c r="D162" s="540"/>
      <c r="E162" s="543"/>
      <c r="F162" s="539"/>
      <c r="G162" s="476"/>
      <c r="H162" s="476"/>
      <c r="I162" s="476"/>
      <c r="J162" s="476"/>
      <c r="K162" s="476"/>
      <c r="L162" s="476"/>
      <c r="M162" s="476"/>
      <c r="N162" s="476"/>
      <c r="O162" s="476"/>
      <c r="P162" s="476"/>
      <c r="Q162" s="476"/>
      <c r="R162" s="476"/>
      <c r="S162" s="476"/>
      <c r="T162" s="476"/>
      <c r="U162" s="476"/>
      <c r="V162" s="476"/>
      <c r="W162" s="476"/>
      <c r="X162" s="476"/>
      <c r="Y162" s="476"/>
      <c r="Z162" s="476"/>
    </row>
    <row r="163" spans="1:26" ht="15.75" customHeight="1">
      <c r="A163" s="520" t="s">
        <v>2635</v>
      </c>
      <c r="B163" s="503" t="s">
        <v>2636</v>
      </c>
      <c r="C163" s="520"/>
      <c r="D163" s="540"/>
      <c r="E163" s="543"/>
      <c r="F163" s="539"/>
      <c r="G163" s="476"/>
      <c r="H163" s="476"/>
      <c r="I163" s="476"/>
      <c r="J163" s="476"/>
      <c r="K163" s="476"/>
      <c r="L163" s="476"/>
      <c r="M163" s="476"/>
      <c r="N163" s="476"/>
      <c r="O163" s="476"/>
      <c r="P163" s="476"/>
      <c r="Q163" s="476"/>
      <c r="R163" s="476"/>
      <c r="S163" s="476"/>
      <c r="T163" s="476"/>
      <c r="U163" s="476"/>
      <c r="V163" s="476"/>
      <c r="W163" s="476"/>
      <c r="X163" s="476"/>
      <c r="Y163" s="476"/>
      <c r="Z163" s="476"/>
    </row>
    <row r="164" spans="1:26" ht="15.75" customHeight="1">
      <c r="A164" s="520"/>
      <c r="B164" s="503" t="s">
        <v>2637</v>
      </c>
      <c r="C164" s="520" t="s">
        <v>682</v>
      </c>
      <c r="D164" s="540">
        <v>2</v>
      </c>
      <c r="E164" s="538"/>
      <c r="F164" s="539">
        <f>E164*D164</f>
        <v>0</v>
      </c>
      <c r="G164" s="476"/>
      <c r="H164" s="476"/>
      <c r="I164" s="476"/>
      <c r="J164" s="476"/>
      <c r="K164" s="476"/>
      <c r="L164" s="476"/>
      <c r="M164" s="476"/>
      <c r="N164" s="476"/>
      <c r="O164" s="476"/>
      <c r="P164" s="476"/>
      <c r="Q164" s="476"/>
      <c r="R164" s="476"/>
      <c r="S164" s="476"/>
      <c r="T164" s="476"/>
      <c r="U164" s="476"/>
      <c r="V164" s="476"/>
      <c r="W164" s="476"/>
      <c r="X164" s="476"/>
      <c r="Y164" s="476"/>
      <c r="Z164" s="476"/>
    </row>
    <row r="165" spans="1:26" ht="15.75" customHeight="1">
      <c r="A165" s="520"/>
      <c r="B165" s="503"/>
      <c r="C165" s="520"/>
      <c r="D165" s="540"/>
      <c r="E165" s="543"/>
      <c r="F165" s="539"/>
      <c r="G165" s="476"/>
      <c r="H165" s="476"/>
      <c r="I165" s="476"/>
      <c r="J165" s="476"/>
      <c r="K165" s="476"/>
      <c r="L165" s="476"/>
      <c r="M165" s="476"/>
      <c r="N165" s="476"/>
      <c r="O165" s="476"/>
      <c r="P165" s="476"/>
      <c r="Q165" s="476"/>
      <c r="R165" s="476"/>
      <c r="S165" s="476"/>
      <c r="T165" s="476"/>
      <c r="U165" s="476"/>
      <c r="V165" s="476"/>
      <c r="W165" s="476"/>
      <c r="X165" s="476"/>
      <c r="Y165" s="476"/>
      <c r="Z165" s="476"/>
    </row>
    <row r="166" spans="1:26" ht="15.75" customHeight="1">
      <c r="A166" s="520" t="s">
        <v>2638</v>
      </c>
      <c r="B166" s="503" t="s">
        <v>2639</v>
      </c>
      <c r="C166" s="520"/>
      <c r="D166" s="540"/>
      <c r="E166" s="538"/>
      <c r="F166" s="539">
        <f t="shared" ref="F166:F168" si="8">E166*D166</f>
        <v>0</v>
      </c>
      <c r="G166" s="476"/>
      <c r="H166" s="476"/>
      <c r="I166" s="476"/>
      <c r="J166" s="476"/>
      <c r="K166" s="476"/>
      <c r="L166" s="476"/>
      <c r="M166" s="476"/>
      <c r="N166" s="476"/>
      <c r="O166" s="476"/>
      <c r="P166" s="476"/>
      <c r="Q166" s="476"/>
      <c r="R166" s="476"/>
      <c r="S166" s="476"/>
      <c r="T166" s="476"/>
      <c r="U166" s="476"/>
      <c r="V166" s="476"/>
      <c r="W166" s="476"/>
      <c r="X166" s="476"/>
      <c r="Y166" s="476"/>
      <c r="Z166" s="476"/>
    </row>
    <row r="167" spans="1:26" ht="15.75" customHeight="1">
      <c r="A167" s="520"/>
      <c r="B167" s="503" t="s">
        <v>2640</v>
      </c>
      <c r="C167" s="522" t="s">
        <v>682</v>
      </c>
      <c r="D167" s="523">
        <v>2</v>
      </c>
      <c r="E167" s="524"/>
      <c r="F167" s="546">
        <f t="shared" si="8"/>
        <v>0</v>
      </c>
      <c r="G167" s="476"/>
      <c r="H167" s="476"/>
      <c r="I167" s="476"/>
      <c r="J167" s="476"/>
      <c r="K167" s="476"/>
      <c r="L167" s="476"/>
      <c r="M167" s="476"/>
      <c r="N167" s="476"/>
      <c r="O167" s="476"/>
      <c r="P167" s="476"/>
      <c r="Q167" s="476"/>
      <c r="R167" s="476"/>
      <c r="S167" s="476"/>
      <c r="T167" s="476"/>
      <c r="U167" s="476"/>
      <c r="V167" s="476"/>
      <c r="W167" s="476"/>
      <c r="X167" s="476"/>
      <c r="Y167" s="476"/>
      <c r="Z167" s="476"/>
    </row>
    <row r="168" spans="1:26" ht="15.75" customHeight="1">
      <c r="A168" s="520"/>
      <c r="B168" s="503" t="s">
        <v>2641</v>
      </c>
      <c r="C168" s="522" t="s">
        <v>682</v>
      </c>
      <c r="D168" s="523">
        <v>2</v>
      </c>
      <c r="E168" s="524"/>
      <c r="F168" s="546">
        <f t="shared" si="8"/>
        <v>0</v>
      </c>
      <c r="G168" s="476"/>
      <c r="H168" s="476"/>
      <c r="I168" s="476"/>
      <c r="J168" s="476"/>
      <c r="K168" s="476"/>
      <c r="L168" s="476"/>
      <c r="M168" s="476"/>
      <c r="N168" s="476"/>
      <c r="O168" s="476"/>
      <c r="P168" s="476"/>
      <c r="Q168" s="476"/>
      <c r="R168" s="476"/>
      <c r="S168" s="476"/>
      <c r="T168" s="476"/>
      <c r="U168" s="476"/>
      <c r="V168" s="476"/>
      <c r="W168" s="476"/>
      <c r="X168" s="476"/>
      <c r="Y168" s="476"/>
      <c r="Z168" s="476"/>
    </row>
    <row r="169" spans="1:26" ht="15.75" customHeight="1">
      <c r="A169" s="520"/>
      <c r="B169" s="503"/>
      <c r="C169" s="520"/>
      <c r="D169" s="540"/>
      <c r="E169" s="543"/>
      <c r="F169" s="539"/>
      <c r="G169" s="476"/>
      <c r="H169" s="476"/>
      <c r="I169" s="476"/>
      <c r="J169" s="476"/>
      <c r="K169" s="476"/>
      <c r="L169" s="476"/>
      <c r="M169" s="476"/>
      <c r="N169" s="476"/>
      <c r="O169" s="476"/>
      <c r="P169" s="476"/>
      <c r="Q169" s="476"/>
      <c r="R169" s="476"/>
      <c r="S169" s="476"/>
      <c r="T169" s="476"/>
      <c r="U169" s="476"/>
      <c r="V169" s="476"/>
      <c r="W169" s="476"/>
      <c r="X169" s="476"/>
      <c r="Y169" s="476"/>
      <c r="Z169" s="476"/>
    </row>
    <row r="170" spans="1:26" ht="15.75" customHeight="1">
      <c r="A170" s="520" t="s">
        <v>2642</v>
      </c>
      <c r="B170" s="503" t="s">
        <v>2643</v>
      </c>
      <c r="C170" s="522" t="s">
        <v>682</v>
      </c>
      <c r="D170" s="523">
        <v>8</v>
      </c>
      <c r="E170" s="524"/>
      <c r="F170" s="528">
        <f>E170*D170</f>
        <v>0</v>
      </c>
      <c r="G170" s="476"/>
      <c r="H170" s="476"/>
      <c r="I170" s="476"/>
      <c r="J170" s="476"/>
      <c r="K170" s="476"/>
      <c r="L170" s="476"/>
      <c r="M170" s="476"/>
      <c r="N170" s="476"/>
      <c r="O170" s="476"/>
      <c r="P170" s="476"/>
      <c r="Q170" s="476"/>
      <c r="R170" s="476"/>
      <c r="S170" s="476"/>
      <c r="T170" s="476"/>
      <c r="U170" s="476"/>
      <c r="V170" s="476"/>
      <c r="W170" s="476"/>
      <c r="X170" s="476"/>
      <c r="Y170" s="476"/>
      <c r="Z170" s="476"/>
    </row>
    <row r="171" spans="1:26" ht="15.75" customHeight="1">
      <c r="A171" s="520"/>
      <c r="B171" s="503"/>
      <c r="C171" s="520"/>
      <c r="D171" s="540"/>
      <c r="E171" s="543"/>
      <c r="F171" s="539"/>
      <c r="G171" s="476"/>
      <c r="H171" s="476"/>
      <c r="I171" s="476"/>
      <c r="J171" s="476"/>
      <c r="K171" s="476"/>
      <c r="L171" s="476"/>
      <c r="M171" s="476"/>
      <c r="N171" s="476"/>
      <c r="O171" s="476"/>
      <c r="P171" s="476"/>
      <c r="Q171" s="476"/>
      <c r="R171" s="476"/>
      <c r="S171" s="476"/>
      <c r="T171" s="476"/>
      <c r="U171" s="476"/>
      <c r="V171" s="476"/>
      <c r="W171" s="476"/>
      <c r="X171" s="476"/>
      <c r="Y171" s="476"/>
      <c r="Z171" s="476"/>
    </row>
    <row r="172" spans="1:26" ht="15.75" customHeight="1">
      <c r="A172" s="520" t="s">
        <v>2644</v>
      </c>
      <c r="B172" s="503" t="s">
        <v>2645</v>
      </c>
      <c r="C172" s="520"/>
      <c r="D172" s="540"/>
      <c r="E172" s="543"/>
      <c r="F172" s="539"/>
      <c r="G172" s="476"/>
      <c r="H172" s="476"/>
      <c r="I172" s="476"/>
      <c r="J172" s="476"/>
      <c r="K172" s="476"/>
      <c r="L172" s="476"/>
      <c r="M172" s="476"/>
      <c r="N172" s="476"/>
      <c r="O172" s="476"/>
      <c r="P172" s="476"/>
      <c r="Q172" s="476"/>
      <c r="R172" s="476"/>
      <c r="S172" s="476"/>
      <c r="T172" s="476"/>
      <c r="U172" s="476"/>
      <c r="V172" s="476"/>
      <c r="W172" s="476"/>
      <c r="X172" s="476"/>
      <c r="Y172" s="476"/>
      <c r="Z172" s="476"/>
    </row>
    <row r="173" spans="1:26" ht="15.75" customHeight="1">
      <c r="A173" s="520"/>
      <c r="B173" s="503" t="s">
        <v>2646</v>
      </c>
      <c r="C173" s="522" t="s">
        <v>682</v>
      </c>
      <c r="D173" s="523">
        <v>2</v>
      </c>
      <c r="E173" s="524"/>
      <c r="F173" s="546">
        <f>E173*D173</f>
        <v>0</v>
      </c>
      <c r="G173" s="476"/>
      <c r="H173" s="476"/>
      <c r="I173" s="476"/>
      <c r="J173" s="476"/>
      <c r="K173" s="476"/>
      <c r="L173" s="476"/>
      <c r="M173" s="476"/>
      <c r="N173" s="476"/>
      <c r="O173" s="476"/>
      <c r="P173" s="476"/>
      <c r="Q173" s="476"/>
      <c r="R173" s="476"/>
      <c r="S173" s="476"/>
      <c r="T173" s="476"/>
      <c r="U173" s="476"/>
      <c r="V173" s="476"/>
      <c r="W173" s="476"/>
      <c r="X173" s="476"/>
      <c r="Y173" s="476"/>
      <c r="Z173" s="476"/>
    </row>
    <row r="174" spans="1:26" ht="15.75" customHeight="1">
      <c r="A174" s="520"/>
      <c r="B174" s="503"/>
      <c r="C174" s="522"/>
      <c r="D174" s="523"/>
      <c r="E174" s="524"/>
      <c r="F174" s="546"/>
      <c r="G174" s="476"/>
      <c r="H174" s="476"/>
      <c r="I174" s="476"/>
      <c r="J174" s="476"/>
      <c r="K174" s="476"/>
      <c r="L174" s="476"/>
      <c r="M174" s="476"/>
      <c r="N174" s="476"/>
      <c r="O174" s="476"/>
      <c r="P174" s="476"/>
      <c r="Q174" s="476"/>
      <c r="R174" s="476"/>
      <c r="S174" s="476"/>
      <c r="T174" s="476"/>
      <c r="U174" s="476"/>
      <c r="V174" s="476"/>
      <c r="W174" s="476"/>
      <c r="X174" s="476"/>
      <c r="Y174" s="476"/>
      <c r="Z174" s="476"/>
    </row>
    <row r="175" spans="1:26" ht="15.75" customHeight="1">
      <c r="A175" s="520" t="s">
        <v>2647</v>
      </c>
      <c r="B175" s="503" t="s">
        <v>2648</v>
      </c>
      <c r="C175" s="520"/>
      <c r="D175" s="540"/>
      <c r="E175" s="543"/>
      <c r="F175" s="539"/>
      <c r="G175" s="476"/>
      <c r="H175" s="476"/>
      <c r="I175" s="476"/>
      <c r="J175" s="476"/>
      <c r="K175" s="476"/>
      <c r="L175" s="476"/>
      <c r="M175" s="476"/>
      <c r="N175" s="476"/>
      <c r="O175" s="476"/>
      <c r="P175" s="476"/>
      <c r="Q175" s="476"/>
      <c r="R175" s="476"/>
      <c r="S175" s="476"/>
      <c r="T175" s="476"/>
      <c r="U175" s="476"/>
      <c r="V175" s="476"/>
      <c r="W175" s="476"/>
      <c r="X175" s="476"/>
      <c r="Y175" s="476"/>
      <c r="Z175" s="476"/>
    </row>
    <row r="176" spans="1:26" ht="15.75" customHeight="1">
      <c r="A176" s="520"/>
      <c r="B176" s="503" t="s">
        <v>2649</v>
      </c>
      <c r="C176" s="520"/>
      <c r="D176" s="540"/>
      <c r="E176" s="543"/>
      <c r="F176" s="539"/>
      <c r="G176" s="476"/>
      <c r="H176" s="476"/>
      <c r="I176" s="476"/>
      <c r="J176" s="476"/>
      <c r="K176" s="476"/>
      <c r="L176" s="476"/>
      <c r="M176" s="476"/>
      <c r="N176" s="476"/>
      <c r="O176" s="476"/>
      <c r="P176" s="476"/>
      <c r="Q176" s="476"/>
      <c r="R176" s="476"/>
      <c r="S176" s="476"/>
      <c r="T176" s="476"/>
      <c r="U176" s="476"/>
      <c r="V176" s="476"/>
      <c r="W176" s="476"/>
      <c r="X176" s="476"/>
      <c r="Y176" s="476"/>
      <c r="Z176" s="476"/>
    </row>
    <row r="177" spans="1:26" ht="15.75" customHeight="1">
      <c r="A177" s="520"/>
      <c r="B177" s="503" t="s">
        <v>2650</v>
      </c>
      <c r="C177" s="522" t="s">
        <v>682</v>
      </c>
      <c r="D177" s="523">
        <v>2</v>
      </c>
      <c r="E177" s="524"/>
      <c r="F177" s="546">
        <f>E177*D177</f>
        <v>0</v>
      </c>
      <c r="G177" s="476"/>
      <c r="H177" s="476"/>
      <c r="I177" s="476"/>
      <c r="J177" s="476"/>
      <c r="K177" s="476"/>
      <c r="L177" s="476"/>
      <c r="M177" s="476"/>
      <c r="N177" s="476"/>
      <c r="O177" s="476"/>
      <c r="P177" s="476"/>
      <c r="Q177" s="476"/>
      <c r="R177" s="476"/>
      <c r="S177" s="476"/>
      <c r="T177" s="476"/>
      <c r="U177" s="476"/>
      <c r="V177" s="476"/>
      <c r="W177" s="476"/>
      <c r="X177" s="476"/>
      <c r="Y177" s="476"/>
      <c r="Z177" s="476"/>
    </row>
    <row r="178" spans="1:26" ht="15.75" customHeight="1">
      <c r="A178" s="520"/>
      <c r="B178" s="503"/>
      <c r="C178" s="522"/>
      <c r="D178" s="523"/>
      <c r="E178" s="524"/>
      <c r="F178" s="546"/>
      <c r="G178" s="476"/>
      <c r="H178" s="476"/>
      <c r="I178" s="476"/>
      <c r="J178" s="476"/>
      <c r="K178" s="476"/>
      <c r="L178" s="476"/>
      <c r="M178" s="476"/>
      <c r="N178" s="476"/>
      <c r="O178" s="476"/>
      <c r="P178" s="476"/>
      <c r="Q178" s="476"/>
      <c r="R178" s="476"/>
      <c r="S178" s="476"/>
      <c r="T178" s="476"/>
      <c r="U178" s="476"/>
      <c r="V178" s="476"/>
      <c r="W178" s="476"/>
      <c r="X178" s="476"/>
      <c r="Y178" s="476"/>
      <c r="Z178" s="476"/>
    </row>
    <row r="179" spans="1:26" ht="15.75" customHeight="1">
      <c r="A179" s="520" t="s">
        <v>2651</v>
      </c>
      <c r="B179" s="503" t="s">
        <v>2652</v>
      </c>
      <c r="C179" s="515"/>
      <c r="D179" s="515"/>
      <c r="E179" s="547"/>
      <c r="F179" s="497"/>
      <c r="G179" s="476"/>
      <c r="H179" s="476"/>
      <c r="I179" s="476"/>
      <c r="J179" s="476"/>
      <c r="K179" s="476"/>
      <c r="L179" s="476"/>
      <c r="M179" s="476"/>
      <c r="N179" s="476"/>
      <c r="O179" s="476"/>
      <c r="P179" s="476"/>
      <c r="Q179" s="476"/>
      <c r="R179" s="476"/>
      <c r="S179" s="476"/>
      <c r="T179" s="476"/>
      <c r="U179" s="476"/>
      <c r="V179" s="476"/>
      <c r="W179" s="476"/>
      <c r="X179" s="476"/>
      <c r="Y179" s="476"/>
      <c r="Z179" s="476"/>
    </row>
    <row r="180" spans="1:26" ht="15.75" customHeight="1">
      <c r="A180" s="520"/>
      <c r="B180" s="503" t="s">
        <v>2653</v>
      </c>
      <c r="C180" s="515"/>
      <c r="D180" s="515"/>
      <c r="E180" s="547"/>
      <c r="F180" s="497"/>
      <c r="G180" s="476"/>
      <c r="H180" s="476"/>
      <c r="I180" s="476"/>
      <c r="J180" s="476"/>
      <c r="K180" s="476"/>
      <c r="L180" s="476"/>
      <c r="M180" s="476"/>
      <c r="N180" s="476"/>
      <c r="O180" s="476"/>
      <c r="P180" s="476"/>
      <c r="Q180" s="476"/>
      <c r="R180" s="476"/>
      <c r="S180" s="476"/>
      <c r="T180" s="476"/>
      <c r="U180" s="476"/>
      <c r="V180" s="476"/>
      <c r="W180" s="476"/>
      <c r="X180" s="476"/>
      <c r="Y180" s="476"/>
      <c r="Z180" s="476"/>
    </row>
    <row r="181" spans="1:26" ht="15.75" customHeight="1">
      <c r="A181" s="520"/>
      <c r="B181" s="503" t="s">
        <v>2654</v>
      </c>
      <c r="C181" s="520" t="s">
        <v>2003</v>
      </c>
      <c r="D181" s="540">
        <v>4</v>
      </c>
      <c r="E181" s="538"/>
      <c r="F181" s="539">
        <f>E181*D181</f>
        <v>0</v>
      </c>
      <c r="G181" s="476"/>
      <c r="H181" s="476"/>
      <c r="I181" s="476"/>
      <c r="J181" s="476"/>
      <c r="K181" s="476"/>
      <c r="L181" s="476"/>
      <c r="M181" s="476"/>
      <c r="N181" s="476"/>
      <c r="O181" s="476"/>
      <c r="P181" s="476"/>
      <c r="Q181" s="476"/>
      <c r="R181" s="476"/>
      <c r="S181" s="476"/>
      <c r="T181" s="476"/>
      <c r="U181" s="476"/>
      <c r="V181" s="476"/>
      <c r="W181" s="476"/>
      <c r="X181" s="476"/>
      <c r="Y181" s="476"/>
      <c r="Z181" s="476"/>
    </row>
    <row r="182" spans="1:26" ht="15.75" customHeight="1">
      <c r="A182" s="520"/>
      <c r="B182" s="503"/>
      <c r="C182" s="520"/>
      <c r="D182" s="540"/>
      <c r="E182" s="543"/>
      <c r="F182" s="539"/>
      <c r="G182" s="476"/>
      <c r="H182" s="476"/>
      <c r="I182" s="476"/>
      <c r="J182" s="476"/>
      <c r="K182" s="476"/>
      <c r="L182" s="476"/>
      <c r="M182" s="476"/>
      <c r="N182" s="476"/>
      <c r="O182" s="476"/>
      <c r="P182" s="476"/>
      <c r="Q182" s="476"/>
      <c r="R182" s="476"/>
      <c r="S182" s="476"/>
      <c r="T182" s="476"/>
      <c r="U182" s="476"/>
      <c r="V182" s="476"/>
      <c r="W182" s="476"/>
      <c r="X182" s="476"/>
      <c r="Y182" s="476"/>
      <c r="Z182" s="476"/>
    </row>
    <row r="183" spans="1:26" ht="15.75" customHeight="1">
      <c r="A183" s="520" t="s">
        <v>2655</v>
      </c>
      <c r="B183" s="503" t="s">
        <v>2656</v>
      </c>
      <c r="C183" s="520" t="s">
        <v>2003</v>
      </c>
      <c r="D183" s="540">
        <v>4</v>
      </c>
      <c r="E183" s="538"/>
      <c r="F183" s="539">
        <f>E183*D183</f>
        <v>0</v>
      </c>
      <c r="G183" s="476"/>
      <c r="H183" s="476"/>
      <c r="I183" s="476"/>
      <c r="J183" s="476"/>
      <c r="K183" s="476"/>
      <c r="L183" s="476"/>
      <c r="M183" s="476"/>
      <c r="N183" s="476"/>
      <c r="O183" s="476"/>
      <c r="P183" s="476"/>
      <c r="Q183" s="476"/>
      <c r="R183" s="476"/>
      <c r="S183" s="476"/>
      <c r="T183" s="476"/>
      <c r="U183" s="476"/>
      <c r="V183" s="476"/>
      <c r="W183" s="476"/>
      <c r="X183" s="476"/>
      <c r="Y183" s="476"/>
      <c r="Z183" s="476"/>
    </row>
    <row r="184" spans="1:26" ht="15.75" customHeight="1">
      <c r="A184" s="520"/>
      <c r="B184" s="503"/>
      <c r="C184" s="520"/>
      <c r="D184" s="540"/>
      <c r="E184" s="543"/>
      <c r="F184" s="539"/>
      <c r="G184" s="476"/>
      <c r="H184" s="476"/>
      <c r="I184" s="476"/>
      <c r="J184" s="476"/>
      <c r="K184" s="476"/>
      <c r="L184" s="476"/>
      <c r="M184" s="476"/>
      <c r="N184" s="476"/>
      <c r="O184" s="476"/>
      <c r="P184" s="476"/>
      <c r="Q184" s="476"/>
      <c r="R184" s="476"/>
      <c r="S184" s="476"/>
      <c r="T184" s="476"/>
      <c r="U184" s="476"/>
      <c r="V184" s="476"/>
      <c r="W184" s="476"/>
      <c r="X184" s="476"/>
      <c r="Y184" s="476"/>
      <c r="Z184" s="476"/>
    </row>
    <row r="185" spans="1:26" ht="15.75" customHeight="1">
      <c r="A185" s="520" t="s">
        <v>2657</v>
      </c>
      <c r="B185" s="542" t="s">
        <v>2658</v>
      </c>
      <c r="C185" s="520" t="s">
        <v>2003</v>
      </c>
      <c r="D185" s="540">
        <v>1</v>
      </c>
      <c r="E185" s="538"/>
      <c r="F185" s="539">
        <f>E185*D185</f>
        <v>0</v>
      </c>
      <c r="G185" s="476"/>
      <c r="H185" s="476"/>
      <c r="I185" s="476"/>
      <c r="J185" s="476"/>
      <c r="K185" s="476"/>
      <c r="L185" s="476"/>
      <c r="M185" s="476"/>
      <c r="N185" s="476"/>
      <c r="O185" s="476"/>
      <c r="P185" s="476"/>
      <c r="Q185" s="476"/>
      <c r="R185" s="476"/>
      <c r="S185" s="476"/>
      <c r="T185" s="476"/>
      <c r="U185" s="476"/>
      <c r="V185" s="476"/>
      <c r="W185" s="476"/>
      <c r="X185" s="476"/>
      <c r="Y185" s="476"/>
      <c r="Z185" s="476"/>
    </row>
    <row r="186" spans="1:26" ht="15.75" customHeight="1">
      <c r="A186" s="520"/>
      <c r="B186" s="503"/>
      <c r="C186" s="520"/>
      <c r="D186" s="540"/>
      <c r="E186" s="543"/>
      <c r="F186" s="539"/>
      <c r="G186" s="476"/>
      <c r="H186" s="476"/>
      <c r="I186" s="476"/>
      <c r="J186" s="476"/>
      <c r="K186" s="476"/>
      <c r="L186" s="476"/>
      <c r="M186" s="476"/>
      <c r="N186" s="476"/>
      <c r="O186" s="476"/>
      <c r="P186" s="476"/>
      <c r="Q186" s="476"/>
      <c r="R186" s="476"/>
      <c r="S186" s="476"/>
      <c r="T186" s="476"/>
      <c r="U186" s="476"/>
      <c r="V186" s="476"/>
      <c r="W186" s="476"/>
      <c r="X186" s="476"/>
      <c r="Y186" s="476"/>
      <c r="Z186" s="476"/>
    </row>
    <row r="187" spans="1:26" ht="15.75" customHeight="1">
      <c r="A187" s="520" t="s">
        <v>2659</v>
      </c>
      <c r="B187" s="536" t="s">
        <v>2660</v>
      </c>
      <c r="C187" s="520" t="s">
        <v>2003</v>
      </c>
      <c r="D187" s="540">
        <v>1</v>
      </c>
      <c r="E187" s="538"/>
      <c r="F187" s="539">
        <f>E187*D187</f>
        <v>0</v>
      </c>
      <c r="G187" s="476"/>
      <c r="H187" s="476"/>
      <c r="I187" s="476"/>
      <c r="J187" s="476"/>
      <c r="K187" s="476"/>
      <c r="L187" s="476"/>
      <c r="M187" s="476"/>
      <c r="N187" s="476"/>
      <c r="O187" s="476"/>
      <c r="P187" s="476"/>
      <c r="Q187" s="476"/>
      <c r="R187" s="476"/>
      <c r="S187" s="476"/>
      <c r="T187" s="476"/>
      <c r="U187" s="476"/>
      <c r="V187" s="476"/>
      <c r="W187" s="476"/>
      <c r="X187" s="476"/>
      <c r="Y187" s="476"/>
      <c r="Z187" s="476"/>
    </row>
    <row r="188" spans="1:26" ht="15.75" customHeight="1">
      <c r="A188" s="520"/>
      <c r="B188" s="503"/>
      <c r="C188" s="520"/>
      <c r="D188" s="540"/>
      <c r="E188" s="543"/>
      <c r="F188" s="539"/>
      <c r="G188" s="476"/>
      <c r="H188" s="476"/>
      <c r="I188" s="476"/>
      <c r="J188" s="476"/>
      <c r="K188" s="476"/>
      <c r="L188" s="476"/>
      <c r="M188" s="476"/>
      <c r="N188" s="476"/>
      <c r="O188" s="476"/>
      <c r="P188" s="476"/>
      <c r="Q188" s="476"/>
      <c r="R188" s="476"/>
      <c r="S188" s="476"/>
      <c r="T188" s="476"/>
      <c r="U188" s="476"/>
      <c r="V188" s="476"/>
      <c r="W188" s="476"/>
      <c r="X188" s="476"/>
      <c r="Y188" s="476"/>
      <c r="Z188" s="476"/>
    </row>
    <row r="189" spans="1:26" ht="67.5" customHeight="1">
      <c r="A189" s="520" t="s">
        <v>2661</v>
      </c>
      <c r="B189" s="503" t="s">
        <v>2662</v>
      </c>
      <c r="C189" s="520"/>
      <c r="D189" s="540"/>
      <c r="E189" s="538"/>
      <c r="F189" s="539"/>
      <c r="G189" s="476"/>
      <c r="H189" s="476"/>
      <c r="I189" s="476"/>
      <c r="J189" s="476"/>
      <c r="K189" s="476"/>
      <c r="L189" s="476"/>
      <c r="M189" s="476"/>
      <c r="N189" s="476"/>
      <c r="O189" s="476"/>
      <c r="P189" s="476"/>
      <c r="Q189" s="476"/>
      <c r="R189" s="476"/>
      <c r="S189" s="476"/>
      <c r="T189" s="476"/>
      <c r="U189" s="476"/>
      <c r="V189" s="476"/>
      <c r="W189" s="476"/>
      <c r="X189" s="476"/>
      <c r="Y189" s="476"/>
      <c r="Z189" s="476"/>
    </row>
    <row r="190" spans="1:26" ht="15.75" customHeight="1">
      <c r="A190" s="520"/>
      <c r="B190" s="503" t="s">
        <v>2663</v>
      </c>
      <c r="C190" s="520" t="s">
        <v>841</v>
      </c>
      <c r="D190" s="540">
        <v>32</v>
      </c>
      <c r="E190" s="538"/>
      <c r="F190" s="539">
        <f t="shared" ref="F190:F193" si="9">E190*D190</f>
        <v>0</v>
      </c>
      <c r="G190" s="476"/>
      <c r="H190" s="476"/>
      <c r="I190" s="476"/>
      <c r="J190" s="476"/>
      <c r="K190" s="476"/>
      <c r="L190" s="476"/>
      <c r="M190" s="476"/>
      <c r="N190" s="476"/>
      <c r="O190" s="476"/>
      <c r="P190" s="476"/>
      <c r="Q190" s="476"/>
      <c r="R190" s="476"/>
      <c r="S190" s="476"/>
      <c r="T190" s="476"/>
      <c r="U190" s="476"/>
      <c r="V190" s="476"/>
      <c r="W190" s="476"/>
      <c r="X190" s="476"/>
      <c r="Y190" s="476"/>
      <c r="Z190" s="476"/>
    </row>
    <row r="191" spans="1:26" ht="15.75" customHeight="1">
      <c r="A191" s="520"/>
      <c r="B191" s="503" t="s">
        <v>2664</v>
      </c>
      <c r="C191" s="520" t="s">
        <v>841</v>
      </c>
      <c r="D191" s="540">
        <v>8</v>
      </c>
      <c r="E191" s="538"/>
      <c r="F191" s="539">
        <f t="shared" si="9"/>
        <v>0</v>
      </c>
      <c r="G191" s="476"/>
      <c r="H191" s="476"/>
      <c r="I191" s="476"/>
      <c r="J191" s="476"/>
      <c r="K191" s="476"/>
      <c r="L191" s="476"/>
      <c r="M191" s="476"/>
      <c r="N191" s="476"/>
      <c r="O191" s="476"/>
      <c r="P191" s="476"/>
      <c r="Q191" s="476"/>
      <c r="R191" s="476"/>
      <c r="S191" s="476"/>
      <c r="T191" s="476"/>
      <c r="U191" s="476"/>
      <c r="V191" s="476"/>
      <c r="W191" s="476"/>
      <c r="X191" s="476"/>
      <c r="Y191" s="476"/>
      <c r="Z191" s="476"/>
    </row>
    <row r="192" spans="1:26" ht="15.75" customHeight="1">
      <c r="A192" s="520"/>
      <c r="B192" s="503" t="s">
        <v>2665</v>
      </c>
      <c r="C192" s="520" t="s">
        <v>841</v>
      </c>
      <c r="D192" s="540">
        <v>32</v>
      </c>
      <c r="E192" s="538"/>
      <c r="F192" s="539">
        <f t="shared" si="9"/>
        <v>0</v>
      </c>
      <c r="G192" s="476"/>
      <c r="H192" s="476"/>
      <c r="I192" s="476"/>
      <c r="J192" s="476"/>
      <c r="K192" s="476"/>
      <c r="L192" s="476"/>
      <c r="M192" s="476"/>
      <c r="N192" s="476"/>
      <c r="O192" s="476"/>
      <c r="P192" s="476"/>
      <c r="Q192" s="476"/>
      <c r="R192" s="476"/>
      <c r="S192" s="476"/>
      <c r="T192" s="476"/>
      <c r="U192" s="476"/>
      <c r="V192" s="476"/>
      <c r="W192" s="476"/>
      <c r="X192" s="476"/>
      <c r="Y192" s="476"/>
      <c r="Z192" s="476"/>
    </row>
    <row r="193" spans="1:26" ht="15.75" customHeight="1">
      <c r="A193" s="520"/>
      <c r="B193" s="503" t="s">
        <v>2666</v>
      </c>
      <c r="C193" s="520" t="s">
        <v>841</v>
      </c>
      <c r="D193" s="540">
        <v>8</v>
      </c>
      <c r="E193" s="538"/>
      <c r="F193" s="539">
        <f t="shared" si="9"/>
        <v>0</v>
      </c>
      <c r="G193" s="476"/>
      <c r="H193" s="476"/>
      <c r="I193" s="476"/>
      <c r="J193" s="476"/>
      <c r="K193" s="476"/>
      <c r="L193" s="476"/>
      <c r="M193" s="476"/>
      <c r="N193" s="476"/>
      <c r="O193" s="476"/>
      <c r="P193" s="476"/>
      <c r="Q193" s="476"/>
      <c r="R193" s="476"/>
      <c r="S193" s="476"/>
      <c r="T193" s="476"/>
      <c r="U193" s="476"/>
      <c r="V193" s="476"/>
      <c r="W193" s="476"/>
      <c r="X193" s="476"/>
      <c r="Y193" s="476"/>
      <c r="Z193" s="476"/>
    </row>
    <row r="194" spans="1:26" ht="15.75" customHeight="1">
      <c r="A194" s="520"/>
      <c r="B194" s="503"/>
      <c r="C194" s="520"/>
      <c r="D194" s="540"/>
      <c r="E194" s="543"/>
      <c r="F194" s="539"/>
      <c r="G194" s="476"/>
      <c r="H194" s="476"/>
      <c r="I194" s="476"/>
      <c r="J194" s="476"/>
      <c r="K194" s="476"/>
      <c r="L194" s="476"/>
      <c r="M194" s="476"/>
      <c r="N194" s="476"/>
      <c r="O194" s="476"/>
      <c r="P194" s="476"/>
      <c r="Q194" s="476"/>
      <c r="R194" s="476"/>
      <c r="S194" s="476"/>
      <c r="T194" s="476"/>
      <c r="U194" s="476"/>
      <c r="V194" s="476"/>
      <c r="W194" s="476"/>
      <c r="X194" s="476"/>
      <c r="Y194" s="476"/>
      <c r="Z194" s="476"/>
    </row>
    <row r="195" spans="1:26" ht="15.75" customHeight="1">
      <c r="A195" s="548"/>
      <c r="B195" s="525" t="s">
        <v>2667</v>
      </c>
      <c r="C195" s="476"/>
      <c r="D195" s="476"/>
      <c r="E195" s="545"/>
      <c r="F195" s="476"/>
      <c r="G195" s="476"/>
      <c r="H195" s="476"/>
      <c r="I195" s="476"/>
      <c r="J195" s="476"/>
      <c r="K195" s="476"/>
      <c r="L195" s="476"/>
      <c r="M195" s="476"/>
      <c r="N195" s="476"/>
      <c r="O195" s="476"/>
      <c r="P195" s="476"/>
      <c r="Q195" s="476"/>
      <c r="R195" s="476"/>
      <c r="S195" s="476"/>
      <c r="T195" s="476"/>
      <c r="U195" s="476"/>
      <c r="V195" s="476"/>
      <c r="W195" s="476"/>
      <c r="X195" s="476"/>
      <c r="Y195" s="476"/>
      <c r="Z195" s="476"/>
    </row>
    <row r="196" spans="1:26" ht="92.25" customHeight="1">
      <c r="A196" s="549" t="s">
        <v>2668</v>
      </c>
      <c r="B196" s="536" t="s">
        <v>2669</v>
      </c>
      <c r="C196" s="520" t="s">
        <v>2003</v>
      </c>
      <c r="D196" s="540">
        <v>1</v>
      </c>
      <c r="E196" s="538"/>
      <c r="F196" s="539">
        <f>E196*D196</f>
        <v>0</v>
      </c>
      <c r="G196" s="476"/>
      <c r="H196" s="476"/>
      <c r="I196" s="476"/>
      <c r="J196" s="476"/>
      <c r="K196" s="476"/>
      <c r="L196" s="476"/>
      <c r="M196" s="476"/>
      <c r="N196" s="476"/>
      <c r="O196" s="476"/>
      <c r="P196" s="476"/>
      <c r="Q196" s="476"/>
      <c r="R196" s="476"/>
      <c r="S196" s="476"/>
      <c r="T196" s="476"/>
      <c r="U196" s="476"/>
      <c r="V196" s="476"/>
      <c r="W196" s="476"/>
      <c r="X196" s="476"/>
      <c r="Y196" s="476"/>
      <c r="Z196" s="476"/>
    </row>
    <row r="197" spans="1:26" ht="15.75" customHeight="1">
      <c r="A197" s="550"/>
      <c r="B197" s="237"/>
      <c r="C197" s="520"/>
      <c r="D197" s="540"/>
      <c r="E197" s="538"/>
      <c r="F197" s="539"/>
      <c r="G197" s="476"/>
      <c r="H197" s="476"/>
      <c r="I197" s="476"/>
      <c r="J197" s="476"/>
      <c r="K197" s="476"/>
      <c r="L197" s="476"/>
      <c r="M197" s="476"/>
      <c r="N197" s="476"/>
      <c r="O197" s="476"/>
      <c r="P197" s="476"/>
      <c r="Q197" s="476"/>
      <c r="R197" s="476"/>
      <c r="S197" s="476"/>
      <c r="T197" s="476"/>
      <c r="U197" s="476"/>
      <c r="V197" s="476"/>
      <c r="W197" s="476"/>
      <c r="X197" s="476"/>
      <c r="Y197" s="476"/>
      <c r="Z197" s="476"/>
    </row>
    <row r="198" spans="1:26" ht="15.75" customHeight="1">
      <c r="A198" s="550" t="s">
        <v>2670</v>
      </c>
      <c r="B198" s="536" t="s">
        <v>2671</v>
      </c>
      <c r="C198" s="520" t="s">
        <v>682</v>
      </c>
      <c r="D198" s="540">
        <v>4</v>
      </c>
      <c r="E198" s="538"/>
      <c r="F198" s="539">
        <f>E198*D198</f>
        <v>0</v>
      </c>
      <c r="G198" s="476"/>
      <c r="H198" s="476"/>
      <c r="I198" s="476"/>
      <c r="J198" s="476"/>
      <c r="K198" s="476"/>
      <c r="L198" s="476"/>
      <c r="M198" s="476"/>
      <c r="N198" s="476"/>
      <c r="O198" s="476"/>
      <c r="P198" s="476"/>
      <c r="Q198" s="476"/>
      <c r="R198" s="476"/>
      <c r="S198" s="476"/>
      <c r="T198" s="476"/>
      <c r="U198" s="476"/>
      <c r="V198" s="476"/>
      <c r="W198" s="476"/>
      <c r="X198" s="476"/>
      <c r="Y198" s="476"/>
      <c r="Z198" s="476"/>
    </row>
    <row r="199" spans="1:26" ht="15.75" customHeight="1">
      <c r="A199" s="544"/>
      <c r="B199" s="237"/>
      <c r="C199" s="520"/>
      <c r="D199" s="540"/>
      <c r="E199" s="538"/>
      <c r="F199" s="539"/>
      <c r="G199" s="476"/>
      <c r="H199" s="476"/>
      <c r="I199" s="476"/>
      <c r="J199" s="476"/>
      <c r="K199" s="476"/>
      <c r="L199" s="476"/>
      <c r="M199" s="476"/>
      <c r="N199" s="476"/>
      <c r="O199" s="476"/>
      <c r="P199" s="476"/>
      <c r="Q199" s="476"/>
      <c r="R199" s="476"/>
      <c r="S199" s="476"/>
      <c r="T199" s="476"/>
      <c r="U199" s="476"/>
      <c r="V199" s="476"/>
      <c r="W199" s="476"/>
      <c r="X199" s="476"/>
      <c r="Y199" s="476"/>
      <c r="Z199" s="476"/>
    </row>
    <row r="200" spans="1:26" ht="108" customHeight="1">
      <c r="A200" s="550" t="s">
        <v>2672</v>
      </c>
      <c r="B200" s="536" t="s">
        <v>2673</v>
      </c>
      <c r="C200" s="520" t="s">
        <v>2003</v>
      </c>
      <c r="D200" s="540">
        <v>1</v>
      </c>
      <c r="E200" s="538"/>
      <c r="F200" s="539">
        <f>E200*D200</f>
        <v>0</v>
      </c>
      <c r="G200" s="476"/>
      <c r="H200" s="476"/>
      <c r="I200" s="476"/>
      <c r="J200" s="476"/>
      <c r="K200" s="476"/>
      <c r="L200" s="476"/>
      <c r="M200" s="476"/>
      <c r="N200" s="476"/>
      <c r="O200" s="476"/>
      <c r="P200" s="476"/>
      <c r="Q200" s="476"/>
      <c r="R200" s="476"/>
      <c r="S200" s="476"/>
      <c r="T200" s="476"/>
      <c r="U200" s="476"/>
      <c r="V200" s="476"/>
      <c r="W200" s="476"/>
      <c r="X200" s="476"/>
      <c r="Y200" s="476"/>
      <c r="Z200" s="476"/>
    </row>
    <row r="201" spans="1:26" ht="15.75" customHeight="1">
      <c r="A201" s="544"/>
      <c r="B201" s="237"/>
      <c r="C201" s="520"/>
      <c r="D201" s="540"/>
      <c r="E201" s="538"/>
      <c r="F201" s="539"/>
      <c r="G201" s="476"/>
      <c r="H201" s="476"/>
      <c r="I201" s="476"/>
      <c r="J201" s="476"/>
      <c r="K201" s="476"/>
      <c r="L201" s="476"/>
      <c r="M201" s="476"/>
      <c r="N201" s="476"/>
      <c r="O201" s="476"/>
      <c r="P201" s="476"/>
      <c r="Q201" s="476"/>
      <c r="R201" s="476"/>
      <c r="S201" s="476"/>
      <c r="T201" s="476"/>
      <c r="U201" s="476"/>
      <c r="V201" s="476"/>
      <c r="W201" s="476"/>
      <c r="X201" s="476"/>
      <c r="Y201" s="476"/>
      <c r="Z201" s="476"/>
    </row>
    <row r="202" spans="1:26" ht="15.75" customHeight="1">
      <c r="A202" s="520"/>
      <c r="B202" s="503" t="s">
        <v>2674</v>
      </c>
      <c r="C202" s="520"/>
      <c r="D202" s="540"/>
      <c r="E202" s="543"/>
      <c r="F202" s="539"/>
      <c r="G202" s="476"/>
      <c r="H202" s="476"/>
      <c r="I202" s="476"/>
      <c r="J202" s="476"/>
      <c r="K202" s="476"/>
      <c r="L202" s="476"/>
      <c r="M202" s="476"/>
      <c r="N202" s="476"/>
      <c r="O202" s="476"/>
      <c r="P202" s="476"/>
      <c r="Q202" s="476"/>
      <c r="R202" s="476"/>
      <c r="S202" s="476"/>
      <c r="T202" s="476"/>
      <c r="U202" s="476"/>
      <c r="V202" s="476"/>
      <c r="W202" s="476"/>
      <c r="X202" s="476"/>
      <c r="Y202" s="476"/>
      <c r="Z202" s="476"/>
    </row>
    <row r="203" spans="1:26" ht="15.75" customHeight="1">
      <c r="A203" s="551" t="s">
        <v>2675</v>
      </c>
      <c r="B203" s="503" t="s">
        <v>2676</v>
      </c>
      <c r="C203" s="520" t="s">
        <v>682</v>
      </c>
      <c r="D203" s="540">
        <v>4</v>
      </c>
      <c r="E203" s="538"/>
      <c r="F203" s="539">
        <f>E203*D203</f>
        <v>0</v>
      </c>
      <c r="G203" s="476"/>
      <c r="H203" s="476"/>
      <c r="I203" s="476"/>
      <c r="J203" s="476"/>
      <c r="K203" s="476"/>
      <c r="L203" s="476"/>
      <c r="M203" s="476"/>
      <c r="N203" s="476"/>
      <c r="O203" s="476"/>
      <c r="P203" s="476"/>
      <c r="Q203" s="476"/>
      <c r="R203" s="476"/>
      <c r="S203" s="476"/>
      <c r="T203" s="476"/>
      <c r="U203" s="476"/>
      <c r="V203" s="476"/>
      <c r="W203" s="476"/>
      <c r="X203" s="476"/>
      <c r="Y203" s="476"/>
      <c r="Z203" s="476"/>
    </row>
    <row r="204" spans="1:26" ht="15.75" customHeight="1">
      <c r="A204" s="520"/>
      <c r="B204" s="237"/>
      <c r="C204" s="522"/>
      <c r="D204" s="523"/>
      <c r="E204" s="524"/>
      <c r="F204" s="532"/>
      <c r="G204" s="476"/>
      <c r="H204" s="476"/>
      <c r="I204" s="476"/>
      <c r="J204" s="476"/>
      <c r="K204" s="476"/>
      <c r="L204" s="476"/>
      <c r="M204" s="476"/>
      <c r="N204" s="476"/>
      <c r="O204" s="476"/>
      <c r="P204" s="476"/>
      <c r="Q204" s="476"/>
      <c r="R204" s="476"/>
      <c r="S204" s="476"/>
      <c r="T204" s="476"/>
      <c r="U204" s="476"/>
      <c r="V204" s="476"/>
      <c r="W204" s="476"/>
      <c r="X204" s="476"/>
      <c r="Y204" s="476"/>
      <c r="Z204" s="476"/>
    </row>
    <row r="205" spans="1:26" ht="15.75" customHeight="1">
      <c r="A205" s="520" t="s">
        <v>2677</v>
      </c>
      <c r="B205" s="536" t="s">
        <v>2678</v>
      </c>
      <c r="C205" s="520"/>
      <c r="D205" s="540"/>
      <c r="E205" s="538"/>
      <c r="F205" s="539">
        <f t="shared" ref="F205:F206" si="10">E205*D205</f>
        <v>0</v>
      </c>
      <c r="G205" s="476"/>
      <c r="H205" s="476"/>
      <c r="I205" s="476"/>
      <c r="J205" s="476"/>
      <c r="K205" s="476"/>
      <c r="L205" s="476"/>
      <c r="M205" s="476"/>
      <c r="N205" s="476"/>
      <c r="O205" s="476"/>
      <c r="P205" s="476"/>
      <c r="Q205" s="476"/>
      <c r="R205" s="476"/>
      <c r="S205" s="476"/>
      <c r="T205" s="476"/>
      <c r="U205" s="476"/>
      <c r="V205" s="476"/>
      <c r="W205" s="476"/>
      <c r="X205" s="476"/>
      <c r="Y205" s="476"/>
      <c r="Z205" s="476"/>
    </row>
    <row r="206" spans="1:26" ht="15.75" customHeight="1">
      <c r="A206" s="520"/>
      <c r="B206" s="536" t="s">
        <v>2679</v>
      </c>
      <c r="C206" s="520" t="s">
        <v>682</v>
      </c>
      <c r="D206" s="540">
        <v>4</v>
      </c>
      <c r="E206" s="538"/>
      <c r="F206" s="539">
        <f t="shared" si="10"/>
        <v>0</v>
      </c>
      <c r="G206" s="476"/>
      <c r="H206" s="476"/>
      <c r="I206" s="476"/>
      <c r="J206" s="476"/>
      <c r="K206" s="476"/>
      <c r="L206" s="476"/>
      <c r="M206" s="476"/>
      <c r="N206" s="476"/>
      <c r="O206" s="476"/>
      <c r="P206" s="476"/>
      <c r="Q206" s="476"/>
      <c r="R206" s="476"/>
      <c r="S206" s="476"/>
      <c r="T206" s="476"/>
      <c r="U206" s="476"/>
      <c r="V206" s="476"/>
      <c r="W206" s="476"/>
      <c r="X206" s="476"/>
      <c r="Y206" s="476"/>
      <c r="Z206" s="476"/>
    </row>
    <row r="207" spans="1:26" ht="15.75" customHeight="1">
      <c r="A207" s="520"/>
      <c r="B207" s="237"/>
      <c r="C207" s="522"/>
      <c r="D207" s="523"/>
      <c r="E207" s="524"/>
      <c r="F207" s="532"/>
      <c r="G207" s="476"/>
      <c r="H207" s="476"/>
      <c r="I207" s="476"/>
      <c r="J207" s="476"/>
      <c r="K207" s="476"/>
      <c r="L207" s="476"/>
      <c r="M207" s="476"/>
      <c r="N207" s="476"/>
      <c r="O207" s="476"/>
      <c r="P207" s="476"/>
      <c r="Q207" s="476"/>
      <c r="R207" s="476"/>
      <c r="S207" s="476"/>
      <c r="T207" s="476"/>
      <c r="U207" s="476"/>
      <c r="V207" s="476"/>
      <c r="W207" s="476"/>
      <c r="X207" s="476"/>
      <c r="Y207" s="476"/>
      <c r="Z207" s="476"/>
    </row>
    <row r="208" spans="1:26" ht="15.75" customHeight="1">
      <c r="A208" s="551" t="s">
        <v>2680</v>
      </c>
      <c r="B208" s="536" t="s">
        <v>2681</v>
      </c>
      <c r="C208" s="520" t="s">
        <v>2003</v>
      </c>
      <c r="D208" s="540">
        <v>4</v>
      </c>
      <c r="E208" s="538"/>
      <c r="F208" s="539">
        <f>E208*D208</f>
        <v>0</v>
      </c>
      <c r="G208" s="476"/>
      <c r="H208" s="476"/>
      <c r="I208" s="476"/>
      <c r="J208" s="476"/>
      <c r="K208" s="476"/>
      <c r="L208" s="476"/>
      <c r="M208" s="476"/>
      <c r="N208" s="476"/>
      <c r="O208" s="476"/>
      <c r="P208" s="476"/>
      <c r="Q208" s="476"/>
      <c r="R208" s="476"/>
      <c r="S208" s="476"/>
      <c r="T208" s="476"/>
      <c r="U208" s="476"/>
      <c r="V208" s="476"/>
      <c r="W208" s="476"/>
      <c r="X208" s="476"/>
      <c r="Y208" s="476"/>
      <c r="Z208" s="476"/>
    </row>
    <row r="209" spans="1:26" ht="15.75" customHeight="1">
      <c r="A209" s="520"/>
      <c r="B209" s="237"/>
      <c r="C209" s="522"/>
      <c r="D209" s="523"/>
      <c r="E209" s="524"/>
      <c r="F209" s="532"/>
      <c r="G209" s="476"/>
      <c r="H209" s="476"/>
      <c r="I209" s="476"/>
      <c r="J209" s="476"/>
      <c r="K209" s="476"/>
      <c r="L209" s="476"/>
      <c r="M209" s="476"/>
      <c r="N209" s="476"/>
      <c r="O209" s="476"/>
      <c r="P209" s="476"/>
      <c r="Q209" s="476"/>
      <c r="R209" s="476"/>
      <c r="S209" s="476"/>
      <c r="T209" s="476"/>
      <c r="U209" s="476"/>
      <c r="V209" s="476"/>
      <c r="W209" s="476"/>
      <c r="X209" s="476"/>
      <c r="Y209" s="476"/>
      <c r="Z209" s="476"/>
    </row>
    <row r="210" spans="1:26" ht="15.75" customHeight="1">
      <c r="A210" s="520" t="s">
        <v>2682</v>
      </c>
      <c r="B210" s="536" t="s">
        <v>2683</v>
      </c>
      <c r="C210" s="520" t="s">
        <v>2003</v>
      </c>
      <c r="D210" s="540">
        <v>1</v>
      </c>
      <c r="E210" s="538"/>
      <c r="F210" s="539">
        <f>E210*D210</f>
        <v>0</v>
      </c>
      <c r="G210" s="476"/>
      <c r="H210" s="476"/>
      <c r="I210" s="476"/>
      <c r="J210" s="476"/>
      <c r="K210" s="476"/>
      <c r="L210" s="476"/>
      <c r="M210" s="476"/>
      <c r="N210" s="476"/>
      <c r="O210" s="476"/>
      <c r="P210" s="476"/>
      <c r="Q210" s="476"/>
      <c r="R210" s="476"/>
      <c r="S210" s="476"/>
      <c r="T210" s="476"/>
      <c r="U210" s="476"/>
      <c r="V210" s="476"/>
      <c r="W210" s="476"/>
      <c r="X210" s="476"/>
      <c r="Y210" s="476"/>
      <c r="Z210" s="476"/>
    </row>
    <row r="211" spans="1:26" ht="15.75" customHeight="1">
      <c r="A211" s="520"/>
      <c r="B211" s="501"/>
      <c r="C211" s="522"/>
      <c r="D211" s="523"/>
      <c r="E211" s="524"/>
      <c r="F211" s="532"/>
      <c r="G211" s="476"/>
      <c r="H211" s="476"/>
      <c r="I211" s="476"/>
      <c r="J211" s="476"/>
      <c r="K211" s="476"/>
      <c r="L211" s="476"/>
      <c r="M211" s="476"/>
      <c r="N211" s="476"/>
      <c r="O211" s="476"/>
      <c r="P211" s="476"/>
      <c r="Q211" s="476"/>
      <c r="R211" s="476"/>
      <c r="S211" s="476"/>
      <c r="T211" s="476"/>
      <c r="U211" s="476"/>
      <c r="V211" s="476"/>
      <c r="W211" s="476"/>
      <c r="X211" s="476"/>
      <c r="Y211" s="476"/>
      <c r="Z211" s="476"/>
    </row>
    <row r="212" spans="1:26" ht="15.75" customHeight="1">
      <c r="A212" s="552"/>
      <c r="B212" s="483" t="s">
        <v>2684</v>
      </c>
      <c r="C212" s="484"/>
      <c r="D212" s="484"/>
      <c r="E212" s="553"/>
      <c r="F212" s="554">
        <f>SUM(F70:F210)</f>
        <v>0</v>
      </c>
      <c r="G212" s="476"/>
      <c r="H212" s="476"/>
      <c r="I212" s="476"/>
      <c r="J212" s="476"/>
      <c r="K212" s="476"/>
      <c r="L212" s="476"/>
      <c r="M212" s="476"/>
      <c r="N212" s="476"/>
      <c r="O212" s="476"/>
      <c r="P212" s="476"/>
      <c r="Q212" s="476"/>
      <c r="R212" s="476"/>
      <c r="S212" s="476"/>
      <c r="T212" s="476"/>
      <c r="U212" s="476"/>
      <c r="V212" s="476"/>
      <c r="W212" s="476"/>
      <c r="X212" s="476"/>
      <c r="Y212" s="476"/>
      <c r="Z212" s="476"/>
    </row>
    <row r="213" spans="1:26" ht="15.75" customHeight="1">
      <c r="A213" s="520"/>
      <c r="B213" s="501"/>
      <c r="C213" s="522"/>
      <c r="D213" s="523"/>
      <c r="E213" s="524"/>
      <c r="F213" s="532"/>
      <c r="G213" s="476"/>
      <c r="H213" s="476"/>
      <c r="I213" s="476"/>
      <c r="J213" s="476"/>
      <c r="K213" s="476"/>
      <c r="L213" s="476"/>
      <c r="M213" s="476"/>
      <c r="N213" s="476"/>
      <c r="O213" s="476"/>
      <c r="P213" s="476"/>
      <c r="Q213" s="476"/>
      <c r="R213" s="476"/>
      <c r="S213" s="476"/>
      <c r="T213" s="476"/>
      <c r="U213" s="476"/>
      <c r="V213" s="476"/>
      <c r="W213" s="476"/>
      <c r="X213" s="476"/>
      <c r="Y213" s="476"/>
      <c r="Z213" s="476"/>
    </row>
    <row r="214" spans="1:26" ht="20.25" customHeight="1">
      <c r="A214" s="482" t="s">
        <v>2319</v>
      </c>
      <c r="B214" s="483" t="s">
        <v>2685</v>
      </c>
      <c r="C214" s="483"/>
      <c r="D214" s="483"/>
      <c r="E214" s="555"/>
      <c r="F214" s="519"/>
      <c r="G214" s="476"/>
      <c r="H214" s="476"/>
      <c r="I214" s="476"/>
      <c r="J214" s="476"/>
      <c r="K214" s="476"/>
      <c r="L214" s="476"/>
      <c r="M214" s="476"/>
      <c r="N214" s="476"/>
      <c r="O214" s="476"/>
      <c r="P214" s="476"/>
      <c r="Q214" s="476"/>
      <c r="R214" s="476"/>
      <c r="S214" s="476"/>
      <c r="T214" s="476"/>
      <c r="U214" s="476"/>
      <c r="V214" s="476"/>
      <c r="W214" s="476"/>
      <c r="X214" s="476"/>
      <c r="Y214" s="476"/>
      <c r="Z214" s="476"/>
    </row>
    <row r="215" spans="1:26" ht="15.75" customHeight="1">
      <c r="A215" s="520"/>
      <c r="B215" s="501"/>
      <c r="C215" s="522"/>
      <c r="D215" s="523"/>
      <c r="E215" s="524"/>
      <c r="F215" s="532"/>
      <c r="G215" s="476"/>
      <c r="H215" s="476"/>
      <c r="I215" s="476"/>
      <c r="J215" s="476"/>
      <c r="K215" s="476"/>
      <c r="L215" s="476"/>
      <c r="M215" s="476"/>
      <c r="N215" s="476"/>
      <c r="O215" s="476"/>
      <c r="P215" s="476"/>
      <c r="Q215" s="476"/>
      <c r="R215" s="476"/>
      <c r="S215" s="476"/>
      <c r="T215" s="476"/>
      <c r="U215" s="476"/>
      <c r="V215" s="476"/>
      <c r="W215" s="476"/>
      <c r="X215" s="476"/>
      <c r="Y215" s="476"/>
      <c r="Z215" s="476"/>
    </row>
    <row r="216" spans="1:26" ht="15.75" customHeight="1">
      <c r="A216" s="520" t="s">
        <v>2686</v>
      </c>
      <c r="B216" s="536" t="s">
        <v>2687</v>
      </c>
      <c r="C216" s="522"/>
      <c r="D216" s="523"/>
      <c r="E216" s="524"/>
      <c r="F216" s="532"/>
      <c r="G216" s="476"/>
      <c r="H216" s="476"/>
      <c r="I216" s="476"/>
      <c r="J216" s="476"/>
      <c r="K216" s="476"/>
      <c r="L216" s="476"/>
      <c r="M216" s="476"/>
      <c r="N216" s="476"/>
      <c r="O216" s="476"/>
      <c r="P216" s="476"/>
      <c r="Q216" s="476"/>
      <c r="R216" s="476"/>
      <c r="S216" s="476"/>
      <c r="T216" s="476"/>
      <c r="U216" s="476"/>
      <c r="V216" s="476"/>
      <c r="W216" s="476"/>
      <c r="X216" s="476"/>
      <c r="Y216" s="476"/>
      <c r="Z216" s="476"/>
    </row>
    <row r="217" spans="1:26" ht="15.75" customHeight="1">
      <c r="A217" s="520" t="s">
        <v>2688</v>
      </c>
      <c r="B217" s="503" t="s">
        <v>2689</v>
      </c>
      <c r="C217" s="494"/>
      <c r="D217" s="540"/>
      <c r="E217" s="538"/>
      <c r="F217" s="539"/>
      <c r="G217" s="476"/>
      <c r="H217" s="476"/>
      <c r="I217" s="476"/>
      <c r="J217" s="476"/>
      <c r="K217" s="476"/>
      <c r="L217" s="476"/>
      <c r="M217" s="476"/>
      <c r="N217" s="476"/>
      <c r="O217" s="476"/>
      <c r="P217" s="476"/>
      <c r="Q217" s="476"/>
      <c r="R217" s="476"/>
      <c r="S217" s="476"/>
      <c r="T217" s="476"/>
      <c r="U217" s="476"/>
      <c r="V217" s="476"/>
      <c r="W217" s="476"/>
      <c r="X217" s="476"/>
      <c r="Y217" s="476"/>
      <c r="Z217" s="476"/>
    </row>
    <row r="218" spans="1:26" ht="15.75" customHeight="1">
      <c r="A218" s="520"/>
      <c r="B218" s="525" t="s">
        <v>2690</v>
      </c>
      <c r="C218" s="522"/>
      <c r="D218" s="523"/>
      <c r="E218" s="524"/>
      <c r="F218" s="532"/>
      <c r="G218" s="476"/>
      <c r="H218" s="476"/>
      <c r="I218" s="476"/>
      <c r="J218" s="476"/>
      <c r="K218" s="476"/>
      <c r="L218" s="476"/>
      <c r="M218" s="476"/>
      <c r="N218" s="476"/>
      <c r="O218" s="476"/>
      <c r="P218" s="476"/>
      <c r="Q218" s="476"/>
      <c r="R218" s="476"/>
      <c r="S218" s="476"/>
      <c r="T218" s="476"/>
      <c r="U218" s="476"/>
      <c r="V218" s="476"/>
      <c r="W218" s="476"/>
      <c r="X218" s="476"/>
      <c r="Y218" s="476"/>
      <c r="Z218" s="476"/>
    </row>
    <row r="219" spans="1:26" ht="15.75" customHeight="1">
      <c r="A219" s="520"/>
      <c r="B219" s="525" t="s">
        <v>2691</v>
      </c>
      <c r="C219" s="522"/>
      <c r="D219" s="523"/>
      <c r="E219" s="524"/>
      <c r="F219" s="532"/>
      <c r="G219" s="476"/>
      <c r="H219" s="476"/>
      <c r="I219" s="476"/>
      <c r="J219" s="476"/>
      <c r="K219" s="476"/>
      <c r="L219" s="476"/>
      <c r="M219" s="476"/>
      <c r="N219" s="476"/>
      <c r="O219" s="476"/>
      <c r="P219" s="476"/>
      <c r="Q219" s="476"/>
      <c r="R219" s="476"/>
      <c r="S219" s="476"/>
      <c r="T219" s="476"/>
      <c r="U219" s="476"/>
      <c r="V219" s="476"/>
      <c r="W219" s="476"/>
      <c r="X219" s="476"/>
      <c r="Y219" s="476"/>
      <c r="Z219" s="476"/>
    </row>
    <row r="220" spans="1:26" ht="15.75" customHeight="1">
      <c r="A220" s="520"/>
      <c r="B220" s="525" t="s">
        <v>2692</v>
      </c>
      <c r="C220" s="522"/>
      <c r="D220" s="523"/>
      <c r="E220" s="524"/>
      <c r="F220" s="532"/>
      <c r="G220" s="476"/>
      <c r="H220" s="476"/>
      <c r="I220" s="476"/>
      <c r="J220" s="476"/>
      <c r="K220" s="476"/>
      <c r="L220" s="476"/>
      <c r="M220" s="476"/>
      <c r="N220" s="476"/>
      <c r="O220" s="476"/>
      <c r="P220" s="476"/>
      <c r="Q220" s="476"/>
      <c r="R220" s="476"/>
      <c r="S220" s="476"/>
      <c r="T220" s="476"/>
      <c r="U220" s="476"/>
      <c r="V220" s="476"/>
      <c r="W220" s="476"/>
      <c r="X220" s="476"/>
      <c r="Y220" s="476"/>
      <c r="Z220" s="476"/>
    </row>
    <row r="221" spans="1:26" ht="15.75" customHeight="1">
      <c r="A221" s="520"/>
      <c r="B221" s="525" t="s">
        <v>2693</v>
      </c>
      <c r="C221" s="522"/>
      <c r="D221" s="523"/>
      <c r="E221" s="524"/>
      <c r="F221" s="532"/>
      <c r="G221" s="476"/>
      <c r="H221" s="476"/>
      <c r="I221" s="476"/>
      <c r="J221" s="476"/>
      <c r="K221" s="476"/>
      <c r="L221" s="476"/>
      <c r="M221" s="476"/>
      <c r="N221" s="476"/>
      <c r="O221" s="476"/>
      <c r="P221" s="476"/>
      <c r="Q221" s="476"/>
      <c r="R221" s="476"/>
      <c r="S221" s="476"/>
      <c r="T221" s="476"/>
      <c r="U221" s="476"/>
      <c r="V221" s="476"/>
      <c r="W221" s="476"/>
      <c r="X221" s="476"/>
      <c r="Y221" s="476"/>
      <c r="Z221" s="476"/>
    </row>
    <row r="222" spans="1:26" ht="15.75" customHeight="1">
      <c r="A222" s="520"/>
      <c r="B222" s="525" t="s">
        <v>2694</v>
      </c>
      <c r="C222" s="522"/>
      <c r="D222" s="523"/>
      <c r="E222" s="524"/>
      <c r="F222" s="532"/>
      <c r="G222" s="476"/>
      <c r="H222" s="476"/>
      <c r="I222" s="476"/>
      <c r="J222" s="476"/>
      <c r="K222" s="476"/>
      <c r="L222" s="476"/>
      <c r="M222" s="476"/>
      <c r="N222" s="476"/>
      <c r="O222" s="476"/>
      <c r="P222" s="476"/>
      <c r="Q222" s="476"/>
      <c r="R222" s="476"/>
      <c r="S222" s="476"/>
      <c r="T222" s="476"/>
      <c r="U222" s="476"/>
      <c r="V222" s="476"/>
      <c r="W222" s="476"/>
      <c r="X222" s="476"/>
      <c r="Y222" s="476"/>
      <c r="Z222" s="476"/>
    </row>
    <row r="223" spans="1:26" ht="15.75" customHeight="1">
      <c r="A223" s="520"/>
      <c r="B223" s="525" t="s">
        <v>2695</v>
      </c>
      <c r="C223" s="522"/>
      <c r="D223" s="523"/>
      <c r="E223" s="524"/>
      <c r="F223" s="532"/>
      <c r="G223" s="476"/>
      <c r="H223" s="476"/>
      <c r="I223" s="476"/>
      <c r="J223" s="476"/>
      <c r="K223" s="476"/>
      <c r="L223" s="476"/>
      <c r="M223" s="476"/>
      <c r="N223" s="476"/>
      <c r="O223" s="476"/>
      <c r="P223" s="476"/>
      <c r="Q223" s="476"/>
      <c r="R223" s="476"/>
      <c r="S223" s="476"/>
      <c r="T223" s="476"/>
      <c r="U223" s="476"/>
      <c r="V223" s="476"/>
      <c r="W223" s="476"/>
      <c r="X223" s="476"/>
      <c r="Y223" s="476"/>
      <c r="Z223" s="476"/>
    </row>
    <row r="224" spans="1:26" ht="15.75" customHeight="1">
      <c r="A224" s="520"/>
      <c r="B224" s="525" t="s">
        <v>2696</v>
      </c>
      <c r="C224" s="522"/>
      <c r="D224" s="523"/>
      <c r="E224" s="524"/>
      <c r="F224" s="532"/>
      <c r="G224" s="476"/>
      <c r="H224" s="476"/>
      <c r="I224" s="476"/>
      <c r="J224" s="476"/>
      <c r="K224" s="476"/>
      <c r="L224" s="476"/>
      <c r="M224" s="476"/>
      <c r="N224" s="476"/>
      <c r="O224" s="476"/>
      <c r="P224" s="476"/>
      <c r="Q224" s="476"/>
      <c r="R224" s="476"/>
      <c r="S224" s="476"/>
      <c r="T224" s="476"/>
      <c r="U224" s="476"/>
      <c r="V224" s="476"/>
      <c r="W224" s="476"/>
      <c r="X224" s="476"/>
      <c r="Y224" s="476"/>
      <c r="Z224" s="476"/>
    </row>
    <row r="225" spans="1:26" ht="15.75" customHeight="1">
      <c r="A225" s="520"/>
      <c r="B225" s="525" t="s">
        <v>2697</v>
      </c>
      <c r="C225" s="522"/>
      <c r="D225" s="523"/>
      <c r="E225" s="524"/>
      <c r="F225" s="532"/>
      <c r="G225" s="476"/>
      <c r="H225" s="476"/>
      <c r="I225" s="476"/>
      <c r="J225" s="476"/>
      <c r="K225" s="476"/>
      <c r="L225" s="476"/>
      <c r="M225" s="476"/>
      <c r="N225" s="476"/>
      <c r="O225" s="476"/>
      <c r="P225" s="476"/>
      <c r="Q225" s="476"/>
      <c r="R225" s="476"/>
      <c r="S225" s="476"/>
      <c r="T225" s="476"/>
      <c r="U225" s="476"/>
      <c r="V225" s="476"/>
      <c r="W225" s="476"/>
      <c r="X225" s="476"/>
      <c r="Y225" s="476"/>
      <c r="Z225" s="476"/>
    </row>
    <row r="226" spans="1:26" ht="15.75" customHeight="1">
      <c r="A226" s="520"/>
      <c r="B226" s="525" t="s">
        <v>2698</v>
      </c>
      <c r="C226" s="522"/>
      <c r="D226" s="523"/>
      <c r="E226" s="524"/>
      <c r="F226" s="532"/>
      <c r="G226" s="476"/>
      <c r="H226" s="476"/>
      <c r="I226" s="476"/>
      <c r="J226" s="476"/>
      <c r="K226" s="476"/>
      <c r="L226" s="476"/>
      <c r="M226" s="476"/>
      <c r="N226" s="476"/>
      <c r="O226" s="476"/>
      <c r="P226" s="476"/>
      <c r="Q226" s="476"/>
      <c r="R226" s="476"/>
      <c r="S226" s="476"/>
      <c r="T226" s="476"/>
      <c r="U226" s="476"/>
      <c r="V226" s="476"/>
      <c r="W226" s="476"/>
      <c r="X226" s="476"/>
      <c r="Y226" s="476"/>
      <c r="Z226" s="476"/>
    </row>
    <row r="227" spans="1:26" ht="15.75" customHeight="1">
      <c r="A227" s="520"/>
      <c r="B227" s="525" t="s">
        <v>2699</v>
      </c>
      <c r="C227" s="522"/>
      <c r="D227" s="523"/>
      <c r="E227" s="524"/>
      <c r="F227" s="532"/>
      <c r="G227" s="476"/>
      <c r="H227" s="476"/>
      <c r="I227" s="476"/>
      <c r="J227" s="476"/>
      <c r="K227" s="476"/>
      <c r="L227" s="476"/>
      <c r="M227" s="476"/>
      <c r="N227" s="476"/>
      <c r="O227" s="476"/>
      <c r="P227" s="476"/>
      <c r="Q227" s="476"/>
      <c r="R227" s="476"/>
      <c r="S227" s="476"/>
      <c r="T227" s="476"/>
      <c r="U227" s="476"/>
      <c r="V227" s="476"/>
      <c r="W227" s="476"/>
      <c r="X227" s="476"/>
      <c r="Y227" s="476"/>
      <c r="Z227" s="476"/>
    </row>
    <row r="228" spans="1:26" ht="15.75" customHeight="1">
      <c r="A228" s="520"/>
      <c r="B228" s="525" t="s">
        <v>2700</v>
      </c>
      <c r="C228" s="522"/>
      <c r="D228" s="523"/>
      <c r="E228" s="524"/>
      <c r="F228" s="532"/>
      <c r="G228" s="476"/>
      <c r="H228" s="476"/>
      <c r="I228" s="476"/>
      <c r="J228" s="476"/>
      <c r="K228" s="476"/>
      <c r="L228" s="476"/>
      <c r="M228" s="476"/>
      <c r="N228" s="476"/>
      <c r="O228" s="476"/>
      <c r="P228" s="476"/>
      <c r="Q228" s="476"/>
      <c r="R228" s="476"/>
      <c r="S228" s="476"/>
      <c r="T228" s="476"/>
      <c r="U228" s="476"/>
      <c r="V228" s="476"/>
      <c r="W228" s="476"/>
      <c r="X228" s="476"/>
      <c r="Y228" s="476"/>
      <c r="Z228" s="476"/>
    </row>
    <row r="229" spans="1:26" ht="15.75" customHeight="1">
      <c r="A229" s="520"/>
      <c r="B229" s="525" t="s">
        <v>2701</v>
      </c>
      <c r="C229" s="522"/>
      <c r="D229" s="523"/>
      <c r="E229" s="524"/>
      <c r="F229" s="532"/>
      <c r="G229" s="476"/>
      <c r="H229" s="476"/>
      <c r="I229" s="476"/>
      <c r="J229" s="476"/>
      <c r="K229" s="476"/>
      <c r="L229" s="476"/>
      <c r="M229" s="476"/>
      <c r="N229" s="476"/>
      <c r="O229" s="476"/>
      <c r="P229" s="476"/>
      <c r="Q229" s="476"/>
      <c r="R229" s="476"/>
      <c r="S229" s="476"/>
      <c r="T229" s="476"/>
      <c r="U229" s="476"/>
      <c r="V229" s="476"/>
      <c r="W229" s="476"/>
      <c r="X229" s="476"/>
      <c r="Y229" s="476"/>
      <c r="Z229" s="476"/>
    </row>
    <row r="230" spans="1:26" ht="15.75" customHeight="1">
      <c r="A230" s="520"/>
      <c r="B230" s="525" t="s">
        <v>2702</v>
      </c>
      <c r="C230" s="522"/>
      <c r="D230" s="523"/>
      <c r="E230" s="524"/>
      <c r="F230" s="532"/>
      <c r="G230" s="476"/>
      <c r="H230" s="476"/>
      <c r="I230" s="476"/>
      <c r="J230" s="476"/>
      <c r="K230" s="476"/>
      <c r="L230" s="476"/>
      <c r="M230" s="476"/>
      <c r="N230" s="476"/>
      <c r="O230" s="476"/>
      <c r="P230" s="476"/>
      <c r="Q230" s="476"/>
      <c r="R230" s="476"/>
      <c r="S230" s="476"/>
      <c r="T230" s="476"/>
      <c r="U230" s="476"/>
      <c r="V230" s="476"/>
      <c r="W230" s="476"/>
      <c r="X230" s="476"/>
      <c r="Y230" s="476"/>
      <c r="Z230" s="476"/>
    </row>
    <row r="231" spans="1:26" ht="15.75" customHeight="1">
      <c r="A231" s="520"/>
      <c r="B231" s="525" t="s">
        <v>2703</v>
      </c>
      <c r="C231" s="522"/>
      <c r="D231" s="523"/>
      <c r="E231" s="524"/>
      <c r="F231" s="532"/>
      <c r="G231" s="476"/>
      <c r="H231" s="476"/>
      <c r="I231" s="476"/>
      <c r="J231" s="476"/>
      <c r="K231" s="476"/>
      <c r="L231" s="476"/>
      <c r="M231" s="476"/>
      <c r="N231" s="476"/>
      <c r="O231" s="476"/>
      <c r="P231" s="476"/>
      <c r="Q231" s="476"/>
      <c r="R231" s="476"/>
      <c r="S231" s="476"/>
      <c r="T231" s="476"/>
      <c r="U231" s="476"/>
      <c r="V231" s="476"/>
      <c r="W231" s="476"/>
      <c r="X231" s="476"/>
      <c r="Y231" s="476"/>
      <c r="Z231" s="476"/>
    </row>
    <row r="232" spans="1:26" ht="15.75" customHeight="1">
      <c r="A232" s="520"/>
      <c r="B232" s="525" t="s">
        <v>2704</v>
      </c>
      <c r="C232" s="522"/>
      <c r="D232" s="523"/>
      <c r="E232" s="524"/>
      <c r="F232" s="532"/>
      <c r="G232" s="476"/>
      <c r="H232" s="476"/>
      <c r="I232" s="476"/>
      <c r="J232" s="476"/>
      <c r="K232" s="476"/>
      <c r="L232" s="476"/>
      <c r="M232" s="476"/>
      <c r="N232" s="476"/>
      <c r="O232" s="476"/>
      <c r="P232" s="476"/>
      <c r="Q232" s="476"/>
      <c r="R232" s="476"/>
      <c r="S232" s="476"/>
      <c r="T232" s="476"/>
      <c r="U232" s="476"/>
      <c r="V232" s="476"/>
      <c r="W232" s="476"/>
      <c r="X232" s="476"/>
      <c r="Y232" s="476"/>
      <c r="Z232" s="476"/>
    </row>
    <row r="233" spans="1:26" ht="15.75" customHeight="1">
      <c r="A233" s="520"/>
      <c r="B233" s="525" t="s">
        <v>2705</v>
      </c>
      <c r="C233" s="522"/>
      <c r="D233" s="523"/>
      <c r="E233" s="524"/>
      <c r="F233" s="532"/>
      <c r="G233" s="476"/>
      <c r="H233" s="476"/>
      <c r="I233" s="476"/>
      <c r="J233" s="476"/>
      <c r="K233" s="476"/>
      <c r="L233" s="476"/>
      <c r="M233" s="476"/>
      <c r="N233" s="476"/>
      <c r="O233" s="476"/>
      <c r="P233" s="476"/>
      <c r="Q233" s="476"/>
      <c r="R233" s="476"/>
      <c r="S233" s="476"/>
      <c r="T233" s="476"/>
      <c r="U233" s="476"/>
      <c r="V233" s="476"/>
      <c r="W233" s="476"/>
      <c r="X233" s="476"/>
      <c r="Y233" s="476"/>
      <c r="Z233" s="476"/>
    </row>
    <row r="234" spans="1:26" ht="15.75" customHeight="1">
      <c r="A234" s="520"/>
      <c r="B234" s="525" t="s">
        <v>2706</v>
      </c>
      <c r="C234" s="522"/>
      <c r="D234" s="523"/>
      <c r="E234" s="524"/>
      <c r="F234" s="532"/>
      <c r="G234" s="476"/>
      <c r="H234" s="476"/>
      <c r="I234" s="476"/>
      <c r="J234" s="476"/>
      <c r="K234" s="476"/>
      <c r="L234" s="476"/>
      <c r="M234" s="476"/>
      <c r="N234" s="476"/>
      <c r="O234" s="476"/>
      <c r="P234" s="476"/>
      <c r="Q234" s="476"/>
      <c r="R234" s="476"/>
      <c r="S234" s="476"/>
      <c r="T234" s="476"/>
      <c r="U234" s="476"/>
      <c r="V234" s="476"/>
      <c r="W234" s="476"/>
      <c r="X234" s="476"/>
      <c r="Y234" s="476"/>
      <c r="Z234" s="476"/>
    </row>
    <row r="235" spans="1:26" ht="15.75" customHeight="1">
      <c r="A235" s="520"/>
      <c r="B235" s="525" t="s">
        <v>2707</v>
      </c>
      <c r="C235" s="522"/>
      <c r="D235" s="523"/>
      <c r="E235" s="524"/>
      <c r="F235" s="532"/>
      <c r="G235" s="476"/>
      <c r="H235" s="476"/>
      <c r="I235" s="476"/>
      <c r="J235" s="476"/>
      <c r="K235" s="476"/>
      <c r="L235" s="476"/>
      <c r="M235" s="476"/>
      <c r="N235" s="476"/>
      <c r="O235" s="476"/>
      <c r="P235" s="476"/>
      <c r="Q235" s="476"/>
      <c r="R235" s="476"/>
      <c r="S235" s="476"/>
      <c r="T235" s="476"/>
      <c r="U235" s="476"/>
      <c r="V235" s="476"/>
      <c r="W235" s="476"/>
      <c r="X235" s="476"/>
      <c r="Y235" s="476"/>
      <c r="Z235" s="476"/>
    </row>
    <row r="236" spans="1:26" ht="15.75" customHeight="1">
      <c r="A236" s="520"/>
      <c r="B236" s="525" t="s">
        <v>2708</v>
      </c>
      <c r="C236" s="522"/>
      <c r="D236" s="523"/>
      <c r="E236" s="524"/>
      <c r="F236" s="532"/>
      <c r="G236" s="476"/>
      <c r="H236" s="476"/>
      <c r="I236" s="476"/>
      <c r="J236" s="476"/>
      <c r="K236" s="476"/>
      <c r="L236" s="476"/>
      <c r="M236" s="476"/>
      <c r="N236" s="476"/>
      <c r="O236" s="476"/>
      <c r="P236" s="476"/>
      <c r="Q236" s="476"/>
      <c r="R236" s="476"/>
      <c r="S236" s="476"/>
      <c r="T236" s="476"/>
      <c r="U236" s="476"/>
      <c r="V236" s="476"/>
      <c r="W236" s="476"/>
      <c r="X236" s="476"/>
      <c r="Y236" s="476"/>
      <c r="Z236" s="476"/>
    </row>
    <row r="237" spans="1:26" ht="15.75" customHeight="1">
      <c r="A237" s="520"/>
      <c r="B237" s="525" t="s">
        <v>2709</v>
      </c>
      <c r="C237" s="522"/>
      <c r="D237" s="523"/>
      <c r="E237" s="524"/>
      <c r="F237" s="532"/>
      <c r="G237" s="476"/>
      <c r="H237" s="476"/>
      <c r="I237" s="476"/>
      <c r="J237" s="476"/>
      <c r="K237" s="476"/>
      <c r="L237" s="476"/>
      <c r="M237" s="476"/>
      <c r="N237" s="476"/>
      <c r="O237" s="476"/>
      <c r="P237" s="476"/>
      <c r="Q237" s="476"/>
      <c r="R237" s="476"/>
      <c r="S237" s="476"/>
      <c r="T237" s="476"/>
      <c r="U237" s="476"/>
      <c r="V237" s="476"/>
      <c r="W237" s="476"/>
      <c r="X237" s="476"/>
      <c r="Y237" s="476"/>
      <c r="Z237" s="476"/>
    </row>
    <row r="238" spans="1:26" ht="15.75" customHeight="1">
      <c r="A238" s="520"/>
      <c r="B238" s="525" t="s">
        <v>2710</v>
      </c>
      <c r="C238" s="522"/>
      <c r="D238" s="523"/>
      <c r="E238" s="524"/>
      <c r="F238" s="532"/>
      <c r="G238" s="476"/>
      <c r="H238" s="476"/>
      <c r="I238" s="476"/>
      <c r="J238" s="476"/>
      <c r="K238" s="476"/>
      <c r="L238" s="476"/>
      <c r="M238" s="476"/>
      <c r="N238" s="476"/>
      <c r="O238" s="476"/>
      <c r="P238" s="476"/>
      <c r="Q238" s="476"/>
      <c r="R238" s="476"/>
      <c r="S238" s="476"/>
      <c r="T238" s="476"/>
      <c r="U238" s="476"/>
      <c r="V238" s="476"/>
      <c r="W238" s="476"/>
      <c r="X238" s="476"/>
      <c r="Y238" s="476"/>
      <c r="Z238" s="476"/>
    </row>
    <row r="239" spans="1:26" ht="15.75" customHeight="1">
      <c r="A239" s="520"/>
      <c r="B239" s="525" t="s">
        <v>2711</v>
      </c>
      <c r="C239" s="522"/>
      <c r="D239" s="523"/>
      <c r="E239" s="524"/>
      <c r="F239" s="532"/>
      <c r="G239" s="476"/>
      <c r="H239" s="476"/>
      <c r="I239" s="476"/>
      <c r="J239" s="476"/>
      <c r="K239" s="476"/>
      <c r="L239" s="476"/>
      <c r="M239" s="476"/>
      <c r="N239" s="476"/>
      <c r="O239" s="476"/>
      <c r="P239" s="476"/>
      <c r="Q239" s="476"/>
      <c r="R239" s="476"/>
      <c r="S239" s="476"/>
      <c r="T239" s="476"/>
      <c r="U239" s="476"/>
      <c r="V239" s="476"/>
      <c r="W239" s="476"/>
      <c r="X239" s="476"/>
      <c r="Y239" s="476"/>
      <c r="Z239" s="476"/>
    </row>
    <row r="240" spans="1:26" ht="15.75" customHeight="1">
      <c r="A240" s="520"/>
      <c r="B240" s="525" t="s">
        <v>2712</v>
      </c>
      <c r="C240" s="522"/>
      <c r="D240" s="523"/>
      <c r="E240" s="524"/>
      <c r="F240" s="532"/>
      <c r="G240" s="476"/>
      <c r="H240" s="476"/>
      <c r="I240" s="476"/>
      <c r="J240" s="476"/>
      <c r="K240" s="476"/>
      <c r="L240" s="476"/>
      <c r="M240" s="476"/>
      <c r="N240" s="476"/>
      <c r="O240" s="476"/>
      <c r="P240" s="476"/>
      <c r="Q240" s="476"/>
      <c r="R240" s="476"/>
      <c r="S240" s="476"/>
      <c r="T240" s="476"/>
      <c r="U240" s="476"/>
      <c r="V240" s="476"/>
      <c r="W240" s="476"/>
      <c r="X240" s="476"/>
      <c r="Y240" s="476"/>
      <c r="Z240" s="476"/>
    </row>
    <row r="241" spans="1:26" ht="15.75" customHeight="1">
      <c r="A241" s="520"/>
      <c r="B241" s="525" t="s">
        <v>2713</v>
      </c>
      <c r="C241" s="522"/>
      <c r="D241" s="523"/>
      <c r="E241" s="524"/>
      <c r="F241" s="532"/>
      <c r="G241" s="476"/>
      <c r="H241" s="476"/>
      <c r="I241" s="476"/>
      <c r="J241" s="476"/>
      <c r="K241" s="476"/>
      <c r="L241" s="476"/>
      <c r="M241" s="476"/>
      <c r="N241" s="476"/>
      <c r="O241" s="476"/>
      <c r="P241" s="476"/>
      <c r="Q241" s="476"/>
      <c r="R241" s="476"/>
      <c r="S241" s="476"/>
      <c r="T241" s="476"/>
      <c r="U241" s="476"/>
      <c r="V241" s="476"/>
      <c r="W241" s="476"/>
      <c r="X241" s="476"/>
      <c r="Y241" s="476"/>
      <c r="Z241" s="476"/>
    </row>
    <row r="242" spans="1:26" ht="15.75" customHeight="1">
      <c r="A242" s="520"/>
      <c r="B242" s="525" t="s">
        <v>2714</v>
      </c>
      <c r="C242" s="522"/>
      <c r="D242" s="523"/>
      <c r="E242" s="524"/>
      <c r="F242" s="532"/>
      <c r="G242" s="476"/>
      <c r="H242" s="476"/>
      <c r="I242" s="476"/>
      <c r="J242" s="476"/>
      <c r="K242" s="476"/>
      <c r="L242" s="476"/>
      <c r="M242" s="476"/>
      <c r="N242" s="476"/>
      <c r="O242" s="476"/>
      <c r="P242" s="476"/>
      <c r="Q242" s="476"/>
      <c r="R242" s="476"/>
      <c r="S242" s="476"/>
      <c r="T242" s="476"/>
      <c r="U242" s="476"/>
      <c r="V242" s="476"/>
      <c r="W242" s="476"/>
      <c r="X242" s="476"/>
      <c r="Y242" s="476"/>
      <c r="Z242" s="476"/>
    </row>
    <row r="243" spans="1:26" ht="15.75" customHeight="1">
      <c r="A243" s="520"/>
      <c r="B243" s="525" t="s">
        <v>2715</v>
      </c>
      <c r="C243" s="522"/>
      <c r="D243" s="523"/>
      <c r="E243" s="524"/>
      <c r="F243" s="532"/>
      <c r="G243" s="476"/>
      <c r="H243" s="476"/>
      <c r="I243" s="476"/>
      <c r="J243" s="476"/>
      <c r="K243" s="476"/>
      <c r="L243" s="476"/>
      <c r="M243" s="476"/>
      <c r="N243" s="476"/>
      <c r="O243" s="476"/>
      <c r="P243" s="476"/>
      <c r="Q243" s="476"/>
      <c r="R243" s="476"/>
      <c r="S243" s="476"/>
      <c r="T243" s="476"/>
      <c r="U243" s="476"/>
      <c r="V243" s="476"/>
      <c r="W243" s="476"/>
      <c r="X243" s="476"/>
      <c r="Y243" s="476"/>
      <c r="Z243" s="476"/>
    </row>
    <row r="244" spans="1:26" ht="15.75" customHeight="1">
      <c r="A244" s="520"/>
      <c r="B244" s="525" t="s">
        <v>2716</v>
      </c>
      <c r="C244" s="522"/>
      <c r="D244" s="523"/>
      <c r="E244" s="524"/>
      <c r="F244" s="532"/>
      <c r="G244" s="476"/>
      <c r="H244" s="476"/>
      <c r="I244" s="476"/>
      <c r="J244" s="476"/>
      <c r="K244" s="476"/>
      <c r="L244" s="476"/>
      <c r="M244" s="476"/>
      <c r="N244" s="476"/>
      <c r="O244" s="476"/>
      <c r="P244" s="476"/>
      <c r="Q244" s="476"/>
      <c r="R244" s="476"/>
      <c r="S244" s="476"/>
      <c r="T244" s="476"/>
      <c r="U244" s="476"/>
      <c r="V244" s="476"/>
      <c r="W244" s="476"/>
      <c r="X244" s="476"/>
      <c r="Y244" s="476"/>
      <c r="Z244" s="476"/>
    </row>
    <row r="245" spans="1:26" ht="15.75" customHeight="1">
      <c r="A245" s="520"/>
      <c r="B245" s="492" t="s">
        <v>2717</v>
      </c>
      <c r="C245" s="520" t="s">
        <v>682</v>
      </c>
      <c r="D245" s="540">
        <v>2</v>
      </c>
      <c r="E245" s="538"/>
      <c r="F245" s="539">
        <f>E245*D245</f>
        <v>0</v>
      </c>
      <c r="G245" s="476"/>
      <c r="H245" s="476"/>
      <c r="I245" s="476"/>
      <c r="J245" s="476"/>
      <c r="K245" s="476"/>
      <c r="L245" s="476"/>
      <c r="M245" s="476"/>
      <c r="N245" s="476"/>
      <c r="O245" s="476"/>
      <c r="P245" s="476"/>
      <c r="Q245" s="476"/>
      <c r="R245" s="476"/>
      <c r="S245" s="476"/>
      <c r="T245" s="476"/>
      <c r="U245" s="476"/>
      <c r="V245" s="476"/>
      <c r="W245" s="476"/>
      <c r="X245" s="476"/>
      <c r="Y245" s="476"/>
      <c r="Z245" s="476"/>
    </row>
    <row r="246" spans="1:26" ht="15.75" customHeight="1">
      <c r="A246" s="520"/>
      <c r="B246" s="503"/>
      <c r="C246" s="520"/>
      <c r="D246" s="523"/>
      <c r="E246" s="538"/>
      <c r="F246" s="539"/>
      <c r="G246" s="476"/>
      <c r="H246" s="476"/>
      <c r="I246" s="476"/>
      <c r="J246" s="476"/>
      <c r="K246" s="476"/>
      <c r="L246" s="476"/>
      <c r="M246" s="476"/>
      <c r="N246" s="476"/>
      <c r="O246" s="476"/>
      <c r="P246" s="476"/>
      <c r="Q246" s="476"/>
      <c r="R246" s="476"/>
      <c r="S246" s="476"/>
      <c r="T246" s="476"/>
      <c r="U246" s="476"/>
      <c r="V246" s="476"/>
      <c r="W246" s="476"/>
      <c r="X246" s="476"/>
      <c r="Y246" s="476"/>
      <c r="Z246" s="476"/>
    </row>
    <row r="247" spans="1:26" ht="15.75" customHeight="1">
      <c r="A247" s="520" t="s">
        <v>2718</v>
      </c>
      <c r="B247" s="503" t="s">
        <v>2719</v>
      </c>
      <c r="C247" s="520"/>
      <c r="D247" s="523"/>
      <c r="E247" s="538"/>
      <c r="F247" s="539"/>
      <c r="G247" s="476"/>
      <c r="H247" s="476"/>
      <c r="I247" s="476"/>
      <c r="J247" s="476"/>
      <c r="K247" s="476"/>
      <c r="L247" s="476"/>
      <c r="M247" s="476"/>
      <c r="N247" s="476"/>
      <c r="O247" s="476"/>
      <c r="P247" s="476"/>
      <c r="Q247" s="476"/>
      <c r="R247" s="476"/>
      <c r="S247" s="476"/>
      <c r="T247" s="476"/>
      <c r="U247" s="476"/>
      <c r="V247" s="476"/>
      <c r="W247" s="476"/>
      <c r="X247" s="476"/>
      <c r="Y247" s="476"/>
      <c r="Z247" s="476"/>
    </row>
    <row r="248" spans="1:26" ht="15.75" customHeight="1">
      <c r="A248" s="520"/>
      <c r="B248" s="503" t="s">
        <v>2720</v>
      </c>
      <c r="C248" s="520"/>
      <c r="D248" s="523"/>
      <c r="E248" s="538"/>
      <c r="F248" s="539"/>
      <c r="G248" s="476"/>
      <c r="H248" s="476"/>
      <c r="I248" s="476"/>
      <c r="J248" s="476"/>
      <c r="K248" s="476"/>
      <c r="L248" s="476"/>
      <c r="M248" s="476"/>
      <c r="N248" s="476"/>
      <c r="O248" s="476"/>
      <c r="P248" s="476"/>
      <c r="Q248" s="476"/>
      <c r="R248" s="476"/>
      <c r="S248" s="476"/>
      <c r="T248" s="476"/>
      <c r="U248" s="476"/>
      <c r="V248" s="476"/>
      <c r="W248" s="476"/>
      <c r="X248" s="476"/>
      <c r="Y248" s="476"/>
      <c r="Z248" s="476"/>
    </row>
    <row r="249" spans="1:26" ht="15.75" customHeight="1">
      <c r="A249" s="520"/>
      <c r="B249" s="503" t="s">
        <v>2691</v>
      </c>
      <c r="C249" s="520"/>
      <c r="D249" s="523"/>
      <c r="E249" s="538"/>
      <c r="F249" s="539"/>
      <c r="G249" s="476"/>
      <c r="H249" s="476"/>
      <c r="I249" s="476"/>
      <c r="J249" s="476"/>
      <c r="K249" s="476"/>
      <c r="L249" s="476"/>
      <c r="M249" s="476"/>
      <c r="N249" s="476"/>
      <c r="O249" s="476"/>
      <c r="P249" s="476"/>
      <c r="Q249" s="476"/>
      <c r="R249" s="476"/>
      <c r="S249" s="476"/>
      <c r="T249" s="476"/>
      <c r="U249" s="476"/>
      <c r="V249" s="476"/>
      <c r="W249" s="476"/>
      <c r="X249" s="476"/>
      <c r="Y249" s="476"/>
      <c r="Z249" s="476"/>
    </row>
    <row r="250" spans="1:26" ht="15.75" customHeight="1">
      <c r="A250" s="520"/>
      <c r="B250" s="503" t="s">
        <v>2692</v>
      </c>
      <c r="C250" s="520"/>
      <c r="D250" s="523"/>
      <c r="E250" s="538"/>
      <c r="F250" s="539"/>
      <c r="G250" s="476"/>
      <c r="H250" s="476"/>
      <c r="I250" s="476"/>
      <c r="J250" s="476"/>
      <c r="K250" s="476"/>
      <c r="L250" s="476"/>
      <c r="M250" s="476"/>
      <c r="N250" s="476"/>
      <c r="O250" s="476"/>
      <c r="P250" s="476"/>
      <c r="Q250" s="476"/>
      <c r="R250" s="476"/>
      <c r="S250" s="476"/>
      <c r="T250" s="476"/>
      <c r="U250" s="476"/>
      <c r="V250" s="476"/>
      <c r="W250" s="476"/>
      <c r="X250" s="476"/>
      <c r="Y250" s="476"/>
      <c r="Z250" s="476"/>
    </row>
    <row r="251" spans="1:26" ht="15.75" customHeight="1">
      <c r="A251" s="520"/>
      <c r="B251" s="503" t="s">
        <v>2693</v>
      </c>
      <c r="C251" s="520"/>
      <c r="D251" s="523"/>
      <c r="E251" s="538"/>
      <c r="F251" s="539"/>
      <c r="G251" s="476"/>
      <c r="H251" s="476"/>
      <c r="I251" s="476"/>
      <c r="J251" s="476"/>
      <c r="K251" s="476"/>
      <c r="L251" s="476"/>
      <c r="M251" s="476"/>
      <c r="N251" s="476"/>
      <c r="O251" s="476"/>
      <c r="P251" s="476"/>
      <c r="Q251" s="476"/>
      <c r="R251" s="476"/>
      <c r="S251" s="476"/>
      <c r="T251" s="476"/>
      <c r="U251" s="476"/>
      <c r="V251" s="476"/>
      <c r="W251" s="476"/>
      <c r="X251" s="476"/>
      <c r="Y251" s="476"/>
      <c r="Z251" s="476"/>
    </row>
    <row r="252" spans="1:26" ht="15.75" customHeight="1">
      <c r="A252" s="520"/>
      <c r="B252" s="503" t="s">
        <v>2721</v>
      </c>
      <c r="C252" s="520"/>
      <c r="D252" s="523"/>
      <c r="E252" s="538"/>
      <c r="F252" s="539"/>
      <c r="G252" s="476"/>
      <c r="H252" s="476"/>
      <c r="I252" s="476"/>
      <c r="J252" s="476"/>
      <c r="K252" s="476"/>
      <c r="L252" s="476"/>
      <c r="M252" s="476"/>
      <c r="N252" s="476"/>
      <c r="O252" s="476"/>
      <c r="P252" s="476"/>
      <c r="Q252" s="476"/>
      <c r="R252" s="476"/>
      <c r="S252" s="476"/>
      <c r="T252" s="476"/>
      <c r="U252" s="476"/>
      <c r="V252" s="476"/>
      <c r="W252" s="476"/>
      <c r="X252" s="476"/>
      <c r="Y252" s="476"/>
      <c r="Z252" s="476"/>
    </row>
    <row r="253" spans="1:26" ht="15.75" customHeight="1">
      <c r="A253" s="520"/>
      <c r="B253" s="503" t="s">
        <v>2722</v>
      </c>
      <c r="C253" s="520"/>
      <c r="D253" s="523"/>
      <c r="E253" s="538"/>
      <c r="F253" s="539"/>
      <c r="G253" s="476"/>
      <c r="H253" s="476"/>
      <c r="I253" s="476"/>
      <c r="J253" s="476"/>
      <c r="K253" s="476"/>
      <c r="L253" s="476"/>
      <c r="M253" s="476"/>
      <c r="N253" s="476"/>
      <c r="O253" s="476"/>
      <c r="P253" s="476"/>
      <c r="Q253" s="476"/>
      <c r="R253" s="476"/>
      <c r="S253" s="476"/>
      <c r="T253" s="476"/>
      <c r="U253" s="476"/>
      <c r="V253" s="476"/>
      <c r="W253" s="476"/>
      <c r="X253" s="476"/>
      <c r="Y253" s="476"/>
      <c r="Z253" s="476"/>
    </row>
    <row r="254" spans="1:26" ht="15.75" customHeight="1">
      <c r="A254" s="520"/>
      <c r="B254" s="503" t="s">
        <v>2723</v>
      </c>
      <c r="C254" s="520"/>
      <c r="D254" s="523"/>
      <c r="E254" s="538"/>
      <c r="F254" s="539"/>
      <c r="G254" s="476"/>
      <c r="H254" s="476"/>
      <c r="I254" s="476"/>
      <c r="J254" s="476"/>
      <c r="K254" s="476"/>
      <c r="L254" s="476"/>
      <c r="M254" s="476"/>
      <c r="N254" s="476"/>
      <c r="O254" s="476"/>
      <c r="P254" s="476"/>
      <c r="Q254" s="476"/>
      <c r="R254" s="476"/>
      <c r="S254" s="476"/>
      <c r="T254" s="476"/>
      <c r="U254" s="476"/>
      <c r="V254" s="476"/>
      <c r="W254" s="476"/>
      <c r="X254" s="476"/>
      <c r="Y254" s="476"/>
      <c r="Z254" s="476"/>
    </row>
    <row r="255" spans="1:26" ht="15.75" customHeight="1">
      <c r="A255" s="520"/>
      <c r="B255" s="503" t="s">
        <v>2724</v>
      </c>
      <c r="C255" s="520"/>
      <c r="D255" s="523"/>
      <c r="E255" s="538"/>
      <c r="F255" s="539"/>
      <c r="G255" s="476"/>
      <c r="H255" s="476"/>
      <c r="I255" s="476"/>
      <c r="J255" s="476"/>
      <c r="K255" s="476"/>
      <c r="L255" s="476"/>
      <c r="M255" s="476"/>
      <c r="N255" s="476"/>
      <c r="O255" s="476"/>
      <c r="P255" s="476"/>
      <c r="Q255" s="476"/>
      <c r="R255" s="476"/>
      <c r="S255" s="476"/>
      <c r="T255" s="476"/>
      <c r="U255" s="476"/>
      <c r="V255" s="476"/>
      <c r="W255" s="476"/>
      <c r="X255" s="476"/>
      <c r="Y255" s="476"/>
      <c r="Z255" s="476"/>
    </row>
    <row r="256" spans="1:26" ht="15.75" customHeight="1">
      <c r="A256" s="520"/>
      <c r="B256" s="503" t="s">
        <v>2698</v>
      </c>
      <c r="C256" s="520"/>
      <c r="D256" s="523"/>
      <c r="E256" s="538"/>
      <c r="F256" s="539"/>
      <c r="G256" s="476"/>
      <c r="H256" s="476"/>
      <c r="I256" s="476"/>
      <c r="J256" s="476"/>
      <c r="K256" s="476"/>
      <c r="L256" s="476"/>
      <c r="M256" s="476"/>
      <c r="N256" s="476"/>
      <c r="O256" s="476"/>
      <c r="P256" s="476"/>
      <c r="Q256" s="476"/>
      <c r="R256" s="476"/>
      <c r="S256" s="476"/>
      <c r="T256" s="476"/>
      <c r="U256" s="476"/>
      <c r="V256" s="476"/>
      <c r="W256" s="476"/>
      <c r="X256" s="476"/>
      <c r="Y256" s="476"/>
      <c r="Z256" s="476"/>
    </row>
    <row r="257" spans="1:26" ht="15.75" customHeight="1">
      <c r="A257" s="520"/>
      <c r="B257" s="503" t="s">
        <v>2725</v>
      </c>
      <c r="C257" s="520"/>
      <c r="D257" s="523"/>
      <c r="E257" s="538"/>
      <c r="F257" s="539"/>
      <c r="G257" s="476"/>
      <c r="H257" s="476"/>
      <c r="I257" s="476"/>
      <c r="J257" s="476"/>
      <c r="K257" s="476"/>
      <c r="L257" s="476"/>
      <c r="M257" s="476"/>
      <c r="N257" s="476"/>
      <c r="O257" s="476"/>
      <c r="P257" s="476"/>
      <c r="Q257" s="476"/>
      <c r="R257" s="476"/>
      <c r="S257" s="476"/>
      <c r="T257" s="476"/>
      <c r="U257" s="476"/>
      <c r="V257" s="476"/>
      <c r="W257" s="476"/>
      <c r="X257" s="476"/>
      <c r="Y257" s="476"/>
      <c r="Z257" s="476"/>
    </row>
    <row r="258" spans="1:26" ht="15.75" customHeight="1">
      <c r="A258" s="520"/>
      <c r="B258" s="503" t="s">
        <v>2726</v>
      </c>
      <c r="C258" s="520"/>
      <c r="D258" s="523"/>
      <c r="E258" s="538"/>
      <c r="F258" s="539"/>
      <c r="G258" s="476"/>
      <c r="H258" s="476"/>
      <c r="I258" s="476"/>
      <c r="J258" s="476"/>
      <c r="K258" s="476"/>
      <c r="L258" s="476"/>
      <c r="M258" s="476"/>
      <c r="N258" s="476"/>
      <c r="O258" s="476"/>
      <c r="P258" s="476"/>
      <c r="Q258" s="476"/>
      <c r="R258" s="476"/>
      <c r="S258" s="476"/>
      <c r="T258" s="476"/>
      <c r="U258" s="476"/>
      <c r="V258" s="476"/>
      <c r="W258" s="476"/>
      <c r="X258" s="476"/>
      <c r="Y258" s="476"/>
      <c r="Z258" s="476"/>
    </row>
    <row r="259" spans="1:26" ht="15.75" customHeight="1">
      <c r="A259" s="520"/>
      <c r="B259" s="503" t="s">
        <v>2727</v>
      </c>
      <c r="C259" s="520"/>
      <c r="D259" s="523"/>
      <c r="E259" s="538"/>
      <c r="F259" s="539"/>
      <c r="G259" s="476"/>
      <c r="H259" s="476"/>
      <c r="I259" s="476"/>
      <c r="J259" s="476"/>
      <c r="K259" s="476"/>
      <c r="L259" s="476"/>
      <c r="M259" s="476"/>
      <c r="N259" s="476"/>
      <c r="O259" s="476"/>
      <c r="P259" s="476"/>
      <c r="Q259" s="476"/>
      <c r="R259" s="476"/>
      <c r="S259" s="476"/>
      <c r="T259" s="476"/>
      <c r="U259" s="476"/>
      <c r="V259" s="476"/>
      <c r="W259" s="476"/>
      <c r="X259" s="476"/>
      <c r="Y259" s="476"/>
      <c r="Z259" s="476"/>
    </row>
    <row r="260" spans="1:26" ht="15.75" customHeight="1">
      <c r="A260" s="520"/>
      <c r="B260" s="503" t="s">
        <v>2724</v>
      </c>
      <c r="C260" s="520"/>
      <c r="D260" s="523"/>
      <c r="E260" s="538"/>
      <c r="F260" s="539"/>
      <c r="G260" s="476"/>
      <c r="H260" s="476"/>
      <c r="I260" s="476"/>
      <c r="J260" s="476"/>
      <c r="K260" s="476"/>
      <c r="L260" s="476"/>
      <c r="M260" s="476"/>
      <c r="N260" s="476"/>
      <c r="O260" s="476"/>
      <c r="P260" s="476"/>
      <c r="Q260" s="476"/>
      <c r="R260" s="476"/>
      <c r="S260" s="476"/>
      <c r="T260" s="476"/>
      <c r="U260" s="476"/>
      <c r="V260" s="476"/>
      <c r="W260" s="476"/>
      <c r="X260" s="476"/>
      <c r="Y260" s="476"/>
      <c r="Z260" s="476"/>
    </row>
    <row r="261" spans="1:26" ht="15.75" customHeight="1">
      <c r="A261" s="520"/>
      <c r="B261" s="503" t="s">
        <v>2728</v>
      </c>
      <c r="C261" s="520"/>
      <c r="D261" s="523"/>
      <c r="E261" s="538"/>
      <c r="F261" s="539"/>
      <c r="G261" s="476"/>
      <c r="H261" s="476"/>
      <c r="I261" s="476"/>
      <c r="J261" s="476"/>
      <c r="K261" s="476"/>
      <c r="L261" s="476"/>
      <c r="M261" s="476"/>
      <c r="N261" s="476"/>
      <c r="O261" s="476"/>
      <c r="P261" s="476"/>
      <c r="Q261" s="476"/>
      <c r="R261" s="476"/>
      <c r="S261" s="476"/>
      <c r="T261" s="476"/>
      <c r="U261" s="476"/>
      <c r="V261" s="476"/>
      <c r="W261" s="476"/>
      <c r="X261" s="476"/>
      <c r="Y261" s="476"/>
      <c r="Z261" s="476"/>
    </row>
    <row r="262" spans="1:26" ht="15.75" customHeight="1">
      <c r="A262" s="520"/>
      <c r="B262" s="503" t="s">
        <v>2729</v>
      </c>
      <c r="C262" s="520"/>
      <c r="D262" s="523"/>
      <c r="E262" s="538"/>
      <c r="F262" s="539"/>
      <c r="G262" s="476"/>
      <c r="H262" s="476"/>
      <c r="I262" s="476"/>
      <c r="J262" s="476"/>
      <c r="K262" s="476"/>
      <c r="L262" s="476"/>
      <c r="M262" s="476"/>
      <c r="N262" s="476"/>
      <c r="O262" s="476"/>
      <c r="P262" s="476"/>
      <c r="Q262" s="476"/>
      <c r="R262" s="476"/>
      <c r="S262" s="476"/>
      <c r="T262" s="476"/>
      <c r="U262" s="476"/>
      <c r="V262" s="476"/>
      <c r="W262" s="476"/>
      <c r="X262" s="476"/>
      <c r="Y262" s="476"/>
      <c r="Z262" s="476"/>
    </row>
    <row r="263" spans="1:26" ht="15.75" customHeight="1">
      <c r="A263" s="520"/>
      <c r="B263" s="503" t="s">
        <v>2730</v>
      </c>
      <c r="C263" s="520"/>
      <c r="D263" s="523"/>
      <c r="E263" s="538"/>
      <c r="F263" s="539"/>
      <c r="G263" s="476"/>
      <c r="H263" s="476"/>
      <c r="I263" s="476"/>
      <c r="J263" s="476"/>
      <c r="K263" s="476"/>
      <c r="L263" s="476"/>
      <c r="M263" s="476"/>
      <c r="N263" s="476"/>
      <c r="O263" s="476"/>
      <c r="P263" s="476"/>
      <c r="Q263" s="476"/>
      <c r="R263" s="476"/>
      <c r="S263" s="476"/>
      <c r="T263" s="476"/>
      <c r="U263" s="476"/>
      <c r="V263" s="476"/>
      <c r="W263" s="476"/>
      <c r="X263" s="476"/>
      <c r="Y263" s="476"/>
      <c r="Z263" s="476"/>
    </row>
    <row r="264" spans="1:26" ht="15.75" customHeight="1">
      <c r="A264" s="520"/>
      <c r="B264" s="503" t="s">
        <v>2731</v>
      </c>
      <c r="C264" s="520"/>
      <c r="D264" s="523"/>
      <c r="E264" s="538"/>
      <c r="F264" s="539"/>
      <c r="G264" s="476"/>
      <c r="H264" s="476"/>
      <c r="I264" s="476"/>
      <c r="J264" s="476"/>
      <c r="K264" s="476"/>
      <c r="L264" s="476"/>
      <c r="M264" s="476"/>
      <c r="N264" s="476"/>
      <c r="O264" s="476"/>
      <c r="P264" s="476"/>
      <c r="Q264" s="476"/>
      <c r="R264" s="476"/>
      <c r="S264" s="476"/>
      <c r="T264" s="476"/>
      <c r="U264" s="476"/>
      <c r="V264" s="476"/>
      <c r="W264" s="476"/>
      <c r="X264" s="476"/>
      <c r="Y264" s="476"/>
      <c r="Z264" s="476"/>
    </row>
    <row r="265" spans="1:26" ht="15.75" customHeight="1">
      <c r="A265" s="520"/>
      <c r="B265" s="503" t="s">
        <v>2732</v>
      </c>
      <c r="C265" s="520"/>
      <c r="D265" s="523"/>
      <c r="E265" s="538"/>
      <c r="F265" s="539"/>
      <c r="G265" s="476"/>
      <c r="H265" s="476"/>
      <c r="I265" s="476"/>
      <c r="J265" s="476"/>
      <c r="K265" s="476"/>
      <c r="L265" s="476"/>
      <c r="M265" s="476"/>
      <c r="N265" s="476"/>
      <c r="O265" s="476"/>
      <c r="P265" s="476"/>
      <c r="Q265" s="476"/>
      <c r="R265" s="476"/>
      <c r="S265" s="476"/>
      <c r="T265" s="476"/>
      <c r="U265" s="476"/>
      <c r="V265" s="476"/>
      <c r="W265" s="476"/>
      <c r="X265" s="476"/>
      <c r="Y265" s="476"/>
      <c r="Z265" s="476"/>
    </row>
    <row r="266" spans="1:26" ht="15.75" customHeight="1">
      <c r="A266" s="520"/>
      <c r="B266" s="503" t="s">
        <v>2733</v>
      </c>
      <c r="C266" s="520"/>
      <c r="D266" s="523"/>
      <c r="E266" s="538"/>
      <c r="F266" s="539"/>
      <c r="G266" s="476"/>
      <c r="H266" s="476"/>
      <c r="I266" s="476"/>
      <c r="J266" s="476"/>
      <c r="K266" s="476"/>
      <c r="L266" s="476"/>
      <c r="M266" s="476"/>
      <c r="N266" s="476"/>
      <c r="O266" s="476"/>
      <c r="P266" s="476"/>
      <c r="Q266" s="476"/>
      <c r="R266" s="476"/>
      <c r="S266" s="476"/>
      <c r="T266" s="476"/>
      <c r="U266" s="476"/>
      <c r="V266" s="476"/>
      <c r="W266" s="476"/>
      <c r="X266" s="476"/>
      <c r="Y266" s="476"/>
      <c r="Z266" s="476"/>
    </row>
    <row r="267" spans="1:26" ht="15.75" customHeight="1">
      <c r="A267" s="520"/>
      <c r="B267" s="503" t="s">
        <v>2734</v>
      </c>
      <c r="C267" s="520"/>
      <c r="D267" s="523"/>
      <c r="E267" s="538"/>
      <c r="F267" s="539"/>
      <c r="G267" s="476"/>
      <c r="H267" s="476"/>
      <c r="I267" s="476"/>
      <c r="J267" s="476"/>
      <c r="K267" s="476"/>
      <c r="L267" s="476"/>
      <c r="M267" s="476"/>
      <c r="N267" s="476"/>
      <c r="O267" s="476"/>
      <c r="P267" s="476"/>
      <c r="Q267" s="476"/>
      <c r="R267" s="476"/>
      <c r="S267" s="476"/>
      <c r="T267" s="476"/>
      <c r="U267" s="476"/>
      <c r="V267" s="476"/>
      <c r="W267" s="476"/>
      <c r="X267" s="476"/>
      <c r="Y267" s="476"/>
      <c r="Z267" s="476"/>
    </row>
    <row r="268" spans="1:26" ht="15.75" customHeight="1">
      <c r="A268" s="520"/>
      <c r="B268" s="503" t="s">
        <v>2735</v>
      </c>
      <c r="C268" s="520"/>
      <c r="D268" s="523"/>
      <c r="E268" s="538"/>
      <c r="F268" s="539"/>
      <c r="G268" s="476"/>
      <c r="H268" s="476"/>
      <c r="I268" s="476"/>
      <c r="J268" s="476"/>
      <c r="K268" s="476"/>
      <c r="L268" s="476"/>
      <c r="M268" s="476"/>
      <c r="N268" s="476"/>
      <c r="O268" s="476"/>
      <c r="P268" s="476"/>
      <c r="Q268" s="476"/>
      <c r="R268" s="476"/>
      <c r="S268" s="476"/>
      <c r="T268" s="476"/>
      <c r="U268" s="476"/>
      <c r="V268" s="476"/>
      <c r="W268" s="476"/>
      <c r="X268" s="476"/>
      <c r="Y268" s="476"/>
      <c r="Z268" s="476"/>
    </row>
    <row r="269" spans="1:26" ht="15.75" customHeight="1">
      <c r="A269" s="520"/>
      <c r="B269" s="503" t="s">
        <v>2736</v>
      </c>
      <c r="C269" s="520"/>
      <c r="D269" s="523"/>
      <c r="E269" s="538"/>
      <c r="F269" s="539"/>
      <c r="G269" s="476"/>
      <c r="H269" s="476"/>
      <c r="I269" s="476"/>
      <c r="J269" s="476"/>
      <c r="K269" s="476"/>
      <c r="L269" s="476"/>
      <c r="M269" s="476"/>
      <c r="N269" s="476"/>
      <c r="O269" s="476"/>
      <c r="P269" s="476"/>
      <c r="Q269" s="476"/>
      <c r="R269" s="476"/>
      <c r="S269" s="476"/>
      <c r="T269" s="476"/>
      <c r="U269" s="476"/>
      <c r="V269" s="476"/>
      <c r="W269" s="476"/>
      <c r="X269" s="476"/>
      <c r="Y269" s="476"/>
      <c r="Z269" s="476"/>
    </row>
    <row r="270" spans="1:26" ht="15.75" customHeight="1">
      <c r="A270" s="520"/>
      <c r="B270" s="503" t="s">
        <v>2737</v>
      </c>
      <c r="C270" s="520"/>
      <c r="D270" s="523"/>
      <c r="E270" s="538"/>
      <c r="F270" s="539"/>
      <c r="G270" s="476"/>
      <c r="H270" s="476"/>
      <c r="I270" s="476"/>
      <c r="J270" s="476"/>
      <c r="K270" s="476"/>
      <c r="L270" s="476"/>
      <c r="M270" s="476"/>
      <c r="N270" s="476"/>
      <c r="O270" s="476"/>
      <c r="P270" s="476"/>
      <c r="Q270" s="476"/>
      <c r="R270" s="476"/>
      <c r="S270" s="476"/>
      <c r="T270" s="476"/>
      <c r="U270" s="476"/>
      <c r="V270" s="476"/>
      <c r="W270" s="476"/>
      <c r="X270" s="476"/>
      <c r="Y270" s="476"/>
      <c r="Z270" s="476"/>
    </row>
    <row r="271" spans="1:26" ht="15.75" customHeight="1">
      <c r="A271" s="520"/>
      <c r="B271" s="503" t="s">
        <v>2738</v>
      </c>
      <c r="C271" s="520"/>
      <c r="D271" s="523"/>
      <c r="E271" s="538"/>
      <c r="F271" s="539"/>
      <c r="G271" s="476"/>
      <c r="H271" s="476"/>
      <c r="I271" s="476"/>
      <c r="J271" s="476"/>
      <c r="K271" s="476"/>
      <c r="L271" s="476"/>
      <c r="M271" s="476"/>
      <c r="N271" s="476"/>
      <c r="O271" s="476"/>
      <c r="P271" s="476"/>
      <c r="Q271" s="476"/>
      <c r="R271" s="476"/>
      <c r="S271" s="476"/>
      <c r="T271" s="476"/>
      <c r="U271" s="476"/>
      <c r="V271" s="476"/>
      <c r="W271" s="476"/>
      <c r="X271" s="476"/>
      <c r="Y271" s="476"/>
      <c r="Z271" s="476"/>
    </row>
    <row r="272" spans="1:26" ht="15.75" customHeight="1">
      <c r="A272" s="520"/>
      <c r="B272" s="503" t="s">
        <v>2739</v>
      </c>
      <c r="C272" s="520"/>
      <c r="D272" s="523"/>
      <c r="E272" s="538"/>
      <c r="F272" s="539"/>
      <c r="G272" s="476"/>
      <c r="H272" s="476"/>
      <c r="I272" s="476"/>
      <c r="J272" s="476"/>
      <c r="K272" s="476"/>
      <c r="L272" s="476"/>
      <c r="M272" s="476"/>
      <c r="N272" s="476"/>
      <c r="O272" s="476"/>
      <c r="P272" s="476"/>
      <c r="Q272" s="476"/>
      <c r="R272" s="476"/>
      <c r="S272" s="476"/>
      <c r="T272" s="476"/>
      <c r="U272" s="476"/>
      <c r="V272" s="476"/>
      <c r="W272" s="476"/>
      <c r="X272" s="476"/>
      <c r="Y272" s="476"/>
      <c r="Z272" s="476"/>
    </row>
    <row r="273" spans="1:26" ht="15.75" customHeight="1">
      <c r="A273" s="520"/>
      <c r="B273" s="503" t="s">
        <v>2714</v>
      </c>
      <c r="C273" s="520"/>
      <c r="D273" s="523"/>
      <c r="E273" s="538"/>
      <c r="F273" s="539"/>
      <c r="G273" s="476"/>
      <c r="H273" s="476"/>
      <c r="I273" s="476"/>
      <c r="J273" s="476"/>
      <c r="K273" s="476"/>
      <c r="L273" s="476"/>
      <c r="M273" s="476"/>
      <c r="N273" s="476"/>
      <c r="O273" s="476"/>
      <c r="P273" s="476"/>
      <c r="Q273" s="476"/>
      <c r="R273" s="476"/>
      <c r="S273" s="476"/>
      <c r="T273" s="476"/>
      <c r="U273" s="476"/>
      <c r="V273" s="476"/>
      <c r="W273" s="476"/>
      <c r="X273" s="476"/>
      <c r="Y273" s="476"/>
      <c r="Z273" s="476"/>
    </row>
    <row r="274" spans="1:26" ht="15.75" customHeight="1">
      <c r="A274" s="520"/>
      <c r="B274" s="503" t="s">
        <v>2715</v>
      </c>
      <c r="C274" s="520"/>
      <c r="D274" s="523"/>
      <c r="E274" s="538"/>
      <c r="F274" s="539"/>
      <c r="G274" s="476"/>
      <c r="H274" s="476"/>
      <c r="I274" s="476"/>
      <c r="J274" s="476"/>
      <c r="K274" s="476"/>
      <c r="L274" s="476"/>
      <c r="M274" s="476"/>
      <c r="N274" s="476"/>
      <c r="O274" s="476"/>
      <c r="P274" s="476"/>
      <c r="Q274" s="476"/>
      <c r="R274" s="476"/>
      <c r="S274" s="476"/>
      <c r="T274" s="476"/>
      <c r="U274" s="476"/>
      <c r="V274" s="476"/>
      <c r="W274" s="476"/>
      <c r="X274" s="476"/>
      <c r="Y274" s="476"/>
      <c r="Z274" s="476"/>
    </row>
    <row r="275" spans="1:26" ht="15.75" customHeight="1">
      <c r="A275" s="520"/>
      <c r="B275" s="503" t="s">
        <v>2716</v>
      </c>
      <c r="C275" s="520"/>
      <c r="D275" s="523"/>
      <c r="E275" s="538"/>
      <c r="F275" s="539"/>
      <c r="G275" s="476"/>
      <c r="H275" s="476"/>
      <c r="I275" s="476"/>
      <c r="J275" s="476"/>
      <c r="K275" s="476"/>
      <c r="L275" s="476"/>
      <c r="M275" s="476"/>
      <c r="N275" s="476"/>
      <c r="O275" s="476"/>
      <c r="P275" s="476"/>
      <c r="Q275" s="476"/>
      <c r="R275" s="476"/>
      <c r="S275" s="476"/>
      <c r="T275" s="476"/>
      <c r="U275" s="476"/>
      <c r="V275" s="476"/>
      <c r="W275" s="476"/>
      <c r="X275" s="476"/>
      <c r="Y275" s="476"/>
      <c r="Z275" s="476"/>
    </row>
    <row r="276" spans="1:26" ht="15.75" customHeight="1">
      <c r="A276" s="520"/>
      <c r="B276" s="492" t="s">
        <v>2740</v>
      </c>
      <c r="C276" s="520" t="s">
        <v>682</v>
      </c>
      <c r="D276" s="540">
        <v>2</v>
      </c>
      <c r="E276" s="538"/>
      <c r="F276" s="539">
        <f>E276*D276</f>
        <v>0</v>
      </c>
      <c r="G276" s="476"/>
      <c r="H276" s="476"/>
      <c r="I276" s="476"/>
      <c r="J276" s="476"/>
      <c r="K276" s="476"/>
      <c r="L276" s="476"/>
      <c r="M276" s="476"/>
      <c r="N276" s="476"/>
      <c r="O276" s="476"/>
      <c r="P276" s="476"/>
      <c r="Q276" s="476"/>
      <c r="R276" s="476"/>
      <c r="S276" s="476"/>
      <c r="T276" s="476"/>
      <c r="U276" s="476"/>
      <c r="V276" s="476"/>
      <c r="W276" s="476"/>
      <c r="X276" s="476"/>
      <c r="Y276" s="476"/>
      <c r="Z276" s="476"/>
    </row>
    <row r="277" spans="1:26" ht="15.75" customHeight="1">
      <c r="A277" s="520"/>
      <c r="B277" s="503"/>
      <c r="C277" s="520"/>
      <c r="D277" s="523"/>
      <c r="E277" s="538"/>
      <c r="F277" s="539"/>
      <c r="G277" s="476"/>
      <c r="H277" s="476"/>
      <c r="I277" s="476"/>
      <c r="J277" s="476"/>
      <c r="K277" s="476"/>
      <c r="L277" s="476"/>
      <c r="M277" s="476"/>
      <c r="N277" s="476"/>
      <c r="O277" s="476"/>
      <c r="P277" s="476"/>
      <c r="Q277" s="476"/>
      <c r="R277" s="476"/>
      <c r="S277" s="476"/>
      <c r="T277" s="476"/>
      <c r="U277" s="476"/>
      <c r="V277" s="476"/>
      <c r="W277" s="476"/>
      <c r="X277" s="476"/>
      <c r="Y277" s="476"/>
      <c r="Z277" s="476"/>
    </row>
    <row r="278" spans="1:26" ht="64.5" customHeight="1">
      <c r="A278" s="520" t="s">
        <v>2741</v>
      </c>
      <c r="B278" s="503" t="s">
        <v>2742</v>
      </c>
      <c r="C278" s="520"/>
      <c r="D278" s="523"/>
      <c r="E278" s="538"/>
      <c r="F278" s="539"/>
      <c r="G278" s="476"/>
      <c r="H278" s="476"/>
      <c r="I278" s="476"/>
      <c r="J278" s="476"/>
      <c r="K278" s="476"/>
      <c r="L278" s="476"/>
      <c r="M278" s="476"/>
      <c r="N278" s="476"/>
      <c r="O278" s="476"/>
      <c r="P278" s="476"/>
      <c r="Q278" s="476"/>
      <c r="R278" s="476"/>
      <c r="S278" s="476"/>
      <c r="T278" s="476"/>
      <c r="U278" s="476"/>
      <c r="V278" s="476"/>
      <c r="W278" s="476"/>
      <c r="X278" s="476"/>
      <c r="Y278" s="476"/>
      <c r="Z278" s="476"/>
    </row>
    <row r="279" spans="1:26" ht="15.75" customHeight="1">
      <c r="A279" s="520"/>
      <c r="B279" s="503" t="s">
        <v>2720</v>
      </c>
      <c r="C279" s="520"/>
      <c r="D279" s="523"/>
      <c r="E279" s="538"/>
      <c r="F279" s="539"/>
      <c r="G279" s="476"/>
      <c r="H279" s="476"/>
      <c r="I279" s="476"/>
      <c r="J279" s="476"/>
      <c r="K279" s="476"/>
      <c r="L279" s="476"/>
      <c r="M279" s="476"/>
      <c r="N279" s="476"/>
      <c r="O279" s="476"/>
      <c r="P279" s="476"/>
      <c r="Q279" s="476"/>
      <c r="R279" s="476"/>
      <c r="S279" s="476"/>
      <c r="T279" s="476"/>
      <c r="U279" s="476"/>
      <c r="V279" s="476"/>
      <c r="W279" s="476"/>
      <c r="X279" s="476"/>
      <c r="Y279" s="476"/>
      <c r="Z279" s="476"/>
    </row>
    <row r="280" spans="1:26" ht="15.75" customHeight="1">
      <c r="A280" s="520"/>
      <c r="B280" s="503" t="s">
        <v>2691</v>
      </c>
      <c r="C280" s="520"/>
      <c r="D280" s="523"/>
      <c r="E280" s="538"/>
      <c r="F280" s="539"/>
      <c r="G280" s="476"/>
      <c r="H280" s="476"/>
      <c r="I280" s="476"/>
      <c r="J280" s="476"/>
      <c r="K280" s="476"/>
      <c r="L280" s="476"/>
      <c r="M280" s="476"/>
      <c r="N280" s="476"/>
      <c r="O280" s="476"/>
      <c r="P280" s="476"/>
      <c r="Q280" s="476"/>
      <c r="R280" s="476"/>
      <c r="S280" s="476"/>
      <c r="T280" s="476"/>
      <c r="U280" s="476"/>
      <c r="V280" s="476"/>
      <c r="W280" s="476"/>
      <c r="X280" s="476"/>
      <c r="Y280" s="476"/>
      <c r="Z280" s="476"/>
    </row>
    <row r="281" spans="1:26" ht="15.75" customHeight="1">
      <c r="A281" s="520"/>
      <c r="B281" s="503" t="s">
        <v>2692</v>
      </c>
      <c r="C281" s="520"/>
      <c r="D281" s="523"/>
      <c r="E281" s="538"/>
      <c r="F281" s="539"/>
      <c r="G281" s="476"/>
      <c r="H281" s="476"/>
      <c r="I281" s="476"/>
      <c r="J281" s="476"/>
      <c r="K281" s="476"/>
      <c r="L281" s="476"/>
      <c r="M281" s="476"/>
      <c r="N281" s="476"/>
      <c r="O281" s="476"/>
      <c r="P281" s="476"/>
      <c r="Q281" s="476"/>
      <c r="R281" s="476"/>
      <c r="S281" s="476"/>
      <c r="T281" s="476"/>
      <c r="U281" s="476"/>
      <c r="V281" s="476"/>
      <c r="W281" s="476"/>
      <c r="X281" s="476"/>
      <c r="Y281" s="476"/>
      <c r="Z281" s="476"/>
    </row>
    <row r="282" spans="1:26" ht="15.75" customHeight="1">
      <c r="A282" s="520"/>
      <c r="B282" s="503" t="s">
        <v>2693</v>
      </c>
      <c r="C282" s="520"/>
      <c r="D282" s="523"/>
      <c r="E282" s="538"/>
      <c r="F282" s="539"/>
      <c r="G282" s="476"/>
      <c r="H282" s="476"/>
      <c r="I282" s="476"/>
      <c r="J282" s="476"/>
      <c r="K282" s="476"/>
      <c r="L282" s="476"/>
      <c r="M282" s="476"/>
      <c r="N282" s="476"/>
      <c r="O282" s="476"/>
      <c r="P282" s="476"/>
      <c r="Q282" s="476"/>
      <c r="R282" s="476"/>
      <c r="S282" s="476"/>
      <c r="T282" s="476"/>
      <c r="U282" s="476"/>
      <c r="V282" s="476"/>
      <c r="W282" s="476"/>
      <c r="X282" s="476"/>
      <c r="Y282" s="476"/>
      <c r="Z282" s="476"/>
    </row>
    <row r="283" spans="1:26" ht="15.75" customHeight="1">
      <c r="A283" s="520"/>
      <c r="B283" s="503" t="s">
        <v>2743</v>
      </c>
      <c r="C283" s="520"/>
      <c r="D283" s="523"/>
      <c r="E283" s="538"/>
      <c r="F283" s="539"/>
      <c r="G283" s="476"/>
      <c r="H283" s="476"/>
      <c r="I283" s="476"/>
      <c r="J283" s="476"/>
      <c r="K283" s="476"/>
      <c r="L283" s="476"/>
      <c r="M283" s="476"/>
      <c r="N283" s="476"/>
      <c r="O283" s="476"/>
      <c r="P283" s="476"/>
      <c r="Q283" s="476"/>
      <c r="R283" s="476"/>
      <c r="S283" s="476"/>
      <c r="T283" s="476"/>
      <c r="U283" s="476"/>
      <c r="V283" s="476"/>
      <c r="W283" s="476"/>
      <c r="X283" s="476"/>
      <c r="Y283" s="476"/>
      <c r="Z283" s="476"/>
    </row>
    <row r="284" spans="1:26" ht="15.75" customHeight="1">
      <c r="A284" s="520"/>
      <c r="B284" s="503" t="s">
        <v>2744</v>
      </c>
      <c r="C284" s="520"/>
      <c r="D284" s="523"/>
      <c r="E284" s="538"/>
      <c r="F284" s="539"/>
      <c r="G284" s="476"/>
      <c r="H284" s="476"/>
      <c r="I284" s="476"/>
      <c r="J284" s="476"/>
      <c r="K284" s="476"/>
      <c r="L284" s="476"/>
      <c r="M284" s="476"/>
      <c r="N284" s="476"/>
      <c r="O284" s="476"/>
      <c r="P284" s="476"/>
      <c r="Q284" s="476"/>
      <c r="R284" s="476"/>
      <c r="S284" s="476"/>
      <c r="T284" s="476"/>
      <c r="U284" s="476"/>
      <c r="V284" s="476"/>
      <c r="W284" s="476"/>
      <c r="X284" s="476"/>
      <c r="Y284" s="476"/>
      <c r="Z284" s="476"/>
    </row>
    <row r="285" spans="1:26" ht="15.75" customHeight="1">
      <c r="A285" s="520"/>
      <c r="B285" s="503" t="s">
        <v>2745</v>
      </c>
      <c r="C285" s="520"/>
      <c r="D285" s="523"/>
      <c r="E285" s="538"/>
      <c r="F285" s="539"/>
      <c r="G285" s="476"/>
      <c r="H285" s="476"/>
      <c r="I285" s="476"/>
      <c r="J285" s="476"/>
      <c r="K285" s="476"/>
      <c r="L285" s="476"/>
      <c r="M285" s="476"/>
      <c r="N285" s="476"/>
      <c r="O285" s="476"/>
      <c r="P285" s="476"/>
      <c r="Q285" s="476"/>
      <c r="R285" s="476"/>
      <c r="S285" s="476"/>
      <c r="T285" s="476"/>
      <c r="U285" s="476"/>
      <c r="V285" s="476"/>
      <c r="W285" s="476"/>
      <c r="X285" s="476"/>
      <c r="Y285" s="476"/>
      <c r="Z285" s="476"/>
    </row>
    <row r="286" spans="1:26" ht="15.75" customHeight="1">
      <c r="A286" s="520"/>
      <c r="B286" s="503" t="s">
        <v>2746</v>
      </c>
      <c r="C286" s="520"/>
      <c r="D286" s="523"/>
      <c r="E286" s="538"/>
      <c r="F286" s="539"/>
      <c r="G286" s="476"/>
      <c r="H286" s="476"/>
      <c r="I286" s="476"/>
      <c r="J286" s="476"/>
      <c r="K286" s="476"/>
      <c r="L286" s="476"/>
      <c r="M286" s="476"/>
      <c r="N286" s="476"/>
      <c r="O286" s="476"/>
      <c r="P286" s="476"/>
      <c r="Q286" s="476"/>
      <c r="R286" s="476"/>
      <c r="S286" s="476"/>
      <c r="T286" s="476"/>
      <c r="U286" s="476"/>
      <c r="V286" s="476"/>
      <c r="W286" s="476"/>
      <c r="X286" s="476"/>
      <c r="Y286" s="476"/>
      <c r="Z286" s="476"/>
    </row>
    <row r="287" spans="1:26" ht="15.75" customHeight="1">
      <c r="A287" s="520"/>
      <c r="B287" s="503" t="s">
        <v>2698</v>
      </c>
      <c r="C287" s="520"/>
      <c r="D287" s="523"/>
      <c r="E287" s="538"/>
      <c r="F287" s="539"/>
      <c r="G287" s="476"/>
      <c r="H287" s="476"/>
      <c r="I287" s="476"/>
      <c r="J287" s="476"/>
      <c r="K287" s="476"/>
      <c r="L287" s="476"/>
      <c r="M287" s="476"/>
      <c r="N287" s="476"/>
      <c r="O287" s="476"/>
      <c r="P287" s="476"/>
      <c r="Q287" s="476"/>
      <c r="R287" s="476"/>
      <c r="S287" s="476"/>
      <c r="T287" s="476"/>
      <c r="U287" s="476"/>
      <c r="V287" s="476"/>
      <c r="W287" s="476"/>
      <c r="X287" s="476"/>
      <c r="Y287" s="476"/>
      <c r="Z287" s="476"/>
    </row>
    <row r="288" spans="1:26" ht="15.75" customHeight="1">
      <c r="A288" s="520"/>
      <c r="B288" s="503" t="s">
        <v>2747</v>
      </c>
      <c r="C288" s="520"/>
      <c r="D288" s="523"/>
      <c r="E288" s="538"/>
      <c r="F288" s="539"/>
      <c r="G288" s="476"/>
      <c r="H288" s="476"/>
      <c r="I288" s="476"/>
      <c r="J288" s="476"/>
      <c r="K288" s="476"/>
      <c r="L288" s="476"/>
      <c r="M288" s="476"/>
      <c r="N288" s="476"/>
      <c r="O288" s="476"/>
      <c r="P288" s="476"/>
      <c r="Q288" s="476"/>
      <c r="R288" s="476"/>
      <c r="S288" s="476"/>
      <c r="T288" s="476"/>
      <c r="U288" s="476"/>
      <c r="V288" s="476"/>
      <c r="W288" s="476"/>
      <c r="X288" s="476"/>
      <c r="Y288" s="476"/>
      <c r="Z288" s="476"/>
    </row>
    <row r="289" spans="1:26" ht="15.75" customHeight="1">
      <c r="A289" s="520"/>
      <c r="B289" s="503" t="s">
        <v>2748</v>
      </c>
      <c r="C289" s="520"/>
      <c r="D289" s="523"/>
      <c r="E289" s="538"/>
      <c r="F289" s="539"/>
      <c r="G289" s="476"/>
      <c r="H289" s="476"/>
      <c r="I289" s="476"/>
      <c r="J289" s="476"/>
      <c r="K289" s="476"/>
      <c r="L289" s="476"/>
      <c r="M289" s="476"/>
      <c r="N289" s="476"/>
      <c r="O289" s="476"/>
      <c r="P289" s="476"/>
      <c r="Q289" s="476"/>
      <c r="R289" s="476"/>
      <c r="S289" s="476"/>
      <c r="T289" s="476"/>
      <c r="U289" s="476"/>
      <c r="V289" s="476"/>
      <c r="W289" s="476"/>
      <c r="X289" s="476"/>
      <c r="Y289" s="476"/>
      <c r="Z289" s="476"/>
    </row>
    <row r="290" spans="1:26" ht="15.75" customHeight="1">
      <c r="A290" s="520"/>
      <c r="B290" s="503" t="s">
        <v>2701</v>
      </c>
      <c r="C290" s="520"/>
      <c r="D290" s="523"/>
      <c r="E290" s="538"/>
      <c r="F290" s="539"/>
      <c r="G290" s="476"/>
      <c r="H290" s="476"/>
      <c r="I290" s="476"/>
      <c r="J290" s="476"/>
      <c r="K290" s="476"/>
      <c r="L290" s="476"/>
      <c r="M290" s="476"/>
      <c r="N290" s="476"/>
      <c r="O290" s="476"/>
      <c r="P290" s="476"/>
      <c r="Q290" s="476"/>
      <c r="R290" s="476"/>
      <c r="S290" s="476"/>
      <c r="T290" s="476"/>
      <c r="U290" s="476"/>
      <c r="V290" s="476"/>
      <c r="W290" s="476"/>
      <c r="X290" s="476"/>
      <c r="Y290" s="476"/>
      <c r="Z290" s="476"/>
    </row>
    <row r="291" spans="1:26" ht="15.75" customHeight="1">
      <c r="A291" s="520"/>
      <c r="B291" s="503" t="s">
        <v>2702</v>
      </c>
      <c r="C291" s="520"/>
      <c r="D291" s="523"/>
      <c r="E291" s="538"/>
      <c r="F291" s="539"/>
      <c r="G291" s="476"/>
      <c r="H291" s="476"/>
      <c r="I291" s="476"/>
      <c r="J291" s="476"/>
      <c r="K291" s="476"/>
      <c r="L291" s="476"/>
      <c r="M291" s="476"/>
      <c r="N291" s="476"/>
      <c r="O291" s="476"/>
      <c r="P291" s="476"/>
      <c r="Q291" s="476"/>
      <c r="R291" s="476"/>
      <c r="S291" s="476"/>
      <c r="T291" s="476"/>
      <c r="U291" s="476"/>
      <c r="V291" s="476"/>
      <c r="W291" s="476"/>
      <c r="X291" s="476"/>
      <c r="Y291" s="476"/>
      <c r="Z291" s="476"/>
    </row>
    <row r="292" spans="1:26" ht="15.75" customHeight="1">
      <c r="A292" s="520"/>
      <c r="B292" s="503" t="s">
        <v>2703</v>
      </c>
      <c r="C292" s="520"/>
      <c r="D292" s="523"/>
      <c r="E292" s="538"/>
      <c r="F292" s="539"/>
      <c r="G292" s="476"/>
      <c r="H292" s="476"/>
      <c r="I292" s="476"/>
      <c r="J292" s="476"/>
      <c r="K292" s="476"/>
      <c r="L292" s="476"/>
      <c r="M292" s="476"/>
      <c r="N292" s="476"/>
      <c r="O292" s="476"/>
      <c r="P292" s="476"/>
      <c r="Q292" s="476"/>
      <c r="R292" s="476"/>
      <c r="S292" s="476"/>
      <c r="T292" s="476"/>
      <c r="U292" s="476"/>
      <c r="V292" s="476"/>
      <c r="W292" s="476"/>
      <c r="X292" s="476"/>
      <c r="Y292" s="476"/>
      <c r="Z292" s="476"/>
    </row>
    <row r="293" spans="1:26" ht="15.75" customHeight="1">
      <c r="A293" s="520"/>
      <c r="B293" s="503" t="s">
        <v>2704</v>
      </c>
      <c r="C293" s="520"/>
      <c r="D293" s="523"/>
      <c r="E293" s="538"/>
      <c r="F293" s="539"/>
      <c r="G293" s="476"/>
      <c r="H293" s="476"/>
      <c r="I293" s="476"/>
      <c r="J293" s="476"/>
      <c r="K293" s="476"/>
      <c r="L293" s="476"/>
      <c r="M293" s="476"/>
      <c r="N293" s="476"/>
      <c r="O293" s="476"/>
      <c r="P293" s="476"/>
      <c r="Q293" s="476"/>
      <c r="R293" s="476"/>
      <c r="S293" s="476"/>
      <c r="T293" s="476"/>
      <c r="U293" s="476"/>
      <c r="V293" s="476"/>
      <c r="W293" s="476"/>
      <c r="X293" s="476"/>
      <c r="Y293" s="476"/>
      <c r="Z293" s="476"/>
    </row>
    <row r="294" spans="1:26" ht="15.75" customHeight="1">
      <c r="A294" s="520"/>
      <c r="B294" s="503" t="s">
        <v>2705</v>
      </c>
      <c r="C294" s="520"/>
      <c r="D294" s="523"/>
      <c r="E294" s="538"/>
      <c r="F294" s="539"/>
      <c r="G294" s="476"/>
      <c r="H294" s="476"/>
      <c r="I294" s="476"/>
      <c r="J294" s="476"/>
      <c r="K294" s="476"/>
      <c r="L294" s="476"/>
      <c r="M294" s="476"/>
      <c r="N294" s="476"/>
      <c r="O294" s="476"/>
      <c r="P294" s="476"/>
      <c r="Q294" s="476"/>
      <c r="R294" s="476"/>
      <c r="S294" s="476"/>
      <c r="T294" s="476"/>
      <c r="U294" s="476"/>
      <c r="V294" s="476"/>
      <c r="W294" s="476"/>
      <c r="X294" s="476"/>
      <c r="Y294" s="476"/>
      <c r="Z294" s="476"/>
    </row>
    <row r="295" spans="1:26" ht="15.75" customHeight="1">
      <c r="A295" s="520"/>
      <c r="B295" s="503" t="s">
        <v>2706</v>
      </c>
      <c r="C295" s="520"/>
      <c r="D295" s="523"/>
      <c r="E295" s="538"/>
      <c r="F295" s="539"/>
      <c r="G295" s="476"/>
      <c r="H295" s="476"/>
      <c r="I295" s="476"/>
      <c r="J295" s="476"/>
      <c r="K295" s="476"/>
      <c r="L295" s="476"/>
      <c r="M295" s="476"/>
      <c r="N295" s="476"/>
      <c r="O295" s="476"/>
      <c r="P295" s="476"/>
      <c r="Q295" s="476"/>
      <c r="R295" s="476"/>
      <c r="S295" s="476"/>
      <c r="T295" s="476"/>
      <c r="U295" s="476"/>
      <c r="V295" s="476"/>
      <c r="W295" s="476"/>
      <c r="X295" s="476"/>
      <c r="Y295" s="476"/>
      <c r="Z295" s="476"/>
    </row>
    <row r="296" spans="1:26" ht="15.75" customHeight="1">
      <c r="A296" s="520"/>
      <c r="B296" s="503" t="s">
        <v>2707</v>
      </c>
      <c r="C296" s="520"/>
      <c r="D296" s="523"/>
      <c r="E296" s="538"/>
      <c r="F296" s="539"/>
      <c r="G296" s="476"/>
      <c r="H296" s="476"/>
      <c r="I296" s="476"/>
      <c r="J296" s="476"/>
      <c r="K296" s="476"/>
      <c r="L296" s="476"/>
      <c r="M296" s="476"/>
      <c r="N296" s="476"/>
      <c r="O296" s="476"/>
      <c r="P296" s="476"/>
      <c r="Q296" s="476"/>
      <c r="R296" s="476"/>
      <c r="S296" s="476"/>
      <c r="T296" s="476"/>
      <c r="U296" s="476"/>
      <c r="V296" s="476"/>
      <c r="W296" s="476"/>
      <c r="X296" s="476"/>
      <c r="Y296" s="476"/>
      <c r="Z296" s="476"/>
    </row>
    <row r="297" spans="1:26" ht="15.75" customHeight="1">
      <c r="A297" s="520"/>
      <c r="B297" s="503" t="s">
        <v>2708</v>
      </c>
      <c r="C297" s="520"/>
      <c r="D297" s="523"/>
      <c r="E297" s="538"/>
      <c r="F297" s="539"/>
      <c r="G297" s="476"/>
      <c r="H297" s="476"/>
      <c r="I297" s="476"/>
      <c r="J297" s="476"/>
      <c r="K297" s="476"/>
      <c r="L297" s="476"/>
      <c r="M297" s="476"/>
      <c r="N297" s="476"/>
      <c r="O297" s="476"/>
      <c r="P297" s="476"/>
      <c r="Q297" s="476"/>
      <c r="R297" s="476"/>
      <c r="S297" s="476"/>
      <c r="T297" s="476"/>
      <c r="U297" s="476"/>
      <c r="V297" s="476"/>
      <c r="W297" s="476"/>
      <c r="X297" s="476"/>
      <c r="Y297" s="476"/>
      <c r="Z297" s="476"/>
    </row>
    <row r="298" spans="1:26" ht="15.75" customHeight="1">
      <c r="A298" s="520"/>
      <c r="B298" s="503" t="s">
        <v>2709</v>
      </c>
      <c r="C298" s="520"/>
      <c r="D298" s="523"/>
      <c r="E298" s="538"/>
      <c r="F298" s="539"/>
      <c r="G298" s="476"/>
      <c r="H298" s="476"/>
      <c r="I298" s="476"/>
      <c r="J298" s="476"/>
      <c r="K298" s="476"/>
      <c r="L298" s="476"/>
      <c r="M298" s="476"/>
      <c r="N298" s="476"/>
      <c r="O298" s="476"/>
      <c r="P298" s="476"/>
      <c r="Q298" s="476"/>
      <c r="R298" s="476"/>
      <c r="S298" s="476"/>
      <c r="T298" s="476"/>
      <c r="U298" s="476"/>
      <c r="V298" s="476"/>
      <c r="W298" s="476"/>
      <c r="X298" s="476"/>
      <c r="Y298" s="476"/>
      <c r="Z298" s="476"/>
    </row>
    <row r="299" spans="1:26" ht="15.75" customHeight="1">
      <c r="A299" s="520"/>
      <c r="B299" s="503" t="s">
        <v>2736</v>
      </c>
      <c r="C299" s="520"/>
      <c r="D299" s="523"/>
      <c r="E299" s="538"/>
      <c r="F299" s="539"/>
      <c r="G299" s="476"/>
      <c r="H299" s="476"/>
      <c r="I299" s="476"/>
      <c r="J299" s="476"/>
      <c r="K299" s="476"/>
      <c r="L299" s="476"/>
      <c r="M299" s="476"/>
      <c r="N299" s="476"/>
      <c r="O299" s="476"/>
      <c r="P299" s="476"/>
      <c r="Q299" s="476"/>
      <c r="R299" s="476"/>
      <c r="S299" s="476"/>
      <c r="T299" s="476"/>
      <c r="U299" s="476"/>
      <c r="V299" s="476"/>
      <c r="W299" s="476"/>
      <c r="X299" s="476"/>
      <c r="Y299" s="476"/>
      <c r="Z299" s="476"/>
    </row>
    <row r="300" spans="1:26" ht="15.75" customHeight="1">
      <c r="A300" s="520"/>
      <c r="B300" s="503" t="s">
        <v>2737</v>
      </c>
      <c r="C300" s="520"/>
      <c r="D300" s="523"/>
      <c r="E300" s="538"/>
      <c r="F300" s="539"/>
      <c r="G300" s="476"/>
      <c r="H300" s="476"/>
      <c r="I300" s="476"/>
      <c r="J300" s="476"/>
      <c r="K300" s="476"/>
      <c r="L300" s="476"/>
      <c r="M300" s="476"/>
      <c r="N300" s="476"/>
      <c r="O300" s="476"/>
      <c r="P300" s="476"/>
      <c r="Q300" s="476"/>
      <c r="R300" s="476"/>
      <c r="S300" s="476"/>
      <c r="T300" s="476"/>
      <c r="U300" s="476"/>
      <c r="V300" s="476"/>
      <c r="W300" s="476"/>
      <c r="X300" s="476"/>
      <c r="Y300" s="476"/>
      <c r="Z300" s="476"/>
    </row>
    <row r="301" spans="1:26" ht="15.75" customHeight="1">
      <c r="A301" s="520"/>
      <c r="B301" s="503" t="s">
        <v>2711</v>
      </c>
      <c r="C301" s="520"/>
      <c r="D301" s="523"/>
      <c r="E301" s="538"/>
      <c r="F301" s="539"/>
      <c r="G301" s="476"/>
      <c r="H301" s="476"/>
      <c r="I301" s="476"/>
      <c r="J301" s="476"/>
      <c r="K301" s="476"/>
      <c r="L301" s="476"/>
      <c r="M301" s="476"/>
      <c r="N301" s="476"/>
      <c r="O301" s="476"/>
      <c r="P301" s="476"/>
      <c r="Q301" s="476"/>
      <c r="R301" s="476"/>
      <c r="S301" s="476"/>
      <c r="T301" s="476"/>
      <c r="U301" s="476"/>
      <c r="V301" s="476"/>
      <c r="W301" s="476"/>
      <c r="X301" s="476"/>
      <c r="Y301" s="476"/>
      <c r="Z301" s="476"/>
    </row>
    <row r="302" spans="1:26" ht="15.75" customHeight="1">
      <c r="A302" s="520"/>
      <c r="B302" s="503" t="s">
        <v>2712</v>
      </c>
      <c r="C302" s="520"/>
      <c r="D302" s="523"/>
      <c r="E302" s="538"/>
      <c r="F302" s="539"/>
      <c r="G302" s="476"/>
      <c r="H302" s="476"/>
      <c r="I302" s="476"/>
      <c r="J302" s="476"/>
      <c r="K302" s="476"/>
      <c r="L302" s="476"/>
      <c r="M302" s="476"/>
      <c r="N302" s="476"/>
      <c r="O302" s="476"/>
      <c r="P302" s="476"/>
      <c r="Q302" s="476"/>
      <c r="R302" s="476"/>
      <c r="S302" s="476"/>
      <c r="T302" s="476"/>
      <c r="U302" s="476"/>
      <c r="V302" s="476"/>
      <c r="W302" s="476"/>
      <c r="X302" s="476"/>
      <c r="Y302" s="476"/>
      <c r="Z302" s="476"/>
    </row>
    <row r="303" spans="1:26" ht="15.75" customHeight="1">
      <c r="A303" s="520"/>
      <c r="B303" s="503" t="s">
        <v>2713</v>
      </c>
      <c r="C303" s="520"/>
      <c r="D303" s="523"/>
      <c r="E303" s="538"/>
      <c r="F303" s="539"/>
      <c r="G303" s="476"/>
      <c r="H303" s="476"/>
      <c r="I303" s="476"/>
      <c r="J303" s="476"/>
      <c r="K303" s="476"/>
      <c r="L303" s="476"/>
      <c r="M303" s="476"/>
      <c r="N303" s="476"/>
      <c r="O303" s="476"/>
      <c r="P303" s="476"/>
      <c r="Q303" s="476"/>
      <c r="R303" s="476"/>
      <c r="S303" s="476"/>
      <c r="T303" s="476"/>
      <c r="U303" s="476"/>
      <c r="V303" s="476"/>
      <c r="W303" s="476"/>
      <c r="X303" s="476"/>
      <c r="Y303" s="476"/>
      <c r="Z303" s="476"/>
    </row>
    <row r="304" spans="1:26" ht="15.75" customHeight="1">
      <c r="A304" s="520"/>
      <c r="B304" s="503" t="s">
        <v>2714</v>
      </c>
      <c r="C304" s="520"/>
      <c r="D304" s="523"/>
      <c r="E304" s="538"/>
      <c r="F304" s="539"/>
      <c r="G304" s="476"/>
      <c r="H304" s="476"/>
      <c r="I304" s="476"/>
      <c r="J304" s="476"/>
      <c r="K304" s="476"/>
      <c r="L304" s="476"/>
      <c r="M304" s="476"/>
      <c r="N304" s="476"/>
      <c r="O304" s="476"/>
      <c r="P304" s="476"/>
      <c r="Q304" s="476"/>
      <c r="R304" s="476"/>
      <c r="S304" s="476"/>
      <c r="T304" s="476"/>
      <c r="U304" s="476"/>
      <c r="V304" s="476"/>
      <c r="W304" s="476"/>
      <c r="X304" s="476"/>
      <c r="Y304" s="476"/>
      <c r="Z304" s="476"/>
    </row>
    <row r="305" spans="1:26" ht="15.75" customHeight="1">
      <c r="A305" s="520"/>
      <c r="B305" s="503" t="s">
        <v>2715</v>
      </c>
      <c r="C305" s="520"/>
      <c r="D305" s="523"/>
      <c r="E305" s="538"/>
      <c r="F305" s="539"/>
      <c r="G305" s="476"/>
      <c r="H305" s="476"/>
      <c r="I305" s="476"/>
      <c r="J305" s="476"/>
      <c r="K305" s="476"/>
      <c r="L305" s="476"/>
      <c r="M305" s="476"/>
      <c r="N305" s="476"/>
      <c r="O305" s="476"/>
      <c r="P305" s="476"/>
      <c r="Q305" s="476"/>
      <c r="R305" s="476"/>
      <c r="S305" s="476"/>
      <c r="T305" s="476"/>
      <c r="U305" s="476"/>
      <c r="V305" s="476"/>
      <c r="W305" s="476"/>
      <c r="X305" s="476"/>
      <c r="Y305" s="476"/>
      <c r="Z305" s="476"/>
    </row>
    <row r="306" spans="1:26" ht="15.75" customHeight="1">
      <c r="A306" s="520"/>
      <c r="B306" s="503" t="s">
        <v>2716</v>
      </c>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row>
    <row r="307" spans="1:26" ht="15.75" customHeight="1">
      <c r="A307" s="520"/>
      <c r="B307" s="492" t="s">
        <v>2749</v>
      </c>
      <c r="C307" s="520" t="s">
        <v>682</v>
      </c>
      <c r="D307" s="540">
        <v>2</v>
      </c>
      <c r="E307" s="538"/>
      <c r="F307" s="539">
        <f>E307*D307</f>
        <v>0</v>
      </c>
      <c r="G307" s="476"/>
      <c r="H307" s="476"/>
      <c r="I307" s="476"/>
      <c r="J307" s="476"/>
      <c r="K307" s="476"/>
      <c r="L307" s="476"/>
      <c r="M307" s="476"/>
      <c r="N307" s="476"/>
      <c r="O307" s="476"/>
      <c r="P307" s="476"/>
      <c r="Q307" s="476"/>
      <c r="R307" s="476"/>
      <c r="S307" s="476"/>
      <c r="T307" s="476"/>
      <c r="U307" s="476"/>
      <c r="V307" s="476"/>
      <c r="W307" s="476"/>
      <c r="X307" s="476"/>
      <c r="Y307" s="476"/>
      <c r="Z307" s="476"/>
    </row>
    <row r="308" spans="1:26" ht="15.75" customHeight="1">
      <c r="A308" s="520"/>
      <c r="B308" s="503"/>
      <c r="C308" s="520"/>
      <c r="D308" s="523"/>
      <c r="E308" s="538"/>
      <c r="F308" s="539"/>
      <c r="G308" s="476"/>
      <c r="H308" s="476"/>
      <c r="I308" s="476"/>
      <c r="J308" s="476"/>
      <c r="K308" s="476"/>
      <c r="L308" s="476"/>
      <c r="M308" s="476"/>
      <c r="N308" s="476"/>
      <c r="O308" s="476"/>
      <c r="P308" s="476"/>
      <c r="Q308" s="476"/>
      <c r="R308" s="476"/>
      <c r="S308" s="476"/>
      <c r="T308" s="476"/>
      <c r="U308" s="476"/>
      <c r="V308" s="476"/>
      <c r="W308" s="476"/>
      <c r="X308" s="476"/>
      <c r="Y308" s="476"/>
      <c r="Z308" s="476"/>
    </row>
    <row r="309" spans="1:26" ht="15.75" customHeight="1">
      <c r="A309" s="520" t="s">
        <v>2750</v>
      </c>
      <c r="B309" s="536" t="s">
        <v>2751</v>
      </c>
      <c r="C309" s="520"/>
      <c r="D309" s="523"/>
      <c r="E309" s="538"/>
      <c r="F309" s="539"/>
      <c r="G309" s="476"/>
      <c r="H309" s="476"/>
      <c r="I309" s="476"/>
      <c r="J309" s="476"/>
      <c r="K309" s="476"/>
      <c r="L309" s="476"/>
      <c r="M309" s="476"/>
      <c r="N309" s="476"/>
      <c r="O309" s="476"/>
      <c r="P309" s="476"/>
      <c r="Q309" s="476"/>
      <c r="R309" s="476"/>
      <c r="S309" s="476"/>
      <c r="T309" s="476"/>
      <c r="U309" s="476"/>
      <c r="V309" s="476"/>
      <c r="W309" s="476"/>
      <c r="X309" s="476"/>
      <c r="Y309" s="476"/>
      <c r="Z309" s="476"/>
    </row>
    <row r="310" spans="1:26" ht="15.75" customHeight="1">
      <c r="A310" s="520"/>
      <c r="B310" s="503" t="s">
        <v>2752</v>
      </c>
      <c r="C310" s="520"/>
      <c r="D310" s="523"/>
      <c r="E310" s="538"/>
      <c r="F310" s="539"/>
      <c r="G310" s="476"/>
      <c r="H310" s="476"/>
      <c r="I310" s="476"/>
      <c r="J310" s="476"/>
      <c r="K310" s="476"/>
      <c r="L310" s="476"/>
      <c r="M310" s="476"/>
      <c r="N310" s="476"/>
      <c r="O310" s="476"/>
      <c r="P310" s="476"/>
      <c r="Q310" s="476"/>
      <c r="R310" s="476"/>
      <c r="S310" s="476"/>
      <c r="T310" s="476"/>
      <c r="U310" s="476"/>
      <c r="V310" s="476"/>
      <c r="W310" s="476"/>
      <c r="X310" s="476"/>
      <c r="Y310" s="476"/>
      <c r="Z310" s="476"/>
    </row>
    <row r="311" spans="1:26" ht="15.75" customHeight="1">
      <c r="A311" s="520"/>
      <c r="B311" s="503"/>
      <c r="C311" s="520"/>
      <c r="D311" s="523"/>
      <c r="E311" s="538"/>
      <c r="F311" s="539"/>
      <c r="G311" s="476"/>
      <c r="H311" s="476"/>
      <c r="I311" s="476"/>
      <c r="J311" s="476"/>
      <c r="K311" s="476"/>
      <c r="L311" s="476"/>
      <c r="M311" s="476"/>
      <c r="N311" s="476"/>
      <c r="O311" s="476"/>
      <c r="P311" s="476"/>
      <c r="Q311" s="476"/>
      <c r="R311" s="476"/>
      <c r="S311" s="476"/>
      <c r="T311" s="476"/>
      <c r="U311" s="476"/>
      <c r="V311" s="476"/>
      <c r="W311" s="476"/>
      <c r="X311" s="476"/>
      <c r="Y311" s="476"/>
      <c r="Z311" s="476"/>
    </row>
    <row r="312" spans="1:26" ht="15.75" customHeight="1">
      <c r="A312" s="520" t="s">
        <v>2753</v>
      </c>
      <c r="B312" s="525" t="s">
        <v>2754</v>
      </c>
      <c r="C312" s="520"/>
      <c r="D312" s="523"/>
      <c r="E312" s="538"/>
      <c r="F312" s="539"/>
      <c r="G312" s="476"/>
      <c r="H312" s="476"/>
      <c r="I312" s="476"/>
      <c r="J312" s="476"/>
      <c r="K312" s="476"/>
      <c r="L312" s="476"/>
      <c r="M312" s="476"/>
      <c r="N312" s="476"/>
      <c r="O312" s="476"/>
      <c r="P312" s="476"/>
      <c r="Q312" s="476"/>
      <c r="R312" s="476"/>
      <c r="S312" s="476"/>
      <c r="T312" s="476"/>
      <c r="U312" s="476"/>
      <c r="V312" s="476"/>
      <c r="W312" s="476"/>
      <c r="X312" s="476"/>
      <c r="Y312" s="476"/>
      <c r="Z312" s="476"/>
    </row>
    <row r="313" spans="1:26" ht="15.75" customHeight="1">
      <c r="A313" s="520"/>
      <c r="B313" s="525" t="s">
        <v>2755</v>
      </c>
      <c r="C313" s="520"/>
      <c r="D313" s="523"/>
      <c r="E313" s="538"/>
      <c r="F313" s="539"/>
      <c r="G313" s="476"/>
      <c r="H313" s="476"/>
      <c r="I313" s="476"/>
      <c r="J313" s="476"/>
      <c r="K313" s="476"/>
      <c r="L313" s="476"/>
      <c r="M313" s="476"/>
      <c r="N313" s="476"/>
      <c r="O313" s="476"/>
      <c r="P313" s="476"/>
      <c r="Q313" s="476"/>
      <c r="R313" s="476"/>
      <c r="S313" s="476"/>
      <c r="T313" s="476"/>
      <c r="U313" s="476"/>
      <c r="V313" s="476"/>
      <c r="W313" s="476"/>
      <c r="X313" s="476"/>
      <c r="Y313" s="476"/>
      <c r="Z313" s="476"/>
    </row>
    <row r="314" spans="1:26" ht="15.75" customHeight="1">
      <c r="A314" s="520"/>
      <c r="B314" s="525" t="s">
        <v>2756</v>
      </c>
      <c r="C314" s="520"/>
      <c r="D314" s="523"/>
      <c r="E314" s="538"/>
      <c r="F314" s="539"/>
      <c r="G314" s="476"/>
      <c r="H314" s="476"/>
      <c r="I314" s="476"/>
      <c r="J314" s="476"/>
      <c r="K314" s="476"/>
      <c r="L314" s="476"/>
      <c r="M314" s="476"/>
      <c r="N314" s="476"/>
      <c r="O314" s="476"/>
      <c r="P314" s="476"/>
      <c r="Q314" s="476"/>
      <c r="R314" s="476"/>
      <c r="S314" s="476"/>
      <c r="T314" s="476"/>
      <c r="U314" s="476"/>
      <c r="V314" s="476"/>
      <c r="W314" s="476"/>
      <c r="X314" s="476"/>
      <c r="Y314" s="476"/>
      <c r="Z314" s="476"/>
    </row>
    <row r="315" spans="1:26" ht="15.75" customHeight="1">
      <c r="A315" s="520"/>
      <c r="B315" s="525" t="s">
        <v>2757</v>
      </c>
      <c r="C315" s="520"/>
      <c r="D315" s="523"/>
      <c r="E315" s="538"/>
      <c r="F315" s="539"/>
      <c r="G315" s="476"/>
      <c r="H315" s="476"/>
      <c r="I315" s="476"/>
      <c r="J315" s="476"/>
      <c r="K315" s="476"/>
      <c r="L315" s="476"/>
      <c r="M315" s="476"/>
      <c r="N315" s="476"/>
      <c r="O315" s="476"/>
      <c r="P315" s="476"/>
      <c r="Q315" s="476"/>
      <c r="R315" s="476"/>
      <c r="S315" s="476"/>
      <c r="T315" s="476"/>
      <c r="U315" s="476"/>
      <c r="V315" s="476"/>
      <c r="W315" s="476"/>
      <c r="X315" s="476"/>
      <c r="Y315" s="476"/>
      <c r="Z315" s="476"/>
    </row>
    <row r="316" spans="1:26" ht="15.75" customHeight="1">
      <c r="A316" s="520"/>
      <c r="B316" s="525" t="s">
        <v>2758</v>
      </c>
      <c r="C316" s="520"/>
      <c r="D316" s="523"/>
      <c r="E316" s="538"/>
      <c r="F316" s="539"/>
      <c r="G316" s="476"/>
      <c r="H316" s="476"/>
      <c r="I316" s="476"/>
      <c r="J316" s="476"/>
      <c r="K316" s="476"/>
      <c r="L316" s="476"/>
      <c r="M316" s="476"/>
      <c r="N316" s="476"/>
      <c r="O316" s="476"/>
      <c r="P316" s="476"/>
      <c r="Q316" s="476"/>
      <c r="R316" s="476"/>
      <c r="S316" s="476"/>
      <c r="T316" s="476"/>
      <c r="U316" s="476"/>
      <c r="V316" s="476"/>
      <c r="W316" s="476"/>
      <c r="X316" s="476"/>
      <c r="Y316" s="476"/>
      <c r="Z316" s="476"/>
    </row>
    <row r="317" spans="1:26" ht="15.75" customHeight="1">
      <c r="A317" s="520"/>
      <c r="B317" s="525" t="s">
        <v>2759</v>
      </c>
      <c r="C317" s="520"/>
      <c r="D317" s="523"/>
      <c r="E317" s="538"/>
      <c r="F317" s="539"/>
      <c r="G317" s="476"/>
      <c r="H317" s="476"/>
      <c r="I317" s="476"/>
      <c r="J317" s="476"/>
      <c r="K317" s="476"/>
      <c r="L317" s="476"/>
      <c r="M317" s="476"/>
      <c r="N317" s="476"/>
      <c r="O317" s="476"/>
      <c r="P317" s="476"/>
      <c r="Q317" s="476"/>
      <c r="R317" s="476"/>
      <c r="S317" s="476"/>
      <c r="T317" s="476"/>
      <c r="U317" s="476"/>
      <c r="V317" s="476"/>
      <c r="W317" s="476"/>
      <c r="X317" s="476"/>
      <c r="Y317" s="476"/>
      <c r="Z317" s="476"/>
    </row>
    <row r="318" spans="1:26" ht="15.75" customHeight="1">
      <c r="A318" s="520"/>
      <c r="B318" s="525" t="s">
        <v>2760</v>
      </c>
      <c r="C318" s="520"/>
      <c r="D318" s="523"/>
      <c r="E318" s="538"/>
      <c r="F318" s="539"/>
      <c r="G318" s="476"/>
      <c r="H318" s="476"/>
      <c r="I318" s="476"/>
      <c r="J318" s="476"/>
      <c r="K318" s="476"/>
      <c r="L318" s="476"/>
      <c r="M318" s="476"/>
      <c r="N318" s="476"/>
      <c r="O318" s="476"/>
      <c r="P318" s="476"/>
      <c r="Q318" s="476"/>
      <c r="R318" s="476"/>
      <c r="S318" s="476"/>
      <c r="T318" s="476"/>
      <c r="U318" s="476"/>
      <c r="V318" s="476"/>
      <c r="W318" s="476"/>
      <c r="X318" s="476"/>
      <c r="Y318" s="476"/>
      <c r="Z318" s="476"/>
    </row>
    <row r="319" spans="1:26" ht="15.75" customHeight="1">
      <c r="A319" s="520"/>
      <c r="B319" s="525" t="s">
        <v>2761</v>
      </c>
      <c r="C319" s="520"/>
      <c r="D319" s="523"/>
      <c r="E319" s="538"/>
      <c r="F319" s="539"/>
      <c r="G319" s="476"/>
      <c r="H319" s="476"/>
      <c r="I319" s="476"/>
      <c r="J319" s="476"/>
      <c r="K319" s="476"/>
      <c r="L319" s="476"/>
      <c r="M319" s="476"/>
      <c r="N319" s="476"/>
      <c r="O319" s="476"/>
      <c r="P319" s="476"/>
      <c r="Q319" s="476"/>
      <c r="R319" s="476"/>
      <c r="S319" s="476"/>
      <c r="T319" s="476"/>
      <c r="U319" s="476"/>
      <c r="V319" s="476"/>
      <c r="W319" s="476"/>
      <c r="X319" s="476"/>
      <c r="Y319" s="476"/>
      <c r="Z319" s="476"/>
    </row>
    <row r="320" spans="1:26" ht="15.75" customHeight="1">
      <c r="A320" s="520"/>
      <c r="B320" s="525" t="s">
        <v>2762</v>
      </c>
      <c r="C320" s="520"/>
      <c r="D320" s="523"/>
      <c r="E320" s="538"/>
      <c r="F320" s="539"/>
      <c r="G320" s="476"/>
      <c r="H320" s="476"/>
      <c r="I320" s="476"/>
      <c r="J320" s="476"/>
      <c r="K320" s="476"/>
      <c r="L320" s="476"/>
      <c r="M320" s="476"/>
      <c r="N320" s="476"/>
      <c r="O320" s="476"/>
      <c r="P320" s="476"/>
      <c r="Q320" s="476"/>
      <c r="R320" s="476"/>
      <c r="S320" s="476"/>
      <c r="T320" s="476"/>
      <c r="U320" s="476"/>
      <c r="V320" s="476"/>
      <c r="W320" s="476"/>
      <c r="X320" s="476"/>
      <c r="Y320" s="476"/>
      <c r="Z320" s="476"/>
    </row>
    <row r="321" spans="1:26" ht="15.75" customHeight="1">
      <c r="A321" s="520"/>
      <c r="B321" s="525" t="s">
        <v>2763</v>
      </c>
      <c r="C321" s="520"/>
      <c r="D321" s="523"/>
      <c r="E321" s="538"/>
      <c r="F321" s="539"/>
      <c r="G321" s="476"/>
      <c r="H321" s="476"/>
      <c r="I321" s="476"/>
      <c r="J321" s="476"/>
      <c r="K321" s="476"/>
      <c r="L321" s="476"/>
      <c r="M321" s="476"/>
      <c r="N321" s="476"/>
      <c r="O321" s="476"/>
      <c r="P321" s="476"/>
      <c r="Q321" s="476"/>
      <c r="R321" s="476"/>
      <c r="S321" s="476"/>
      <c r="T321" s="476"/>
      <c r="U321" s="476"/>
      <c r="V321" s="476"/>
      <c r="W321" s="476"/>
      <c r="X321" s="476"/>
      <c r="Y321" s="476"/>
      <c r="Z321" s="476"/>
    </row>
    <row r="322" spans="1:26" ht="15.75" customHeight="1">
      <c r="A322" s="520"/>
      <c r="B322" s="525" t="s">
        <v>2764</v>
      </c>
      <c r="C322" s="520"/>
      <c r="D322" s="523"/>
      <c r="E322" s="538"/>
      <c r="F322" s="539"/>
      <c r="G322" s="476"/>
      <c r="H322" s="476"/>
      <c r="I322" s="476"/>
      <c r="J322" s="476"/>
      <c r="K322" s="476"/>
      <c r="L322" s="476"/>
      <c r="M322" s="476"/>
      <c r="N322" s="476"/>
      <c r="O322" s="476"/>
      <c r="P322" s="476"/>
      <c r="Q322" s="476"/>
      <c r="R322" s="476"/>
      <c r="S322" s="476"/>
      <c r="T322" s="476"/>
      <c r="U322" s="476"/>
      <c r="V322" s="476"/>
      <c r="W322" s="476"/>
      <c r="X322" s="476"/>
      <c r="Y322" s="476"/>
      <c r="Z322" s="476"/>
    </row>
    <row r="323" spans="1:26" ht="15.75" customHeight="1">
      <c r="A323" s="520"/>
      <c r="B323" s="525" t="s">
        <v>2765</v>
      </c>
      <c r="C323" s="520"/>
      <c r="D323" s="523"/>
      <c r="E323" s="538"/>
      <c r="F323" s="539"/>
      <c r="G323" s="476"/>
      <c r="H323" s="476"/>
      <c r="I323" s="476"/>
      <c r="J323" s="476"/>
      <c r="K323" s="476"/>
      <c r="L323" s="476"/>
      <c r="M323" s="476"/>
      <c r="N323" s="476"/>
      <c r="O323" s="476"/>
      <c r="P323" s="476"/>
      <c r="Q323" s="476"/>
      <c r="R323" s="476"/>
      <c r="S323" s="476"/>
      <c r="T323" s="476"/>
      <c r="U323" s="476"/>
      <c r="V323" s="476"/>
      <c r="W323" s="476"/>
      <c r="X323" s="476"/>
      <c r="Y323" s="476"/>
      <c r="Z323" s="476"/>
    </row>
    <row r="324" spans="1:26" ht="15.75" customHeight="1">
      <c r="A324" s="520"/>
      <c r="B324" s="525" t="s">
        <v>2766</v>
      </c>
      <c r="C324" s="520"/>
      <c r="D324" s="523"/>
      <c r="E324" s="538"/>
      <c r="F324" s="539"/>
      <c r="G324" s="476"/>
      <c r="H324" s="476"/>
      <c r="I324" s="476"/>
      <c r="J324" s="476"/>
      <c r="K324" s="476"/>
      <c r="L324" s="476"/>
      <c r="M324" s="476"/>
      <c r="N324" s="476"/>
      <c r="O324" s="476"/>
      <c r="P324" s="476"/>
      <c r="Q324" s="476"/>
      <c r="R324" s="476"/>
      <c r="S324" s="476"/>
      <c r="T324" s="476"/>
      <c r="U324" s="476"/>
      <c r="V324" s="476"/>
      <c r="W324" s="476"/>
      <c r="X324" s="476"/>
      <c r="Y324" s="476"/>
      <c r="Z324" s="476"/>
    </row>
    <row r="325" spans="1:26" ht="15.75" customHeight="1">
      <c r="A325" s="520"/>
      <c r="B325" s="525" t="s">
        <v>2543</v>
      </c>
      <c r="C325" s="520"/>
      <c r="D325" s="523"/>
      <c r="E325" s="538"/>
      <c r="F325" s="539"/>
      <c r="G325" s="476"/>
      <c r="H325" s="476"/>
      <c r="I325" s="476"/>
      <c r="J325" s="476"/>
      <c r="K325" s="476"/>
      <c r="L325" s="476"/>
      <c r="M325" s="476"/>
      <c r="N325" s="476"/>
      <c r="O325" s="476"/>
      <c r="P325" s="476"/>
      <c r="Q325" s="476"/>
      <c r="R325" s="476"/>
      <c r="S325" s="476"/>
      <c r="T325" s="476"/>
      <c r="U325" s="476"/>
      <c r="V325" s="476"/>
      <c r="W325" s="476"/>
      <c r="X325" s="476"/>
      <c r="Y325" s="476"/>
      <c r="Z325" s="476"/>
    </row>
    <row r="326" spans="1:26" ht="15.75" customHeight="1">
      <c r="A326" s="520"/>
      <c r="B326" s="525" t="s">
        <v>2767</v>
      </c>
      <c r="C326" s="520"/>
      <c r="D326" s="523"/>
      <c r="E326" s="538"/>
      <c r="F326" s="539"/>
      <c r="G326" s="476"/>
      <c r="H326" s="476"/>
      <c r="I326" s="476"/>
      <c r="J326" s="476"/>
      <c r="K326" s="476"/>
      <c r="L326" s="476"/>
      <c r="M326" s="476"/>
      <c r="N326" s="476"/>
      <c r="O326" s="476"/>
      <c r="P326" s="476"/>
      <c r="Q326" s="476"/>
      <c r="R326" s="476"/>
      <c r="S326" s="476"/>
      <c r="T326" s="476"/>
      <c r="U326" s="476"/>
      <c r="V326" s="476"/>
      <c r="W326" s="476"/>
      <c r="X326" s="476"/>
      <c r="Y326" s="476"/>
      <c r="Z326" s="476"/>
    </row>
    <row r="327" spans="1:26" ht="15.75" customHeight="1">
      <c r="A327" s="520"/>
      <c r="B327" s="525" t="s">
        <v>2768</v>
      </c>
      <c r="C327" s="520"/>
      <c r="D327" s="523"/>
      <c r="E327" s="538"/>
      <c r="F327" s="539"/>
      <c r="G327" s="476"/>
      <c r="H327" s="476"/>
      <c r="I327" s="476"/>
      <c r="J327" s="476"/>
      <c r="K327" s="476"/>
      <c r="L327" s="476"/>
      <c r="M327" s="476"/>
      <c r="N327" s="476"/>
      <c r="O327" s="476"/>
      <c r="P327" s="476"/>
      <c r="Q327" s="476"/>
      <c r="R327" s="476"/>
      <c r="S327" s="476"/>
      <c r="T327" s="476"/>
      <c r="U327" s="476"/>
      <c r="V327" s="476"/>
      <c r="W327" s="476"/>
      <c r="X327" s="476"/>
      <c r="Y327" s="476"/>
      <c r="Z327" s="476"/>
    </row>
    <row r="328" spans="1:26" ht="15.75" customHeight="1">
      <c r="A328" s="520"/>
      <c r="B328" s="525" t="s">
        <v>2769</v>
      </c>
      <c r="C328" s="520"/>
      <c r="D328" s="523"/>
      <c r="E328" s="538"/>
      <c r="F328" s="539"/>
      <c r="G328" s="476"/>
      <c r="H328" s="476"/>
      <c r="I328" s="476"/>
      <c r="J328" s="476"/>
      <c r="K328" s="476"/>
      <c r="L328" s="476"/>
      <c r="M328" s="476"/>
      <c r="N328" s="476"/>
      <c r="O328" s="476"/>
      <c r="P328" s="476"/>
      <c r="Q328" s="476"/>
      <c r="R328" s="476"/>
      <c r="S328" s="476"/>
      <c r="T328" s="476"/>
      <c r="U328" s="476"/>
      <c r="V328" s="476"/>
      <c r="W328" s="476"/>
      <c r="X328" s="476"/>
      <c r="Y328" s="476"/>
      <c r="Z328" s="476"/>
    </row>
    <row r="329" spans="1:26" ht="15.75" customHeight="1">
      <c r="A329" s="520"/>
      <c r="B329" s="492" t="s">
        <v>2770</v>
      </c>
      <c r="C329" s="520" t="s">
        <v>682</v>
      </c>
      <c r="D329" s="540">
        <v>9</v>
      </c>
      <c r="E329" s="538"/>
      <c r="F329" s="539">
        <f>E329*D329</f>
        <v>0</v>
      </c>
      <c r="G329" s="476"/>
      <c r="H329" s="476"/>
      <c r="I329" s="476"/>
      <c r="J329" s="476"/>
      <c r="K329" s="476"/>
      <c r="L329" s="476"/>
      <c r="M329" s="476"/>
      <c r="N329" s="476"/>
      <c r="O329" s="476"/>
      <c r="P329" s="476"/>
      <c r="Q329" s="476"/>
      <c r="R329" s="476"/>
      <c r="S329" s="476"/>
      <c r="T329" s="476"/>
      <c r="U329" s="476"/>
      <c r="V329" s="476"/>
      <c r="W329" s="476"/>
      <c r="X329" s="476"/>
      <c r="Y329" s="476"/>
      <c r="Z329" s="476"/>
    </row>
    <row r="330" spans="1:26" ht="15.75" customHeight="1">
      <c r="A330" s="520"/>
      <c r="B330" s="503"/>
      <c r="C330" s="520"/>
      <c r="D330" s="523"/>
      <c r="E330" s="538"/>
      <c r="F330" s="539"/>
      <c r="G330" s="476"/>
      <c r="H330" s="476"/>
      <c r="I330" s="476"/>
      <c r="J330" s="476"/>
      <c r="K330" s="476"/>
      <c r="L330" s="476"/>
      <c r="M330" s="476"/>
      <c r="N330" s="476"/>
      <c r="O330" s="476"/>
      <c r="P330" s="476"/>
      <c r="Q330" s="476"/>
      <c r="R330" s="476"/>
      <c r="S330" s="476"/>
      <c r="T330" s="476"/>
      <c r="U330" s="476"/>
      <c r="V330" s="476"/>
      <c r="W330" s="476"/>
      <c r="X330" s="476"/>
      <c r="Y330" s="476"/>
      <c r="Z330" s="476"/>
    </row>
    <row r="331" spans="1:26" ht="15.75" customHeight="1">
      <c r="A331" s="520" t="s">
        <v>2771</v>
      </c>
      <c r="B331" s="503" t="s">
        <v>2754</v>
      </c>
      <c r="C331" s="520"/>
      <c r="D331" s="523"/>
      <c r="E331" s="538"/>
      <c r="F331" s="539"/>
      <c r="G331" s="476"/>
      <c r="H331" s="476"/>
      <c r="I331" s="476"/>
      <c r="J331" s="476"/>
      <c r="K331" s="476"/>
      <c r="L331" s="476"/>
      <c r="M331" s="476"/>
      <c r="N331" s="476"/>
      <c r="O331" s="476"/>
      <c r="P331" s="476"/>
      <c r="Q331" s="476"/>
      <c r="R331" s="476"/>
      <c r="S331" s="476"/>
      <c r="T331" s="476"/>
      <c r="U331" s="476"/>
      <c r="V331" s="476"/>
      <c r="W331" s="476"/>
      <c r="X331" s="476"/>
      <c r="Y331" s="476"/>
      <c r="Z331" s="476"/>
    </row>
    <row r="332" spans="1:26" ht="15.75" customHeight="1">
      <c r="A332" s="520"/>
      <c r="B332" s="503" t="s">
        <v>2772</v>
      </c>
      <c r="C332" s="520"/>
      <c r="D332" s="523"/>
      <c r="E332" s="538"/>
      <c r="F332" s="539"/>
      <c r="G332" s="476"/>
      <c r="H332" s="476"/>
      <c r="I332" s="476"/>
      <c r="J332" s="476"/>
      <c r="K332" s="476"/>
      <c r="L332" s="476"/>
      <c r="M332" s="476"/>
      <c r="N332" s="476"/>
      <c r="O332" s="476"/>
      <c r="P332" s="476"/>
      <c r="Q332" s="476"/>
      <c r="R332" s="476"/>
      <c r="S332" s="476"/>
      <c r="T332" s="476"/>
      <c r="U332" s="476"/>
      <c r="V332" s="476"/>
      <c r="W332" s="476"/>
      <c r="X332" s="476"/>
      <c r="Y332" s="476"/>
      <c r="Z332" s="476"/>
    </row>
    <row r="333" spans="1:26" ht="15.75" customHeight="1">
      <c r="A333" s="520"/>
      <c r="B333" s="503" t="s">
        <v>2773</v>
      </c>
      <c r="C333" s="520"/>
      <c r="D333" s="523"/>
      <c r="E333" s="538"/>
      <c r="F333" s="539"/>
      <c r="G333" s="476"/>
      <c r="H333" s="476"/>
      <c r="I333" s="476"/>
      <c r="J333" s="476"/>
      <c r="K333" s="476"/>
      <c r="L333" s="476"/>
      <c r="M333" s="476"/>
      <c r="N333" s="476"/>
      <c r="O333" s="476"/>
      <c r="P333" s="476"/>
      <c r="Q333" s="476"/>
      <c r="R333" s="476"/>
      <c r="S333" s="476"/>
      <c r="T333" s="476"/>
      <c r="U333" s="476"/>
      <c r="V333" s="476"/>
      <c r="W333" s="476"/>
      <c r="X333" s="476"/>
      <c r="Y333" s="476"/>
      <c r="Z333" s="476"/>
    </row>
    <row r="334" spans="1:26" ht="15.75" customHeight="1">
      <c r="A334" s="520"/>
      <c r="B334" s="503" t="s">
        <v>2774</v>
      </c>
      <c r="C334" s="520"/>
      <c r="D334" s="523"/>
      <c r="E334" s="538"/>
      <c r="F334" s="539"/>
      <c r="G334" s="476"/>
      <c r="H334" s="476"/>
      <c r="I334" s="476"/>
      <c r="J334" s="476"/>
      <c r="K334" s="476"/>
      <c r="L334" s="476"/>
      <c r="M334" s="476"/>
      <c r="N334" s="476"/>
      <c r="O334" s="476"/>
      <c r="P334" s="476"/>
      <c r="Q334" s="476"/>
      <c r="R334" s="476"/>
      <c r="S334" s="476"/>
      <c r="T334" s="476"/>
      <c r="U334" s="476"/>
      <c r="V334" s="476"/>
      <c r="W334" s="476"/>
      <c r="X334" s="476"/>
      <c r="Y334" s="476"/>
      <c r="Z334" s="476"/>
    </row>
    <row r="335" spans="1:26" ht="15.75" customHeight="1">
      <c r="A335" s="520"/>
      <c r="B335" s="503" t="s">
        <v>2775</v>
      </c>
      <c r="C335" s="520"/>
      <c r="D335" s="523"/>
      <c r="E335" s="538"/>
      <c r="F335" s="539"/>
      <c r="G335" s="476"/>
      <c r="H335" s="476"/>
      <c r="I335" s="476"/>
      <c r="J335" s="476"/>
      <c r="K335" s="476"/>
      <c r="L335" s="476"/>
      <c r="M335" s="476"/>
      <c r="N335" s="476"/>
      <c r="O335" s="476"/>
      <c r="P335" s="476"/>
      <c r="Q335" s="476"/>
      <c r="R335" s="476"/>
      <c r="S335" s="476"/>
      <c r="T335" s="476"/>
      <c r="U335" s="476"/>
      <c r="V335" s="476"/>
      <c r="W335" s="476"/>
      <c r="X335" s="476"/>
      <c r="Y335" s="476"/>
      <c r="Z335" s="476"/>
    </row>
    <row r="336" spans="1:26" ht="15.75" customHeight="1">
      <c r="A336" s="520"/>
      <c r="B336" s="503" t="s">
        <v>2776</v>
      </c>
      <c r="C336" s="520"/>
      <c r="D336" s="523"/>
      <c r="E336" s="538"/>
      <c r="F336" s="539"/>
      <c r="G336" s="476"/>
      <c r="H336" s="476"/>
      <c r="I336" s="476"/>
      <c r="J336" s="476"/>
      <c r="K336" s="476"/>
      <c r="L336" s="476"/>
      <c r="M336" s="476"/>
      <c r="N336" s="476"/>
      <c r="O336" s="476"/>
      <c r="P336" s="476"/>
      <c r="Q336" s="476"/>
      <c r="R336" s="476"/>
      <c r="S336" s="476"/>
      <c r="T336" s="476"/>
      <c r="U336" s="476"/>
      <c r="V336" s="476"/>
      <c r="W336" s="476"/>
      <c r="X336" s="476"/>
      <c r="Y336" s="476"/>
      <c r="Z336" s="476"/>
    </row>
    <row r="337" spans="1:26" ht="15.75" customHeight="1">
      <c r="A337" s="520"/>
      <c r="B337" s="503" t="s">
        <v>2760</v>
      </c>
      <c r="C337" s="520"/>
      <c r="D337" s="523"/>
      <c r="E337" s="538"/>
      <c r="F337" s="539"/>
      <c r="G337" s="476"/>
      <c r="H337" s="476"/>
      <c r="I337" s="476"/>
      <c r="J337" s="476"/>
      <c r="K337" s="476"/>
      <c r="L337" s="476"/>
      <c r="M337" s="476"/>
      <c r="N337" s="476"/>
      <c r="O337" s="476"/>
      <c r="P337" s="476"/>
      <c r="Q337" s="476"/>
      <c r="R337" s="476"/>
      <c r="S337" s="476"/>
      <c r="T337" s="476"/>
      <c r="U337" s="476"/>
      <c r="V337" s="476"/>
      <c r="W337" s="476"/>
      <c r="X337" s="476"/>
      <c r="Y337" s="476"/>
      <c r="Z337" s="476"/>
    </row>
    <row r="338" spans="1:26" ht="15.75" customHeight="1">
      <c r="A338" s="520"/>
      <c r="B338" s="503" t="s">
        <v>2761</v>
      </c>
      <c r="C338" s="520"/>
      <c r="D338" s="523"/>
      <c r="E338" s="538"/>
      <c r="F338" s="539"/>
      <c r="G338" s="476"/>
      <c r="H338" s="476"/>
      <c r="I338" s="476"/>
      <c r="J338" s="476"/>
      <c r="K338" s="476"/>
      <c r="L338" s="476"/>
      <c r="M338" s="476"/>
      <c r="N338" s="476"/>
      <c r="O338" s="476"/>
      <c r="P338" s="476"/>
      <c r="Q338" s="476"/>
      <c r="R338" s="476"/>
      <c r="S338" s="476"/>
      <c r="T338" s="476"/>
      <c r="U338" s="476"/>
      <c r="V338" s="476"/>
      <c r="W338" s="476"/>
      <c r="X338" s="476"/>
      <c r="Y338" s="476"/>
      <c r="Z338" s="476"/>
    </row>
    <row r="339" spans="1:26" ht="15.75" customHeight="1">
      <c r="A339" s="520"/>
      <c r="B339" s="503" t="s">
        <v>2762</v>
      </c>
      <c r="C339" s="520"/>
      <c r="D339" s="523"/>
      <c r="E339" s="538"/>
      <c r="F339" s="539"/>
      <c r="G339" s="476"/>
      <c r="H339" s="476"/>
      <c r="I339" s="476"/>
      <c r="J339" s="476"/>
      <c r="K339" s="476"/>
      <c r="L339" s="476"/>
      <c r="M339" s="476"/>
      <c r="N339" s="476"/>
      <c r="O339" s="476"/>
      <c r="P339" s="476"/>
      <c r="Q339" s="476"/>
      <c r="R339" s="476"/>
      <c r="S339" s="476"/>
      <c r="T339" s="476"/>
      <c r="U339" s="476"/>
      <c r="V339" s="476"/>
      <c r="W339" s="476"/>
      <c r="X339" s="476"/>
      <c r="Y339" s="476"/>
      <c r="Z339" s="476"/>
    </row>
    <row r="340" spans="1:26" ht="15.75" customHeight="1">
      <c r="A340" s="520"/>
      <c r="B340" s="503" t="s">
        <v>2763</v>
      </c>
      <c r="C340" s="520"/>
      <c r="D340" s="523"/>
      <c r="E340" s="538"/>
      <c r="F340" s="539"/>
      <c r="G340" s="476"/>
      <c r="H340" s="476"/>
      <c r="I340" s="476"/>
      <c r="J340" s="476"/>
      <c r="K340" s="476"/>
      <c r="L340" s="476"/>
      <c r="M340" s="476"/>
      <c r="N340" s="476"/>
      <c r="O340" s="476"/>
      <c r="P340" s="476"/>
      <c r="Q340" s="476"/>
      <c r="R340" s="476"/>
      <c r="S340" s="476"/>
      <c r="T340" s="476"/>
      <c r="U340" s="476"/>
      <c r="V340" s="476"/>
      <c r="W340" s="476"/>
      <c r="X340" s="476"/>
      <c r="Y340" s="476"/>
      <c r="Z340" s="476"/>
    </row>
    <row r="341" spans="1:26" ht="15.75" customHeight="1">
      <c r="A341" s="520"/>
      <c r="B341" s="503" t="s">
        <v>2764</v>
      </c>
      <c r="C341" s="520"/>
      <c r="D341" s="523"/>
      <c r="E341" s="538"/>
      <c r="F341" s="539"/>
      <c r="G341" s="476"/>
      <c r="H341" s="476"/>
      <c r="I341" s="476"/>
      <c r="J341" s="476"/>
      <c r="K341" s="476"/>
      <c r="L341" s="476"/>
      <c r="M341" s="476"/>
      <c r="N341" s="476"/>
      <c r="O341" s="476"/>
      <c r="P341" s="476"/>
      <c r="Q341" s="476"/>
      <c r="R341" s="476"/>
      <c r="S341" s="476"/>
      <c r="T341" s="476"/>
      <c r="U341" s="476"/>
      <c r="V341" s="476"/>
      <c r="W341" s="476"/>
      <c r="X341" s="476"/>
      <c r="Y341" s="476"/>
      <c r="Z341" s="476"/>
    </row>
    <row r="342" spans="1:26" ht="15.75" customHeight="1">
      <c r="A342" s="520"/>
      <c r="B342" s="503" t="s">
        <v>2765</v>
      </c>
      <c r="C342" s="520"/>
      <c r="D342" s="523"/>
      <c r="E342" s="538"/>
      <c r="F342" s="539"/>
      <c r="G342" s="476"/>
      <c r="H342" s="476"/>
      <c r="I342" s="476"/>
      <c r="J342" s="476"/>
      <c r="K342" s="476"/>
      <c r="L342" s="476"/>
      <c r="M342" s="476"/>
      <c r="N342" s="476"/>
      <c r="O342" s="476"/>
      <c r="P342" s="476"/>
      <c r="Q342" s="476"/>
      <c r="R342" s="476"/>
      <c r="S342" s="476"/>
      <c r="T342" s="476"/>
      <c r="U342" s="476"/>
      <c r="V342" s="476"/>
      <c r="W342" s="476"/>
      <c r="X342" s="476"/>
      <c r="Y342" s="476"/>
      <c r="Z342" s="476"/>
    </row>
    <row r="343" spans="1:26" ht="15.75" customHeight="1">
      <c r="A343" s="520"/>
      <c r="B343" s="503" t="s">
        <v>2766</v>
      </c>
      <c r="C343" s="520"/>
      <c r="D343" s="523"/>
      <c r="E343" s="538"/>
      <c r="F343" s="539"/>
      <c r="G343" s="476"/>
      <c r="H343" s="476"/>
      <c r="I343" s="476"/>
      <c r="J343" s="476"/>
      <c r="K343" s="476"/>
      <c r="L343" s="476"/>
      <c r="M343" s="476"/>
      <c r="N343" s="476"/>
      <c r="O343" s="476"/>
      <c r="P343" s="476"/>
      <c r="Q343" s="476"/>
      <c r="R343" s="476"/>
      <c r="S343" s="476"/>
      <c r="T343" s="476"/>
      <c r="U343" s="476"/>
      <c r="V343" s="476"/>
      <c r="W343" s="476"/>
      <c r="X343" s="476"/>
      <c r="Y343" s="476"/>
      <c r="Z343" s="476"/>
    </row>
    <row r="344" spans="1:26" ht="15.75" customHeight="1">
      <c r="A344" s="520"/>
      <c r="B344" s="503" t="s">
        <v>2543</v>
      </c>
      <c r="C344" s="520"/>
      <c r="D344" s="523"/>
      <c r="E344" s="538"/>
      <c r="F344" s="539"/>
      <c r="G344" s="476"/>
      <c r="H344" s="476"/>
      <c r="I344" s="476"/>
      <c r="J344" s="476"/>
      <c r="K344" s="476"/>
      <c r="L344" s="476"/>
      <c r="M344" s="476"/>
      <c r="N344" s="476"/>
      <c r="O344" s="476"/>
      <c r="P344" s="476"/>
      <c r="Q344" s="476"/>
      <c r="R344" s="476"/>
      <c r="S344" s="476"/>
      <c r="T344" s="476"/>
      <c r="U344" s="476"/>
      <c r="V344" s="476"/>
      <c r="W344" s="476"/>
      <c r="X344" s="476"/>
      <c r="Y344" s="476"/>
      <c r="Z344" s="476"/>
    </row>
    <row r="345" spans="1:26" ht="15.75" customHeight="1">
      <c r="A345" s="520"/>
      <c r="B345" s="503" t="s">
        <v>2767</v>
      </c>
      <c r="C345" s="520"/>
      <c r="D345" s="523"/>
      <c r="E345" s="538"/>
      <c r="F345" s="539"/>
      <c r="G345" s="476"/>
      <c r="H345" s="476"/>
      <c r="I345" s="476"/>
      <c r="J345" s="476"/>
      <c r="K345" s="476"/>
      <c r="L345" s="476"/>
      <c r="M345" s="476"/>
      <c r="N345" s="476"/>
      <c r="O345" s="476"/>
      <c r="P345" s="476"/>
      <c r="Q345" s="476"/>
      <c r="R345" s="476"/>
      <c r="S345" s="476"/>
      <c r="T345" s="476"/>
      <c r="U345" s="476"/>
      <c r="V345" s="476"/>
      <c r="W345" s="476"/>
      <c r="X345" s="476"/>
      <c r="Y345" s="476"/>
      <c r="Z345" s="476"/>
    </row>
    <row r="346" spans="1:26" ht="15.75" customHeight="1">
      <c r="A346" s="520"/>
      <c r="B346" s="503" t="s">
        <v>2768</v>
      </c>
      <c r="C346" s="520"/>
      <c r="D346" s="523"/>
      <c r="E346" s="538"/>
      <c r="F346" s="539"/>
      <c r="G346" s="476"/>
      <c r="H346" s="476"/>
      <c r="I346" s="476"/>
      <c r="J346" s="476"/>
      <c r="K346" s="476"/>
      <c r="L346" s="476"/>
      <c r="M346" s="476"/>
      <c r="N346" s="476"/>
      <c r="O346" s="476"/>
      <c r="P346" s="476"/>
      <c r="Q346" s="476"/>
      <c r="R346" s="476"/>
      <c r="S346" s="476"/>
      <c r="T346" s="476"/>
      <c r="U346" s="476"/>
      <c r="V346" s="476"/>
      <c r="W346" s="476"/>
      <c r="X346" s="476"/>
      <c r="Y346" s="476"/>
      <c r="Z346" s="476"/>
    </row>
    <row r="347" spans="1:26" ht="15.75" customHeight="1">
      <c r="A347" s="520"/>
      <c r="B347" s="503" t="s">
        <v>2769</v>
      </c>
      <c r="C347" s="520"/>
      <c r="D347" s="523"/>
      <c r="E347" s="538"/>
      <c r="F347" s="539"/>
      <c r="G347" s="476"/>
      <c r="H347" s="476"/>
      <c r="I347" s="476"/>
      <c r="J347" s="476"/>
      <c r="K347" s="476"/>
      <c r="L347" s="476"/>
      <c r="M347" s="476"/>
      <c r="N347" s="476"/>
      <c r="O347" s="476"/>
      <c r="P347" s="476"/>
      <c r="Q347" s="476"/>
      <c r="R347" s="476"/>
      <c r="S347" s="476"/>
      <c r="T347" s="476"/>
      <c r="U347" s="476"/>
      <c r="V347" s="476"/>
      <c r="W347" s="476"/>
      <c r="X347" s="476"/>
      <c r="Y347" s="476"/>
      <c r="Z347" s="476"/>
    </row>
    <row r="348" spans="1:26" ht="15.75" customHeight="1">
      <c r="A348" s="520"/>
      <c r="B348" s="492" t="s">
        <v>2777</v>
      </c>
      <c r="C348" s="520" t="s">
        <v>682</v>
      </c>
      <c r="D348" s="540">
        <v>1</v>
      </c>
      <c r="E348" s="538"/>
      <c r="F348" s="539">
        <f>E348*D348</f>
        <v>0</v>
      </c>
      <c r="G348" s="476"/>
      <c r="H348" s="476"/>
      <c r="I348" s="476"/>
      <c r="J348" s="476"/>
      <c r="K348" s="476"/>
      <c r="L348" s="476"/>
      <c r="M348" s="476"/>
      <c r="N348" s="476"/>
      <c r="O348" s="476"/>
      <c r="P348" s="476"/>
      <c r="Q348" s="476"/>
      <c r="R348" s="476"/>
      <c r="S348" s="476"/>
      <c r="T348" s="476"/>
      <c r="U348" s="476"/>
      <c r="V348" s="476"/>
      <c r="W348" s="476"/>
      <c r="X348" s="476"/>
      <c r="Y348" s="476"/>
      <c r="Z348" s="476"/>
    </row>
    <row r="349" spans="1:26" ht="15.75" customHeight="1">
      <c r="A349" s="520"/>
      <c r="B349" s="503"/>
      <c r="C349" s="520"/>
      <c r="D349" s="523"/>
      <c r="E349" s="538"/>
      <c r="F349" s="539"/>
      <c r="G349" s="476"/>
      <c r="H349" s="476"/>
      <c r="I349" s="476"/>
      <c r="J349" s="476"/>
      <c r="K349" s="476"/>
      <c r="L349" s="476"/>
      <c r="M349" s="476"/>
      <c r="N349" s="476"/>
      <c r="O349" s="476"/>
      <c r="P349" s="476"/>
      <c r="Q349" s="476"/>
      <c r="R349" s="476"/>
      <c r="S349" s="476"/>
      <c r="T349" s="476"/>
      <c r="U349" s="476"/>
      <c r="V349" s="476"/>
      <c r="W349" s="476"/>
      <c r="X349" s="476"/>
      <c r="Y349" s="476"/>
      <c r="Z349" s="476"/>
    </row>
    <row r="350" spans="1:26" ht="15.75" customHeight="1">
      <c r="A350" s="520" t="s">
        <v>2778</v>
      </c>
      <c r="B350" s="503" t="s">
        <v>2754</v>
      </c>
      <c r="C350" s="520"/>
      <c r="D350" s="523"/>
      <c r="E350" s="538"/>
      <c r="F350" s="539"/>
      <c r="G350" s="476"/>
      <c r="H350" s="476"/>
      <c r="I350" s="476"/>
      <c r="J350" s="476"/>
      <c r="K350" s="476"/>
      <c r="L350" s="476"/>
      <c r="M350" s="476"/>
      <c r="N350" s="476"/>
      <c r="O350" s="476"/>
      <c r="P350" s="476"/>
      <c r="Q350" s="476"/>
      <c r="R350" s="476"/>
      <c r="S350" s="476"/>
      <c r="T350" s="476"/>
      <c r="U350" s="476"/>
      <c r="V350" s="476"/>
      <c r="W350" s="476"/>
      <c r="X350" s="476"/>
      <c r="Y350" s="476"/>
      <c r="Z350" s="476"/>
    </row>
    <row r="351" spans="1:26" ht="15.75" customHeight="1">
      <c r="A351" s="520"/>
      <c r="B351" s="503" t="s">
        <v>2779</v>
      </c>
      <c r="C351" s="520"/>
      <c r="D351" s="523"/>
      <c r="E351" s="538"/>
      <c r="F351" s="539"/>
      <c r="G351" s="476"/>
      <c r="H351" s="476"/>
      <c r="I351" s="476"/>
      <c r="J351" s="476"/>
      <c r="K351" s="476"/>
      <c r="L351" s="476"/>
      <c r="M351" s="476"/>
      <c r="N351" s="476"/>
      <c r="O351" s="476"/>
      <c r="P351" s="476"/>
      <c r="Q351" s="476"/>
      <c r="R351" s="476"/>
      <c r="S351" s="476"/>
      <c r="T351" s="476"/>
      <c r="U351" s="476"/>
      <c r="V351" s="476"/>
      <c r="W351" s="476"/>
      <c r="X351" s="476"/>
      <c r="Y351" s="476"/>
      <c r="Z351" s="476"/>
    </row>
    <row r="352" spans="1:26" ht="15.75" customHeight="1">
      <c r="A352" s="520"/>
      <c r="B352" s="503" t="s">
        <v>2780</v>
      </c>
      <c r="C352" s="520"/>
      <c r="D352" s="523"/>
      <c r="E352" s="538"/>
      <c r="F352" s="539"/>
      <c r="G352" s="476"/>
      <c r="H352" s="476"/>
      <c r="I352" s="476"/>
      <c r="J352" s="476"/>
      <c r="K352" s="476"/>
      <c r="L352" s="476"/>
      <c r="M352" s="476"/>
      <c r="N352" s="476"/>
      <c r="O352" s="476"/>
      <c r="P352" s="476"/>
      <c r="Q352" s="476"/>
      <c r="R352" s="476"/>
      <c r="S352" s="476"/>
      <c r="T352" s="476"/>
      <c r="U352" s="476"/>
      <c r="V352" s="476"/>
      <c r="W352" s="476"/>
      <c r="X352" s="476"/>
      <c r="Y352" s="476"/>
      <c r="Z352" s="476"/>
    </row>
    <row r="353" spans="1:26" ht="15.75" customHeight="1">
      <c r="A353" s="520"/>
      <c r="B353" s="503" t="s">
        <v>2781</v>
      </c>
      <c r="C353" s="520"/>
      <c r="D353" s="523"/>
      <c r="E353" s="538"/>
      <c r="F353" s="539"/>
      <c r="G353" s="476"/>
      <c r="H353" s="476"/>
      <c r="I353" s="476"/>
      <c r="J353" s="476"/>
      <c r="K353" s="476"/>
      <c r="L353" s="476"/>
      <c r="M353" s="476"/>
      <c r="N353" s="476"/>
      <c r="O353" s="476"/>
      <c r="P353" s="476"/>
      <c r="Q353" s="476"/>
      <c r="R353" s="476"/>
      <c r="S353" s="476"/>
      <c r="T353" s="476"/>
      <c r="U353" s="476"/>
      <c r="V353" s="476"/>
      <c r="W353" s="476"/>
      <c r="X353" s="476"/>
      <c r="Y353" s="476"/>
      <c r="Z353" s="476"/>
    </row>
    <row r="354" spans="1:26" ht="15.75" customHeight="1">
      <c r="A354" s="520"/>
      <c r="B354" s="503" t="s">
        <v>2782</v>
      </c>
      <c r="C354" s="520"/>
      <c r="D354" s="523"/>
      <c r="E354" s="538"/>
      <c r="F354" s="539"/>
      <c r="G354" s="476"/>
      <c r="H354" s="476"/>
      <c r="I354" s="476"/>
      <c r="J354" s="476"/>
      <c r="K354" s="476"/>
      <c r="L354" s="476"/>
      <c r="M354" s="476"/>
      <c r="N354" s="476"/>
      <c r="O354" s="476"/>
      <c r="P354" s="476"/>
      <c r="Q354" s="476"/>
      <c r="R354" s="476"/>
      <c r="S354" s="476"/>
      <c r="T354" s="476"/>
      <c r="U354" s="476"/>
      <c r="V354" s="476"/>
      <c r="W354" s="476"/>
      <c r="X354" s="476"/>
      <c r="Y354" s="476"/>
      <c r="Z354" s="476"/>
    </row>
    <row r="355" spans="1:26" ht="15.75" customHeight="1">
      <c r="A355" s="520"/>
      <c r="B355" s="503" t="s">
        <v>2776</v>
      </c>
      <c r="C355" s="520"/>
      <c r="D355" s="523"/>
      <c r="E355" s="538"/>
      <c r="F355" s="539"/>
      <c r="G355" s="476"/>
      <c r="H355" s="476"/>
      <c r="I355" s="476"/>
      <c r="J355" s="476"/>
      <c r="K355" s="476"/>
      <c r="L355" s="476"/>
      <c r="M355" s="476"/>
      <c r="N355" s="476"/>
      <c r="O355" s="476"/>
      <c r="P355" s="476"/>
      <c r="Q355" s="476"/>
      <c r="R355" s="476"/>
      <c r="S355" s="476"/>
      <c r="T355" s="476"/>
      <c r="U355" s="476"/>
      <c r="V355" s="476"/>
      <c r="W355" s="476"/>
      <c r="X355" s="476"/>
      <c r="Y355" s="476"/>
      <c r="Z355" s="476"/>
    </row>
    <row r="356" spans="1:26" ht="15.75" customHeight="1">
      <c r="A356" s="520"/>
      <c r="B356" s="503" t="s">
        <v>2783</v>
      </c>
      <c r="C356" s="520"/>
      <c r="D356" s="523"/>
      <c r="E356" s="538"/>
      <c r="F356" s="539"/>
      <c r="G356" s="476"/>
      <c r="H356" s="476"/>
      <c r="I356" s="476"/>
      <c r="J356" s="476"/>
      <c r="K356" s="476"/>
      <c r="L356" s="476"/>
      <c r="M356" s="476"/>
      <c r="N356" s="476"/>
      <c r="O356" s="476"/>
      <c r="P356" s="476"/>
      <c r="Q356" s="476"/>
      <c r="R356" s="476"/>
      <c r="S356" s="476"/>
      <c r="T356" s="476"/>
      <c r="U356" s="476"/>
      <c r="V356" s="476"/>
      <c r="W356" s="476"/>
      <c r="X356" s="476"/>
      <c r="Y356" s="476"/>
      <c r="Z356" s="476"/>
    </row>
    <row r="357" spans="1:26" ht="15.75" customHeight="1">
      <c r="A357" s="520"/>
      <c r="B357" s="503" t="s">
        <v>2761</v>
      </c>
      <c r="C357" s="520"/>
      <c r="D357" s="523"/>
      <c r="E357" s="538"/>
      <c r="F357" s="539"/>
      <c r="G357" s="476"/>
      <c r="H357" s="476"/>
      <c r="I357" s="476"/>
      <c r="J357" s="476"/>
      <c r="K357" s="476"/>
      <c r="L357" s="476"/>
      <c r="M357" s="476"/>
      <c r="N357" s="476"/>
      <c r="O357" s="476"/>
      <c r="P357" s="476"/>
      <c r="Q357" s="476"/>
      <c r="R357" s="476"/>
      <c r="S357" s="476"/>
      <c r="T357" s="476"/>
      <c r="U357" s="476"/>
      <c r="V357" s="476"/>
      <c r="W357" s="476"/>
      <c r="X357" s="476"/>
      <c r="Y357" s="476"/>
      <c r="Z357" s="476"/>
    </row>
    <row r="358" spans="1:26" ht="15.75" customHeight="1">
      <c r="A358" s="520"/>
      <c r="B358" s="503" t="s">
        <v>2784</v>
      </c>
      <c r="C358" s="520"/>
      <c r="D358" s="523"/>
      <c r="E358" s="538"/>
      <c r="F358" s="539"/>
      <c r="G358" s="476"/>
      <c r="H358" s="476"/>
      <c r="I358" s="476"/>
      <c r="J358" s="476"/>
      <c r="K358" s="476"/>
      <c r="L358" s="476"/>
      <c r="M358" s="476"/>
      <c r="N358" s="476"/>
      <c r="O358" s="476"/>
      <c r="P358" s="476"/>
      <c r="Q358" s="476"/>
      <c r="R358" s="476"/>
      <c r="S358" s="476"/>
      <c r="T358" s="476"/>
      <c r="U358" s="476"/>
      <c r="V358" s="476"/>
      <c r="W358" s="476"/>
      <c r="X358" s="476"/>
      <c r="Y358" s="476"/>
      <c r="Z358" s="476"/>
    </row>
    <row r="359" spans="1:26" ht="15.75" customHeight="1">
      <c r="A359" s="520"/>
      <c r="B359" s="503" t="s">
        <v>2763</v>
      </c>
      <c r="C359" s="520"/>
      <c r="D359" s="523"/>
      <c r="E359" s="538"/>
      <c r="F359" s="539"/>
      <c r="G359" s="476"/>
      <c r="H359" s="476"/>
      <c r="I359" s="476"/>
      <c r="J359" s="476"/>
      <c r="K359" s="476"/>
      <c r="L359" s="476"/>
      <c r="M359" s="476"/>
      <c r="N359" s="476"/>
      <c r="O359" s="476"/>
      <c r="P359" s="476"/>
      <c r="Q359" s="476"/>
      <c r="R359" s="476"/>
      <c r="S359" s="476"/>
      <c r="T359" s="476"/>
      <c r="U359" s="476"/>
      <c r="V359" s="476"/>
      <c r="W359" s="476"/>
      <c r="X359" s="476"/>
      <c r="Y359" s="476"/>
      <c r="Z359" s="476"/>
    </row>
    <row r="360" spans="1:26" ht="15.75" customHeight="1">
      <c r="A360" s="520"/>
      <c r="B360" s="503" t="s">
        <v>2764</v>
      </c>
      <c r="C360" s="520"/>
      <c r="D360" s="523"/>
      <c r="E360" s="538"/>
      <c r="F360" s="539"/>
      <c r="G360" s="476"/>
      <c r="H360" s="476"/>
      <c r="I360" s="476"/>
      <c r="J360" s="476"/>
      <c r="K360" s="476"/>
      <c r="L360" s="476"/>
      <c r="M360" s="476"/>
      <c r="N360" s="476"/>
      <c r="O360" s="476"/>
      <c r="P360" s="476"/>
      <c r="Q360" s="476"/>
      <c r="R360" s="476"/>
      <c r="S360" s="476"/>
      <c r="T360" s="476"/>
      <c r="U360" s="476"/>
      <c r="V360" s="476"/>
      <c r="W360" s="476"/>
      <c r="X360" s="476"/>
      <c r="Y360" s="476"/>
      <c r="Z360" s="476"/>
    </row>
    <row r="361" spans="1:26" ht="15.75" customHeight="1">
      <c r="A361" s="520"/>
      <c r="B361" s="503" t="s">
        <v>2765</v>
      </c>
      <c r="C361" s="520"/>
      <c r="D361" s="523"/>
      <c r="E361" s="538"/>
      <c r="F361" s="539"/>
      <c r="G361" s="476"/>
      <c r="H361" s="476"/>
      <c r="I361" s="476"/>
      <c r="J361" s="476"/>
      <c r="K361" s="476"/>
      <c r="L361" s="476"/>
      <c r="M361" s="476"/>
      <c r="N361" s="476"/>
      <c r="O361" s="476"/>
      <c r="P361" s="476"/>
      <c r="Q361" s="476"/>
      <c r="R361" s="476"/>
      <c r="S361" s="476"/>
      <c r="T361" s="476"/>
      <c r="U361" s="476"/>
      <c r="V361" s="476"/>
      <c r="W361" s="476"/>
      <c r="X361" s="476"/>
      <c r="Y361" s="476"/>
      <c r="Z361" s="476"/>
    </row>
    <row r="362" spans="1:26" ht="15.75" customHeight="1">
      <c r="A362" s="520"/>
      <c r="B362" s="503" t="s">
        <v>2766</v>
      </c>
      <c r="C362" s="520"/>
      <c r="D362" s="523"/>
      <c r="E362" s="538"/>
      <c r="F362" s="539"/>
      <c r="G362" s="476"/>
      <c r="H362" s="476"/>
      <c r="I362" s="476"/>
      <c r="J362" s="476"/>
      <c r="K362" s="476"/>
      <c r="L362" s="476"/>
      <c r="M362" s="476"/>
      <c r="N362" s="476"/>
      <c r="O362" s="476"/>
      <c r="P362" s="476"/>
      <c r="Q362" s="476"/>
      <c r="R362" s="476"/>
      <c r="S362" s="476"/>
      <c r="T362" s="476"/>
      <c r="U362" s="476"/>
      <c r="V362" s="476"/>
      <c r="W362" s="476"/>
      <c r="X362" s="476"/>
      <c r="Y362" s="476"/>
      <c r="Z362" s="476"/>
    </row>
    <row r="363" spans="1:26" ht="15.75" customHeight="1">
      <c r="A363" s="520"/>
      <c r="B363" s="503" t="s">
        <v>2543</v>
      </c>
      <c r="C363" s="520"/>
      <c r="D363" s="523"/>
      <c r="E363" s="538"/>
      <c r="F363" s="539"/>
      <c r="G363" s="476"/>
      <c r="H363" s="476"/>
      <c r="I363" s="476"/>
      <c r="J363" s="476"/>
      <c r="K363" s="476"/>
      <c r="L363" s="476"/>
      <c r="M363" s="476"/>
      <c r="N363" s="476"/>
      <c r="O363" s="476"/>
      <c r="P363" s="476"/>
      <c r="Q363" s="476"/>
      <c r="R363" s="476"/>
      <c r="S363" s="476"/>
      <c r="T363" s="476"/>
      <c r="U363" s="476"/>
      <c r="V363" s="476"/>
      <c r="W363" s="476"/>
      <c r="X363" s="476"/>
      <c r="Y363" s="476"/>
      <c r="Z363" s="476"/>
    </row>
    <row r="364" spans="1:26" ht="15.75" customHeight="1">
      <c r="A364" s="520"/>
      <c r="B364" s="503" t="s">
        <v>2767</v>
      </c>
      <c r="C364" s="520"/>
      <c r="D364" s="523"/>
      <c r="E364" s="538"/>
      <c r="F364" s="539"/>
      <c r="G364" s="476"/>
      <c r="H364" s="476"/>
      <c r="I364" s="476"/>
      <c r="J364" s="476"/>
      <c r="K364" s="476"/>
      <c r="L364" s="476"/>
      <c r="M364" s="476"/>
      <c r="N364" s="476"/>
      <c r="O364" s="476"/>
      <c r="P364" s="476"/>
      <c r="Q364" s="476"/>
      <c r="R364" s="476"/>
      <c r="S364" s="476"/>
      <c r="T364" s="476"/>
      <c r="U364" s="476"/>
      <c r="V364" s="476"/>
      <c r="W364" s="476"/>
      <c r="X364" s="476"/>
      <c r="Y364" s="476"/>
      <c r="Z364" s="476"/>
    </row>
    <row r="365" spans="1:26" ht="15.75" customHeight="1">
      <c r="A365" s="520"/>
      <c r="B365" s="503" t="s">
        <v>2768</v>
      </c>
      <c r="C365" s="520"/>
      <c r="D365" s="523"/>
      <c r="E365" s="538"/>
      <c r="F365" s="539"/>
      <c r="G365" s="476"/>
      <c r="H365" s="476"/>
      <c r="I365" s="476"/>
      <c r="J365" s="476"/>
      <c r="K365" s="476"/>
      <c r="L365" s="476"/>
      <c r="M365" s="476"/>
      <c r="N365" s="476"/>
      <c r="O365" s="476"/>
      <c r="P365" s="476"/>
      <c r="Q365" s="476"/>
      <c r="R365" s="476"/>
      <c r="S365" s="476"/>
      <c r="T365" s="476"/>
      <c r="U365" s="476"/>
      <c r="V365" s="476"/>
      <c r="W365" s="476"/>
      <c r="X365" s="476"/>
      <c r="Y365" s="476"/>
      <c r="Z365" s="476"/>
    </row>
    <row r="366" spans="1:26" ht="15.75" customHeight="1">
      <c r="A366" s="520"/>
      <c r="B366" s="503" t="s">
        <v>2769</v>
      </c>
      <c r="C366" s="520"/>
      <c r="D366" s="523"/>
      <c r="E366" s="538"/>
      <c r="F366" s="539"/>
      <c r="G366" s="476"/>
      <c r="H366" s="476"/>
      <c r="I366" s="476"/>
      <c r="J366" s="476"/>
      <c r="K366" s="476"/>
      <c r="L366" s="476"/>
      <c r="M366" s="476"/>
      <c r="N366" s="476"/>
      <c r="O366" s="476"/>
      <c r="P366" s="476"/>
      <c r="Q366" s="476"/>
      <c r="R366" s="476"/>
      <c r="S366" s="476"/>
      <c r="T366" s="476"/>
      <c r="U366" s="476"/>
      <c r="V366" s="476"/>
      <c r="W366" s="476"/>
      <c r="X366" s="476"/>
      <c r="Y366" s="476"/>
      <c r="Z366" s="476"/>
    </row>
    <row r="367" spans="1:26" ht="15.75" customHeight="1">
      <c r="A367" s="520"/>
      <c r="B367" s="492" t="s">
        <v>2785</v>
      </c>
      <c r="C367" s="520" t="s">
        <v>682</v>
      </c>
      <c r="D367" s="540">
        <v>6</v>
      </c>
      <c r="E367" s="538"/>
      <c r="F367" s="539">
        <f>E367*D367</f>
        <v>0</v>
      </c>
      <c r="G367" s="476"/>
      <c r="H367" s="476"/>
      <c r="I367" s="476"/>
      <c r="J367" s="476"/>
      <c r="K367" s="476"/>
      <c r="L367" s="476"/>
      <c r="M367" s="476"/>
      <c r="N367" s="476"/>
      <c r="O367" s="476"/>
      <c r="P367" s="476"/>
      <c r="Q367" s="476"/>
      <c r="R367" s="476"/>
      <c r="S367" s="476"/>
      <c r="T367" s="476"/>
      <c r="U367" s="476"/>
      <c r="V367" s="476"/>
      <c r="W367" s="476"/>
      <c r="X367" s="476"/>
      <c r="Y367" s="476"/>
      <c r="Z367" s="476"/>
    </row>
    <row r="368" spans="1:26" ht="15.75" customHeight="1">
      <c r="A368" s="520"/>
      <c r="B368" s="237"/>
      <c r="C368" s="520"/>
      <c r="D368" s="540"/>
      <c r="E368" s="538"/>
      <c r="F368" s="539"/>
      <c r="G368" s="476"/>
      <c r="H368" s="476"/>
      <c r="I368" s="476"/>
      <c r="J368" s="476"/>
      <c r="K368" s="476"/>
      <c r="L368" s="476"/>
      <c r="M368" s="476"/>
      <c r="N368" s="476"/>
      <c r="O368" s="476"/>
      <c r="P368" s="476"/>
      <c r="Q368" s="476"/>
      <c r="R368" s="476"/>
      <c r="S368" s="476"/>
      <c r="T368" s="476"/>
      <c r="U368" s="476"/>
      <c r="V368" s="476"/>
      <c r="W368" s="476"/>
      <c r="X368" s="476"/>
      <c r="Y368" s="476"/>
      <c r="Z368" s="476"/>
    </row>
    <row r="369" spans="1:26" ht="15.75" customHeight="1">
      <c r="A369" s="520" t="s">
        <v>2786</v>
      </c>
      <c r="B369" s="536" t="s">
        <v>2787</v>
      </c>
      <c r="C369" s="522"/>
      <c r="D369" s="523"/>
      <c r="E369" s="524"/>
      <c r="F369" s="532"/>
      <c r="G369" s="476"/>
      <c r="H369" s="476"/>
      <c r="I369" s="476"/>
      <c r="J369" s="476"/>
      <c r="K369" s="476"/>
      <c r="L369" s="476"/>
      <c r="M369" s="476"/>
      <c r="N369" s="476"/>
      <c r="O369" s="476"/>
      <c r="P369" s="476"/>
      <c r="Q369" s="476"/>
      <c r="R369" s="476"/>
      <c r="S369" s="476"/>
      <c r="T369" s="476"/>
      <c r="U369" s="476"/>
      <c r="V369" s="476"/>
      <c r="W369" s="476"/>
      <c r="X369" s="476"/>
      <c r="Y369" s="476"/>
      <c r="Z369" s="476"/>
    </row>
    <row r="370" spans="1:26" ht="15.75" customHeight="1">
      <c r="A370" s="520"/>
      <c r="B370" s="503" t="s">
        <v>2788</v>
      </c>
      <c r="C370" s="520" t="s">
        <v>841</v>
      </c>
      <c r="D370" s="537">
        <v>225</v>
      </c>
      <c r="E370" s="538"/>
      <c r="F370" s="539">
        <f t="shared" ref="F370:F371" si="11">E370*D370</f>
        <v>0</v>
      </c>
      <c r="G370" s="476"/>
      <c r="H370" s="476"/>
      <c r="I370" s="476"/>
      <c r="J370" s="476"/>
      <c r="K370" s="476"/>
      <c r="L370" s="476"/>
      <c r="M370" s="476"/>
      <c r="N370" s="476"/>
      <c r="O370" s="476"/>
      <c r="P370" s="476"/>
      <c r="Q370" s="476"/>
      <c r="R370" s="476"/>
      <c r="S370" s="476"/>
      <c r="T370" s="476"/>
      <c r="U370" s="476"/>
      <c r="V370" s="476"/>
      <c r="W370" s="476"/>
      <c r="X370" s="476"/>
      <c r="Y370" s="476"/>
      <c r="Z370" s="476"/>
    </row>
    <row r="371" spans="1:26" ht="15.75" customHeight="1">
      <c r="A371" s="520"/>
      <c r="B371" s="503" t="s">
        <v>2789</v>
      </c>
      <c r="C371" s="520" t="s">
        <v>841</v>
      </c>
      <c r="D371" s="537">
        <v>225</v>
      </c>
      <c r="E371" s="538"/>
      <c r="F371" s="539">
        <f t="shared" si="11"/>
        <v>0</v>
      </c>
      <c r="G371" s="476"/>
      <c r="H371" s="476"/>
      <c r="I371" s="476"/>
      <c r="J371" s="476"/>
      <c r="K371" s="476"/>
      <c r="L371" s="476"/>
      <c r="M371" s="476"/>
      <c r="N371" s="476"/>
      <c r="O371" s="476"/>
      <c r="P371" s="476"/>
      <c r="Q371" s="476"/>
      <c r="R371" s="476"/>
      <c r="S371" s="476"/>
      <c r="T371" s="476"/>
      <c r="U371" s="476"/>
      <c r="V371" s="476"/>
      <c r="W371" s="476"/>
      <c r="X371" s="476"/>
      <c r="Y371" s="476"/>
      <c r="Z371" s="476"/>
    </row>
    <row r="372" spans="1:26" ht="15.75" customHeight="1">
      <c r="A372" s="520"/>
      <c r="B372" s="237"/>
      <c r="C372" s="520"/>
      <c r="D372" s="540"/>
      <c r="E372" s="538"/>
      <c r="F372" s="539"/>
      <c r="G372" s="476"/>
      <c r="H372" s="476"/>
      <c r="I372" s="476"/>
      <c r="J372" s="476"/>
      <c r="K372" s="476"/>
      <c r="L372" s="476"/>
      <c r="M372" s="476"/>
      <c r="N372" s="476"/>
      <c r="O372" s="476"/>
      <c r="P372" s="476"/>
      <c r="Q372" s="476"/>
      <c r="R372" s="476"/>
      <c r="S372" s="476"/>
      <c r="T372" s="476"/>
      <c r="U372" s="476"/>
      <c r="V372" s="476"/>
      <c r="W372" s="476"/>
      <c r="X372" s="476"/>
      <c r="Y372" s="476"/>
      <c r="Z372" s="476"/>
    </row>
    <row r="373" spans="1:26" ht="15.75" customHeight="1">
      <c r="A373" s="520" t="s">
        <v>2790</v>
      </c>
      <c r="B373" s="536" t="s">
        <v>2791</v>
      </c>
      <c r="C373" s="520" t="s">
        <v>682</v>
      </c>
      <c r="D373" s="540">
        <v>16</v>
      </c>
      <c r="E373" s="538"/>
      <c r="F373" s="539">
        <f>E373*D373</f>
        <v>0</v>
      </c>
      <c r="G373" s="476"/>
      <c r="H373" s="476"/>
      <c r="I373" s="476"/>
      <c r="J373" s="476"/>
      <c r="K373" s="476"/>
      <c r="L373" s="476"/>
      <c r="M373" s="476"/>
      <c r="N373" s="476"/>
      <c r="O373" s="476"/>
      <c r="P373" s="476"/>
      <c r="Q373" s="476"/>
      <c r="R373" s="476"/>
      <c r="S373" s="476"/>
      <c r="T373" s="476"/>
      <c r="U373" s="476"/>
      <c r="V373" s="476"/>
      <c r="W373" s="476"/>
      <c r="X373" s="476"/>
      <c r="Y373" s="476"/>
      <c r="Z373" s="476"/>
    </row>
    <row r="374" spans="1:26" ht="15.75" customHeight="1">
      <c r="A374" s="520"/>
      <c r="B374" s="237"/>
      <c r="C374" s="520"/>
      <c r="D374" s="540"/>
      <c r="E374" s="538"/>
      <c r="F374" s="539"/>
      <c r="G374" s="476"/>
      <c r="H374" s="476"/>
      <c r="I374" s="476"/>
      <c r="J374" s="476"/>
      <c r="K374" s="476"/>
      <c r="L374" s="476"/>
      <c r="M374" s="476"/>
      <c r="N374" s="476"/>
      <c r="O374" s="476"/>
      <c r="P374" s="476"/>
      <c r="Q374" s="476"/>
      <c r="R374" s="476"/>
      <c r="S374" s="476"/>
      <c r="T374" s="476"/>
      <c r="U374" s="476"/>
      <c r="V374" s="476"/>
      <c r="W374" s="476"/>
      <c r="X374" s="476"/>
      <c r="Y374" s="476"/>
      <c r="Z374" s="476"/>
    </row>
    <row r="375" spans="1:26" ht="15.75" customHeight="1">
      <c r="A375" s="544" t="s">
        <v>2792</v>
      </c>
      <c r="B375" s="536" t="s">
        <v>2793</v>
      </c>
      <c r="C375" s="520" t="s">
        <v>2003</v>
      </c>
      <c r="D375" s="540">
        <v>1</v>
      </c>
      <c r="E375" s="538"/>
      <c r="F375" s="539">
        <f>E375*D375</f>
        <v>0</v>
      </c>
      <c r="G375" s="476"/>
      <c r="H375" s="476"/>
      <c r="I375" s="476"/>
      <c r="J375" s="476"/>
      <c r="K375" s="476"/>
      <c r="L375" s="476"/>
      <c r="M375" s="476"/>
      <c r="N375" s="476"/>
      <c r="O375" s="476"/>
      <c r="P375" s="476"/>
      <c r="Q375" s="476"/>
      <c r="R375" s="476"/>
      <c r="S375" s="476"/>
      <c r="T375" s="476"/>
      <c r="U375" s="476"/>
      <c r="V375" s="476"/>
      <c r="W375" s="476"/>
      <c r="X375" s="476"/>
      <c r="Y375" s="476"/>
      <c r="Z375" s="476"/>
    </row>
    <row r="376" spans="1:26" ht="15.75" customHeight="1">
      <c r="A376" s="520"/>
      <c r="B376" s="237"/>
      <c r="C376" s="520"/>
      <c r="D376" s="540"/>
      <c r="E376" s="538"/>
      <c r="F376" s="539"/>
      <c r="G376" s="476"/>
      <c r="H376" s="476"/>
      <c r="I376" s="476"/>
      <c r="J376" s="476"/>
      <c r="K376" s="476"/>
      <c r="L376" s="476"/>
      <c r="M376" s="476"/>
      <c r="N376" s="476"/>
      <c r="O376" s="476"/>
      <c r="P376" s="476"/>
      <c r="Q376" s="476"/>
      <c r="R376" s="476"/>
      <c r="S376" s="476"/>
      <c r="T376" s="476"/>
      <c r="U376" s="476"/>
      <c r="V376" s="476"/>
      <c r="W376" s="476"/>
      <c r="X376" s="476"/>
      <c r="Y376" s="476"/>
      <c r="Z376" s="476"/>
    </row>
    <row r="377" spans="1:26" ht="15.75" customHeight="1">
      <c r="A377" s="544" t="s">
        <v>2794</v>
      </c>
      <c r="B377" s="536" t="s">
        <v>2795</v>
      </c>
      <c r="C377" s="520" t="s">
        <v>841</v>
      </c>
      <c r="D377" s="540">
        <v>65</v>
      </c>
      <c r="E377" s="538"/>
      <c r="F377" s="539">
        <f>E377*D377</f>
        <v>0</v>
      </c>
      <c r="G377" s="476"/>
      <c r="H377" s="476"/>
      <c r="I377" s="476"/>
      <c r="J377" s="476"/>
      <c r="K377" s="476"/>
      <c r="L377" s="476"/>
      <c r="M377" s="476"/>
      <c r="N377" s="476"/>
      <c r="O377" s="476"/>
      <c r="P377" s="476"/>
      <c r="Q377" s="476"/>
      <c r="R377" s="476"/>
      <c r="S377" s="476"/>
      <c r="T377" s="476"/>
      <c r="U377" s="476"/>
      <c r="V377" s="476"/>
      <c r="W377" s="476"/>
      <c r="X377" s="476"/>
      <c r="Y377" s="476"/>
      <c r="Z377" s="476"/>
    </row>
    <row r="378" spans="1:26" ht="15.75" customHeight="1">
      <c r="A378" s="520"/>
      <c r="B378" s="237"/>
      <c r="C378" s="520"/>
      <c r="D378" s="540"/>
      <c r="E378" s="538"/>
      <c r="F378" s="539"/>
      <c r="G378" s="476"/>
      <c r="H378" s="476"/>
      <c r="I378" s="476"/>
      <c r="J378" s="476"/>
      <c r="K378" s="476"/>
      <c r="L378" s="476"/>
      <c r="M378" s="476"/>
      <c r="N378" s="476"/>
      <c r="O378" s="476"/>
      <c r="P378" s="476"/>
      <c r="Q378" s="476"/>
      <c r="R378" s="476"/>
      <c r="S378" s="476"/>
      <c r="T378" s="476"/>
      <c r="U378" s="476"/>
      <c r="V378" s="476"/>
      <c r="W378" s="476"/>
      <c r="X378" s="476"/>
      <c r="Y378" s="476"/>
      <c r="Z378" s="476"/>
    </row>
    <row r="379" spans="1:26" ht="15.75" customHeight="1">
      <c r="A379" s="520" t="s">
        <v>2796</v>
      </c>
      <c r="B379" s="536" t="s">
        <v>2797</v>
      </c>
      <c r="C379" s="520" t="s">
        <v>682</v>
      </c>
      <c r="D379" s="540">
        <v>8</v>
      </c>
      <c r="E379" s="538"/>
      <c r="F379" s="539">
        <f>E379*D379</f>
        <v>0</v>
      </c>
      <c r="G379" s="476"/>
      <c r="H379" s="476"/>
      <c r="I379" s="476"/>
      <c r="J379" s="476"/>
      <c r="K379" s="476"/>
      <c r="L379" s="476"/>
      <c r="M379" s="476"/>
      <c r="N379" s="476"/>
      <c r="O379" s="476"/>
      <c r="P379" s="476"/>
      <c r="Q379" s="476"/>
      <c r="R379" s="476"/>
      <c r="S379" s="476"/>
      <c r="T379" s="476"/>
      <c r="U379" s="476"/>
      <c r="V379" s="476"/>
      <c r="W379" s="476"/>
      <c r="X379" s="476"/>
      <c r="Y379" s="476"/>
      <c r="Z379" s="476"/>
    </row>
    <row r="380" spans="1:26" ht="15.75" customHeight="1">
      <c r="A380" s="476"/>
      <c r="B380" s="237"/>
      <c r="C380" s="520"/>
      <c r="D380" s="540"/>
      <c r="E380" s="538"/>
      <c r="F380" s="539"/>
      <c r="G380" s="476"/>
      <c r="H380" s="476"/>
      <c r="I380" s="476"/>
      <c r="J380" s="476"/>
      <c r="K380" s="476"/>
      <c r="L380" s="476"/>
      <c r="M380" s="476"/>
      <c r="N380" s="476"/>
      <c r="O380" s="476"/>
      <c r="P380" s="476"/>
      <c r="Q380" s="476"/>
      <c r="R380" s="476"/>
      <c r="S380" s="476"/>
      <c r="T380" s="476"/>
      <c r="U380" s="476"/>
      <c r="V380" s="476"/>
      <c r="W380" s="476"/>
      <c r="X380" s="476"/>
      <c r="Y380" s="476"/>
      <c r="Z380" s="476"/>
    </row>
    <row r="381" spans="1:26" ht="15.75" customHeight="1">
      <c r="A381" s="520" t="s">
        <v>2798</v>
      </c>
      <c r="B381" s="536" t="s">
        <v>2799</v>
      </c>
      <c r="C381" s="520" t="s">
        <v>682</v>
      </c>
      <c r="D381" s="540">
        <v>6</v>
      </c>
      <c r="E381" s="538"/>
      <c r="F381" s="539">
        <f>E381*D381</f>
        <v>0</v>
      </c>
      <c r="G381" s="476"/>
      <c r="H381" s="476"/>
      <c r="I381" s="476"/>
      <c r="J381" s="476"/>
      <c r="K381" s="476"/>
      <c r="L381" s="476"/>
      <c r="M381" s="476"/>
      <c r="N381" s="476"/>
      <c r="O381" s="476"/>
      <c r="P381" s="476"/>
      <c r="Q381" s="476"/>
      <c r="R381" s="476"/>
      <c r="S381" s="476"/>
      <c r="T381" s="476"/>
      <c r="U381" s="476"/>
      <c r="V381" s="476"/>
      <c r="W381" s="476"/>
      <c r="X381" s="476"/>
      <c r="Y381" s="476"/>
      <c r="Z381" s="476"/>
    </row>
    <row r="382" spans="1:26" ht="15.75" customHeight="1">
      <c r="A382" s="520"/>
      <c r="B382" s="237"/>
      <c r="C382" s="520"/>
      <c r="D382" s="540"/>
      <c r="E382" s="538"/>
      <c r="F382" s="539"/>
      <c r="G382" s="476"/>
      <c r="H382" s="476"/>
      <c r="I382" s="476"/>
      <c r="J382" s="476"/>
      <c r="K382" s="476"/>
      <c r="L382" s="476"/>
      <c r="M382" s="476"/>
      <c r="N382" s="476"/>
      <c r="O382" s="476"/>
      <c r="P382" s="476"/>
      <c r="Q382" s="476"/>
      <c r="R382" s="476"/>
      <c r="S382" s="476"/>
      <c r="T382" s="476"/>
      <c r="U382" s="476"/>
      <c r="V382" s="476"/>
      <c r="W382" s="476"/>
      <c r="X382" s="476"/>
      <c r="Y382" s="476"/>
      <c r="Z382" s="476"/>
    </row>
    <row r="383" spans="1:26" ht="15.75" customHeight="1">
      <c r="A383" s="520" t="s">
        <v>2800</v>
      </c>
      <c r="B383" s="536" t="s">
        <v>2801</v>
      </c>
      <c r="C383" s="520" t="s">
        <v>2003</v>
      </c>
      <c r="D383" s="540">
        <v>1</v>
      </c>
      <c r="E383" s="538"/>
      <c r="F383" s="539">
        <f>E383*D383</f>
        <v>0</v>
      </c>
      <c r="G383" s="476"/>
      <c r="H383" s="476"/>
      <c r="I383" s="476"/>
      <c r="J383" s="476"/>
      <c r="K383" s="476"/>
      <c r="L383" s="476"/>
      <c r="M383" s="476"/>
      <c r="N383" s="476"/>
      <c r="O383" s="476"/>
      <c r="P383" s="476"/>
      <c r="Q383" s="476"/>
      <c r="R383" s="476"/>
      <c r="S383" s="476"/>
      <c r="T383" s="476"/>
      <c r="U383" s="476"/>
      <c r="V383" s="476"/>
      <c r="W383" s="476"/>
      <c r="X383" s="476"/>
      <c r="Y383" s="476"/>
      <c r="Z383" s="476"/>
    </row>
    <row r="384" spans="1:26" ht="15.75" customHeight="1">
      <c r="A384" s="476"/>
      <c r="B384" s="237"/>
      <c r="C384" s="520"/>
      <c r="D384" s="540"/>
      <c r="E384" s="538"/>
      <c r="F384" s="539"/>
      <c r="G384" s="476"/>
      <c r="H384" s="476"/>
      <c r="I384" s="476"/>
      <c r="J384" s="476"/>
      <c r="K384" s="476"/>
      <c r="L384" s="476"/>
      <c r="M384" s="476"/>
      <c r="N384" s="476"/>
      <c r="O384" s="476"/>
      <c r="P384" s="476"/>
      <c r="Q384" s="476"/>
      <c r="R384" s="476"/>
      <c r="S384" s="476"/>
      <c r="T384" s="476"/>
      <c r="U384" s="476"/>
      <c r="V384" s="476"/>
      <c r="W384" s="476"/>
      <c r="X384" s="476"/>
      <c r="Y384" s="476"/>
      <c r="Z384" s="476"/>
    </row>
    <row r="385" spans="1:26" ht="15.75" customHeight="1">
      <c r="A385" s="520" t="s">
        <v>2802</v>
      </c>
      <c r="B385" s="536" t="s">
        <v>2673</v>
      </c>
      <c r="C385" s="520" t="s">
        <v>2003</v>
      </c>
      <c r="D385" s="540">
        <v>1</v>
      </c>
      <c r="E385" s="538"/>
      <c r="F385" s="539">
        <f>E385*D385</f>
        <v>0</v>
      </c>
      <c r="G385" s="476"/>
      <c r="H385" s="476"/>
      <c r="I385" s="476"/>
      <c r="J385" s="476"/>
      <c r="K385" s="476"/>
      <c r="L385" s="476"/>
      <c r="M385" s="476"/>
      <c r="N385" s="476"/>
      <c r="O385" s="476"/>
      <c r="P385" s="476"/>
      <c r="Q385" s="476"/>
      <c r="R385" s="476"/>
      <c r="S385" s="476"/>
      <c r="T385" s="476"/>
      <c r="U385" s="476"/>
      <c r="V385" s="476"/>
      <c r="W385" s="476"/>
      <c r="X385" s="476"/>
      <c r="Y385" s="476"/>
      <c r="Z385" s="476"/>
    </row>
    <row r="386" spans="1:26" ht="15.75" customHeight="1">
      <c r="A386" s="476"/>
      <c r="B386" s="237"/>
      <c r="C386" s="520"/>
      <c r="D386" s="540"/>
      <c r="E386" s="538"/>
      <c r="F386" s="539"/>
      <c r="G386" s="476"/>
      <c r="H386" s="476"/>
      <c r="I386" s="476"/>
      <c r="J386" s="476"/>
      <c r="K386" s="476"/>
      <c r="L386" s="476"/>
      <c r="M386" s="476"/>
      <c r="N386" s="476"/>
      <c r="O386" s="476"/>
      <c r="P386" s="476"/>
      <c r="Q386" s="476"/>
      <c r="R386" s="476"/>
      <c r="S386" s="476"/>
      <c r="T386" s="476"/>
      <c r="U386" s="476"/>
      <c r="V386" s="476"/>
      <c r="W386" s="476"/>
      <c r="X386" s="476"/>
      <c r="Y386" s="476"/>
      <c r="Z386" s="476"/>
    </row>
    <row r="387" spans="1:26" ht="15.75" customHeight="1">
      <c r="A387" s="520" t="s">
        <v>2803</v>
      </c>
      <c r="B387" s="536" t="s">
        <v>2804</v>
      </c>
      <c r="C387" s="520" t="s">
        <v>736</v>
      </c>
      <c r="D387" s="540">
        <v>3</v>
      </c>
      <c r="E387" s="538"/>
      <c r="F387" s="539">
        <f>E387*D387</f>
        <v>0</v>
      </c>
      <c r="G387" s="476"/>
      <c r="H387" s="476"/>
      <c r="I387" s="476"/>
      <c r="J387" s="476"/>
      <c r="K387" s="476"/>
      <c r="L387" s="476"/>
      <c r="M387" s="476"/>
      <c r="N387" s="476"/>
      <c r="O387" s="476"/>
      <c r="P387" s="476"/>
      <c r="Q387" s="476"/>
      <c r="R387" s="476"/>
      <c r="S387" s="476"/>
      <c r="T387" s="476"/>
      <c r="U387" s="476"/>
      <c r="V387" s="476"/>
      <c r="W387" s="476"/>
      <c r="X387" s="476"/>
      <c r="Y387" s="476"/>
      <c r="Z387" s="476"/>
    </row>
    <row r="388" spans="1:26" ht="15.75" customHeight="1">
      <c r="A388" s="476"/>
      <c r="B388" s="237"/>
      <c r="C388" s="520"/>
      <c r="D388" s="540"/>
      <c r="E388" s="538"/>
      <c r="F388" s="539"/>
      <c r="G388" s="476"/>
      <c r="H388" s="476"/>
      <c r="I388" s="476"/>
      <c r="J388" s="476"/>
      <c r="K388" s="476"/>
      <c r="L388" s="476"/>
      <c r="M388" s="476"/>
      <c r="N388" s="476"/>
      <c r="O388" s="476"/>
      <c r="P388" s="476"/>
      <c r="Q388" s="476"/>
      <c r="R388" s="476"/>
      <c r="S388" s="476"/>
      <c r="T388" s="476"/>
      <c r="U388" s="476"/>
      <c r="V388" s="476"/>
      <c r="W388" s="476"/>
      <c r="X388" s="476"/>
      <c r="Y388" s="476"/>
      <c r="Z388" s="476"/>
    </row>
    <row r="389" spans="1:26" ht="15.75" customHeight="1">
      <c r="A389" s="520" t="s">
        <v>2805</v>
      </c>
      <c r="B389" s="503" t="s">
        <v>2806</v>
      </c>
      <c r="C389" s="520"/>
      <c r="D389" s="540"/>
      <c r="E389" s="538"/>
      <c r="F389" s="539"/>
      <c r="G389" s="476"/>
      <c r="H389" s="476"/>
      <c r="I389" s="476"/>
      <c r="J389" s="476"/>
      <c r="K389" s="476"/>
      <c r="L389" s="476"/>
      <c r="M389" s="476"/>
      <c r="N389" s="476"/>
      <c r="O389" s="476"/>
      <c r="P389" s="476"/>
      <c r="Q389" s="476"/>
      <c r="R389" s="476"/>
      <c r="S389" s="476"/>
      <c r="T389" s="476"/>
      <c r="U389" s="476"/>
      <c r="V389" s="476"/>
      <c r="W389" s="476"/>
      <c r="X389" s="476"/>
      <c r="Y389" s="476"/>
      <c r="Z389" s="476"/>
    </row>
    <row r="390" spans="1:26" ht="15.75" customHeight="1">
      <c r="A390" s="520"/>
      <c r="B390" s="536" t="s">
        <v>2807</v>
      </c>
      <c r="C390" s="520" t="s">
        <v>682</v>
      </c>
      <c r="D390" s="540">
        <v>2</v>
      </c>
      <c r="E390" s="538"/>
      <c r="F390" s="539">
        <f t="shared" ref="F390:F391" si="12">E390*D390</f>
        <v>0</v>
      </c>
      <c r="G390" s="476"/>
      <c r="H390" s="476"/>
      <c r="I390" s="476"/>
      <c r="J390" s="476"/>
      <c r="K390" s="476"/>
      <c r="L390" s="476"/>
      <c r="M390" s="476"/>
      <c r="N390" s="476"/>
      <c r="O390" s="476"/>
      <c r="P390" s="476"/>
      <c r="Q390" s="476"/>
      <c r="R390" s="476"/>
      <c r="S390" s="476"/>
      <c r="T390" s="476"/>
      <c r="U390" s="476"/>
      <c r="V390" s="476"/>
      <c r="W390" s="476"/>
      <c r="X390" s="476"/>
      <c r="Y390" s="476"/>
      <c r="Z390" s="476"/>
    </row>
    <row r="391" spans="1:26" ht="15.75" customHeight="1">
      <c r="A391" s="520"/>
      <c r="B391" s="536" t="s">
        <v>2808</v>
      </c>
      <c r="C391" s="520" t="s">
        <v>682</v>
      </c>
      <c r="D391" s="540">
        <v>4</v>
      </c>
      <c r="E391" s="538"/>
      <c r="F391" s="539">
        <f t="shared" si="12"/>
        <v>0</v>
      </c>
      <c r="G391" s="476"/>
      <c r="H391" s="476"/>
      <c r="I391" s="476"/>
      <c r="J391" s="476"/>
      <c r="K391" s="476"/>
      <c r="L391" s="476"/>
      <c r="M391" s="476"/>
      <c r="N391" s="476"/>
      <c r="O391" s="476"/>
      <c r="P391" s="476"/>
      <c r="Q391" s="476"/>
      <c r="R391" s="476"/>
      <c r="S391" s="476"/>
      <c r="T391" s="476"/>
      <c r="U391" s="476"/>
      <c r="V391" s="476"/>
      <c r="W391" s="476"/>
      <c r="X391" s="476"/>
      <c r="Y391" s="476"/>
      <c r="Z391" s="476"/>
    </row>
    <row r="392" spans="1:26" ht="15.75" customHeight="1">
      <c r="A392" s="520"/>
      <c r="B392" s="237"/>
      <c r="C392" s="520"/>
      <c r="D392" s="540"/>
      <c r="E392" s="538"/>
      <c r="F392" s="539"/>
      <c r="G392" s="476"/>
      <c r="H392" s="476"/>
      <c r="I392" s="476"/>
      <c r="J392" s="476"/>
      <c r="K392" s="476"/>
      <c r="L392" s="476"/>
      <c r="M392" s="476"/>
      <c r="N392" s="476"/>
      <c r="O392" s="476"/>
      <c r="P392" s="476"/>
      <c r="Q392" s="476"/>
      <c r="R392" s="476"/>
      <c r="S392" s="476"/>
      <c r="T392" s="476"/>
      <c r="U392" s="476"/>
      <c r="V392" s="476"/>
      <c r="W392" s="476"/>
      <c r="X392" s="476"/>
      <c r="Y392" s="476"/>
      <c r="Z392" s="476"/>
    </row>
    <row r="393" spans="1:26" ht="15.75" customHeight="1">
      <c r="A393" s="520" t="s">
        <v>2809</v>
      </c>
      <c r="B393" s="536" t="s">
        <v>2683</v>
      </c>
      <c r="C393" s="520" t="s">
        <v>2003</v>
      </c>
      <c r="D393" s="540">
        <v>1</v>
      </c>
      <c r="E393" s="538"/>
      <c r="F393" s="539">
        <f>E393*D393</f>
        <v>0</v>
      </c>
      <c r="G393" s="476"/>
      <c r="H393" s="476"/>
      <c r="I393" s="476"/>
      <c r="J393" s="476"/>
      <c r="K393" s="476"/>
      <c r="L393" s="476"/>
      <c r="M393" s="476"/>
      <c r="N393" s="476"/>
      <c r="O393" s="476"/>
      <c r="P393" s="476"/>
      <c r="Q393" s="476"/>
      <c r="R393" s="476"/>
      <c r="S393" s="476"/>
      <c r="T393" s="476"/>
      <c r="U393" s="476"/>
      <c r="V393" s="476"/>
      <c r="W393" s="476"/>
      <c r="X393" s="476"/>
      <c r="Y393" s="476"/>
      <c r="Z393" s="476"/>
    </row>
    <row r="394" spans="1:26" ht="15.75" customHeight="1">
      <c r="A394" s="520"/>
      <c r="B394" s="501"/>
      <c r="C394" s="522"/>
      <c r="D394" s="523"/>
      <c r="E394" s="524"/>
      <c r="F394" s="532"/>
      <c r="G394" s="476"/>
      <c r="H394" s="476"/>
      <c r="I394" s="476"/>
      <c r="J394" s="476"/>
      <c r="K394" s="476"/>
      <c r="L394" s="476"/>
      <c r="M394" s="476"/>
      <c r="N394" s="476"/>
      <c r="O394" s="476"/>
      <c r="P394" s="476"/>
      <c r="Q394" s="476"/>
      <c r="R394" s="476"/>
      <c r="S394" s="476"/>
      <c r="T394" s="476"/>
      <c r="U394" s="476"/>
      <c r="V394" s="476"/>
      <c r="W394" s="476"/>
      <c r="X394" s="476"/>
      <c r="Y394" s="476"/>
      <c r="Z394" s="476"/>
    </row>
    <row r="395" spans="1:26" ht="15.75" customHeight="1">
      <c r="A395" s="552"/>
      <c r="B395" s="483" t="s">
        <v>2684</v>
      </c>
      <c r="C395" s="484"/>
      <c r="D395" s="484"/>
      <c r="E395" s="553"/>
      <c r="F395" s="554">
        <f>SUM(F217:F393)</f>
        <v>0</v>
      </c>
      <c r="G395" s="476"/>
      <c r="H395" s="476"/>
      <c r="I395" s="476"/>
      <c r="J395" s="476"/>
      <c r="K395" s="476"/>
      <c r="L395" s="476"/>
      <c r="M395" s="476"/>
      <c r="N395" s="476"/>
      <c r="O395" s="476"/>
      <c r="P395" s="476"/>
      <c r="Q395" s="476"/>
      <c r="R395" s="476"/>
      <c r="S395" s="476"/>
      <c r="T395" s="476"/>
      <c r="U395" s="476"/>
      <c r="V395" s="476"/>
      <c r="W395" s="476"/>
      <c r="X395" s="476"/>
      <c r="Y395" s="476"/>
      <c r="Z395" s="476"/>
    </row>
    <row r="396" spans="1:26" ht="15.75" customHeight="1">
      <c r="A396" s="520"/>
      <c r="B396" s="501"/>
      <c r="C396" s="522"/>
      <c r="D396" s="523"/>
      <c r="E396" s="524"/>
      <c r="F396" s="532"/>
      <c r="G396" s="476"/>
      <c r="H396" s="476"/>
      <c r="I396" s="476"/>
      <c r="J396" s="476"/>
      <c r="K396" s="476"/>
      <c r="L396" s="476"/>
      <c r="M396" s="476"/>
      <c r="N396" s="476"/>
      <c r="O396" s="476"/>
      <c r="P396" s="476"/>
      <c r="Q396" s="476"/>
      <c r="R396" s="476"/>
      <c r="S396" s="476"/>
      <c r="T396" s="476"/>
      <c r="U396" s="476"/>
      <c r="V396" s="476"/>
      <c r="W396" s="476"/>
      <c r="X396" s="476"/>
      <c r="Y396" s="476"/>
      <c r="Z396" s="476"/>
    </row>
    <row r="397" spans="1:26" ht="15.75" customHeight="1">
      <c r="A397" s="482" t="s">
        <v>2352</v>
      </c>
      <c r="B397" s="483" t="s">
        <v>2810</v>
      </c>
      <c r="C397" s="484"/>
      <c r="D397" s="484"/>
      <c r="E397" s="556"/>
      <c r="F397" s="557"/>
      <c r="G397" s="476"/>
      <c r="H397" s="476"/>
      <c r="I397" s="476"/>
      <c r="J397" s="476"/>
      <c r="K397" s="476"/>
      <c r="L397" s="476"/>
      <c r="M397" s="476"/>
      <c r="N397" s="476"/>
      <c r="O397" s="476"/>
      <c r="P397" s="476"/>
      <c r="Q397" s="476"/>
      <c r="R397" s="476"/>
      <c r="S397" s="476"/>
      <c r="T397" s="476"/>
      <c r="U397" s="476"/>
      <c r="V397" s="476"/>
      <c r="W397" s="476"/>
      <c r="X397" s="476"/>
      <c r="Y397" s="476"/>
      <c r="Z397" s="476"/>
    </row>
    <row r="398" spans="1:26" ht="15.75" customHeight="1">
      <c r="A398" s="520"/>
      <c r="B398" s="501"/>
      <c r="C398" s="522"/>
      <c r="D398" s="523"/>
      <c r="E398" s="524"/>
      <c r="F398" s="532"/>
      <c r="G398" s="476"/>
      <c r="H398" s="476"/>
      <c r="I398" s="476"/>
      <c r="J398" s="476"/>
      <c r="K398" s="476"/>
      <c r="L398" s="476"/>
      <c r="M398" s="476"/>
      <c r="N398" s="476"/>
      <c r="O398" s="476"/>
      <c r="P398" s="476"/>
      <c r="Q398" s="476"/>
      <c r="R398" s="476"/>
      <c r="S398" s="476"/>
      <c r="T398" s="476"/>
      <c r="U398" s="476"/>
      <c r="V398" s="476"/>
      <c r="W398" s="476"/>
      <c r="X398" s="476"/>
      <c r="Y398" s="476"/>
      <c r="Z398" s="476"/>
    </row>
    <row r="399" spans="1:26" ht="15.75" customHeight="1">
      <c r="A399" s="520" t="s">
        <v>2811</v>
      </c>
      <c r="B399" s="558" t="s">
        <v>2812</v>
      </c>
      <c r="C399" s="527"/>
      <c r="D399" s="559"/>
      <c r="E399" s="528"/>
      <c r="F399" s="529"/>
      <c r="G399" s="476"/>
      <c r="H399" s="476"/>
      <c r="I399" s="476"/>
      <c r="J399" s="476"/>
      <c r="K399" s="476"/>
      <c r="L399" s="476"/>
      <c r="M399" s="476"/>
      <c r="N399" s="476"/>
      <c r="O399" s="476"/>
      <c r="P399" s="476"/>
      <c r="Q399" s="476"/>
      <c r="R399" s="476"/>
      <c r="S399" s="476"/>
      <c r="T399" s="476"/>
      <c r="U399" s="476"/>
      <c r="V399" s="476"/>
      <c r="W399" s="476"/>
      <c r="X399" s="476"/>
      <c r="Y399" s="476"/>
      <c r="Z399" s="476"/>
    </row>
    <row r="400" spans="1:26" ht="15.75" customHeight="1">
      <c r="A400" s="560"/>
      <c r="B400" s="561" t="s">
        <v>2813</v>
      </c>
      <c r="C400" s="522" t="s">
        <v>841</v>
      </c>
      <c r="D400" s="523">
        <v>3500</v>
      </c>
      <c r="E400" s="524"/>
      <c r="F400" s="532">
        <f>E400*D400</f>
        <v>0</v>
      </c>
      <c r="G400" s="476"/>
      <c r="H400" s="476"/>
      <c r="I400" s="476"/>
      <c r="J400" s="476"/>
      <c r="K400" s="476"/>
      <c r="L400" s="476"/>
      <c r="M400" s="476"/>
      <c r="N400" s="476"/>
      <c r="O400" s="476"/>
      <c r="P400" s="476"/>
      <c r="Q400" s="476"/>
      <c r="R400" s="476"/>
      <c r="S400" s="476"/>
      <c r="T400" s="476"/>
      <c r="U400" s="476"/>
      <c r="V400" s="476"/>
      <c r="W400" s="476"/>
      <c r="X400" s="476"/>
      <c r="Y400" s="476"/>
      <c r="Z400" s="476"/>
    </row>
    <row r="401" spans="1:26" ht="15.75" customHeight="1">
      <c r="A401" s="560"/>
      <c r="B401" s="562"/>
      <c r="C401" s="527"/>
      <c r="D401" s="523"/>
      <c r="E401" s="528"/>
      <c r="F401" s="529"/>
      <c r="G401" s="476"/>
      <c r="H401" s="476"/>
      <c r="I401" s="476"/>
      <c r="J401" s="476"/>
      <c r="K401" s="476"/>
      <c r="L401" s="476"/>
      <c r="M401" s="476"/>
      <c r="N401" s="476"/>
      <c r="O401" s="476"/>
      <c r="P401" s="476"/>
      <c r="Q401" s="476"/>
      <c r="R401" s="476"/>
      <c r="S401" s="476"/>
      <c r="T401" s="476"/>
      <c r="U401" s="476"/>
      <c r="V401" s="476"/>
      <c r="W401" s="476"/>
      <c r="X401" s="476"/>
      <c r="Y401" s="476"/>
      <c r="Z401" s="476"/>
    </row>
    <row r="402" spans="1:26" ht="15.75" customHeight="1">
      <c r="A402" s="520" t="s">
        <v>2814</v>
      </c>
      <c r="B402" s="558" t="s">
        <v>2815</v>
      </c>
      <c r="C402" s="515"/>
      <c r="D402" s="515"/>
      <c r="E402" s="563"/>
      <c r="F402" s="497"/>
      <c r="G402" s="476"/>
      <c r="H402" s="476"/>
      <c r="I402" s="476"/>
      <c r="J402" s="476"/>
      <c r="K402" s="476"/>
      <c r="L402" s="476"/>
      <c r="M402" s="476"/>
      <c r="N402" s="476"/>
      <c r="O402" s="476"/>
      <c r="P402" s="476"/>
      <c r="Q402" s="476"/>
      <c r="R402" s="476"/>
      <c r="S402" s="476"/>
      <c r="T402" s="476"/>
      <c r="U402" s="476"/>
      <c r="V402" s="476"/>
      <c r="W402" s="476"/>
      <c r="X402" s="476"/>
      <c r="Y402" s="476"/>
      <c r="Z402" s="476"/>
    </row>
    <row r="403" spans="1:26" ht="21.75" customHeight="1">
      <c r="A403" s="550"/>
      <c r="B403" s="562" t="s">
        <v>2816</v>
      </c>
      <c r="C403" s="522" t="s">
        <v>733</v>
      </c>
      <c r="D403" s="523">
        <v>380</v>
      </c>
      <c r="E403" s="524"/>
      <c r="F403" s="530">
        <f>D403*E403</f>
        <v>0</v>
      </c>
      <c r="G403" s="476"/>
      <c r="H403" s="476"/>
      <c r="I403" s="476"/>
      <c r="J403" s="476"/>
      <c r="K403" s="476"/>
      <c r="L403" s="476"/>
      <c r="M403" s="476"/>
      <c r="N403" s="476"/>
      <c r="O403" s="476"/>
      <c r="P403" s="476"/>
      <c r="Q403" s="476"/>
      <c r="R403" s="476"/>
      <c r="S403" s="476"/>
      <c r="T403" s="476"/>
      <c r="U403" s="476"/>
      <c r="V403" s="476"/>
      <c r="W403" s="476"/>
      <c r="X403" s="476"/>
      <c r="Y403" s="476"/>
      <c r="Z403" s="476"/>
    </row>
    <row r="404" spans="1:26" ht="15.75" customHeight="1">
      <c r="A404" s="550"/>
      <c r="B404" s="521"/>
      <c r="C404" s="560"/>
      <c r="D404" s="540"/>
      <c r="E404" s="564"/>
      <c r="F404" s="546"/>
      <c r="G404" s="476"/>
      <c r="H404" s="476"/>
      <c r="I404" s="476"/>
      <c r="J404" s="476"/>
      <c r="K404" s="476"/>
      <c r="L404" s="476"/>
      <c r="M404" s="476"/>
      <c r="N404" s="476"/>
      <c r="O404" s="476"/>
      <c r="P404" s="476"/>
      <c r="Q404" s="476"/>
      <c r="R404" s="476"/>
      <c r="S404" s="476"/>
      <c r="T404" s="476"/>
      <c r="U404" s="476"/>
      <c r="V404" s="476"/>
      <c r="W404" s="476"/>
      <c r="X404" s="476"/>
      <c r="Y404" s="476"/>
      <c r="Z404" s="476"/>
    </row>
    <row r="405" spans="1:26" ht="48.75" customHeight="1">
      <c r="A405" s="520" t="s">
        <v>2817</v>
      </c>
      <c r="B405" s="558" t="s">
        <v>2818</v>
      </c>
      <c r="C405" s="527"/>
      <c r="D405" s="559"/>
      <c r="E405" s="528"/>
      <c r="F405" s="529"/>
      <c r="G405" s="476"/>
      <c r="H405" s="476"/>
      <c r="I405" s="476"/>
      <c r="J405" s="476"/>
      <c r="K405" s="476"/>
      <c r="L405" s="476"/>
      <c r="M405" s="476"/>
      <c r="N405" s="476"/>
      <c r="O405" s="476"/>
      <c r="P405" s="476"/>
      <c r="Q405" s="476"/>
      <c r="R405" s="476"/>
      <c r="S405" s="476"/>
      <c r="T405" s="476"/>
      <c r="U405" s="476"/>
      <c r="V405" s="476"/>
      <c r="W405" s="476"/>
      <c r="X405" s="476"/>
      <c r="Y405" s="476"/>
      <c r="Z405" s="476"/>
    </row>
    <row r="406" spans="1:26" ht="15.75" customHeight="1">
      <c r="A406" s="550"/>
      <c r="B406" s="562" t="s">
        <v>2819</v>
      </c>
      <c r="C406" s="560" t="s">
        <v>736</v>
      </c>
      <c r="D406" s="540">
        <v>100</v>
      </c>
      <c r="E406" s="564"/>
      <c r="F406" s="546">
        <f>E406*D406</f>
        <v>0</v>
      </c>
      <c r="G406" s="476"/>
      <c r="H406" s="476"/>
      <c r="I406" s="476"/>
      <c r="J406" s="476"/>
      <c r="K406" s="476"/>
      <c r="L406" s="476"/>
      <c r="M406" s="476"/>
      <c r="N406" s="476"/>
      <c r="O406" s="476"/>
      <c r="P406" s="476"/>
      <c r="Q406" s="476"/>
      <c r="R406" s="476"/>
      <c r="S406" s="476"/>
      <c r="T406" s="476"/>
      <c r="U406" s="476"/>
      <c r="V406" s="476"/>
      <c r="W406" s="476"/>
      <c r="X406" s="476"/>
      <c r="Y406" s="476"/>
      <c r="Z406" s="476"/>
    </row>
    <row r="407" spans="1:26" ht="17.25" customHeight="1">
      <c r="A407" s="560"/>
      <c r="B407" s="521"/>
      <c r="C407" s="527"/>
      <c r="D407" s="559"/>
      <c r="E407" s="528"/>
      <c r="F407" s="529"/>
      <c r="G407" s="476"/>
      <c r="H407" s="476"/>
      <c r="I407" s="476"/>
      <c r="J407" s="476"/>
      <c r="K407" s="476"/>
      <c r="L407" s="476"/>
      <c r="M407" s="476"/>
      <c r="N407" s="476"/>
      <c r="O407" s="476"/>
      <c r="P407" s="476"/>
      <c r="Q407" s="476"/>
      <c r="R407" s="476"/>
      <c r="S407" s="476"/>
      <c r="T407" s="476"/>
      <c r="U407" s="476"/>
      <c r="V407" s="476"/>
      <c r="W407" s="476"/>
      <c r="X407" s="476"/>
      <c r="Y407" s="476"/>
      <c r="Z407" s="476"/>
    </row>
    <row r="408" spans="1:26" ht="173.25" customHeight="1">
      <c r="A408" s="520" t="s">
        <v>2820</v>
      </c>
      <c r="B408" s="503" t="s">
        <v>2821</v>
      </c>
      <c r="C408" s="522"/>
      <c r="D408" s="523"/>
      <c r="E408" s="524"/>
      <c r="F408" s="517"/>
      <c r="G408" s="476"/>
      <c r="H408" s="476"/>
      <c r="I408" s="476"/>
      <c r="J408" s="476"/>
      <c r="K408" s="476"/>
      <c r="L408" s="476"/>
      <c r="M408" s="476"/>
      <c r="N408" s="476"/>
      <c r="O408" s="476"/>
      <c r="P408" s="476"/>
      <c r="Q408" s="476"/>
      <c r="R408" s="476"/>
      <c r="S408" s="476"/>
      <c r="T408" s="476"/>
      <c r="U408" s="476"/>
      <c r="V408" s="476"/>
      <c r="W408" s="476"/>
      <c r="X408" s="476"/>
      <c r="Y408" s="476"/>
      <c r="Z408" s="476"/>
    </row>
    <row r="409" spans="1:26" ht="15.75" customHeight="1">
      <c r="A409" s="520"/>
      <c r="B409" s="492" t="s">
        <v>2822</v>
      </c>
      <c r="C409" s="560" t="s">
        <v>841</v>
      </c>
      <c r="D409" s="540">
        <v>375</v>
      </c>
      <c r="E409" s="564"/>
      <c r="F409" s="546">
        <f>E409*D409</f>
        <v>0</v>
      </c>
      <c r="G409" s="476"/>
      <c r="H409" s="476"/>
      <c r="I409" s="476"/>
      <c r="J409" s="476"/>
      <c r="K409" s="476"/>
      <c r="L409" s="476"/>
      <c r="M409" s="476"/>
      <c r="N409" s="476"/>
      <c r="O409" s="476"/>
      <c r="P409" s="476"/>
      <c r="Q409" s="476"/>
      <c r="R409" s="476"/>
      <c r="S409" s="476"/>
      <c r="T409" s="476"/>
      <c r="U409" s="476"/>
      <c r="V409" s="476"/>
      <c r="W409" s="476"/>
      <c r="X409" s="476"/>
      <c r="Y409" s="476"/>
      <c r="Z409" s="476"/>
    </row>
    <row r="410" spans="1:26" ht="15.75" customHeight="1">
      <c r="A410" s="520"/>
      <c r="B410" s="503"/>
      <c r="C410" s="476"/>
      <c r="D410" s="476"/>
      <c r="E410" s="545"/>
      <c r="F410" s="476"/>
      <c r="G410" s="476"/>
      <c r="H410" s="476"/>
      <c r="I410" s="476"/>
      <c r="J410" s="476"/>
      <c r="K410" s="476"/>
      <c r="L410" s="476"/>
      <c r="M410" s="476"/>
      <c r="N410" s="476"/>
      <c r="O410" s="476"/>
      <c r="P410" s="476"/>
      <c r="Q410" s="476"/>
      <c r="R410" s="476"/>
      <c r="S410" s="476"/>
      <c r="T410" s="476"/>
      <c r="U410" s="476"/>
      <c r="V410" s="476"/>
      <c r="W410" s="476"/>
      <c r="X410" s="476"/>
      <c r="Y410" s="476"/>
      <c r="Z410" s="476"/>
    </row>
    <row r="411" spans="1:26" ht="15.75" customHeight="1">
      <c r="A411" s="520" t="s">
        <v>2823</v>
      </c>
      <c r="B411" s="503" t="s">
        <v>2824</v>
      </c>
      <c r="C411" s="476"/>
      <c r="D411" s="476"/>
      <c r="E411" s="545"/>
      <c r="F411" s="476"/>
      <c r="G411" s="476"/>
      <c r="H411" s="476"/>
      <c r="I411" s="476"/>
      <c r="J411" s="476"/>
      <c r="K411" s="476"/>
      <c r="L411" s="476"/>
      <c r="M411" s="476"/>
      <c r="N411" s="476"/>
      <c r="O411" s="476"/>
      <c r="P411" s="476"/>
      <c r="Q411" s="476"/>
      <c r="R411" s="476"/>
      <c r="S411" s="476"/>
      <c r="T411" s="476"/>
      <c r="U411" s="476"/>
      <c r="V411" s="476"/>
      <c r="W411" s="476"/>
      <c r="X411" s="476"/>
      <c r="Y411" s="476"/>
      <c r="Z411" s="476"/>
    </row>
    <row r="412" spans="1:26" ht="15.75" customHeight="1">
      <c r="A412" s="520"/>
      <c r="B412" s="492" t="s">
        <v>2825</v>
      </c>
      <c r="C412" s="560" t="s">
        <v>682</v>
      </c>
      <c r="D412" s="540">
        <v>14</v>
      </c>
      <c r="E412" s="564"/>
      <c r="F412" s="546">
        <f>E412*D412</f>
        <v>0</v>
      </c>
      <c r="G412" s="476"/>
      <c r="H412" s="476"/>
      <c r="I412" s="476"/>
      <c r="J412" s="476"/>
      <c r="K412" s="476"/>
      <c r="L412" s="476"/>
      <c r="M412" s="476"/>
      <c r="N412" s="476"/>
      <c r="O412" s="476"/>
      <c r="P412" s="476"/>
      <c r="Q412" s="476"/>
      <c r="R412" s="476"/>
      <c r="S412" s="476"/>
      <c r="T412" s="476"/>
      <c r="U412" s="476"/>
      <c r="V412" s="476"/>
      <c r="W412" s="476"/>
      <c r="X412" s="476"/>
      <c r="Y412" s="476"/>
      <c r="Z412" s="476"/>
    </row>
    <row r="413" spans="1:26" ht="15.75" customHeight="1">
      <c r="A413" s="520"/>
      <c r="B413" s="503"/>
      <c r="C413" s="476"/>
      <c r="D413" s="476"/>
      <c r="E413" s="545"/>
      <c r="F413" s="476"/>
      <c r="G413" s="476"/>
      <c r="H413" s="476"/>
      <c r="I413" s="476"/>
      <c r="J413" s="476"/>
      <c r="K413" s="476"/>
      <c r="L413" s="476"/>
      <c r="M413" s="476"/>
      <c r="N413" s="476"/>
      <c r="O413" s="476"/>
      <c r="P413" s="476"/>
      <c r="Q413" s="476"/>
      <c r="R413" s="476"/>
      <c r="S413" s="476"/>
      <c r="T413" s="476"/>
      <c r="U413" s="476"/>
      <c r="V413" s="476"/>
      <c r="W413" s="476"/>
      <c r="X413" s="476"/>
      <c r="Y413" s="476"/>
      <c r="Z413" s="476"/>
    </row>
    <row r="414" spans="1:26" ht="15.75" customHeight="1">
      <c r="A414" s="520"/>
      <c r="B414" s="503"/>
      <c r="C414" s="476"/>
      <c r="D414" s="476"/>
      <c r="E414" s="545"/>
      <c r="F414" s="476"/>
      <c r="G414" s="476"/>
      <c r="H414" s="476"/>
      <c r="I414" s="476"/>
      <c r="J414" s="476"/>
      <c r="K414" s="476"/>
      <c r="L414" s="476"/>
      <c r="M414" s="476"/>
      <c r="N414" s="476"/>
      <c r="O414" s="476"/>
      <c r="P414" s="476"/>
      <c r="Q414" s="476"/>
      <c r="R414" s="476"/>
      <c r="S414" s="476"/>
      <c r="T414" s="476"/>
      <c r="U414" s="476"/>
      <c r="V414" s="476"/>
      <c r="W414" s="476"/>
      <c r="X414" s="476"/>
      <c r="Y414" s="476"/>
      <c r="Z414" s="476"/>
    </row>
    <row r="415" spans="1:26" ht="15.75" customHeight="1">
      <c r="A415" s="520" t="s">
        <v>2826</v>
      </c>
      <c r="B415" s="503" t="s">
        <v>2827</v>
      </c>
      <c r="C415" s="522"/>
      <c r="D415" s="523"/>
      <c r="E415" s="524"/>
      <c r="F415" s="517"/>
      <c r="G415" s="476"/>
      <c r="H415" s="476"/>
      <c r="I415" s="476"/>
      <c r="J415" s="476"/>
      <c r="K415" s="476"/>
      <c r="L415" s="476"/>
      <c r="M415" s="476"/>
      <c r="N415" s="476"/>
      <c r="O415" s="476"/>
      <c r="P415" s="476"/>
      <c r="Q415" s="476"/>
      <c r="R415" s="476"/>
      <c r="S415" s="476"/>
      <c r="T415" s="476"/>
      <c r="U415" s="476"/>
      <c r="V415" s="476"/>
      <c r="W415" s="476"/>
      <c r="X415" s="476"/>
      <c r="Y415" s="476"/>
      <c r="Z415" s="476"/>
    </row>
    <row r="416" spans="1:26" ht="15.75" customHeight="1">
      <c r="A416" s="520"/>
      <c r="B416" s="492" t="s">
        <v>2828</v>
      </c>
      <c r="C416" s="522" t="s">
        <v>682</v>
      </c>
      <c r="D416" s="523">
        <v>1</v>
      </c>
      <c r="E416" s="524"/>
      <c r="F416" s="546">
        <f t="shared" ref="F416:F419" si="13">E416*D416</f>
        <v>0</v>
      </c>
      <c r="G416" s="476"/>
      <c r="H416" s="476"/>
      <c r="I416" s="476"/>
      <c r="J416" s="476"/>
      <c r="K416" s="476"/>
      <c r="L416" s="476"/>
      <c r="M416" s="476"/>
      <c r="N416" s="476"/>
      <c r="O416" s="476"/>
      <c r="P416" s="476"/>
      <c r="Q416" s="476"/>
      <c r="R416" s="476"/>
      <c r="S416" s="476"/>
      <c r="T416" s="476"/>
      <c r="U416" s="476"/>
      <c r="V416" s="476"/>
      <c r="W416" s="476"/>
      <c r="X416" s="476"/>
      <c r="Y416" s="476"/>
      <c r="Z416" s="476"/>
    </row>
    <row r="417" spans="1:26" ht="15.75" customHeight="1">
      <c r="A417" s="560"/>
      <c r="B417" s="492" t="s">
        <v>2829</v>
      </c>
      <c r="C417" s="522" t="s">
        <v>682</v>
      </c>
      <c r="D417" s="523">
        <v>1</v>
      </c>
      <c r="E417" s="524"/>
      <c r="F417" s="546">
        <f t="shared" si="13"/>
        <v>0</v>
      </c>
      <c r="G417" s="476"/>
      <c r="H417" s="476"/>
      <c r="I417" s="476"/>
      <c r="J417" s="476"/>
      <c r="K417" s="476"/>
      <c r="L417" s="476"/>
      <c r="M417" s="476"/>
      <c r="N417" s="476"/>
      <c r="O417" s="476"/>
      <c r="P417" s="476"/>
      <c r="Q417" s="476"/>
      <c r="R417" s="476"/>
      <c r="S417" s="476"/>
      <c r="T417" s="476"/>
      <c r="U417" s="476"/>
      <c r="V417" s="476"/>
      <c r="W417" s="476"/>
      <c r="X417" s="476"/>
      <c r="Y417" s="476"/>
      <c r="Z417" s="476"/>
    </row>
    <row r="418" spans="1:26" ht="15.75" customHeight="1">
      <c r="A418" s="560"/>
      <c r="B418" s="492" t="s">
        <v>2830</v>
      </c>
      <c r="C418" s="522" t="s">
        <v>682</v>
      </c>
      <c r="D418" s="523">
        <v>1</v>
      </c>
      <c r="E418" s="524"/>
      <c r="F418" s="546">
        <f t="shared" si="13"/>
        <v>0</v>
      </c>
      <c r="G418" s="476"/>
      <c r="H418" s="476"/>
      <c r="I418" s="476"/>
      <c r="J418" s="476"/>
      <c r="K418" s="476"/>
      <c r="L418" s="476"/>
      <c r="M418" s="476"/>
      <c r="N418" s="476"/>
      <c r="O418" s="476"/>
      <c r="P418" s="476"/>
      <c r="Q418" s="476"/>
      <c r="R418" s="476"/>
      <c r="S418" s="476"/>
      <c r="T418" s="476"/>
      <c r="U418" s="476"/>
      <c r="V418" s="476"/>
      <c r="W418" s="476"/>
      <c r="X418" s="476"/>
      <c r="Y418" s="476"/>
      <c r="Z418" s="476"/>
    </row>
    <row r="419" spans="1:26" ht="15.75" customHeight="1">
      <c r="A419" s="560"/>
      <c r="B419" s="492" t="s">
        <v>2831</v>
      </c>
      <c r="C419" s="522" t="s">
        <v>682</v>
      </c>
      <c r="D419" s="523">
        <v>1</v>
      </c>
      <c r="E419" s="524"/>
      <c r="F419" s="546">
        <f t="shared" si="13"/>
        <v>0</v>
      </c>
      <c r="G419" s="476"/>
      <c r="H419" s="476"/>
      <c r="I419" s="476"/>
      <c r="J419" s="476"/>
      <c r="K419" s="476"/>
      <c r="L419" s="476"/>
      <c r="M419" s="476"/>
      <c r="N419" s="476"/>
      <c r="O419" s="476"/>
      <c r="P419" s="476"/>
      <c r="Q419" s="476"/>
      <c r="R419" s="476"/>
      <c r="S419" s="476"/>
      <c r="T419" s="476"/>
      <c r="U419" s="476"/>
      <c r="V419" s="476"/>
      <c r="W419" s="476"/>
      <c r="X419" s="476"/>
      <c r="Y419" s="476"/>
      <c r="Z419" s="476"/>
    </row>
    <row r="420" spans="1:26" ht="15.75" customHeight="1">
      <c r="A420" s="520"/>
      <c r="B420" s="237"/>
      <c r="C420" s="522"/>
      <c r="D420" s="523"/>
      <c r="E420" s="524"/>
      <c r="F420" s="530"/>
      <c r="G420" s="476"/>
      <c r="H420" s="476"/>
      <c r="I420" s="476"/>
      <c r="J420" s="476"/>
      <c r="K420" s="476"/>
      <c r="L420" s="476"/>
      <c r="M420" s="476"/>
      <c r="N420" s="476"/>
      <c r="O420" s="476"/>
      <c r="P420" s="476"/>
      <c r="Q420" s="476"/>
      <c r="R420" s="476"/>
      <c r="S420" s="476"/>
      <c r="T420" s="476"/>
      <c r="U420" s="476"/>
      <c r="V420" s="476"/>
      <c r="W420" s="476"/>
      <c r="X420" s="476"/>
      <c r="Y420" s="476"/>
      <c r="Z420" s="476"/>
    </row>
    <row r="421" spans="1:26" ht="15.75" customHeight="1">
      <c r="A421" s="520" t="s">
        <v>2832</v>
      </c>
      <c r="B421" s="237" t="s">
        <v>2833</v>
      </c>
      <c r="C421" s="522"/>
      <c r="D421" s="523"/>
      <c r="E421" s="524"/>
      <c r="F421" s="530"/>
      <c r="G421" s="476"/>
      <c r="H421" s="476"/>
      <c r="I421" s="476"/>
      <c r="J421" s="476"/>
      <c r="K421" s="476"/>
      <c r="L421" s="476"/>
      <c r="M421" s="476"/>
      <c r="N421" s="476"/>
      <c r="O421" s="476"/>
      <c r="P421" s="476"/>
      <c r="Q421" s="476"/>
      <c r="R421" s="476"/>
      <c r="S421" s="476"/>
      <c r="T421" s="476"/>
      <c r="U421" s="476"/>
      <c r="V421" s="476"/>
      <c r="W421" s="476"/>
      <c r="X421" s="476"/>
      <c r="Y421" s="476"/>
      <c r="Z421" s="476"/>
    </row>
    <row r="422" spans="1:26" ht="15.75" customHeight="1">
      <c r="A422" s="520"/>
      <c r="B422" s="565" t="s">
        <v>2834</v>
      </c>
      <c r="C422" s="522" t="s">
        <v>682</v>
      </c>
      <c r="D422" s="523">
        <v>2</v>
      </c>
      <c r="E422" s="524"/>
      <c r="F422" s="546">
        <f t="shared" ref="F422:F423" si="14">E422*D422</f>
        <v>0</v>
      </c>
      <c r="G422" s="476"/>
      <c r="H422" s="476"/>
      <c r="I422" s="476"/>
      <c r="J422" s="476"/>
      <c r="K422" s="476"/>
      <c r="L422" s="476"/>
      <c r="M422" s="476"/>
      <c r="N422" s="476"/>
      <c r="O422" s="476"/>
      <c r="P422" s="476"/>
      <c r="Q422" s="476"/>
      <c r="R422" s="476"/>
      <c r="S422" s="476"/>
      <c r="T422" s="476"/>
      <c r="U422" s="476"/>
      <c r="V422" s="476"/>
      <c r="W422" s="476"/>
      <c r="X422" s="476"/>
      <c r="Y422" s="476"/>
      <c r="Z422" s="476"/>
    </row>
    <row r="423" spans="1:26" ht="15.75" customHeight="1">
      <c r="A423" s="520"/>
      <c r="B423" s="565" t="s">
        <v>2835</v>
      </c>
      <c r="C423" s="522" t="s">
        <v>682</v>
      </c>
      <c r="D423" s="523">
        <v>2</v>
      </c>
      <c r="E423" s="524"/>
      <c r="F423" s="546">
        <f t="shared" si="14"/>
        <v>0</v>
      </c>
      <c r="G423" s="476"/>
      <c r="H423" s="476"/>
      <c r="I423" s="476"/>
      <c r="J423" s="476"/>
      <c r="K423" s="476"/>
      <c r="L423" s="476"/>
      <c r="M423" s="476"/>
      <c r="N423" s="476"/>
      <c r="O423" s="476"/>
      <c r="P423" s="476"/>
      <c r="Q423" s="476"/>
      <c r="R423" s="476"/>
      <c r="S423" s="476"/>
      <c r="T423" s="476"/>
      <c r="U423" s="476"/>
      <c r="V423" s="476"/>
      <c r="W423" s="476"/>
      <c r="X423" s="476"/>
      <c r="Y423" s="476"/>
      <c r="Z423" s="476"/>
    </row>
    <row r="424" spans="1:26" ht="15.75" customHeight="1">
      <c r="A424" s="520"/>
      <c r="B424" s="237"/>
      <c r="C424" s="522"/>
      <c r="D424" s="523"/>
      <c r="E424" s="524"/>
      <c r="F424" s="530"/>
      <c r="G424" s="476"/>
      <c r="H424" s="476"/>
      <c r="I424" s="476"/>
      <c r="J424" s="476"/>
      <c r="K424" s="476"/>
      <c r="L424" s="476"/>
      <c r="M424" s="476"/>
      <c r="N424" s="476"/>
      <c r="O424" s="476"/>
      <c r="P424" s="476"/>
      <c r="Q424" s="476"/>
      <c r="R424" s="476"/>
      <c r="S424" s="476"/>
      <c r="T424" s="476"/>
      <c r="U424" s="476"/>
      <c r="V424" s="476"/>
      <c r="W424" s="476"/>
      <c r="X424" s="476"/>
      <c r="Y424" s="476"/>
      <c r="Z424" s="476"/>
    </row>
    <row r="425" spans="1:26" ht="15.75" customHeight="1">
      <c r="A425" s="520" t="s">
        <v>2836</v>
      </c>
      <c r="B425" s="237" t="s">
        <v>2837</v>
      </c>
      <c r="C425" s="522" t="s">
        <v>682</v>
      </c>
      <c r="D425" s="523">
        <v>76</v>
      </c>
      <c r="E425" s="524"/>
      <c r="F425" s="528">
        <f>E425*D425</f>
        <v>0</v>
      </c>
      <c r="G425" s="476"/>
      <c r="H425" s="476"/>
      <c r="I425" s="476"/>
      <c r="J425" s="476"/>
      <c r="K425" s="476"/>
      <c r="L425" s="476"/>
      <c r="M425" s="476"/>
      <c r="N425" s="476"/>
      <c r="O425" s="476"/>
      <c r="P425" s="476"/>
      <c r="Q425" s="476"/>
      <c r="R425" s="476"/>
      <c r="S425" s="476"/>
      <c r="T425" s="476"/>
      <c r="U425" s="476"/>
      <c r="V425" s="476"/>
      <c r="W425" s="476"/>
      <c r="X425" s="476"/>
      <c r="Y425" s="476"/>
      <c r="Z425" s="476"/>
    </row>
    <row r="426" spans="1:26" ht="15.75" customHeight="1">
      <c r="A426" s="520"/>
      <c r="B426" s="237"/>
      <c r="C426" s="522"/>
      <c r="D426" s="523"/>
      <c r="E426" s="524"/>
      <c r="F426" s="530"/>
      <c r="G426" s="476"/>
      <c r="H426" s="476"/>
      <c r="I426" s="476"/>
      <c r="J426" s="476"/>
      <c r="K426" s="476"/>
      <c r="L426" s="476"/>
      <c r="M426" s="476"/>
      <c r="N426" s="476"/>
      <c r="O426" s="476"/>
      <c r="P426" s="476"/>
      <c r="Q426" s="476"/>
      <c r="R426" s="476"/>
      <c r="S426" s="476"/>
      <c r="T426" s="476"/>
      <c r="U426" s="476"/>
      <c r="V426" s="476"/>
      <c r="W426" s="476"/>
      <c r="X426" s="476"/>
      <c r="Y426" s="476"/>
      <c r="Z426" s="476"/>
    </row>
    <row r="427" spans="1:26" ht="15.75" customHeight="1">
      <c r="A427" s="520" t="s">
        <v>2838</v>
      </c>
      <c r="B427" s="237" t="s">
        <v>2839</v>
      </c>
      <c r="C427" s="522"/>
      <c r="D427" s="523"/>
      <c r="E427" s="524"/>
      <c r="F427" s="530"/>
      <c r="G427" s="476"/>
      <c r="H427" s="476"/>
      <c r="I427" s="476"/>
      <c r="J427" s="476"/>
      <c r="K427" s="476"/>
      <c r="L427" s="476"/>
      <c r="M427" s="476"/>
      <c r="N427" s="476"/>
      <c r="O427" s="476"/>
      <c r="P427" s="476"/>
      <c r="Q427" s="476"/>
      <c r="R427" s="476"/>
      <c r="S427" s="476"/>
      <c r="T427" s="476"/>
      <c r="U427" s="476"/>
      <c r="V427" s="476"/>
      <c r="W427" s="476"/>
      <c r="X427" s="476"/>
      <c r="Y427" s="476"/>
      <c r="Z427" s="476"/>
    </row>
    <row r="428" spans="1:26" ht="15.75" customHeight="1">
      <c r="A428" s="520"/>
      <c r="B428" s="565" t="s">
        <v>2840</v>
      </c>
      <c r="C428" s="522" t="s">
        <v>682</v>
      </c>
      <c r="D428" s="523">
        <v>76</v>
      </c>
      <c r="E428" s="524"/>
      <c r="F428" s="546">
        <f>E428*D428</f>
        <v>0</v>
      </c>
      <c r="G428" s="476"/>
      <c r="H428" s="476"/>
      <c r="I428" s="476"/>
      <c r="J428" s="476"/>
      <c r="K428" s="476"/>
      <c r="L428" s="476"/>
      <c r="M428" s="476"/>
      <c r="N428" s="476"/>
      <c r="O428" s="476"/>
      <c r="P428" s="476"/>
      <c r="Q428" s="476"/>
      <c r="R428" s="476"/>
      <c r="S428" s="476"/>
      <c r="T428" s="476"/>
      <c r="U428" s="476"/>
      <c r="V428" s="476"/>
      <c r="W428" s="476"/>
      <c r="X428" s="476"/>
      <c r="Y428" s="476"/>
      <c r="Z428" s="476"/>
    </row>
    <row r="429" spans="1:26" ht="15.75" customHeight="1">
      <c r="A429" s="520"/>
      <c r="B429" s="237"/>
      <c r="C429" s="522"/>
      <c r="D429" s="523"/>
      <c r="E429" s="524"/>
      <c r="F429" s="530"/>
      <c r="G429" s="476"/>
      <c r="H429" s="476"/>
      <c r="I429" s="476"/>
      <c r="J429" s="476"/>
      <c r="K429" s="476"/>
      <c r="L429" s="476"/>
      <c r="M429" s="476"/>
      <c r="N429" s="476"/>
      <c r="O429" s="476"/>
      <c r="P429" s="476"/>
      <c r="Q429" s="476"/>
      <c r="R429" s="476"/>
      <c r="S429" s="476"/>
      <c r="T429" s="476"/>
      <c r="U429" s="476"/>
      <c r="V429" s="476"/>
      <c r="W429" s="476"/>
      <c r="X429" s="476"/>
      <c r="Y429" s="476"/>
      <c r="Z429" s="476"/>
    </row>
    <row r="430" spans="1:26" ht="15.75" customHeight="1">
      <c r="A430" s="520" t="s">
        <v>2841</v>
      </c>
      <c r="B430" s="237" t="s">
        <v>2842</v>
      </c>
      <c r="C430" s="522"/>
      <c r="D430" s="523"/>
      <c r="E430" s="524"/>
      <c r="F430" s="530"/>
      <c r="G430" s="476"/>
      <c r="H430" s="476"/>
      <c r="I430" s="476"/>
      <c r="J430" s="476"/>
      <c r="K430" s="476"/>
      <c r="L430" s="476"/>
      <c r="M430" s="476"/>
      <c r="N430" s="476"/>
      <c r="O430" s="476"/>
      <c r="P430" s="476"/>
      <c r="Q430" s="476"/>
      <c r="R430" s="476"/>
      <c r="S430" s="476"/>
      <c r="T430" s="476"/>
      <c r="U430" s="476"/>
      <c r="V430" s="476"/>
      <c r="W430" s="476"/>
      <c r="X430" s="476"/>
      <c r="Y430" s="476"/>
      <c r="Z430" s="476"/>
    </row>
    <row r="431" spans="1:26" ht="15.75" customHeight="1">
      <c r="A431" s="520"/>
      <c r="B431" s="565" t="s">
        <v>2843</v>
      </c>
      <c r="C431" s="522" t="s">
        <v>682</v>
      </c>
      <c r="D431" s="523">
        <v>4</v>
      </c>
      <c r="E431" s="524"/>
      <c r="F431" s="546">
        <f>E431*D431</f>
        <v>0</v>
      </c>
      <c r="G431" s="476"/>
      <c r="H431" s="476"/>
      <c r="I431" s="476"/>
      <c r="J431" s="476"/>
      <c r="K431" s="476"/>
      <c r="L431" s="476"/>
      <c r="M431" s="476"/>
      <c r="N431" s="476"/>
      <c r="O431" s="476"/>
      <c r="P431" s="476"/>
      <c r="Q431" s="476"/>
      <c r="R431" s="476"/>
      <c r="S431" s="476"/>
      <c r="T431" s="476"/>
      <c r="U431" s="476"/>
      <c r="V431" s="476"/>
      <c r="W431" s="476"/>
      <c r="X431" s="476"/>
      <c r="Y431" s="476"/>
      <c r="Z431" s="476"/>
    </row>
    <row r="432" spans="1:26" ht="15.75" customHeight="1">
      <c r="A432" s="520"/>
      <c r="B432" s="237"/>
      <c r="C432" s="522"/>
      <c r="D432" s="523"/>
      <c r="E432" s="524"/>
      <c r="F432" s="530"/>
      <c r="G432" s="476"/>
      <c r="H432" s="476"/>
      <c r="I432" s="476"/>
      <c r="J432" s="476"/>
      <c r="K432" s="476"/>
      <c r="L432" s="476"/>
      <c r="M432" s="476"/>
      <c r="N432" s="476"/>
      <c r="O432" s="476"/>
      <c r="P432" s="476"/>
      <c r="Q432" s="476"/>
      <c r="R432" s="476"/>
      <c r="S432" s="476"/>
      <c r="T432" s="476"/>
      <c r="U432" s="476"/>
      <c r="V432" s="476"/>
      <c r="W432" s="476"/>
      <c r="X432" s="476"/>
      <c r="Y432" s="476"/>
      <c r="Z432" s="476"/>
    </row>
    <row r="433" spans="1:26" ht="234.75" customHeight="1">
      <c r="A433" s="520" t="s">
        <v>2844</v>
      </c>
      <c r="B433" s="237" t="s">
        <v>2845</v>
      </c>
      <c r="C433" s="522"/>
      <c r="D433" s="523"/>
      <c r="E433" s="524"/>
      <c r="F433" s="530"/>
      <c r="G433" s="476"/>
      <c r="H433" s="476"/>
      <c r="I433" s="476"/>
      <c r="J433" s="476"/>
      <c r="K433" s="476"/>
      <c r="L433" s="476"/>
      <c r="M433" s="476"/>
      <c r="N433" s="476"/>
      <c r="O433" s="476"/>
      <c r="P433" s="476"/>
      <c r="Q433" s="476"/>
      <c r="R433" s="476"/>
      <c r="S433" s="476"/>
      <c r="T433" s="476"/>
      <c r="U433" s="476"/>
      <c r="V433" s="476"/>
      <c r="W433" s="476"/>
      <c r="X433" s="476"/>
      <c r="Y433" s="476"/>
      <c r="Z433" s="476"/>
    </row>
    <row r="434" spans="1:26" ht="15.75" customHeight="1">
      <c r="A434" s="520"/>
      <c r="B434" s="565" t="s">
        <v>2846</v>
      </c>
      <c r="C434" s="522" t="s">
        <v>682</v>
      </c>
      <c r="D434" s="523">
        <v>14</v>
      </c>
      <c r="E434" s="524"/>
      <c r="F434" s="546">
        <f>E434*D434</f>
        <v>0</v>
      </c>
      <c r="G434" s="476"/>
      <c r="H434" s="476"/>
      <c r="I434" s="476"/>
      <c r="J434" s="476"/>
      <c r="K434" s="476"/>
      <c r="L434" s="476"/>
      <c r="M434" s="476"/>
      <c r="N434" s="476"/>
      <c r="O434" s="476"/>
      <c r="P434" s="476"/>
      <c r="Q434" s="476"/>
      <c r="R434" s="476"/>
      <c r="S434" s="476"/>
      <c r="T434" s="476"/>
      <c r="U434" s="476"/>
      <c r="V434" s="476"/>
      <c r="W434" s="476"/>
      <c r="X434" s="476"/>
      <c r="Y434" s="476"/>
      <c r="Z434" s="476"/>
    </row>
    <row r="435" spans="1:26" ht="18" customHeight="1">
      <c r="A435" s="520"/>
      <c r="B435" s="492"/>
      <c r="C435" s="522"/>
      <c r="D435" s="523"/>
      <c r="E435" s="524"/>
      <c r="F435" s="517"/>
      <c r="G435" s="476"/>
      <c r="H435" s="476"/>
      <c r="I435" s="476"/>
      <c r="J435" s="476"/>
      <c r="K435" s="476"/>
      <c r="L435" s="476"/>
      <c r="M435" s="476"/>
      <c r="N435" s="476"/>
      <c r="O435" s="476"/>
      <c r="P435" s="476"/>
      <c r="Q435" s="476"/>
      <c r="R435" s="476"/>
      <c r="S435" s="476"/>
      <c r="T435" s="476"/>
      <c r="U435" s="476"/>
      <c r="V435" s="476"/>
      <c r="W435" s="476"/>
      <c r="X435" s="476"/>
      <c r="Y435" s="476"/>
      <c r="Z435" s="476"/>
    </row>
    <row r="436" spans="1:26" ht="15.75" customHeight="1">
      <c r="A436" s="520" t="s">
        <v>2847</v>
      </c>
      <c r="B436" s="503" t="s">
        <v>2848</v>
      </c>
      <c r="C436" s="522"/>
      <c r="D436" s="523"/>
      <c r="E436" s="524"/>
      <c r="F436" s="517"/>
      <c r="G436" s="476"/>
      <c r="H436" s="476"/>
      <c r="I436" s="476"/>
      <c r="J436" s="476"/>
      <c r="K436" s="476"/>
      <c r="L436" s="476"/>
      <c r="M436" s="476"/>
      <c r="N436" s="476"/>
      <c r="O436" s="476"/>
      <c r="P436" s="476"/>
      <c r="Q436" s="476"/>
      <c r="R436" s="476"/>
      <c r="S436" s="476"/>
      <c r="T436" s="476"/>
      <c r="U436" s="476"/>
      <c r="V436" s="476"/>
      <c r="W436" s="476"/>
      <c r="X436" s="476"/>
      <c r="Y436" s="476"/>
      <c r="Z436" s="476"/>
    </row>
    <row r="437" spans="1:26" ht="18" customHeight="1">
      <c r="A437" s="520"/>
      <c r="B437" s="492" t="s">
        <v>2849</v>
      </c>
      <c r="C437" s="522" t="s">
        <v>682</v>
      </c>
      <c r="D437" s="523">
        <v>4</v>
      </c>
      <c r="E437" s="524"/>
      <c r="F437" s="546">
        <f>E437*D437</f>
        <v>0</v>
      </c>
      <c r="G437" s="476"/>
      <c r="H437" s="476"/>
      <c r="I437" s="476"/>
      <c r="J437" s="476"/>
      <c r="K437" s="476"/>
      <c r="L437" s="476"/>
      <c r="M437" s="476"/>
      <c r="N437" s="476"/>
      <c r="O437" s="476"/>
      <c r="P437" s="476"/>
      <c r="Q437" s="476"/>
      <c r="R437" s="476"/>
      <c r="S437" s="476"/>
      <c r="T437" s="476"/>
      <c r="U437" s="476"/>
      <c r="V437" s="476"/>
      <c r="W437" s="476"/>
      <c r="X437" s="476"/>
      <c r="Y437" s="476"/>
      <c r="Z437" s="476"/>
    </row>
    <row r="438" spans="1:26" ht="18" customHeight="1">
      <c r="A438" s="520"/>
      <c r="B438" s="503"/>
      <c r="C438" s="522"/>
      <c r="D438" s="523"/>
      <c r="E438" s="524"/>
      <c r="F438" s="546"/>
      <c r="G438" s="476"/>
      <c r="H438" s="476"/>
      <c r="I438" s="476"/>
      <c r="J438" s="476"/>
      <c r="K438" s="476"/>
      <c r="L438" s="476"/>
      <c r="M438" s="476"/>
      <c r="N438" s="476"/>
      <c r="O438" s="476"/>
      <c r="P438" s="476"/>
      <c r="Q438" s="476"/>
      <c r="R438" s="476"/>
      <c r="S438" s="476"/>
      <c r="T438" s="476"/>
      <c r="U438" s="476"/>
      <c r="V438" s="476"/>
      <c r="W438" s="476"/>
      <c r="X438" s="476"/>
      <c r="Y438" s="476"/>
      <c r="Z438" s="476"/>
    </row>
    <row r="439" spans="1:26" ht="159.75" customHeight="1">
      <c r="A439" s="520" t="s">
        <v>2850</v>
      </c>
      <c r="B439" s="503" t="s">
        <v>2851</v>
      </c>
      <c r="C439" s="522"/>
      <c r="D439" s="523"/>
      <c r="E439" s="524"/>
      <c r="F439" s="546"/>
      <c r="G439" s="476"/>
      <c r="H439" s="476"/>
      <c r="I439" s="476"/>
      <c r="J439" s="476"/>
      <c r="K439" s="476"/>
      <c r="L439" s="476"/>
      <c r="M439" s="476"/>
      <c r="N439" s="476"/>
      <c r="O439" s="476"/>
      <c r="P439" s="476"/>
      <c r="Q439" s="476"/>
      <c r="R439" s="476"/>
      <c r="S439" s="476"/>
      <c r="T439" s="476"/>
      <c r="U439" s="476"/>
      <c r="V439" s="476"/>
      <c r="W439" s="476"/>
      <c r="X439" s="476"/>
      <c r="Y439" s="476"/>
      <c r="Z439" s="476"/>
    </row>
    <row r="440" spans="1:26" ht="18" customHeight="1">
      <c r="A440" s="520"/>
      <c r="B440" s="492" t="s">
        <v>2852</v>
      </c>
      <c r="C440" s="522" t="s">
        <v>682</v>
      </c>
      <c r="D440" s="523">
        <v>4</v>
      </c>
      <c r="E440" s="524"/>
      <c r="F440" s="546">
        <f>E440*D440</f>
        <v>0</v>
      </c>
      <c r="G440" s="476"/>
      <c r="H440" s="476"/>
      <c r="I440" s="476"/>
      <c r="J440" s="476"/>
      <c r="K440" s="476"/>
      <c r="L440" s="476"/>
      <c r="M440" s="476"/>
      <c r="N440" s="476"/>
      <c r="O440" s="476"/>
      <c r="P440" s="476"/>
      <c r="Q440" s="476"/>
      <c r="R440" s="476"/>
      <c r="S440" s="476"/>
      <c r="T440" s="476"/>
      <c r="U440" s="476"/>
      <c r="V440" s="476"/>
      <c r="W440" s="476"/>
      <c r="X440" s="476"/>
      <c r="Y440" s="476"/>
      <c r="Z440" s="476"/>
    </row>
    <row r="441" spans="1:26" ht="18" customHeight="1">
      <c r="A441" s="520"/>
      <c r="B441" s="503"/>
      <c r="C441" s="522"/>
      <c r="D441" s="523"/>
      <c r="E441" s="524"/>
      <c r="F441" s="546"/>
      <c r="G441" s="476"/>
      <c r="H441" s="476"/>
      <c r="I441" s="476"/>
      <c r="J441" s="476"/>
      <c r="K441" s="476"/>
      <c r="L441" s="476"/>
      <c r="M441" s="476"/>
      <c r="N441" s="476"/>
      <c r="O441" s="476"/>
      <c r="P441" s="476"/>
      <c r="Q441" s="476"/>
      <c r="R441" s="476"/>
      <c r="S441" s="476"/>
      <c r="T441" s="476"/>
      <c r="U441" s="476"/>
      <c r="V441" s="476"/>
      <c r="W441" s="476"/>
      <c r="X441" s="476"/>
      <c r="Y441" s="476"/>
      <c r="Z441" s="476"/>
    </row>
    <row r="442" spans="1:26" ht="15.75" customHeight="1">
      <c r="A442" s="520" t="s">
        <v>2853</v>
      </c>
      <c r="B442" s="503" t="s">
        <v>2854</v>
      </c>
      <c r="C442" s="522"/>
      <c r="D442" s="523"/>
      <c r="E442" s="524"/>
      <c r="F442" s="546"/>
      <c r="G442" s="476"/>
      <c r="H442" s="476"/>
      <c r="I442" s="476"/>
      <c r="J442" s="476"/>
      <c r="K442" s="476"/>
      <c r="L442" s="476"/>
      <c r="M442" s="476"/>
      <c r="N442" s="476"/>
      <c r="O442" s="476"/>
      <c r="P442" s="476"/>
      <c r="Q442" s="476"/>
      <c r="R442" s="476"/>
      <c r="S442" s="476"/>
      <c r="T442" s="476"/>
      <c r="U442" s="476"/>
      <c r="V442" s="476"/>
      <c r="W442" s="476"/>
      <c r="X442" s="476"/>
      <c r="Y442" s="476"/>
      <c r="Z442" s="476"/>
    </row>
    <row r="443" spans="1:26" ht="18" customHeight="1">
      <c r="A443" s="520"/>
      <c r="B443" s="492" t="s">
        <v>2855</v>
      </c>
      <c r="C443" s="522" t="s">
        <v>682</v>
      </c>
      <c r="D443" s="523">
        <v>38</v>
      </c>
      <c r="E443" s="524"/>
      <c r="F443" s="546">
        <f>E443*D443</f>
        <v>0</v>
      </c>
      <c r="G443" s="476"/>
      <c r="H443" s="476"/>
      <c r="I443" s="476"/>
      <c r="J443" s="476"/>
      <c r="K443" s="476"/>
      <c r="L443" s="476"/>
      <c r="M443" s="476"/>
      <c r="N443" s="476"/>
      <c r="O443" s="476"/>
      <c r="P443" s="476"/>
      <c r="Q443" s="476"/>
      <c r="R443" s="476"/>
      <c r="S443" s="476"/>
      <c r="T443" s="476"/>
      <c r="U443" s="476"/>
      <c r="V443" s="476"/>
      <c r="W443" s="476"/>
      <c r="X443" s="476"/>
      <c r="Y443" s="476"/>
      <c r="Z443" s="476"/>
    </row>
    <row r="444" spans="1:26" ht="18" customHeight="1">
      <c r="A444" s="520"/>
      <c r="B444" s="503"/>
      <c r="C444" s="522"/>
      <c r="D444" s="523"/>
      <c r="E444" s="524"/>
      <c r="F444" s="546"/>
      <c r="G444" s="476"/>
      <c r="H444" s="476"/>
      <c r="I444" s="476"/>
      <c r="J444" s="476"/>
      <c r="K444" s="476"/>
      <c r="L444" s="476"/>
      <c r="M444" s="476"/>
      <c r="N444" s="476"/>
      <c r="O444" s="476"/>
      <c r="P444" s="476"/>
      <c r="Q444" s="476"/>
      <c r="R444" s="476"/>
      <c r="S444" s="476"/>
      <c r="T444" s="476"/>
      <c r="U444" s="476"/>
      <c r="V444" s="476"/>
      <c r="W444" s="476"/>
      <c r="X444" s="476"/>
      <c r="Y444" s="476"/>
      <c r="Z444" s="476"/>
    </row>
    <row r="445" spans="1:26" ht="15.75" customHeight="1">
      <c r="A445" s="520" t="s">
        <v>2856</v>
      </c>
      <c r="B445" s="503" t="s">
        <v>2857</v>
      </c>
      <c r="C445" s="520"/>
      <c r="D445" s="540"/>
      <c r="E445" s="543"/>
      <c r="F445" s="539"/>
      <c r="G445" s="476"/>
      <c r="H445" s="476"/>
      <c r="I445" s="476"/>
      <c r="J445" s="476"/>
      <c r="K445" s="476"/>
      <c r="L445" s="476"/>
      <c r="M445" s="476"/>
      <c r="N445" s="476"/>
      <c r="O445" s="476"/>
      <c r="P445" s="476"/>
      <c r="Q445" s="476"/>
      <c r="R445" s="476"/>
      <c r="S445" s="476"/>
      <c r="T445" s="476"/>
      <c r="U445" s="476"/>
      <c r="V445" s="476"/>
      <c r="W445" s="476"/>
      <c r="X445" s="476"/>
      <c r="Y445" s="476"/>
      <c r="Z445" s="476"/>
    </row>
    <row r="446" spans="1:26" ht="18" customHeight="1">
      <c r="A446" s="520"/>
      <c r="B446" s="503" t="s">
        <v>2858</v>
      </c>
      <c r="C446" s="494" t="s">
        <v>841</v>
      </c>
      <c r="D446" s="540">
        <v>84</v>
      </c>
      <c r="E446" s="538"/>
      <c r="F446" s="539">
        <f>E446*D446</f>
        <v>0</v>
      </c>
      <c r="G446" s="476"/>
      <c r="H446" s="476"/>
      <c r="I446" s="476"/>
      <c r="J446" s="476"/>
      <c r="K446" s="476"/>
      <c r="L446" s="476"/>
      <c r="M446" s="476"/>
      <c r="N446" s="476"/>
      <c r="O446" s="476"/>
      <c r="P446" s="476"/>
      <c r="Q446" s="476"/>
      <c r="R446" s="476"/>
      <c r="S446" s="476"/>
      <c r="T446" s="476"/>
      <c r="U446" s="476"/>
      <c r="V446" s="476"/>
      <c r="W446" s="476"/>
      <c r="X446" s="476"/>
      <c r="Y446" s="476"/>
      <c r="Z446" s="476"/>
    </row>
    <row r="447" spans="1:26" ht="18" customHeight="1">
      <c r="A447" s="520"/>
      <c r="B447" s="503"/>
      <c r="C447" s="522"/>
      <c r="D447" s="523"/>
      <c r="E447" s="524"/>
      <c r="F447" s="546"/>
      <c r="G447" s="476"/>
      <c r="H447" s="476"/>
      <c r="I447" s="476"/>
      <c r="J447" s="476"/>
      <c r="K447" s="476"/>
      <c r="L447" s="476"/>
      <c r="M447" s="476"/>
      <c r="N447" s="476"/>
      <c r="O447" s="476"/>
      <c r="P447" s="476"/>
      <c r="Q447" s="476"/>
      <c r="R447" s="476"/>
      <c r="S447" s="476"/>
      <c r="T447" s="476"/>
      <c r="U447" s="476"/>
      <c r="V447" s="476"/>
      <c r="W447" s="476"/>
      <c r="X447" s="476"/>
      <c r="Y447" s="476"/>
      <c r="Z447" s="476"/>
    </row>
    <row r="448" spans="1:26" ht="15.75" customHeight="1">
      <c r="A448" s="520" t="s">
        <v>2859</v>
      </c>
      <c r="B448" s="503" t="s">
        <v>2860</v>
      </c>
      <c r="C448" s="522"/>
      <c r="D448" s="523"/>
      <c r="E448" s="524"/>
      <c r="F448" s="546"/>
      <c r="G448" s="476"/>
      <c r="H448" s="476"/>
      <c r="I448" s="476"/>
      <c r="J448" s="476"/>
      <c r="K448" s="476"/>
      <c r="L448" s="476"/>
      <c r="M448" s="476"/>
      <c r="N448" s="476"/>
      <c r="O448" s="476"/>
      <c r="P448" s="476"/>
      <c r="Q448" s="476"/>
      <c r="R448" s="476"/>
      <c r="S448" s="476"/>
      <c r="T448" s="476"/>
      <c r="U448" s="476"/>
      <c r="V448" s="476"/>
      <c r="W448" s="476"/>
      <c r="X448" s="476"/>
      <c r="Y448" s="476"/>
      <c r="Z448" s="476"/>
    </row>
    <row r="449" spans="1:26" ht="18" customHeight="1">
      <c r="A449" s="520"/>
      <c r="B449" s="501" t="s">
        <v>2861</v>
      </c>
      <c r="C449" s="522" t="s">
        <v>682</v>
      </c>
      <c r="D449" s="523">
        <v>6</v>
      </c>
      <c r="E449" s="524"/>
      <c r="F449" s="546">
        <f t="shared" ref="F449:F450" si="15">E449*D449</f>
        <v>0</v>
      </c>
      <c r="G449" s="476"/>
      <c r="H449" s="476"/>
      <c r="I449" s="476"/>
      <c r="J449" s="476"/>
      <c r="K449" s="476"/>
      <c r="L449" s="476"/>
      <c r="M449" s="476"/>
      <c r="N449" s="476"/>
      <c r="O449" s="476"/>
      <c r="P449" s="476"/>
      <c r="Q449" s="476"/>
      <c r="R449" s="476"/>
      <c r="S449" s="476"/>
      <c r="T449" s="476"/>
      <c r="U449" s="476"/>
      <c r="V449" s="476"/>
      <c r="W449" s="476"/>
      <c r="X449" s="476"/>
      <c r="Y449" s="476"/>
      <c r="Z449" s="476"/>
    </row>
    <row r="450" spans="1:26" ht="18" customHeight="1">
      <c r="A450" s="520"/>
      <c r="B450" s="501" t="s">
        <v>2862</v>
      </c>
      <c r="C450" s="522" t="s">
        <v>682</v>
      </c>
      <c r="D450" s="523">
        <v>1</v>
      </c>
      <c r="E450" s="524"/>
      <c r="F450" s="546">
        <f t="shared" si="15"/>
        <v>0</v>
      </c>
      <c r="G450" s="476"/>
      <c r="H450" s="476"/>
      <c r="I450" s="476"/>
      <c r="J450" s="476"/>
      <c r="K450" s="476"/>
      <c r="L450" s="476"/>
      <c r="M450" s="476"/>
      <c r="N450" s="476"/>
      <c r="O450" s="476"/>
      <c r="P450" s="476"/>
      <c r="Q450" s="476"/>
      <c r="R450" s="476"/>
      <c r="S450" s="476"/>
      <c r="T450" s="476"/>
      <c r="U450" s="476"/>
      <c r="V450" s="476"/>
      <c r="W450" s="476"/>
      <c r="X450" s="476"/>
      <c r="Y450" s="476"/>
      <c r="Z450" s="476"/>
    </row>
    <row r="451" spans="1:26" ht="18" customHeight="1">
      <c r="A451" s="520"/>
      <c r="B451" s="503"/>
      <c r="C451" s="522"/>
      <c r="D451" s="523"/>
      <c r="E451" s="524"/>
      <c r="F451" s="546"/>
      <c r="G451" s="476"/>
      <c r="H451" s="476"/>
      <c r="I451" s="476"/>
      <c r="J451" s="476"/>
      <c r="K451" s="476"/>
      <c r="L451" s="476"/>
      <c r="M451" s="476"/>
      <c r="N451" s="476"/>
      <c r="O451" s="476"/>
      <c r="P451" s="476"/>
      <c r="Q451" s="476"/>
      <c r="R451" s="476"/>
      <c r="S451" s="476"/>
      <c r="T451" s="476"/>
      <c r="U451" s="476"/>
      <c r="V451" s="476"/>
      <c r="W451" s="476"/>
      <c r="X451" s="476"/>
      <c r="Y451" s="476"/>
      <c r="Z451" s="476"/>
    </row>
    <row r="452" spans="1:26" ht="15.75" customHeight="1">
      <c r="A452" s="520" t="s">
        <v>2863</v>
      </c>
      <c r="B452" s="503" t="s">
        <v>2864</v>
      </c>
      <c r="C452" s="522"/>
      <c r="D452" s="523"/>
      <c r="E452" s="524"/>
      <c r="F452" s="546"/>
      <c r="G452" s="476"/>
      <c r="H452" s="476"/>
      <c r="I452" s="476"/>
      <c r="J452" s="476"/>
      <c r="K452" s="476"/>
      <c r="L452" s="476"/>
      <c r="M452" s="476"/>
      <c r="N452" s="476"/>
      <c r="O452" s="476"/>
      <c r="P452" s="476"/>
      <c r="Q452" s="476"/>
      <c r="R452" s="476"/>
      <c r="S452" s="476"/>
      <c r="T452" s="476"/>
      <c r="U452" s="476"/>
      <c r="V452" s="476"/>
      <c r="W452" s="476"/>
      <c r="X452" s="476"/>
      <c r="Y452" s="476"/>
      <c r="Z452" s="476"/>
    </row>
    <row r="453" spans="1:26" ht="18" customHeight="1">
      <c r="A453" s="520"/>
      <c r="B453" s="503" t="s">
        <v>2865</v>
      </c>
      <c r="C453" s="522" t="s">
        <v>682</v>
      </c>
      <c r="D453" s="523">
        <v>7</v>
      </c>
      <c r="E453" s="524"/>
      <c r="F453" s="546">
        <f>E453*D453</f>
        <v>0</v>
      </c>
      <c r="G453" s="476"/>
      <c r="H453" s="476"/>
      <c r="I453" s="476"/>
      <c r="J453" s="476"/>
      <c r="K453" s="476"/>
      <c r="L453" s="476"/>
      <c r="M453" s="476"/>
      <c r="N453" s="476"/>
      <c r="O453" s="476"/>
      <c r="P453" s="476"/>
      <c r="Q453" s="476"/>
      <c r="R453" s="476"/>
      <c r="S453" s="476"/>
      <c r="T453" s="476"/>
      <c r="U453" s="476"/>
      <c r="V453" s="476"/>
      <c r="W453" s="476"/>
      <c r="X453" s="476"/>
      <c r="Y453" s="476"/>
      <c r="Z453" s="476"/>
    </row>
    <row r="454" spans="1:26" ht="18" customHeight="1">
      <c r="A454" s="520"/>
      <c r="B454" s="503"/>
      <c r="C454" s="522"/>
      <c r="D454" s="523"/>
      <c r="E454" s="524"/>
      <c r="F454" s="546"/>
      <c r="G454" s="476"/>
      <c r="H454" s="476"/>
      <c r="I454" s="476"/>
      <c r="J454" s="476"/>
      <c r="K454" s="476"/>
      <c r="L454" s="476"/>
      <c r="M454" s="476"/>
      <c r="N454" s="476"/>
      <c r="O454" s="476"/>
      <c r="P454" s="476"/>
      <c r="Q454" s="476"/>
      <c r="R454" s="476"/>
      <c r="S454" s="476"/>
      <c r="T454" s="476"/>
      <c r="U454" s="476"/>
      <c r="V454" s="476"/>
      <c r="W454" s="476"/>
      <c r="X454" s="476"/>
      <c r="Y454" s="476"/>
      <c r="Z454" s="476"/>
    </row>
    <row r="455" spans="1:26" ht="80.25" customHeight="1">
      <c r="A455" s="520" t="s">
        <v>2866</v>
      </c>
      <c r="B455" s="503" t="s">
        <v>2867</v>
      </c>
      <c r="C455" s="520" t="s">
        <v>682</v>
      </c>
      <c r="D455" s="540">
        <v>4</v>
      </c>
      <c r="E455" s="538"/>
      <c r="F455" s="566">
        <f>E455*D455</f>
        <v>0</v>
      </c>
      <c r="G455" s="476"/>
      <c r="H455" s="476"/>
      <c r="I455" s="476"/>
      <c r="J455" s="476"/>
      <c r="K455" s="476"/>
      <c r="L455" s="476"/>
      <c r="M455" s="476"/>
      <c r="N455" s="476"/>
      <c r="O455" s="476"/>
      <c r="P455" s="476"/>
      <c r="Q455" s="476"/>
      <c r="R455" s="476"/>
      <c r="S455" s="476"/>
      <c r="T455" s="476"/>
      <c r="U455" s="476"/>
      <c r="V455" s="476"/>
      <c r="W455" s="476"/>
      <c r="X455" s="476"/>
      <c r="Y455" s="476"/>
      <c r="Z455" s="476"/>
    </row>
    <row r="456" spans="1:26" ht="18" customHeight="1">
      <c r="A456" s="520"/>
      <c r="B456" s="492"/>
      <c r="C456" s="522"/>
      <c r="D456" s="523"/>
      <c r="E456" s="524"/>
      <c r="F456" s="517"/>
      <c r="G456" s="476"/>
      <c r="H456" s="476"/>
      <c r="I456" s="476"/>
      <c r="J456" s="476"/>
      <c r="K456" s="476"/>
      <c r="L456" s="476"/>
      <c r="M456" s="476"/>
      <c r="N456" s="476"/>
      <c r="O456" s="476"/>
      <c r="P456" s="476"/>
      <c r="Q456" s="476"/>
      <c r="R456" s="476"/>
      <c r="S456" s="476"/>
      <c r="T456" s="476"/>
      <c r="U456" s="476"/>
      <c r="V456" s="476"/>
      <c r="W456" s="476"/>
      <c r="X456" s="476"/>
      <c r="Y456" s="476"/>
      <c r="Z456" s="476"/>
    </row>
    <row r="457" spans="1:26" ht="15.75" customHeight="1">
      <c r="A457" s="520" t="s">
        <v>2868</v>
      </c>
      <c r="B457" s="503" t="s">
        <v>2869</v>
      </c>
      <c r="C457" s="520" t="s">
        <v>682</v>
      </c>
      <c r="D457" s="540">
        <v>4</v>
      </c>
      <c r="E457" s="538"/>
      <c r="F457" s="566">
        <f>E457*D457</f>
        <v>0</v>
      </c>
      <c r="G457" s="476"/>
      <c r="H457" s="476"/>
      <c r="I457" s="476"/>
      <c r="J457" s="476"/>
      <c r="K457" s="476"/>
      <c r="L457" s="476"/>
      <c r="M457" s="476"/>
      <c r="N457" s="476"/>
      <c r="O457" s="476"/>
      <c r="P457" s="476"/>
      <c r="Q457" s="476"/>
      <c r="R457" s="476"/>
      <c r="S457" s="476"/>
      <c r="T457" s="476"/>
      <c r="U457" s="476"/>
      <c r="V457" s="476"/>
      <c r="W457" s="476"/>
      <c r="X457" s="476"/>
      <c r="Y457" s="476"/>
      <c r="Z457" s="476"/>
    </row>
    <row r="458" spans="1:26" ht="18" customHeight="1">
      <c r="A458" s="520"/>
      <c r="B458" s="492"/>
      <c r="C458" s="522"/>
      <c r="D458" s="523"/>
      <c r="E458" s="524"/>
      <c r="F458" s="517"/>
      <c r="G458" s="476"/>
      <c r="H458" s="476"/>
      <c r="I458" s="476"/>
      <c r="J458" s="476"/>
      <c r="K458" s="476"/>
      <c r="L458" s="476"/>
      <c r="M458" s="476"/>
      <c r="N458" s="476"/>
      <c r="O458" s="476"/>
      <c r="P458" s="476"/>
      <c r="Q458" s="476"/>
      <c r="R458" s="476"/>
      <c r="S458" s="476"/>
      <c r="T458" s="476"/>
      <c r="U458" s="476"/>
      <c r="V458" s="476"/>
      <c r="W458" s="476"/>
      <c r="X458" s="476"/>
      <c r="Y458" s="476"/>
      <c r="Z458" s="476"/>
    </row>
    <row r="459" spans="1:26" ht="15.75" customHeight="1">
      <c r="A459" s="520" t="s">
        <v>2870</v>
      </c>
      <c r="B459" s="503" t="s">
        <v>2871</v>
      </c>
      <c r="C459" s="520" t="s">
        <v>682</v>
      </c>
      <c r="D459" s="540">
        <v>1</v>
      </c>
      <c r="E459" s="538"/>
      <c r="F459" s="566">
        <f>E459*D459</f>
        <v>0</v>
      </c>
      <c r="G459" s="476"/>
      <c r="H459" s="476"/>
      <c r="I459" s="476"/>
      <c r="J459" s="476"/>
      <c r="K459" s="476"/>
      <c r="L459" s="476"/>
      <c r="M459" s="476"/>
      <c r="N459" s="476"/>
      <c r="O459" s="476"/>
      <c r="P459" s="476"/>
      <c r="Q459" s="476"/>
      <c r="R459" s="476"/>
      <c r="S459" s="476"/>
      <c r="T459" s="476"/>
      <c r="U459" s="476"/>
      <c r="V459" s="476"/>
      <c r="W459" s="476"/>
      <c r="X459" s="476"/>
      <c r="Y459" s="476"/>
      <c r="Z459" s="476"/>
    </row>
    <row r="460" spans="1:26" ht="18" customHeight="1">
      <c r="A460" s="520"/>
      <c r="B460" s="503"/>
      <c r="C460" s="522"/>
      <c r="D460" s="523"/>
      <c r="E460" s="524"/>
      <c r="F460" s="546"/>
      <c r="G460" s="476"/>
      <c r="H460" s="476"/>
      <c r="I460" s="476"/>
      <c r="J460" s="476"/>
      <c r="K460" s="476"/>
      <c r="L460" s="476"/>
      <c r="M460" s="476"/>
      <c r="N460" s="476"/>
      <c r="O460" s="476"/>
      <c r="P460" s="476"/>
      <c r="Q460" s="476"/>
      <c r="R460" s="476"/>
      <c r="S460" s="476"/>
      <c r="T460" s="476"/>
      <c r="U460" s="476"/>
      <c r="V460" s="476"/>
      <c r="W460" s="476"/>
      <c r="X460" s="476"/>
      <c r="Y460" s="476"/>
      <c r="Z460" s="476"/>
    </row>
    <row r="461" spans="1:26" ht="18" customHeight="1">
      <c r="A461" s="552"/>
      <c r="B461" s="483" t="s">
        <v>2684</v>
      </c>
      <c r="C461" s="484"/>
      <c r="D461" s="484"/>
      <c r="E461" s="553"/>
      <c r="F461" s="554">
        <f>SUM(F400:F460)</f>
        <v>0</v>
      </c>
      <c r="G461" s="476"/>
      <c r="H461" s="476"/>
      <c r="I461" s="476"/>
      <c r="J461" s="476"/>
      <c r="K461" s="476"/>
      <c r="L461" s="476"/>
      <c r="M461" s="476"/>
      <c r="N461" s="476"/>
      <c r="O461" s="476"/>
      <c r="P461" s="476"/>
      <c r="Q461" s="476"/>
      <c r="R461" s="476"/>
      <c r="S461" s="476"/>
      <c r="T461" s="476"/>
      <c r="U461" s="476"/>
      <c r="V461" s="476"/>
      <c r="W461" s="476"/>
      <c r="X461" s="476"/>
      <c r="Y461" s="476"/>
      <c r="Z461" s="476"/>
    </row>
    <row r="462" spans="1:26" ht="18" customHeight="1">
      <c r="A462" s="520"/>
      <c r="B462" s="493"/>
      <c r="C462" s="494"/>
      <c r="D462" s="494"/>
      <c r="E462" s="567"/>
      <c r="F462" s="568"/>
      <c r="G462" s="476"/>
      <c r="H462" s="476"/>
      <c r="I462" s="476"/>
      <c r="J462" s="476"/>
      <c r="K462" s="476"/>
      <c r="L462" s="476"/>
      <c r="M462" s="476"/>
      <c r="N462" s="476"/>
      <c r="O462" s="476"/>
      <c r="P462" s="476"/>
      <c r="Q462" s="476"/>
      <c r="R462" s="476"/>
      <c r="S462" s="476"/>
      <c r="T462" s="476"/>
      <c r="U462" s="476"/>
      <c r="V462" s="476"/>
      <c r="W462" s="476"/>
      <c r="X462" s="476"/>
      <c r="Y462" s="476"/>
      <c r="Z462" s="476"/>
    </row>
    <row r="463" spans="1:26" ht="18" customHeight="1">
      <c r="A463" s="482" t="s">
        <v>2355</v>
      </c>
      <c r="B463" s="483" t="s">
        <v>2872</v>
      </c>
      <c r="C463" s="484"/>
      <c r="D463" s="484"/>
      <c r="E463" s="556"/>
      <c r="F463" s="557"/>
      <c r="G463" s="476"/>
      <c r="H463" s="476"/>
      <c r="I463" s="476"/>
      <c r="J463" s="476"/>
      <c r="K463" s="476"/>
      <c r="L463" s="476"/>
      <c r="M463" s="476"/>
      <c r="N463" s="476"/>
      <c r="O463" s="476"/>
      <c r="P463" s="476"/>
      <c r="Q463" s="476"/>
      <c r="R463" s="476"/>
      <c r="S463" s="476"/>
      <c r="T463" s="476"/>
      <c r="U463" s="476"/>
      <c r="V463" s="476"/>
      <c r="W463" s="476"/>
      <c r="X463" s="476"/>
      <c r="Y463" s="476"/>
      <c r="Z463" s="476"/>
    </row>
    <row r="464" spans="1:26" ht="18" customHeight="1">
      <c r="A464" s="520"/>
      <c r="B464" s="492"/>
      <c r="C464" s="494"/>
      <c r="D464" s="494"/>
      <c r="E464" s="567"/>
      <c r="F464" s="568"/>
      <c r="G464" s="476"/>
      <c r="H464" s="476"/>
      <c r="I464" s="476"/>
      <c r="J464" s="476"/>
      <c r="K464" s="476"/>
      <c r="L464" s="476"/>
      <c r="M464" s="476"/>
      <c r="N464" s="476"/>
      <c r="O464" s="476"/>
      <c r="P464" s="476"/>
      <c r="Q464" s="476"/>
      <c r="R464" s="476"/>
      <c r="S464" s="476"/>
      <c r="T464" s="476"/>
      <c r="U464" s="476"/>
      <c r="V464" s="476"/>
      <c r="W464" s="476"/>
      <c r="X464" s="476"/>
      <c r="Y464" s="476"/>
      <c r="Z464" s="476"/>
    </row>
    <row r="465" spans="1:26" ht="158.25" customHeight="1">
      <c r="A465" s="569" t="s">
        <v>2873</v>
      </c>
      <c r="B465" s="503" t="s">
        <v>2874</v>
      </c>
      <c r="C465" s="515"/>
      <c r="D465" s="570"/>
      <c r="E465" s="571"/>
      <c r="F465" s="572"/>
      <c r="G465" s="476"/>
      <c r="H465" s="476"/>
      <c r="I465" s="476"/>
      <c r="J465" s="476"/>
      <c r="K465" s="476"/>
      <c r="L465" s="476"/>
      <c r="M465" s="476"/>
      <c r="N465" s="476"/>
      <c r="O465" s="476"/>
      <c r="P465" s="476"/>
      <c r="Q465" s="476"/>
      <c r="R465" s="476"/>
      <c r="S465" s="476"/>
      <c r="T465" s="476"/>
      <c r="U465" s="476"/>
      <c r="V465" s="476"/>
      <c r="W465" s="476"/>
      <c r="X465" s="476"/>
      <c r="Y465" s="476"/>
      <c r="Z465" s="476"/>
    </row>
    <row r="466" spans="1:26" ht="18" customHeight="1">
      <c r="A466" s="569"/>
      <c r="B466" s="525" t="s">
        <v>2875</v>
      </c>
      <c r="C466" s="520" t="s">
        <v>682</v>
      </c>
      <c r="D466" s="540">
        <v>5</v>
      </c>
      <c r="E466" s="538"/>
      <c r="F466" s="573">
        <f>E466*D466</f>
        <v>0</v>
      </c>
      <c r="G466" s="476"/>
      <c r="H466" s="476"/>
      <c r="I466" s="476"/>
      <c r="J466" s="476"/>
      <c r="K466" s="476"/>
      <c r="L466" s="476"/>
      <c r="M466" s="476"/>
      <c r="N466" s="476"/>
      <c r="O466" s="476"/>
      <c r="P466" s="476"/>
      <c r="Q466" s="476"/>
      <c r="R466" s="476"/>
      <c r="S466" s="476"/>
      <c r="T466" s="476"/>
      <c r="U466" s="476"/>
      <c r="V466" s="476"/>
      <c r="W466" s="476"/>
      <c r="X466" s="476"/>
      <c r="Y466" s="476"/>
      <c r="Z466" s="476"/>
    </row>
    <row r="467" spans="1:26" ht="18" customHeight="1">
      <c r="A467" s="569"/>
      <c r="B467" s="525"/>
      <c r="C467" s="515"/>
      <c r="D467" s="570"/>
      <c r="E467" s="571"/>
      <c r="F467" s="574"/>
      <c r="G467" s="476"/>
      <c r="H467" s="476"/>
      <c r="I467" s="476"/>
      <c r="J467" s="476"/>
      <c r="K467" s="476"/>
      <c r="L467" s="476"/>
      <c r="M467" s="476"/>
      <c r="N467" s="476"/>
      <c r="O467" s="476"/>
      <c r="P467" s="476"/>
      <c r="Q467" s="476"/>
      <c r="R467" s="476"/>
      <c r="S467" s="476"/>
      <c r="T467" s="476"/>
      <c r="U467" s="476"/>
      <c r="V467" s="476"/>
      <c r="W467" s="476"/>
      <c r="X467" s="476"/>
      <c r="Y467" s="476"/>
      <c r="Z467" s="476"/>
    </row>
    <row r="468" spans="1:26" ht="15.75" customHeight="1">
      <c r="A468" s="494" t="s">
        <v>2876</v>
      </c>
      <c r="B468" s="503" t="s">
        <v>2877</v>
      </c>
      <c r="C468" s="522"/>
      <c r="D468" s="522"/>
      <c r="E468" s="575"/>
      <c r="F468" s="576"/>
      <c r="G468" s="476"/>
      <c r="H468" s="476"/>
      <c r="I468" s="476"/>
      <c r="J468" s="476"/>
      <c r="K468" s="476"/>
      <c r="L468" s="476"/>
      <c r="M468" s="476"/>
      <c r="N468" s="476"/>
      <c r="O468" s="476"/>
      <c r="P468" s="476"/>
      <c r="Q468" s="476"/>
      <c r="R468" s="476"/>
      <c r="S468" s="476"/>
      <c r="T468" s="476"/>
      <c r="U468" s="476"/>
      <c r="V468" s="476"/>
      <c r="W468" s="476"/>
      <c r="X468" s="476"/>
      <c r="Y468" s="476"/>
      <c r="Z468" s="476"/>
    </row>
    <row r="469" spans="1:26" ht="18" customHeight="1">
      <c r="A469" s="494"/>
      <c r="B469" s="237" t="s">
        <v>2878</v>
      </c>
      <c r="C469" s="522" t="s">
        <v>682</v>
      </c>
      <c r="D469" s="577">
        <v>5</v>
      </c>
      <c r="E469" s="524"/>
      <c r="F469" s="574">
        <f>E469*D469</f>
        <v>0</v>
      </c>
      <c r="G469" s="476"/>
      <c r="H469" s="476"/>
      <c r="I469" s="476"/>
      <c r="J469" s="476"/>
      <c r="K469" s="476"/>
      <c r="L469" s="476"/>
      <c r="M469" s="476"/>
      <c r="N469" s="476"/>
      <c r="O469" s="476"/>
      <c r="P469" s="476"/>
      <c r="Q469" s="476"/>
      <c r="R469" s="476"/>
      <c r="S469" s="476"/>
      <c r="T469" s="476"/>
      <c r="U469" s="476"/>
      <c r="V469" s="476"/>
      <c r="W469" s="476"/>
      <c r="X469" s="476"/>
      <c r="Y469" s="476"/>
      <c r="Z469" s="476"/>
    </row>
    <row r="470" spans="1:26" ht="18" customHeight="1">
      <c r="A470" s="569"/>
      <c r="B470" s="525"/>
      <c r="C470" s="515"/>
      <c r="D470" s="570"/>
      <c r="E470" s="571"/>
      <c r="F470" s="574"/>
      <c r="G470" s="476"/>
      <c r="H470" s="476"/>
      <c r="I470" s="476"/>
      <c r="J470" s="476"/>
      <c r="K470" s="476"/>
      <c r="L470" s="476"/>
      <c r="M470" s="476"/>
      <c r="N470" s="476"/>
      <c r="O470" s="476"/>
      <c r="P470" s="476"/>
      <c r="Q470" s="476"/>
      <c r="R470" s="476"/>
      <c r="S470" s="476"/>
      <c r="T470" s="476"/>
      <c r="U470" s="476"/>
      <c r="V470" s="476"/>
      <c r="W470" s="476"/>
      <c r="X470" s="476"/>
      <c r="Y470" s="476"/>
      <c r="Z470" s="476"/>
    </row>
    <row r="471" spans="1:26" ht="100.5" customHeight="1">
      <c r="A471" s="494" t="s">
        <v>2879</v>
      </c>
      <c r="B471" s="503" t="s">
        <v>2880</v>
      </c>
      <c r="C471" s="522"/>
      <c r="D471" s="522"/>
      <c r="E471" s="575"/>
      <c r="F471" s="576"/>
      <c r="G471" s="476"/>
      <c r="H471" s="476"/>
      <c r="I471" s="476"/>
      <c r="J471" s="476"/>
      <c r="K471" s="476"/>
      <c r="L471" s="476"/>
      <c r="M471" s="476"/>
      <c r="N471" s="476"/>
      <c r="O471" s="476"/>
      <c r="P471" s="476"/>
      <c r="Q471" s="476"/>
      <c r="R471" s="476"/>
      <c r="S471" s="476"/>
      <c r="T471" s="476"/>
      <c r="U471" s="476"/>
      <c r="V471" s="476"/>
      <c r="W471" s="476"/>
      <c r="X471" s="476"/>
      <c r="Y471" s="476"/>
      <c r="Z471" s="476"/>
    </row>
    <row r="472" spans="1:26" ht="18" customHeight="1">
      <c r="A472" s="494"/>
      <c r="B472" s="503" t="s">
        <v>2881</v>
      </c>
      <c r="C472" s="522" t="s">
        <v>841</v>
      </c>
      <c r="D472" s="577">
        <v>5</v>
      </c>
      <c r="E472" s="524"/>
      <c r="F472" s="574">
        <f t="shared" ref="F472:F474" si="16">E472*D472</f>
        <v>0</v>
      </c>
      <c r="G472" s="476"/>
      <c r="H472" s="476"/>
      <c r="I472" s="476"/>
      <c r="J472" s="476"/>
      <c r="K472" s="476"/>
      <c r="L472" s="476"/>
      <c r="M472" s="476"/>
      <c r="N472" s="476"/>
      <c r="O472" s="476"/>
      <c r="P472" s="476"/>
      <c r="Q472" s="476"/>
      <c r="R472" s="476"/>
      <c r="S472" s="476"/>
      <c r="T472" s="476"/>
      <c r="U472" s="476"/>
      <c r="V472" s="476"/>
      <c r="W472" s="476"/>
      <c r="X472" s="476"/>
      <c r="Y472" s="476"/>
      <c r="Z472" s="476"/>
    </row>
    <row r="473" spans="1:26" ht="18" customHeight="1">
      <c r="A473" s="494"/>
      <c r="B473" s="503" t="s">
        <v>2882</v>
      </c>
      <c r="C473" s="522" t="s">
        <v>841</v>
      </c>
      <c r="D473" s="577">
        <v>25</v>
      </c>
      <c r="E473" s="524"/>
      <c r="F473" s="574">
        <f t="shared" si="16"/>
        <v>0</v>
      </c>
      <c r="G473" s="476"/>
      <c r="H473" s="476"/>
      <c r="I473" s="476"/>
      <c r="J473" s="476"/>
      <c r="K473" s="476"/>
      <c r="L473" s="476"/>
      <c r="M473" s="476"/>
      <c r="N473" s="476"/>
      <c r="O473" s="476"/>
      <c r="P473" s="476"/>
      <c r="Q473" s="476"/>
      <c r="R473" s="476"/>
      <c r="S473" s="476"/>
      <c r="T473" s="476"/>
      <c r="U473" s="476"/>
      <c r="V473" s="476"/>
      <c r="W473" s="476"/>
      <c r="X473" s="476"/>
      <c r="Y473" s="476"/>
      <c r="Z473" s="476"/>
    </row>
    <row r="474" spans="1:26" ht="18" customHeight="1">
      <c r="A474" s="494"/>
      <c r="B474" s="503" t="s">
        <v>2883</v>
      </c>
      <c r="C474" s="522" t="s">
        <v>841</v>
      </c>
      <c r="D474" s="577">
        <v>14</v>
      </c>
      <c r="E474" s="524"/>
      <c r="F474" s="574">
        <f t="shared" si="16"/>
        <v>0</v>
      </c>
      <c r="G474" s="476"/>
      <c r="H474" s="476"/>
      <c r="I474" s="476"/>
      <c r="J474" s="476"/>
      <c r="K474" s="476"/>
      <c r="L474" s="476"/>
      <c r="M474" s="476"/>
      <c r="N474" s="476"/>
      <c r="O474" s="476"/>
      <c r="P474" s="476"/>
      <c r="Q474" s="476"/>
      <c r="R474" s="476"/>
      <c r="S474" s="476"/>
      <c r="T474" s="476"/>
      <c r="U474" s="476"/>
      <c r="V474" s="476"/>
      <c r="W474" s="476"/>
      <c r="X474" s="476"/>
      <c r="Y474" s="476"/>
      <c r="Z474" s="476"/>
    </row>
    <row r="475" spans="1:26" ht="18" customHeight="1">
      <c r="A475" s="578"/>
      <c r="B475" s="237"/>
      <c r="C475" s="527"/>
      <c r="D475" s="579"/>
      <c r="E475" s="571"/>
      <c r="F475" s="574"/>
      <c r="G475" s="476"/>
      <c r="H475" s="476"/>
      <c r="I475" s="476"/>
      <c r="J475" s="476"/>
      <c r="K475" s="476"/>
      <c r="L475" s="476"/>
      <c r="M475" s="476"/>
      <c r="N475" s="476"/>
      <c r="O475" s="476"/>
      <c r="P475" s="476"/>
      <c r="Q475" s="476"/>
      <c r="R475" s="476"/>
      <c r="S475" s="476"/>
      <c r="T475" s="476"/>
      <c r="U475" s="476"/>
      <c r="V475" s="476"/>
      <c r="W475" s="476"/>
      <c r="X475" s="476"/>
      <c r="Y475" s="476"/>
      <c r="Z475" s="476"/>
    </row>
    <row r="476" spans="1:26" ht="76.5" customHeight="1">
      <c r="A476" s="569" t="s">
        <v>2884</v>
      </c>
      <c r="B476" s="503" t="s">
        <v>2885</v>
      </c>
      <c r="C476" s="515" t="s">
        <v>733</v>
      </c>
      <c r="D476" s="570">
        <v>15</v>
      </c>
      <c r="E476" s="571"/>
      <c r="F476" s="574">
        <f>E476*D476</f>
        <v>0</v>
      </c>
      <c r="G476" s="476"/>
      <c r="H476" s="476"/>
      <c r="I476" s="476"/>
      <c r="J476" s="476"/>
      <c r="K476" s="476"/>
      <c r="L476" s="476"/>
      <c r="M476" s="476"/>
      <c r="N476" s="476"/>
      <c r="O476" s="476"/>
      <c r="P476" s="476"/>
      <c r="Q476" s="476"/>
      <c r="R476" s="476"/>
      <c r="S476" s="476"/>
      <c r="T476" s="476"/>
      <c r="U476" s="476"/>
      <c r="V476" s="476"/>
      <c r="W476" s="476"/>
      <c r="X476" s="476"/>
      <c r="Y476" s="476"/>
      <c r="Z476" s="476"/>
    </row>
    <row r="477" spans="1:26" ht="15.75" customHeight="1">
      <c r="A477" s="569"/>
      <c r="B477" s="503"/>
      <c r="C477" s="515"/>
      <c r="D477" s="570"/>
      <c r="E477" s="571"/>
      <c r="F477" s="574"/>
      <c r="G477" s="476"/>
      <c r="H477" s="476"/>
      <c r="I477" s="476"/>
      <c r="J477" s="476"/>
      <c r="K477" s="476"/>
      <c r="L477" s="476"/>
      <c r="M477" s="476"/>
      <c r="N477" s="476"/>
      <c r="O477" s="476"/>
      <c r="P477" s="476"/>
      <c r="Q477" s="476"/>
      <c r="R477" s="476"/>
      <c r="S477" s="476"/>
      <c r="T477" s="476"/>
      <c r="U477" s="476"/>
      <c r="V477" s="476"/>
      <c r="W477" s="476"/>
      <c r="X477" s="476"/>
      <c r="Y477" s="476"/>
      <c r="Z477" s="476"/>
    </row>
    <row r="478" spans="1:26" ht="15.75" customHeight="1">
      <c r="A478" s="569" t="s">
        <v>2886</v>
      </c>
      <c r="B478" s="503" t="s">
        <v>2887</v>
      </c>
      <c r="C478" s="515"/>
      <c r="D478" s="570"/>
      <c r="E478" s="571"/>
      <c r="F478" s="574"/>
      <c r="G478" s="476"/>
      <c r="H478" s="476"/>
      <c r="I478" s="476"/>
      <c r="J478" s="476"/>
      <c r="K478" s="476"/>
      <c r="L478" s="476"/>
      <c r="M478" s="476"/>
      <c r="N478" s="476"/>
      <c r="O478" s="476"/>
      <c r="P478" s="476"/>
      <c r="Q478" s="476"/>
      <c r="R478" s="476"/>
      <c r="S478" s="476"/>
      <c r="T478" s="476"/>
      <c r="U478" s="476"/>
      <c r="V478" s="476"/>
      <c r="W478" s="476"/>
      <c r="X478" s="476"/>
      <c r="Y478" s="476"/>
      <c r="Z478" s="476"/>
    </row>
    <row r="479" spans="1:26" ht="15.75" customHeight="1">
      <c r="A479" s="569"/>
      <c r="B479" s="503" t="s">
        <v>2888</v>
      </c>
      <c r="C479" s="515" t="s">
        <v>841</v>
      </c>
      <c r="D479" s="570">
        <v>10</v>
      </c>
      <c r="E479" s="571"/>
      <c r="F479" s="574">
        <f>E479*D479</f>
        <v>0</v>
      </c>
      <c r="G479" s="476"/>
      <c r="H479" s="476"/>
      <c r="I479" s="476"/>
      <c r="J479" s="476"/>
      <c r="K479" s="476"/>
      <c r="L479" s="476"/>
      <c r="M479" s="476"/>
      <c r="N479" s="476"/>
      <c r="O479" s="476"/>
      <c r="P479" s="476"/>
      <c r="Q479" s="476"/>
      <c r="R479" s="476"/>
      <c r="S479" s="476"/>
      <c r="T479" s="476"/>
      <c r="U479" s="476"/>
      <c r="V479" s="476"/>
      <c r="W479" s="476"/>
      <c r="X479" s="476"/>
      <c r="Y479" s="476"/>
      <c r="Z479" s="476"/>
    </row>
    <row r="480" spans="1:26" ht="15.75" customHeight="1">
      <c r="A480" s="569"/>
      <c r="B480" s="503"/>
      <c r="C480" s="515"/>
      <c r="D480" s="570"/>
      <c r="E480" s="571"/>
      <c r="F480" s="574"/>
      <c r="G480" s="476"/>
      <c r="H480" s="476"/>
      <c r="I480" s="476"/>
      <c r="J480" s="476"/>
      <c r="K480" s="476"/>
      <c r="L480" s="476"/>
      <c r="M480" s="476"/>
      <c r="N480" s="476"/>
      <c r="O480" s="476"/>
      <c r="P480" s="476"/>
      <c r="Q480" s="476"/>
      <c r="R480" s="476"/>
      <c r="S480" s="476"/>
      <c r="T480" s="476"/>
      <c r="U480" s="476"/>
      <c r="V480" s="476"/>
      <c r="W480" s="476"/>
      <c r="X480" s="476"/>
      <c r="Y480" s="476"/>
      <c r="Z480" s="476"/>
    </row>
    <row r="481" spans="1:26" ht="15.75" customHeight="1">
      <c r="A481" s="569" t="s">
        <v>2889</v>
      </c>
      <c r="B481" s="536" t="s">
        <v>2890</v>
      </c>
      <c r="C481" s="520" t="s">
        <v>2003</v>
      </c>
      <c r="D481" s="540">
        <v>1</v>
      </c>
      <c r="E481" s="538"/>
      <c r="F481" s="539">
        <f>E481*D481</f>
        <v>0</v>
      </c>
      <c r="G481" s="476"/>
      <c r="H481" s="476"/>
      <c r="I481" s="476"/>
      <c r="J481" s="476"/>
      <c r="K481" s="476"/>
      <c r="L481" s="476"/>
      <c r="M481" s="476"/>
      <c r="N481" s="476"/>
      <c r="O481" s="476"/>
      <c r="P481" s="476"/>
      <c r="Q481" s="476"/>
      <c r="R481" s="476"/>
      <c r="S481" s="476"/>
      <c r="T481" s="476"/>
      <c r="U481" s="476"/>
      <c r="V481" s="476"/>
      <c r="W481" s="476"/>
      <c r="X481" s="476"/>
      <c r="Y481" s="476"/>
      <c r="Z481" s="476"/>
    </row>
    <row r="482" spans="1:26" ht="15.75" customHeight="1">
      <c r="A482" s="569"/>
      <c r="B482" s="503"/>
      <c r="C482" s="515"/>
      <c r="D482" s="570"/>
      <c r="E482" s="571"/>
      <c r="F482" s="574"/>
      <c r="G482" s="476"/>
      <c r="H482" s="476"/>
      <c r="I482" s="476"/>
      <c r="J482" s="476"/>
      <c r="K482" s="476"/>
      <c r="L482" s="476"/>
      <c r="M482" s="476"/>
      <c r="N482" s="476"/>
      <c r="O482" s="476"/>
      <c r="P482" s="476"/>
      <c r="Q482" s="476"/>
      <c r="R482" s="476"/>
      <c r="S482" s="476"/>
      <c r="T482" s="476"/>
      <c r="U482" s="476"/>
      <c r="V482" s="476"/>
      <c r="W482" s="476"/>
      <c r="X482" s="476"/>
      <c r="Y482" s="476"/>
      <c r="Z482" s="476"/>
    </row>
    <row r="483" spans="1:26" ht="15.75" customHeight="1">
      <c r="A483" s="569" t="s">
        <v>2891</v>
      </c>
      <c r="B483" s="503" t="s">
        <v>2892</v>
      </c>
      <c r="C483" s="515"/>
      <c r="D483" s="570"/>
      <c r="E483" s="571"/>
      <c r="F483" s="574"/>
      <c r="G483" s="476"/>
      <c r="H483" s="476"/>
      <c r="I483" s="476"/>
      <c r="J483" s="476"/>
      <c r="K483" s="476"/>
      <c r="L483" s="476"/>
      <c r="M483" s="476"/>
      <c r="N483" s="476"/>
      <c r="O483" s="476"/>
      <c r="P483" s="476"/>
      <c r="Q483" s="476"/>
      <c r="R483" s="476"/>
      <c r="S483" s="476"/>
      <c r="T483" s="476"/>
      <c r="U483" s="476"/>
      <c r="V483" s="476"/>
      <c r="W483" s="476"/>
      <c r="X483" s="476"/>
      <c r="Y483" s="476"/>
      <c r="Z483" s="476"/>
    </row>
    <row r="484" spans="1:26" ht="15.75" customHeight="1">
      <c r="A484" s="569"/>
      <c r="B484" s="503" t="s">
        <v>2893</v>
      </c>
      <c r="C484" s="522" t="s">
        <v>682</v>
      </c>
      <c r="D484" s="577">
        <v>1</v>
      </c>
      <c r="E484" s="524"/>
      <c r="F484" s="574">
        <f t="shared" ref="F484:F486" si="17">E484*D484</f>
        <v>0</v>
      </c>
      <c r="G484" s="476"/>
      <c r="H484" s="476"/>
      <c r="I484" s="476"/>
      <c r="J484" s="476"/>
      <c r="K484" s="476"/>
      <c r="L484" s="476"/>
      <c r="M484" s="476"/>
      <c r="N484" s="476"/>
      <c r="O484" s="476"/>
      <c r="P484" s="476"/>
      <c r="Q484" s="476"/>
      <c r="R484" s="476"/>
      <c r="S484" s="476"/>
      <c r="T484" s="476"/>
      <c r="U484" s="476"/>
      <c r="V484" s="476"/>
      <c r="W484" s="476"/>
      <c r="X484" s="476"/>
      <c r="Y484" s="476"/>
      <c r="Z484" s="476"/>
    </row>
    <row r="485" spans="1:26" ht="15.75" customHeight="1">
      <c r="A485" s="569"/>
      <c r="B485" s="503" t="s">
        <v>2894</v>
      </c>
      <c r="C485" s="522" t="s">
        <v>682</v>
      </c>
      <c r="D485" s="577">
        <v>2</v>
      </c>
      <c r="E485" s="524"/>
      <c r="F485" s="574">
        <f t="shared" si="17"/>
        <v>0</v>
      </c>
      <c r="G485" s="476"/>
      <c r="H485" s="476"/>
      <c r="I485" s="476"/>
      <c r="J485" s="476"/>
      <c r="K485" s="476"/>
      <c r="L485" s="476"/>
      <c r="M485" s="476"/>
      <c r="N485" s="476"/>
      <c r="O485" s="476"/>
      <c r="P485" s="476"/>
      <c r="Q485" s="476"/>
      <c r="R485" s="476"/>
      <c r="S485" s="476"/>
      <c r="T485" s="476"/>
      <c r="U485" s="476"/>
      <c r="V485" s="476"/>
      <c r="W485" s="476"/>
      <c r="X485" s="476"/>
      <c r="Y485" s="476"/>
      <c r="Z485" s="476"/>
    </row>
    <row r="486" spans="1:26" ht="15.75" customHeight="1">
      <c r="A486" s="569"/>
      <c r="B486" s="503" t="s">
        <v>2895</v>
      </c>
      <c r="C486" s="522" t="s">
        <v>682</v>
      </c>
      <c r="D486" s="577">
        <v>2</v>
      </c>
      <c r="E486" s="524"/>
      <c r="F486" s="574">
        <f t="shared" si="17"/>
        <v>0</v>
      </c>
      <c r="G486" s="476"/>
      <c r="H486" s="476"/>
      <c r="I486" s="476"/>
      <c r="J486" s="476"/>
      <c r="K486" s="476"/>
      <c r="L486" s="476"/>
      <c r="M486" s="476"/>
      <c r="N486" s="476"/>
      <c r="O486" s="476"/>
      <c r="P486" s="476"/>
      <c r="Q486" s="476"/>
      <c r="R486" s="476"/>
      <c r="S486" s="476"/>
      <c r="T486" s="476"/>
      <c r="U486" s="476"/>
      <c r="V486" s="476"/>
      <c r="W486" s="476"/>
      <c r="X486" s="476"/>
      <c r="Y486" s="476"/>
      <c r="Z486" s="476"/>
    </row>
    <row r="487" spans="1:26" ht="15.75" customHeight="1">
      <c r="A487" s="569"/>
      <c r="B487" s="503"/>
      <c r="C487" s="515"/>
      <c r="D487" s="570"/>
      <c r="E487" s="571"/>
      <c r="F487" s="574"/>
      <c r="G487" s="476"/>
      <c r="H487" s="476"/>
      <c r="I487" s="476"/>
      <c r="J487" s="476"/>
      <c r="K487" s="476"/>
      <c r="L487" s="476"/>
      <c r="M487" s="476"/>
      <c r="N487" s="476"/>
      <c r="O487" s="476"/>
      <c r="P487" s="476"/>
      <c r="Q487" s="476"/>
      <c r="R487" s="476"/>
      <c r="S487" s="476"/>
      <c r="T487" s="476"/>
      <c r="U487" s="476"/>
      <c r="V487" s="476"/>
      <c r="W487" s="476"/>
      <c r="X487" s="476"/>
      <c r="Y487" s="476"/>
      <c r="Z487" s="476"/>
    </row>
    <row r="488" spans="1:26" ht="15.75" customHeight="1">
      <c r="A488" s="569" t="s">
        <v>2896</v>
      </c>
      <c r="B488" s="503" t="s">
        <v>2897</v>
      </c>
      <c r="C488" s="515"/>
      <c r="D488" s="570"/>
      <c r="E488" s="571"/>
      <c r="F488" s="574"/>
      <c r="G488" s="476"/>
      <c r="H488" s="476"/>
      <c r="I488" s="476"/>
      <c r="J488" s="476"/>
      <c r="K488" s="476"/>
      <c r="L488" s="476"/>
      <c r="M488" s="476"/>
      <c r="N488" s="476"/>
      <c r="O488" s="476"/>
      <c r="P488" s="476"/>
      <c r="Q488" s="476"/>
      <c r="R488" s="476"/>
      <c r="S488" s="476"/>
      <c r="T488" s="476"/>
      <c r="U488" s="476"/>
      <c r="V488" s="476"/>
      <c r="W488" s="476"/>
      <c r="X488" s="476"/>
      <c r="Y488" s="476"/>
      <c r="Z488" s="476"/>
    </row>
    <row r="489" spans="1:26" ht="15.75" customHeight="1">
      <c r="A489" s="569"/>
      <c r="B489" s="503" t="s">
        <v>2898</v>
      </c>
      <c r="C489" s="522" t="s">
        <v>682</v>
      </c>
      <c r="D489" s="570">
        <v>2</v>
      </c>
      <c r="E489" s="524"/>
      <c r="F489" s="574">
        <f>E489*D489</f>
        <v>0</v>
      </c>
      <c r="G489" s="476"/>
      <c r="H489" s="476"/>
      <c r="I489" s="476"/>
      <c r="J489" s="476"/>
      <c r="K489" s="476"/>
      <c r="L489" s="476"/>
      <c r="M489" s="476"/>
      <c r="N489" s="476"/>
      <c r="O489" s="476"/>
      <c r="P489" s="476"/>
      <c r="Q489" s="476"/>
      <c r="R489" s="476"/>
      <c r="S489" s="476"/>
      <c r="T489" s="476"/>
      <c r="U489" s="476"/>
      <c r="V489" s="476"/>
      <c r="W489" s="476"/>
      <c r="X489" s="476"/>
      <c r="Y489" s="476"/>
      <c r="Z489" s="476"/>
    </row>
    <row r="490" spans="1:26" ht="15.75" customHeight="1">
      <c r="A490" s="569"/>
      <c r="B490" s="503"/>
      <c r="C490" s="515"/>
      <c r="D490" s="570"/>
      <c r="E490" s="571"/>
      <c r="F490" s="574"/>
      <c r="G490" s="476"/>
      <c r="H490" s="476"/>
      <c r="I490" s="476"/>
      <c r="J490" s="476"/>
      <c r="K490" s="476"/>
      <c r="L490" s="476"/>
      <c r="M490" s="476"/>
      <c r="N490" s="476"/>
      <c r="O490" s="476"/>
      <c r="P490" s="476"/>
      <c r="Q490" s="476"/>
      <c r="R490" s="476"/>
      <c r="S490" s="476"/>
      <c r="T490" s="476"/>
      <c r="U490" s="476"/>
      <c r="V490" s="476"/>
      <c r="W490" s="476"/>
      <c r="X490" s="476"/>
      <c r="Y490" s="476"/>
      <c r="Z490" s="476"/>
    </row>
    <row r="491" spans="1:26" ht="15.75" customHeight="1">
      <c r="A491" s="569" t="s">
        <v>2899</v>
      </c>
      <c r="B491" s="503" t="s">
        <v>2871</v>
      </c>
      <c r="C491" s="515" t="s">
        <v>2003</v>
      </c>
      <c r="D491" s="570">
        <v>1</v>
      </c>
      <c r="E491" s="524"/>
      <c r="F491" s="574">
        <f>E491*D491</f>
        <v>0</v>
      </c>
      <c r="G491" s="476"/>
      <c r="H491" s="476"/>
      <c r="I491" s="476"/>
      <c r="J491" s="476"/>
      <c r="K491" s="476"/>
      <c r="L491" s="476"/>
      <c r="M491" s="476"/>
      <c r="N491" s="476"/>
      <c r="O491" s="476"/>
      <c r="P491" s="476"/>
      <c r="Q491" s="476"/>
      <c r="R491" s="476"/>
      <c r="S491" s="476"/>
      <c r="T491" s="476"/>
      <c r="U491" s="476"/>
      <c r="V491" s="476"/>
      <c r="W491" s="476"/>
      <c r="X491" s="476"/>
      <c r="Y491" s="476"/>
      <c r="Z491" s="476"/>
    </row>
    <row r="492" spans="1:26" ht="15.75" customHeight="1">
      <c r="A492" s="520"/>
      <c r="B492" s="503"/>
      <c r="C492" s="515"/>
      <c r="D492" s="515"/>
      <c r="E492" s="496"/>
      <c r="F492" s="497"/>
      <c r="G492" s="476"/>
      <c r="H492" s="476"/>
      <c r="I492" s="476"/>
      <c r="J492" s="476"/>
      <c r="K492" s="476"/>
      <c r="L492" s="476"/>
      <c r="M492" s="476"/>
      <c r="N492" s="476"/>
      <c r="O492" s="476"/>
      <c r="P492" s="476"/>
      <c r="Q492" s="476"/>
      <c r="R492" s="476"/>
      <c r="S492" s="476"/>
      <c r="T492" s="476"/>
      <c r="U492" s="476"/>
      <c r="V492" s="476"/>
      <c r="W492" s="476"/>
      <c r="X492" s="476"/>
      <c r="Y492" s="476"/>
      <c r="Z492" s="476"/>
    </row>
    <row r="493" spans="1:26" ht="18" customHeight="1">
      <c r="A493" s="552"/>
      <c r="B493" s="483" t="s">
        <v>2684</v>
      </c>
      <c r="C493" s="484"/>
      <c r="D493" s="484"/>
      <c r="E493" s="580"/>
      <c r="F493" s="554">
        <f>SUM(F465:F491)</f>
        <v>0</v>
      </c>
      <c r="G493" s="476"/>
      <c r="H493" s="476"/>
      <c r="I493" s="476"/>
      <c r="J493" s="476"/>
      <c r="K493" s="476"/>
      <c r="L493" s="476"/>
      <c r="M493" s="476"/>
      <c r="N493" s="476"/>
      <c r="O493" s="476"/>
      <c r="P493" s="476"/>
      <c r="Q493" s="476"/>
      <c r="R493" s="476"/>
      <c r="S493" s="476"/>
      <c r="T493" s="476"/>
      <c r="U493" s="476"/>
      <c r="V493" s="476"/>
      <c r="W493" s="476"/>
      <c r="X493" s="476"/>
      <c r="Y493" s="476"/>
      <c r="Z493" s="476"/>
    </row>
    <row r="494" spans="1:26" ht="18" customHeight="1">
      <c r="A494" s="520"/>
      <c r="B494" s="492"/>
      <c r="C494" s="494"/>
      <c r="D494" s="494"/>
      <c r="E494" s="581"/>
      <c r="F494" s="568"/>
      <c r="G494" s="476"/>
      <c r="H494" s="476"/>
      <c r="I494" s="476"/>
      <c r="J494" s="476"/>
      <c r="K494" s="476"/>
      <c r="L494" s="476"/>
      <c r="M494" s="476"/>
      <c r="N494" s="476"/>
      <c r="O494" s="476"/>
      <c r="P494" s="476"/>
      <c r="Q494" s="476"/>
      <c r="R494" s="476"/>
      <c r="S494" s="476"/>
      <c r="T494" s="476"/>
      <c r="U494" s="476"/>
      <c r="V494" s="476"/>
      <c r="W494" s="476"/>
      <c r="X494" s="476"/>
      <c r="Y494" s="476"/>
      <c r="Z494" s="476"/>
    </row>
    <row r="495" spans="1:26" ht="18" customHeight="1">
      <c r="A495" s="582"/>
      <c r="B495" s="483" t="s">
        <v>2900</v>
      </c>
      <c r="C495" s="484"/>
      <c r="D495" s="484"/>
      <c r="E495" s="580"/>
      <c r="F495" s="554">
        <f>F493+F461+F395+F212</f>
        <v>0</v>
      </c>
      <c r="G495" s="476"/>
      <c r="H495" s="476"/>
      <c r="I495" s="476"/>
      <c r="J495" s="476"/>
      <c r="K495" s="476"/>
      <c r="L495" s="476"/>
      <c r="M495" s="476"/>
      <c r="N495" s="476"/>
      <c r="O495" s="476"/>
      <c r="P495" s="476"/>
      <c r="Q495" s="476"/>
      <c r="R495" s="476"/>
      <c r="S495" s="476"/>
      <c r="T495" s="476"/>
      <c r="U495" s="476"/>
      <c r="V495" s="476"/>
      <c r="W495" s="476"/>
      <c r="X495" s="476"/>
      <c r="Y495" s="476"/>
      <c r="Z495" s="476"/>
    </row>
    <row r="496" spans="1:26" ht="18" customHeight="1">
      <c r="A496" s="476"/>
      <c r="B496" s="476"/>
      <c r="C496" s="515"/>
      <c r="D496" s="515"/>
      <c r="E496" s="496"/>
      <c r="F496" s="497"/>
      <c r="G496" s="476"/>
      <c r="H496" s="476"/>
      <c r="I496" s="476"/>
      <c r="J496" s="476"/>
      <c r="K496" s="476"/>
      <c r="L496" s="476"/>
      <c r="M496" s="476"/>
      <c r="N496" s="476"/>
      <c r="O496" s="476"/>
      <c r="P496" s="476"/>
      <c r="Q496" s="476"/>
      <c r="R496" s="476"/>
      <c r="S496" s="476"/>
      <c r="T496" s="476"/>
      <c r="U496" s="476"/>
      <c r="V496" s="476"/>
      <c r="W496" s="476"/>
      <c r="X496" s="476"/>
      <c r="Y496" s="476"/>
      <c r="Z496" s="476"/>
    </row>
    <row r="497" spans="1:26" ht="15.75" customHeight="1">
      <c r="A497" s="476"/>
      <c r="B497" s="583" t="s">
        <v>2901</v>
      </c>
      <c r="C497" s="515"/>
      <c r="D497" s="515"/>
      <c r="E497" s="496"/>
      <c r="F497" s="497"/>
      <c r="G497" s="476"/>
      <c r="H497" s="476"/>
      <c r="I497" s="476"/>
      <c r="J497" s="476"/>
      <c r="K497" s="476"/>
      <c r="L497" s="476"/>
      <c r="M497" s="476"/>
      <c r="N497" s="476"/>
      <c r="O497" s="476"/>
      <c r="P497" s="476"/>
      <c r="Q497" s="476"/>
      <c r="R497" s="476"/>
      <c r="S497" s="476"/>
      <c r="T497" s="476"/>
      <c r="U497" s="476"/>
      <c r="V497" s="476"/>
      <c r="W497" s="476"/>
      <c r="X497" s="476"/>
      <c r="Y497" s="476"/>
      <c r="Z497" s="476"/>
    </row>
    <row r="498" spans="1:26" ht="15.75" customHeight="1">
      <c r="A498" s="476"/>
      <c r="B498" s="476"/>
      <c r="C498" s="515"/>
      <c r="D498" s="515"/>
      <c r="E498" s="496"/>
      <c r="F498" s="497"/>
      <c r="G498" s="476"/>
      <c r="H498" s="476"/>
      <c r="I498" s="476"/>
      <c r="J498" s="476"/>
      <c r="K498" s="476"/>
      <c r="L498" s="476"/>
      <c r="M498" s="476"/>
      <c r="N498" s="476"/>
      <c r="O498" s="476"/>
      <c r="P498" s="476"/>
      <c r="Q498" s="476"/>
      <c r="R498" s="476"/>
      <c r="S498" s="476"/>
      <c r="T498" s="476"/>
      <c r="U498" s="476"/>
      <c r="V498" s="476"/>
      <c r="W498" s="476"/>
      <c r="X498" s="476"/>
      <c r="Y498" s="476"/>
      <c r="Z498" s="476"/>
    </row>
    <row r="499" spans="1:26" ht="15.75" customHeight="1">
      <c r="A499" s="476"/>
      <c r="B499" s="476"/>
      <c r="C499" s="515"/>
      <c r="D499" s="515"/>
      <c r="E499" s="496"/>
      <c r="F499" s="497"/>
      <c r="G499" s="476"/>
      <c r="H499" s="476"/>
      <c r="I499" s="476"/>
      <c r="J499" s="476"/>
      <c r="K499" s="476"/>
      <c r="L499" s="476"/>
      <c r="M499" s="476"/>
      <c r="N499" s="476"/>
      <c r="O499" s="476"/>
      <c r="P499" s="476"/>
      <c r="Q499" s="476"/>
      <c r="R499" s="476"/>
      <c r="S499" s="476"/>
      <c r="T499" s="476"/>
      <c r="U499" s="476"/>
      <c r="V499" s="476"/>
      <c r="W499" s="476"/>
      <c r="X499" s="476"/>
      <c r="Y499" s="476"/>
      <c r="Z499" s="476"/>
    </row>
    <row r="500" spans="1:26" ht="15.75" customHeight="1">
      <c r="A500" s="476"/>
      <c r="B500" s="476"/>
      <c r="C500" s="515"/>
      <c r="D500" s="515"/>
      <c r="E500" s="496"/>
      <c r="F500" s="497"/>
      <c r="G500" s="476"/>
      <c r="H500" s="476"/>
      <c r="I500" s="476"/>
      <c r="J500" s="476"/>
      <c r="K500" s="476"/>
      <c r="L500" s="476"/>
      <c r="M500" s="476"/>
      <c r="N500" s="476"/>
      <c r="O500" s="476"/>
      <c r="P500" s="476"/>
      <c r="Q500" s="476"/>
      <c r="R500" s="476"/>
      <c r="S500" s="476"/>
      <c r="T500" s="476"/>
      <c r="U500" s="476"/>
      <c r="V500" s="476"/>
      <c r="W500" s="476"/>
      <c r="X500" s="476"/>
      <c r="Y500" s="476"/>
      <c r="Z500" s="476"/>
    </row>
    <row r="501" spans="1:26" ht="15.75" customHeight="1">
      <c r="A501" s="476"/>
      <c r="B501" s="476"/>
      <c r="C501" s="515"/>
      <c r="D501" s="515"/>
      <c r="E501" s="496"/>
      <c r="F501" s="497"/>
      <c r="G501" s="476"/>
      <c r="H501" s="476"/>
      <c r="I501" s="476"/>
      <c r="J501" s="476"/>
      <c r="K501" s="476"/>
      <c r="L501" s="476"/>
      <c r="M501" s="476"/>
      <c r="N501" s="476"/>
      <c r="O501" s="476"/>
      <c r="P501" s="476"/>
      <c r="Q501" s="476"/>
      <c r="R501" s="476"/>
      <c r="S501" s="476"/>
      <c r="T501" s="476"/>
      <c r="U501" s="476"/>
      <c r="V501" s="476"/>
      <c r="W501" s="476"/>
      <c r="X501" s="476"/>
      <c r="Y501" s="476"/>
      <c r="Z501" s="476"/>
    </row>
    <row r="502" spans="1:26" ht="15.75" customHeight="1">
      <c r="A502" s="476"/>
      <c r="B502" s="476"/>
      <c r="C502" s="515"/>
      <c r="D502" s="515"/>
      <c r="E502" s="496"/>
      <c r="F502" s="497"/>
      <c r="G502" s="476"/>
      <c r="H502" s="476"/>
      <c r="I502" s="476"/>
      <c r="J502" s="476"/>
      <c r="K502" s="476"/>
      <c r="L502" s="476"/>
      <c r="M502" s="476"/>
      <c r="N502" s="476"/>
      <c r="O502" s="476"/>
      <c r="P502" s="476"/>
      <c r="Q502" s="476"/>
      <c r="R502" s="476"/>
      <c r="S502" s="476"/>
      <c r="T502" s="476"/>
      <c r="U502" s="476"/>
      <c r="V502" s="476"/>
      <c r="W502" s="476"/>
      <c r="X502" s="476"/>
      <c r="Y502" s="476"/>
      <c r="Z502" s="476"/>
    </row>
    <row r="503" spans="1:26" ht="15.75" customHeight="1">
      <c r="A503" s="476"/>
      <c r="B503" s="476"/>
      <c r="C503" s="515"/>
      <c r="D503" s="515"/>
      <c r="E503" s="496"/>
      <c r="F503" s="497"/>
      <c r="G503" s="476"/>
      <c r="H503" s="476"/>
      <c r="I503" s="476"/>
      <c r="J503" s="476"/>
      <c r="K503" s="476"/>
      <c r="L503" s="476"/>
      <c r="M503" s="476"/>
      <c r="N503" s="476"/>
      <c r="O503" s="476"/>
      <c r="P503" s="476"/>
      <c r="Q503" s="476"/>
      <c r="R503" s="476"/>
      <c r="S503" s="476"/>
      <c r="T503" s="476"/>
      <c r="U503" s="476"/>
      <c r="V503" s="476"/>
      <c r="W503" s="476"/>
      <c r="X503" s="476"/>
      <c r="Y503" s="476"/>
      <c r="Z503" s="476"/>
    </row>
    <row r="504" spans="1:26" ht="15.75" customHeight="1">
      <c r="A504" s="476"/>
      <c r="B504" s="476"/>
      <c r="C504" s="515"/>
      <c r="D504" s="515"/>
      <c r="E504" s="496"/>
      <c r="F504" s="497"/>
      <c r="G504" s="476"/>
      <c r="H504" s="476"/>
      <c r="I504" s="476"/>
      <c r="J504" s="476"/>
      <c r="K504" s="476"/>
      <c r="L504" s="476"/>
      <c r="M504" s="476"/>
      <c r="N504" s="476"/>
      <c r="O504" s="476"/>
      <c r="P504" s="476"/>
      <c r="Q504" s="476"/>
      <c r="R504" s="476"/>
      <c r="S504" s="476"/>
      <c r="T504" s="476"/>
      <c r="U504" s="476"/>
      <c r="V504" s="476"/>
      <c r="W504" s="476"/>
      <c r="X504" s="476"/>
      <c r="Y504" s="476"/>
      <c r="Z504" s="476"/>
    </row>
    <row r="505" spans="1:26" ht="15.75" customHeight="1">
      <c r="A505" s="476"/>
      <c r="B505" s="476"/>
      <c r="C505" s="515"/>
      <c r="D505" s="515"/>
      <c r="E505" s="496"/>
      <c r="F505" s="497"/>
      <c r="G505" s="476"/>
      <c r="H505" s="476"/>
      <c r="I505" s="476"/>
      <c r="J505" s="476"/>
      <c r="K505" s="476"/>
      <c r="L505" s="476"/>
      <c r="M505" s="476"/>
      <c r="N505" s="476"/>
      <c r="O505" s="476"/>
      <c r="P505" s="476"/>
      <c r="Q505" s="476"/>
      <c r="R505" s="476"/>
      <c r="S505" s="476"/>
      <c r="T505" s="476"/>
      <c r="U505" s="476"/>
      <c r="V505" s="476"/>
      <c r="W505" s="476"/>
      <c r="X505" s="476"/>
      <c r="Y505" s="476"/>
      <c r="Z505" s="476"/>
    </row>
    <row r="506" spans="1:26" ht="15.75" customHeight="1">
      <c r="A506" s="476"/>
      <c r="B506" s="476"/>
      <c r="C506" s="515"/>
      <c r="D506" s="515"/>
      <c r="E506" s="496"/>
      <c r="F506" s="497"/>
      <c r="G506" s="476"/>
      <c r="H506" s="476"/>
      <c r="I506" s="476"/>
      <c r="J506" s="476"/>
      <c r="K506" s="476"/>
      <c r="L506" s="476"/>
      <c r="M506" s="476"/>
      <c r="N506" s="476"/>
      <c r="O506" s="476"/>
      <c r="P506" s="476"/>
      <c r="Q506" s="476"/>
      <c r="R506" s="476"/>
      <c r="S506" s="476"/>
      <c r="T506" s="476"/>
      <c r="U506" s="476"/>
      <c r="V506" s="476"/>
      <c r="W506" s="476"/>
      <c r="X506" s="476"/>
      <c r="Y506" s="476"/>
      <c r="Z506" s="476"/>
    </row>
    <row r="507" spans="1:26" ht="15.75" customHeight="1">
      <c r="A507" s="476"/>
      <c r="B507" s="476"/>
      <c r="C507" s="515"/>
      <c r="D507" s="515"/>
      <c r="E507" s="496"/>
      <c r="F507" s="497"/>
      <c r="G507" s="476"/>
      <c r="H507" s="476"/>
      <c r="I507" s="476"/>
      <c r="J507" s="476"/>
      <c r="K507" s="476"/>
      <c r="L507" s="476"/>
      <c r="M507" s="476"/>
      <c r="N507" s="476"/>
      <c r="O507" s="476"/>
      <c r="P507" s="476"/>
      <c r="Q507" s="476"/>
      <c r="R507" s="476"/>
      <c r="S507" s="476"/>
      <c r="T507" s="476"/>
      <c r="U507" s="476"/>
      <c r="V507" s="476"/>
      <c r="W507" s="476"/>
      <c r="X507" s="476"/>
      <c r="Y507" s="476"/>
      <c r="Z507" s="476"/>
    </row>
    <row r="508" spans="1:26" ht="15.75" customHeight="1">
      <c r="A508" s="476"/>
      <c r="B508" s="476"/>
      <c r="C508" s="515"/>
      <c r="D508" s="515"/>
      <c r="E508" s="496"/>
      <c r="F508" s="497"/>
      <c r="G508" s="476"/>
      <c r="H508" s="476"/>
      <c r="I508" s="476"/>
      <c r="J508" s="476"/>
      <c r="K508" s="476"/>
      <c r="L508" s="476"/>
      <c r="M508" s="476"/>
      <c r="N508" s="476"/>
      <c r="O508" s="476"/>
      <c r="P508" s="476"/>
      <c r="Q508" s="476"/>
      <c r="R508" s="476"/>
      <c r="S508" s="476"/>
      <c r="T508" s="476"/>
      <c r="U508" s="476"/>
      <c r="V508" s="476"/>
      <c r="W508" s="476"/>
      <c r="X508" s="476"/>
      <c r="Y508" s="476"/>
      <c r="Z508" s="476"/>
    </row>
    <row r="509" spans="1:26" ht="15.75" customHeight="1">
      <c r="A509" s="476"/>
      <c r="B509" s="476"/>
      <c r="C509" s="515"/>
      <c r="D509" s="515"/>
      <c r="E509" s="496"/>
      <c r="F509" s="497"/>
      <c r="G509" s="476"/>
      <c r="H509" s="476"/>
      <c r="I509" s="476"/>
      <c r="J509" s="476"/>
      <c r="K509" s="476"/>
      <c r="L509" s="476"/>
      <c r="M509" s="476"/>
      <c r="N509" s="476"/>
      <c r="O509" s="476"/>
      <c r="P509" s="476"/>
      <c r="Q509" s="476"/>
      <c r="R509" s="476"/>
      <c r="S509" s="476"/>
      <c r="T509" s="476"/>
      <c r="U509" s="476"/>
      <c r="V509" s="476"/>
      <c r="W509" s="476"/>
      <c r="X509" s="476"/>
      <c r="Y509" s="476"/>
      <c r="Z509" s="476"/>
    </row>
    <row r="510" spans="1:26" ht="15.75" customHeight="1">
      <c r="A510" s="476"/>
      <c r="B510" s="476"/>
      <c r="C510" s="515"/>
      <c r="D510" s="515"/>
      <c r="E510" s="496"/>
      <c r="F510" s="497"/>
      <c r="G510" s="476"/>
      <c r="H510" s="476"/>
      <c r="I510" s="476"/>
      <c r="J510" s="476"/>
      <c r="K510" s="476"/>
      <c r="L510" s="476"/>
      <c r="M510" s="476"/>
      <c r="N510" s="476"/>
      <c r="O510" s="476"/>
      <c r="P510" s="476"/>
      <c r="Q510" s="476"/>
      <c r="R510" s="476"/>
      <c r="S510" s="476"/>
      <c r="T510" s="476"/>
      <c r="U510" s="476"/>
      <c r="V510" s="476"/>
      <c r="W510" s="476"/>
      <c r="X510" s="476"/>
      <c r="Y510" s="476"/>
      <c r="Z510" s="476"/>
    </row>
    <row r="511" spans="1:26" ht="15.75" customHeight="1">
      <c r="A511" s="476"/>
      <c r="B511" s="476"/>
      <c r="C511" s="515"/>
      <c r="D511" s="515"/>
      <c r="E511" s="496"/>
      <c r="F511" s="497"/>
      <c r="G511" s="476"/>
      <c r="H511" s="476"/>
      <c r="I511" s="476"/>
      <c r="J511" s="476"/>
      <c r="K511" s="476"/>
      <c r="L511" s="476"/>
      <c r="M511" s="476"/>
      <c r="N511" s="476"/>
      <c r="O511" s="476"/>
      <c r="P511" s="476"/>
      <c r="Q511" s="476"/>
      <c r="R511" s="476"/>
      <c r="S511" s="476"/>
      <c r="T511" s="476"/>
      <c r="U511" s="476"/>
      <c r="V511" s="476"/>
      <c r="W511" s="476"/>
      <c r="X511" s="476"/>
      <c r="Y511" s="476"/>
      <c r="Z511" s="476"/>
    </row>
    <row r="512" spans="1:26" ht="15.75" customHeight="1">
      <c r="A512" s="476"/>
      <c r="B512" s="476"/>
      <c r="C512" s="515"/>
      <c r="D512" s="515"/>
      <c r="E512" s="496"/>
      <c r="F512" s="497"/>
      <c r="G512" s="476"/>
      <c r="H512" s="476"/>
      <c r="I512" s="476"/>
      <c r="J512" s="476"/>
      <c r="K512" s="476"/>
      <c r="L512" s="476"/>
      <c r="M512" s="476"/>
      <c r="N512" s="476"/>
      <c r="O512" s="476"/>
      <c r="P512" s="476"/>
      <c r="Q512" s="476"/>
      <c r="R512" s="476"/>
      <c r="S512" s="476"/>
      <c r="T512" s="476"/>
      <c r="U512" s="476"/>
      <c r="V512" s="476"/>
      <c r="W512" s="476"/>
      <c r="X512" s="476"/>
      <c r="Y512" s="476"/>
      <c r="Z512" s="476"/>
    </row>
    <row r="513" spans="1:26" ht="15.75" customHeight="1">
      <c r="A513" s="476"/>
      <c r="B513" s="476"/>
      <c r="C513" s="515"/>
      <c r="D513" s="515"/>
      <c r="E513" s="496"/>
      <c r="F513" s="497"/>
      <c r="G513" s="476"/>
      <c r="H513" s="476"/>
      <c r="I513" s="476"/>
      <c r="J513" s="476"/>
      <c r="K513" s="476"/>
      <c r="L513" s="476"/>
      <c r="M513" s="476"/>
      <c r="N513" s="476"/>
      <c r="O513" s="476"/>
      <c r="P513" s="476"/>
      <c r="Q513" s="476"/>
      <c r="R513" s="476"/>
      <c r="S513" s="476"/>
      <c r="T513" s="476"/>
      <c r="U513" s="476"/>
      <c r="V513" s="476"/>
      <c r="W513" s="476"/>
      <c r="X513" s="476"/>
      <c r="Y513" s="476"/>
      <c r="Z513" s="476"/>
    </row>
    <row r="514" spans="1:26" ht="15.75" customHeight="1">
      <c r="A514" s="476"/>
      <c r="B514" s="476"/>
      <c r="C514" s="515"/>
      <c r="D514" s="515"/>
      <c r="E514" s="496"/>
      <c r="F514" s="497"/>
      <c r="G514" s="476"/>
      <c r="H514" s="476"/>
      <c r="I514" s="476"/>
      <c r="J514" s="476"/>
      <c r="K514" s="476"/>
      <c r="L514" s="476"/>
      <c r="M514" s="476"/>
      <c r="N514" s="476"/>
      <c r="O514" s="476"/>
      <c r="P514" s="476"/>
      <c r="Q514" s="476"/>
      <c r="R514" s="476"/>
      <c r="S514" s="476"/>
      <c r="T514" s="476"/>
      <c r="U514" s="476"/>
      <c r="V514" s="476"/>
      <c r="W514" s="476"/>
      <c r="X514" s="476"/>
      <c r="Y514" s="476"/>
      <c r="Z514" s="476"/>
    </row>
    <row r="515" spans="1:26" ht="15.75" customHeight="1">
      <c r="A515" s="476"/>
      <c r="B515" s="476"/>
      <c r="C515" s="515"/>
      <c r="D515" s="515"/>
      <c r="E515" s="496"/>
      <c r="F515" s="497"/>
      <c r="G515" s="476"/>
      <c r="H515" s="476"/>
      <c r="I515" s="476"/>
      <c r="J515" s="476"/>
      <c r="K515" s="476"/>
      <c r="L515" s="476"/>
      <c r="M515" s="476"/>
      <c r="N515" s="476"/>
      <c r="O515" s="476"/>
      <c r="P515" s="476"/>
      <c r="Q515" s="476"/>
      <c r="R515" s="476"/>
      <c r="S515" s="476"/>
      <c r="T515" s="476"/>
      <c r="U515" s="476"/>
      <c r="V515" s="476"/>
      <c r="W515" s="476"/>
      <c r="X515" s="476"/>
      <c r="Y515" s="476"/>
      <c r="Z515" s="476"/>
    </row>
    <row r="516" spans="1:26" ht="15.75" customHeight="1">
      <c r="A516" s="476"/>
      <c r="B516" s="476"/>
      <c r="C516" s="515"/>
      <c r="D516" s="515"/>
      <c r="E516" s="496"/>
      <c r="F516" s="497"/>
      <c r="G516" s="476"/>
      <c r="H516" s="476"/>
      <c r="I516" s="476"/>
      <c r="J516" s="476"/>
      <c r="K516" s="476"/>
      <c r="L516" s="476"/>
      <c r="M516" s="476"/>
      <c r="N516" s="476"/>
      <c r="O516" s="476"/>
      <c r="P516" s="476"/>
      <c r="Q516" s="476"/>
      <c r="R516" s="476"/>
      <c r="S516" s="476"/>
      <c r="T516" s="476"/>
      <c r="U516" s="476"/>
      <c r="V516" s="476"/>
      <c r="W516" s="476"/>
      <c r="X516" s="476"/>
      <c r="Y516" s="476"/>
      <c r="Z516" s="476"/>
    </row>
    <row r="517" spans="1:26" ht="15.75" customHeight="1">
      <c r="A517" s="476"/>
      <c r="B517" s="476"/>
      <c r="C517" s="515"/>
      <c r="D517" s="515"/>
      <c r="E517" s="496"/>
      <c r="F517" s="497"/>
      <c r="G517" s="476"/>
      <c r="H517" s="476"/>
      <c r="I517" s="476"/>
      <c r="J517" s="476"/>
      <c r="K517" s="476"/>
      <c r="L517" s="476"/>
      <c r="M517" s="476"/>
      <c r="N517" s="476"/>
      <c r="O517" s="476"/>
      <c r="P517" s="476"/>
      <c r="Q517" s="476"/>
      <c r="R517" s="476"/>
      <c r="S517" s="476"/>
      <c r="T517" s="476"/>
      <c r="U517" s="476"/>
      <c r="V517" s="476"/>
      <c r="W517" s="476"/>
      <c r="X517" s="476"/>
      <c r="Y517" s="476"/>
      <c r="Z517" s="476"/>
    </row>
    <row r="518" spans="1:26" ht="15.75" customHeight="1">
      <c r="A518" s="476"/>
      <c r="B518" s="476"/>
      <c r="C518" s="515"/>
      <c r="D518" s="515"/>
      <c r="E518" s="496"/>
      <c r="F518" s="497"/>
      <c r="G518" s="476"/>
      <c r="H518" s="476"/>
      <c r="I518" s="476"/>
      <c r="J518" s="476"/>
      <c r="K518" s="476"/>
      <c r="L518" s="476"/>
      <c r="M518" s="476"/>
      <c r="N518" s="476"/>
      <c r="O518" s="476"/>
      <c r="P518" s="476"/>
      <c r="Q518" s="476"/>
      <c r="R518" s="476"/>
      <c r="S518" s="476"/>
      <c r="T518" s="476"/>
      <c r="U518" s="476"/>
      <c r="V518" s="476"/>
      <c r="W518" s="476"/>
      <c r="X518" s="476"/>
      <c r="Y518" s="476"/>
      <c r="Z518" s="476"/>
    </row>
    <row r="519" spans="1:26" ht="15.75" customHeight="1">
      <c r="A519" s="476"/>
      <c r="B519" s="476"/>
      <c r="C519" s="515"/>
      <c r="D519" s="515"/>
      <c r="E519" s="496"/>
      <c r="F519" s="497"/>
      <c r="G519" s="476"/>
      <c r="H519" s="476"/>
      <c r="I519" s="476"/>
      <c r="J519" s="476"/>
      <c r="K519" s="476"/>
      <c r="L519" s="476"/>
      <c r="M519" s="476"/>
      <c r="N519" s="476"/>
      <c r="O519" s="476"/>
      <c r="P519" s="476"/>
      <c r="Q519" s="476"/>
      <c r="R519" s="476"/>
      <c r="S519" s="476"/>
      <c r="T519" s="476"/>
      <c r="U519" s="476"/>
      <c r="V519" s="476"/>
      <c r="W519" s="476"/>
      <c r="X519" s="476"/>
      <c r="Y519" s="476"/>
      <c r="Z519" s="476"/>
    </row>
    <row r="520" spans="1:26" ht="15.75" customHeight="1">
      <c r="A520" s="476"/>
      <c r="B520" s="476"/>
      <c r="C520" s="515"/>
      <c r="D520" s="515"/>
      <c r="E520" s="496"/>
      <c r="F520" s="497"/>
      <c r="G520" s="476"/>
      <c r="H520" s="476"/>
      <c r="I520" s="476"/>
      <c r="J520" s="476"/>
      <c r="K520" s="476"/>
      <c r="L520" s="476"/>
      <c r="M520" s="476"/>
      <c r="N520" s="476"/>
      <c r="O520" s="476"/>
      <c r="P520" s="476"/>
      <c r="Q520" s="476"/>
      <c r="R520" s="476"/>
      <c r="S520" s="476"/>
      <c r="T520" s="476"/>
      <c r="U520" s="476"/>
      <c r="V520" s="476"/>
      <c r="W520" s="476"/>
      <c r="X520" s="476"/>
      <c r="Y520" s="476"/>
      <c r="Z520" s="476"/>
    </row>
    <row r="521" spans="1:26" ht="15.75" customHeight="1">
      <c r="A521" s="476"/>
      <c r="B521" s="476"/>
      <c r="C521" s="515"/>
      <c r="D521" s="515"/>
      <c r="E521" s="496"/>
      <c r="F521" s="497"/>
      <c r="G521" s="476"/>
      <c r="H521" s="476"/>
      <c r="I521" s="476"/>
      <c r="J521" s="476"/>
      <c r="K521" s="476"/>
      <c r="L521" s="476"/>
      <c r="M521" s="476"/>
      <c r="N521" s="476"/>
      <c r="O521" s="476"/>
      <c r="P521" s="476"/>
      <c r="Q521" s="476"/>
      <c r="R521" s="476"/>
      <c r="S521" s="476"/>
      <c r="T521" s="476"/>
      <c r="U521" s="476"/>
      <c r="V521" s="476"/>
      <c r="W521" s="476"/>
      <c r="X521" s="476"/>
      <c r="Y521" s="476"/>
      <c r="Z521" s="476"/>
    </row>
    <row r="522" spans="1:26" ht="15.75" customHeight="1">
      <c r="A522" s="476"/>
      <c r="B522" s="476"/>
      <c r="C522" s="515"/>
      <c r="D522" s="515"/>
      <c r="E522" s="496"/>
      <c r="F522" s="497"/>
      <c r="G522" s="476"/>
      <c r="H522" s="476"/>
      <c r="I522" s="476"/>
      <c r="J522" s="476"/>
      <c r="K522" s="476"/>
      <c r="L522" s="476"/>
      <c r="M522" s="476"/>
      <c r="N522" s="476"/>
      <c r="O522" s="476"/>
      <c r="P522" s="476"/>
      <c r="Q522" s="476"/>
      <c r="R522" s="476"/>
      <c r="S522" s="476"/>
      <c r="T522" s="476"/>
      <c r="U522" s="476"/>
      <c r="V522" s="476"/>
      <c r="W522" s="476"/>
      <c r="X522" s="476"/>
      <c r="Y522" s="476"/>
      <c r="Z522" s="476"/>
    </row>
    <row r="523" spans="1:26" ht="15.75" customHeight="1">
      <c r="A523" s="476"/>
      <c r="B523" s="476"/>
      <c r="C523" s="515"/>
      <c r="D523" s="515"/>
      <c r="E523" s="496"/>
      <c r="F523" s="497"/>
      <c r="G523" s="476"/>
      <c r="H523" s="476"/>
      <c r="I523" s="476"/>
      <c r="J523" s="476"/>
      <c r="K523" s="476"/>
      <c r="L523" s="476"/>
      <c r="M523" s="476"/>
      <c r="N523" s="476"/>
      <c r="O523" s="476"/>
      <c r="P523" s="476"/>
      <c r="Q523" s="476"/>
      <c r="R523" s="476"/>
      <c r="S523" s="476"/>
      <c r="T523" s="476"/>
      <c r="U523" s="476"/>
      <c r="V523" s="476"/>
      <c r="W523" s="476"/>
      <c r="X523" s="476"/>
      <c r="Y523" s="476"/>
      <c r="Z523" s="476"/>
    </row>
    <row r="524" spans="1:26" ht="15.75" customHeight="1">
      <c r="A524" s="476"/>
      <c r="B524" s="476"/>
      <c r="C524" s="515"/>
      <c r="D524" s="515"/>
      <c r="E524" s="496"/>
      <c r="F524" s="497"/>
      <c r="G524" s="476"/>
      <c r="H524" s="476"/>
      <c r="I524" s="476"/>
      <c r="J524" s="476"/>
      <c r="K524" s="476"/>
      <c r="L524" s="476"/>
      <c r="M524" s="476"/>
      <c r="N524" s="476"/>
      <c r="O524" s="476"/>
      <c r="P524" s="476"/>
      <c r="Q524" s="476"/>
      <c r="R524" s="476"/>
      <c r="S524" s="476"/>
      <c r="T524" s="476"/>
      <c r="U524" s="476"/>
      <c r="V524" s="476"/>
      <c r="W524" s="476"/>
      <c r="X524" s="476"/>
      <c r="Y524" s="476"/>
      <c r="Z524" s="476"/>
    </row>
    <row r="525" spans="1:26" ht="15.75" customHeight="1">
      <c r="A525" s="476"/>
      <c r="B525" s="476"/>
      <c r="C525" s="515"/>
      <c r="D525" s="515"/>
      <c r="E525" s="496"/>
      <c r="F525" s="497"/>
      <c r="G525" s="476"/>
      <c r="H525" s="476"/>
      <c r="I525" s="476"/>
      <c r="J525" s="476"/>
      <c r="K525" s="476"/>
      <c r="L525" s="476"/>
      <c r="M525" s="476"/>
      <c r="N525" s="476"/>
      <c r="O525" s="476"/>
      <c r="P525" s="476"/>
      <c r="Q525" s="476"/>
      <c r="R525" s="476"/>
      <c r="S525" s="476"/>
      <c r="T525" s="476"/>
      <c r="U525" s="476"/>
      <c r="V525" s="476"/>
      <c r="W525" s="476"/>
      <c r="X525" s="476"/>
      <c r="Y525" s="476"/>
      <c r="Z525" s="476"/>
    </row>
    <row r="526" spans="1:26" ht="15.75" customHeight="1">
      <c r="A526" s="476"/>
      <c r="B526" s="476"/>
      <c r="C526" s="515"/>
      <c r="D526" s="515"/>
      <c r="E526" s="496"/>
      <c r="F526" s="497"/>
      <c r="G526" s="476"/>
      <c r="H526" s="476"/>
      <c r="I526" s="476"/>
      <c r="J526" s="476"/>
      <c r="K526" s="476"/>
      <c r="L526" s="476"/>
      <c r="M526" s="476"/>
      <c r="N526" s="476"/>
      <c r="O526" s="476"/>
      <c r="P526" s="476"/>
      <c r="Q526" s="476"/>
      <c r="R526" s="476"/>
      <c r="S526" s="476"/>
      <c r="T526" s="476"/>
      <c r="U526" s="476"/>
      <c r="V526" s="476"/>
      <c r="W526" s="476"/>
      <c r="X526" s="476"/>
      <c r="Y526" s="476"/>
      <c r="Z526" s="476"/>
    </row>
    <row r="527" spans="1:26" ht="15.75" customHeight="1">
      <c r="A527" s="476"/>
      <c r="B527" s="476"/>
      <c r="C527" s="515"/>
      <c r="D527" s="515"/>
      <c r="E527" s="496"/>
      <c r="F527" s="497"/>
      <c r="G527" s="476"/>
      <c r="H527" s="476"/>
      <c r="I527" s="476"/>
      <c r="J527" s="476"/>
      <c r="K527" s="476"/>
      <c r="L527" s="476"/>
      <c r="M527" s="476"/>
      <c r="N527" s="476"/>
      <c r="O527" s="476"/>
      <c r="P527" s="476"/>
      <c r="Q527" s="476"/>
      <c r="R527" s="476"/>
      <c r="S527" s="476"/>
      <c r="T527" s="476"/>
      <c r="U527" s="476"/>
      <c r="V527" s="476"/>
      <c r="W527" s="476"/>
      <c r="X527" s="476"/>
      <c r="Y527" s="476"/>
      <c r="Z527" s="476"/>
    </row>
    <row r="528" spans="1:26" ht="15.75" customHeight="1">
      <c r="A528" s="476"/>
      <c r="B528" s="476"/>
      <c r="C528" s="515"/>
      <c r="D528" s="515"/>
      <c r="E528" s="496"/>
      <c r="F528" s="497"/>
      <c r="G528" s="476"/>
      <c r="H528" s="476"/>
      <c r="I528" s="476"/>
      <c r="J528" s="476"/>
      <c r="K528" s="476"/>
      <c r="L528" s="476"/>
      <c r="M528" s="476"/>
      <c r="N528" s="476"/>
      <c r="O528" s="476"/>
      <c r="P528" s="476"/>
      <c r="Q528" s="476"/>
      <c r="R528" s="476"/>
      <c r="S528" s="476"/>
      <c r="T528" s="476"/>
      <c r="U528" s="476"/>
      <c r="V528" s="476"/>
      <c r="W528" s="476"/>
      <c r="X528" s="476"/>
      <c r="Y528" s="476"/>
      <c r="Z528" s="476"/>
    </row>
    <row r="529" spans="1:26" ht="15.75" customHeight="1">
      <c r="A529" s="476"/>
      <c r="B529" s="476"/>
      <c r="C529" s="515"/>
      <c r="D529" s="515"/>
      <c r="E529" s="496"/>
      <c r="F529" s="497"/>
      <c r="G529" s="476"/>
      <c r="H529" s="476"/>
      <c r="I529" s="476"/>
      <c r="J529" s="476"/>
      <c r="K529" s="476"/>
      <c r="L529" s="476"/>
      <c r="M529" s="476"/>
      <c r="N529" s="476"/>
      <c r="O529" s="476"/>
      <c r="P529" s="476"/>
      <c r="Q529" s="476"/>
      <c r="R529" s="476"/>
      <c r="S529" s="476"/>
      <c r="T529" s="476"/>
      <c r="U529" s="476"/>
      <c r="V529" s="476"/>
      <c r="W529" s="476"/>
      <c r="X529" s="476"/>
      <c r="Y529" s="476"/>
      <c r="Z529" s="476"/>
    </row>
    <row r="530" spans="1:26" ht="15.75" customHeight="1">
      <c r="A530" s="476"/>
      <c r="B530" s="476"/>
      <c r="C530" s="515"/>
      <c r="D530" s="515"/>
      <c r="E530" s="496"/>
      <c r="F530" s="497"/>
      <c r="G530" s="476"/>
      <c r="H530" s="476"/>
      <c r="I530" s="476"/>
      <c r="J530" s="476"/>
      <c r="K530" s="476"/>
      <c r="L530" s="476"/>
      <c r="M530" s="476"/>
      <c r="N530" s="476"/>
      <c r="O530" s="476"/>
      <c r="P530" s="476"/>
      <c r="Q530" s="476"/>
      <c r="R530" s="476"/>
      <c r="S530" s="476"/>
      <c r="T530" s="476"/>
      <c r="U530" s="476"/>
      <c r="V530" s="476"/>
      <c r="W530" s="476"/>
      <c r="X530" s="476"/>
      <c r="Y530" s="476"/>
      <c r="Z530" s="476"/>
    </row>
    <row r="531" spans="1:26" ht="15.75" customHeight="1">
      <c r="A531" s="476"/>
      <c r="B531" s="476"/>
      <c r="C531" s="515"/>
      <c r="D531" s="515"/>
      <c r="E531" s="496"/>
      <c r="F531" s="497"/>
      <c r="G531" s="476"/>
      <c r="H531" s="476"/>
      <c r="I531" s="476"/>
      <c r="J531" s="476"/>
      <c r="K531" s="476"/>
      <c r="L531" s="476"/>
      <c r="M531" s="476"/>
      <c r="N531" s="476"/>
      <c r="O531" s="476"/>
      <c r="P531" s="476"/>
      <c r="Q531" s="476"/>
      <c r="R531" s="476"/>
      <c r="S531" s="476"/>
      <c r="T531" s="476"/>
      <c r="U531" s="476"/>
      <c r="V531" s="476"/>
      <c r="W531" s="476"/>
      <c r="X531" s="476"/>
      <c r="Y531" s="476"/>
      <c r="Z531" s="476"/>
    </row>
    <row r="532" spans="1:26" ht="15.75" customHeight="1">
      <c r="A532" s="476"/>
      <c r="B532" s="476"/>
      <c r="C532" s="515"/>
      <c r="D532" s="515"/>
      <c r="E532" s="496"/>
      <c r="F532" s="497"/>
      <c r="G532" s="476"/>
      <c r="H532" s="476"/>
      <c r="I532" s="476"/>
      <c r="J532" s="476"/>
      <c r="K532" s="476"/>
      <c r="L532" s="476"/>
      <c r="M532" s="476"/>
      <c r="N532" s="476"/>
      <c r="O532" s="476"/>
      <c r="P532" s="476"/>
      <c r="Q532" s="476"/>
      <c r="R532" s="476"/>
      <c r="S532" s="476"/>
      <c r="T532" s="476"/>
      <c r="U532" s="476"/>
      <c r="V532" s="476"/>
      <c r="W532" s="476"/>
      <c r="X532" s="476"/>
      <c r="Y532" s="476"/>
      <c r="Z532" s="476"/>
    </row>
    <row r="533" spans="1:26" ht="15.75" customHeight="1">
      <c r="A533" s="476"/>
      <c r="B533" s="476"/>
      <c r="C533" s="515"/>
      <c r="D533" s="515"/>
      <c r="E533" s="496"/>
      <c r="F533" s="497"/>
      <c r="G533" s="476"/>
      <c r="H533" s="476"/>
      <c r="I533" s="476"/>
      <c r="J533" s="476"/>
      <c r="K533" s="476"/>
      <c r="L533" s="476"/>
      <c r="M533" s="476"/>
      <c r="N533" s="476"/>
      <c r="O533" s="476"/>
      <c r="P533" s="476"/>
      <c r="Q533" s="476"/>
      <c r="R533" s="476"/>
      <c r="S533" s="476"/>
      <c r="T533" s="476"/>
      <c r="U533" s="476"/>
      <c r="V533" s="476"/>
      <c r="W533" s="476"/>
      <c r="X533" s="476"/>
      <c r="Y533" s="476"/>
      <c r="Z533" s="476"/>
    </row>
    <row r="534" spans="1:26" ht="15.75" customHeight="1">
      <c r="A534" s="476"/>
      <c r="B534" s="476"/>
      <c r="C534" s="515"/>
      <c r="D534" s="515"/>
      <c r="E534" s="496"/>
      <c r="F534" s="497"/>
      <c r="G534" s="476"/>
      <c r="H534" s="476"/>
      <c r="I534" s="476"/>
      <c r="J534" s="476"/>
      <c r="K534" s="476"/>
      <c r="L534" s="476"/>
      <c r="M534" s="476"/>
      <c r="N534" s="476"/>
      <c r="O534" s="476"/>
      <c r="P534" s="476"/>
      <c r="Q534" s="476"/>
      <c r="R534" s="476"/>
      <c r="S534" s="476"/>
      <c r="T534" s="476"/>
      <c r="U534" s="476"/>
      <c r="V534" s="476"/>
      <c r="W534" s="476"/>
      <c r="X534" s="476"/>
      <c r="Y534" s="476"/>
      <c r="Z534" s="476"/>
    </row>
    <row r="535" spans="1:26" ht="15.75" customHeight="1">
      <c r="A535" s="476"/>
      <c r="B535" s="476"/>
      <c r="C535" s="515"/>
      <c r="D535" s="515"/>
      <c r="E535" s="496"/>
      <c r="F535" s="497"/>
      <c r="G535" s="476"/>
      <c r="H535" s="476"/>
      <c r="I535" s="476"/>
      <c r="J535" s="476"/>
      <c r="K535" s="476"/>
      <c r="L535" s="476"/>
      <c r="M535" s="476"/>
      <c r="N535" s="476"/>
      <c r="O535" s="476"/>
      <c r="P535" s="476"/>
      <c r="Q535" s="476"/>
      <c r="R535" s="476"/>
      <c r="S535" s="476"/>
      <c r="T535" s="476"/>
      <c r="U535" s="476"/>
      <c r="V535" s="476"/>
      <c r="W535" s="476"/>
      <c r="X535" s="476"/>
      <c r="Y535" s="476"/>
      <c r="Z535" s="476"/>
    </row>
    <row r="536" spans="1:26" ht="15.75" customHeight="1">
      <c r="A536" s="476"/>
      <c r="B536" s="476"/>
      <c r="C536" s="515"/>
      <c r="D536" s="515"/>
      <c r="E536" s="496"/>
      <c r="F536" s="497"/>
      <c r="G536" s="476"/>
      <c r="H536" s="476"/>
      <c r="I536" s="476"/>
      <c r="J536" s="476"/>
      <c r="K536" s="476"/>
      <c r="L536" s="476"/>
      <c r="M536" s="476"/>
      <c r="N536" s="476"/>
      <c r="O536" s="476"/>
      <c r="P536" s="476"/>
      <c r="Q536" s="476"/>
      <c r="R536" s="476"/>
      <c r="S536" s="476"/>
      <c r="T536" s="476"/>
      <c r="U536" s="476"/>
      <c r="V536" s="476"/>
      <c r="W536" s="476"/>
      <c r="X536" s="476"/>
      <c r="Y536" s="476"/>
      <c r="Z536" s="476"/>
    </row>
    <row r="537" spans="1:26" ht="15.75" customHeight="1">
      <c r="A537" s="476"/>
      <c r="B537" s="476"/>
      <c r="C537" s="515"/>
      <c r="D537" s="515"/>
      <c r="E537" s="496"/>
      <c r="F537" s="497"/>
      <c r="G537" s="476"/>
      <c r="H537" s="476"/>
      <c r="I537" s="476"/>
      <c r="J537" s="476"/>
      <c r="K537" s="476"/>
      <c r="L537" s="476"/>
      <c r="M537" s="476"/>
      <c r="N537" s="476"/>
      <c r="O537" s="476"/>
      <c r="P537" s="476"/>
      <c r="Q537" s="476"/>
      <c r="R537" s="476"/>
      <c r="S537" s="476"/>
      <c r="T537" s="476"/>
      <c r="U537" s="476"/>
      <c r="V537" s="476"/>
      <c r="W537" s="476"/>
      <c r="X537" s="476"/>
      <c r="Y537" s="476"/>
      <c r="Z537" s="476"/>
    </row>
    <row r="538" spans="1:26" ht="15.75" customHeight="1">
      <c r="A538" s="476"/>
      <c r="B538" s="476"/>
      <c r="C538" s="515"/>
      <c r="D538" s="515"/>
      <c r="E538" s="496"/>
      <c r="F538" s="497"/>
      <c r="G538" s="476"/>
      <c r="H538" s="476"/>
      <c r="I538" s="476"/>
      <c r="J538" s="476"/>
      <c r="K538" s="476"/>
      <c r="L538" s="476"/>
      <c r="M538" s="476"/>
      <c r="N538" s="476"/>
      <c r="O538" s="476"/>
      <c r="P538" s="476"/>
      <c r="Q538" s="476"/>
      <c r="R538" s="476"/>
      <c r="S538" s="476"/>
      <c r="T538" s="476"/>
      <c r="U538" s="476"/>
      <c r="V538" s="476"/>
      <c r="W538" s="476"/>
      <c r="X538" s="476"/>
      <c r="Y538" s="476"/>
      <c r="Z538" s="476"/>
    </row>
    <row r="539" spans="1:26" ht="15.75" customHeight="1">
      <c r="A539" s="476"/>
      <c r="B539" s="476"/>
      <c r="C539" s="515"/>
      <c r="D539" s="515"/>
      <c r="E539" s="496"/>
      <c r="F539" s="497"/>
      <c r="G539" s="476"/>
      <c r="H539" s="476"/>
      <c r="I539" s="476"/>
      <c r="J539" s="476"/>
      <c r="K539" s="476"/>
      <c r="L539" s="476"/>
      <c r="M539" s="476"/>
      <c r="N539" s="476"/>
      <c r="O539" s="476"/>
      <c r="P539" s="476"/>
      <c r="Q539" s="476"/>
      <c r="R539" s="476"/>
      <c r="S539" s="476"/>
      <c r="T539" s="476"/>
      <c r="U539" s="476"/>
      <c r="V539" s="476"/>
      <c r="W539" s="476"/>
      <c r="X539" s="476"/>
      <c r="Y539" s="476"/>
      <c r="Z539" s="476"/>
    </row>
    <row r="540" spans="1:26" ht="15.75" customHeight="1">
      <c r="A540" s="476"/>
      <c r="B540" s="476"/>
      <c r="C540" s="515"/>
      <c r="D540" s="515"/>
      <c r="E540" s="496"/>
      <c r="F540" s="497"/>
      <c r="G540" s="476"/>
      <c r="H540" s="476"/>
      <c r="I540" s="476"/>
      <c r="J540" s="476"/>
      <c r="K540" s="476"/>
      <c r="L540" s="476"/>
      <c r="M540" s="476"/>
      <c r="N540" s="476"/>
      <c r="O540" s="476"/>
      <c r="P540" s="476"/>
      <c r="Q540" s="476"/>
      <c r="R540" s="476"/>
      <c r="S540" s="476"/>
      <c r="T540" s="476"/>
      <c r="U540" s="476"/>
      <c r="V540" s="476"/>
      <c r="W540" s="476"/>
      <c r="X540" s="476"/>
      <c r="Y540" s="476"/>
      <c r="Z540" s="476"/>
    </row>
    <row r="541" spans="1:26" ht="15.75" customHeight="1">
      <c r="A541" s="476"/>
      <c r="B541" s="476"/>
      <c r="C541" s="515"/>
      <c r="D541" s="515"/>
      <c r="E541" s="496"/>
      <c r="F541" s="497"/>
      <c r="G541" s="476"/>
      <c r="H541" s="476"/>
      <c r="I541" s="476"/>
      <c r="J541" s="476"/>
      <c r="K541" s="476"/>
      <c r="L541" s="476"/>
      <c r="M541" s="476"/>
      <c r="N541" s="476"/>
      <c r="O541" s="476"/>
      <c r="P541" s="476"/>
      <c r="Q541" s="476"/>
      <c r="R541" s="476"/>
      <c r="S541" s="476"/>
      <c r="T541" s="476"/>
      <c r="U541" s="476"/>
      <c r="V541" s="476"/>
      <c r="W541" s="476"/>
      <c r="X541" s="476"/>
      <c r="Y541" s="476"/>
      <c r="Z541" s="476"/>
    </row>
    <row r="542" spans="1:26" ht="15.75" customHeight="1">
      <c r="A542" s="476"/>
      <c r="B542" s="476"/>
      <c r="C542" s="515"/>
      <c r="D542" s="515"/>
      <c r="E542" s="496"/>
      <c r="F542" s="497"/>
      <c r="G542" s="476"/>
      <c r="H542" s="476"/>
      <c r="I542" s="476"/>
      <c r="J542" s="476"/>
      <c r="K542" s="476"/>
      <c r="L542" s="476"/>
      <c r="M542" s="476"/>
      <c r="N542" s="476"/>
      <c r="O542" s="476"/>
      <c r="P542" s="476"/>
      <c r="Q542" s="476"/>
      <c r="R542" s="476"/>
      <c r="S542" s="476"/>
      <c r="T542" s="476"/>
      <c r="U542" s="476"/>
      <c r="V542" s="476"/>
      <c r="W542" s="476"/>
      <c r="X542" s="476"/>
      <c r="Y542" s="476"/>
      <c r="Z542" s="476"/>
    </row>
    <row r="543" spans="1:26" ht="15.75" customHeight="1">
      <c r="A543" s="476"/>
      <c r="B543" s="476"/>
      <c r="C543" s="515"/>
      <c r="D543" s="515"/>
      <c r="E543" s="496"/>
      <c r="F543" s="497"/>
      <c r="G543" s="476"/>
      <c r="H543" s="476"/>
      <c r="I543" s="476"/>
      <c r="J543" s="476"/>
      <c r="K543" s="476"/>
      <c r="L543" s="476"/>
      <c r="M543" s="476"/>
      <c r="N543" s="476"/>
      <c r="O543" s="476"/>
      <c r="P543" s="476"/>
      <c r="Q543" s="476"/>
      <c r="R543" s="476"/>
      <c r="S543" s="476"/>
      <c r="T543" s="476"/>
      <c r="U543" s="476"/>
      <c r="V543" s="476"/>
      <c r="W543" s="476"/>
      <c r="X543" s="476"/>
      <c r="Y543" s="476"/>
      <c r="Z543" s="476"/>
    </row>
    <row r="544" spans="1:26" ht="15.75" customHeight="1">
      <c r="A544" s="476"/>
      <c r="B544" s="476"/>
      <c r="C544" s="515"/>
      <c r="D544" s="515"/>
      <c r="E544" s="496"/>
      <c r="F544" s="497"/>
      <c r="G544" s="476"/>
      <c r="H544" s="476"/>
      <c r="I544" s="476"/>
      <c r="J544" s="476"/>
      <c r="K544" s="476"/>
      <c r="L544" s="476"/>
      <c r="M544" s="476"/>
      <c r="N544" s="476"/>
      <c r="O544" s="476"/>
      <c r="P544" s="476"/>
      <c r="Q544" s="476"/>
      <c r="R544" s="476"/>
      <c r="S544" s="476"/>
      <c r="T544" s="476"/>
      <c r="U544" s="476"/>
      <c r="V544" s="476"/>
      <c r="W544" s="476"/>
      <c r="X544" s="476"/>
      <c r="Y544" s="476"/>
      <c r="Z544" s="476"/>
    </row>
    <row r="545" spans="1:26" ht="15.75" customHeight="1">
      <c r="A545" s="476"/>
      <c r="B545" s="476"/>
      <c r="C545" s="515"/>
      <c r="D545" s="515"/>
      <c r="E545" s="496"/>
      <c r="F545" s="497"/>
      <c r="G545" s="476"/>
      <c r="H545" s="476"/>
      <c r="I545" s="476"/>
      <c r="J545" s="476"/>
      <c r="K545" s="476"/>
      <c r="L545" s="476"/>
      <c r="M545" s="476"/>
      <c r="N545" s="476"/>
      <c r="O545" s="476"/>
      <c r="P545" s="476"/>
      <c r="Q545" s="476"/>
      <c r="R545" s="476"/>
      <c r="S545" s="476"/>
      <c r="T545" s="476"/>
      <c r="U545" s="476"/>
      <c r="V545" s="476"/>
      <c r="W545" s="476"/>
      <c r="X545" s="476"/>
      <c r="Y545" s="476"/>
      <c r="Z545" s="476"/>
    </row>
    <row r="546" spans="1:26" ht="15.75" customHeight="1">
      <c r="A546" s="476"/>
      <c r="B546" s="476"/>
      <c r="C546" s="515"/>
      <c r="D546" s="515"/>
      <c r="E546" s="496"/>
      <c r="F546" s="497"/>
      <c r="G546" s="476"/>
      <c r="H546" s="476"/>
      <c r="I546" s="476"/>
      <c r="J546" s="476"/>
      <c r="K546" s="476"/>
      <c r="L546" s="476"/>
      <c r="M546" s="476"/>
      <c r="N546" s="476"/>
      <c r="O546" s="476"/>
      <c r="P546" s="476"/>
      <c r="Q546" s="476"/>
      <c r="R546" s="476"/>
      <c r="S546" s="476"/>
      <c r="T546" s="476"/>
      <c r="U546" s="476"/>
      <c r="V546" s="476"/>
      <c r="W546" s="476"/>
      <c r="X546" s="476"/>
      <c r="Y546" s="476"/>
      <c r="Z546" s="476"/>
    </row>
    <row r="547" spans="1:26" ht="15.75" customHeight="1">
      <c r="A547" s="476"/>
      <c r="B547" s="476"/>
      <c r="C547" s="515"/>
      <c r="D547" s="515"/>
      <c r="E547" s="496"/>
      <c r="F547" s="497"/>
      <c r="G547" s="476"/>
      <c r="H547" s="476"/>
      <c r="I547" s="476"/>
      <c r="J547" s="476"/>
      <c r="K547" s="476"/>
      <c r="L547" s="476"/>
      <c r="M547" s="476"/>
      <c r="N547" s="476"/>
      <c r="O547" s="476"/>
      <c r="P547" s="476"/>
      <c r="Q547" s="476"/>
      <c r="R547" s="476"/>
      <c r="S547" s="476"/>
      <c r="T547" s="476"/>
      <c r="U547" s="476"/>
      <c r="V547" s="476"/>
      <c r="W547" s="476"/>
      <c r="X547" s="476"/>
      <c r="Y547" s="476"/>
      <c r="Z547" s="476"/>
    </row>
    <row r="548" spans="1:26" ht="15.75" customHeight="1">
      <c r="A548" s="476"/>
      <c r="B548" s="476"/>
      <c r="C548" s="515"/>
      <c r="D548" s="515"/>
      <c r="E548" s="496"/>
      <c r="F548" s="497"/>
      <c r="G548" s="476"/>
      <c r="H548" s="476"/>
      <c r="I548" s="476"/>
      <c r="J548" s="476"/>
      <c r="K548" s="476"/>
      <c r="L548" s="476"/>
      <c r="M548" s="476"/>
      <c r="N548" s="476"/>
      <c r="O548" s="476"/>
      <c r="P548" s="476"/>
      <c r="Q548" s="476"/>
      <c r="R548" s="476"/>
      <c r="S548" s="476"/>
      <c r="T548" s="476"/>
      <c r="U548" s="476"/>
      <c r="V548" s="476"/>
      <c r="W548" s="476"/>
      <c r="X548" s="476"/>
      <c r="Y548" s="476"/>
      <c r="Z548" s="476"/>
    </row>
    <row r="549" spans="1:26" ht="15.75" customHeight="1">
      <c r="A549" s="476"/>
      <c r="B549" s="476"/>
      <c r="C549" s="515"/>
      <c r="D549" s="515"/>
      <c r="E549" s="496"/>
      <c r="F549" s="497"/>
      <c r="G549" s="476"/>
      <c r="H549" s="476"/>
      <c r="I549" s="476"/>
      <c r="J549" s="476"/>
      <c r="K549" s="476"/>
      <c r="L549" s="476"/>
      <c r="M549" s="476"/>
      <c r="N549" s="476"/>
      <c r="O549" s="476"/>
      <c r="P549" s="476"/>
      <c r="Q549" s="476"/>
      <c r="R549" s="476"/>
      <c r="S549" s="476"/>
      <c r="T549" s="476"/>
      <c r="U549" s="476"/>
      <c r="V549" s="476"/>
      <c r="W549" s="476"/>
      <c r="X549" s="476"/>
      <c r="Y549" s="476"/>
      <c r="Z549" s="476"/>
    </row>
    <row r="550" spans="1:26" ht="15.75" customHeight="1">
      <c r="A550" s="476"/>
      <c r="B550" s="476"/>
      <c r="C550" s="515"/>
      <c r="D550" s="515"/>
      <c r="E550" s="496"/>
      <c r="F550" s="497"/>
      <c r="G550" s="476"/>
      <c r="H550" s="476"/>
      <c r="I550" s="476"/>
      <c r="J550" s="476"/>
      <c r="K550" s="476"/>
      <c r="L550" s="476"/>
      <c r="M550" s="476"/>
      <c r="N550" s="476"/>
      <c r="O550" s="476"/>
      <c r="P550" s="476"/>
      <c r="Q550" s="476"/>
      <c r="R550" s="476"/>
      <c r="S550" s="476"/>
      <c r="T550" s="476"/>
      <c r="U550" s="476"/>
      <c r="V550" s="476"/>
      <c r="W550" s="476"/>
      <c r="X550" s="476"/>
      <c r="Y550" s="476"/>
      <c r="Z550" s="476"/>
    </row>
    <row r="551" spans="1:26" ht="15.75" customHeight="1">
      <c r="A551" s="476"/>
      <c r="B551" s="476"/>
      <c r="C551" s="515"/>
      <c r="D551" s="515"/>
      <c r="E551" s="496"/>
      <c r="F551" s="497"/>
      <c r="G551" s="476"/>
      <c r="H551" s="476"/>
      <c r="I551" s="476"/>
      <c r="J551" s="476"/>
      <c r="K551" s="476"/>
      <c r="L551" s="476"/>
      <c r="M551" s="476"/>
      <c r="N551" s="476"/>
      <c r="O551" s="476"/>
      <c r="P551" s="476"/>
      <c r="Q551" s="476"/>
      <c r="R551" s="476"/>
      <c r="S551" s="476"/>
      <c r="T551" s="476"/>
      <c r="U551" s="476"/>
      <c r="V551" s="476"/>
      <c r="W551" s="476"/>
      <c r="X551" s="476"/>
      <c r="Y551" s="476"/>
      <c r="Z551" s="476"/>
    </row>
    <row r="552" spans="1:26" ht="15.75" customHeight="1">
      <c r="A552" s="476"/>
      <c r="B552" s="476"/>
      <c r="C552" s="515"/>
      <c r="D552" s="515"/>
      <c r="E552" s="496"/>
      <c r="F552" s="497"/>
      <c r="G552" s="476"/>
      <c r="H552" s="476"/>
      <c r="I552" s="476"/>
      <c r="J552" s="476"/>
      <c r="K552" s="476"/>
      <c r="L552" s="476"/>
      <c r="M552" s="476"/>
      <c r="N552" s="476"/>
      <c r="O552" s="476"/>
      <c r="P552" s="476"/>
      <c r="Q552" s="476"/>
      <c r="R552" s="476"/>
      <c r="S552" s="476"/>
      <c r="T552" s="476"/>
      <c r="U552" s="476"/>
      <c r="V552" s="476"/>
      <c r="W552" s="476"/>
      <c r="X552" s="476"/>
      <c r="Y552" s="476"/>
      <c r="Z552" s="476"/>
    </row>
    <row r="553" spans="1:26" ht="15.75" customHeight="1">
      <c r="A553" s="476"/>
      <c r="B553" s="476"/>
      <c r="C553" s="515"/>
      <c r="D553" s="515"/>
      <c r="E553" s="496"/>
      <c r="F553" s="497"/>
      <c r="G553" s="476"/>
      <c r="H553" s="476"/>
      <c r="I553" s="476"/>
      <c r="J553" s="476"/>
      <c r="K553" s="476"/>
      <c r="L553" s="476"/>
      <c r="M553" s="476"/>
      <c r="N553" s="476"/>
      <c r="O553" s="476"/>
      <c r="P553" s="476"/>
      <c r="Q553" s="476"/>
      <c r="R553" s="476"/>
      <c r="S553" s="476"/>
      <c r="T553" s="476"/>
      <c r="U553" s="476"/>
      <c r="V553" s="476"/>
      <c r="W553" s="476"/>
      <c r="X553" s="476"/>
      <c r="Y553" s="476"/>
      <c r="Z553" s="476"/>
    </row>
    <row r="554" spans="1:26" ht="15.75" customHeight="1">
      <c r="A554" s="476"/>
      <c r="B554" s="476"/>
      <c r="C554" s="515"/>
      <c r="D554" s="515"/>
      <c r="E554" s="496"/>
      <c r="F554" s="497"/>
      <c r="G554" s="476"/>
      <c r="H554" s="476"/>
      <c r="I554" s="476"/>
      <c r="J554" s="476"/>
      <c r="K554" s="476"/>
      <c r="L554" s="476"/>
      <c r="M554" s="476"/>
      <c r="N554" s="476"/>
      <c r="O554" s="476"/>
      <c r="P554" s="476"/>
      <c r="Q554" s="476"/>
      <c r="R554" s="476"/>
      <c r="S554" s="476"/>
      <c r="T554" s="476"/>
      <c r="U554" s="476"/>
      <c r="V554" s="476"/>
      <c r="W554" s="476"/>
      <c r="X554" s="476"/>
      <c r="Y554" s="476"/>
      <c r="Z554" s="476"/>
    </row>
    <row r="555" spans="1:26" ht="15.75" customHeight="1">
      <c r="A555" s="476"/>
      <c r="B555" s="476"/>
      <c r="C555" s="515"/>
      <c r="D555" s="515"/>
      <c r="E555" s="496"/>
      <c r="F555" s="497"/>
      <c r="G555" s="476"/>
      <c r="H555" s="476"/>
      <c r="I555" s="476"/>
      <c r="J555" s="476"/>
      <c r="K555" s="476"/>
      <c r="L555" s="476"/>
      <c r="M555" s="476"/>
      <c r="N555" s="476"/>
      <c r="O555" s="476"/>
      <c r="P555" s="476"/>
      <c r="Q555" s="476"/>
      <c r="R555" s="476"/>
      <c r="S555" s="476"/>
      <c r="T555" s="476"/>
      <c r="U555" s="476"/>
      <c r="V555" s="476"/>
      <c r="W555" s="476"/>
      <c r="X555" s="476"/>
      <c r="Y555" s="476"/>
      <c r="Z555" s="476"/>
    </row>
    <row r="556" spans="1:26" ht="15.75" customHeight="1">
      <c r="A556" s="476"/>
      <c r="B556" s="476"/>
      <c r="C556" s="515"/>
      <c r="D556" s="515"/>
      <c r="E556" s="496"/>
      <c r="F556" s="497"/>
      <c r="G556" s="476"/>
      <c r="H556" s="476"/>
      <c r="I556" s="476"/>
      <c r="J556" s="476"/>
      <c r="K556" s="476"/>
      <c r="L556" s="476"/>
      <c r="M556" s="476"/>
      <c r="N556" s="476"/>
      <c r="O556" s="476"/>
      <c r="P556" s="476"/>
      <c r="Q556" s="476"/>
      <c r="R556" s="476"/>
      <c r="S556" s="476"/>
      <c r="T556" s="476"/>
      <c r="U556" s="476"/>
      <c r="V556" s="476"/>
      <c r="W556" s="476"/>
      <c r="X556" s="476"/>
      <c r="Y556" s="476"/>
      <c r="Z556" s="476"/>
    </row>
    <row r="557" spans="1:26" ht="15.75" customHeight="1">
      <c r="A557" s="476"/>
      <c r="B557" s="476"/>
      <c r="C557" s="515"/>
      <c r="D557" s="515"/>
      <c r="E557" s="496"/>
      <c r="F557" s="497"/>
      <c r="G557" s="476"/>
      <c r="H557" s="476"/>
      <c r="I557" s="476"/>
      <c r="J557" s="476"/>
      <c r="K557" s="476"/>
      <c r="L557" s="476"/>
      <c r="M557" s="476"/>
      <c r="N557" s="476"/>
      <c r="O557" s="476"/>
      <c r="P557" s="476"/>
      <c r="Q557" s="476"/>
      <c r="R557" s="476"/>
      <c r="S557" s="476"/>
      <c r="T557" s="476"/>
      <c r="U557" s="476"/>
      <c r="V557" s="476"/>
      <c r="W557" s="476"/>
      <c r="X557" s="476"/>
      <c r="Y557" s="476"/>
      <c r="Z557" s="476"/>
    </row>
    <row r="558" spans="1:26" ht="15.75" customHeight="1">
      <c r="A558" s="476"/>
      <c r="B558" s="476"/>
      <c r="C558" s="515"/>
      <c r="D558" s="515"/>
      <c r="E558" s="496"/>
      <c r="F558" s="497"/>
      <c r="G558" s="476"/>
      <c r="H558" s="476"/>
      <c r="I558" s="476"/>
      <c r="J558" s="476"/>
      <c r="K558" s="476"/>
      <c r="L558" s="476"/>
      <c r="M558" s="476"/>
      <c r="N558" s="476"/>
      <c r="O558" s="476"/>
      <c r="P558" s="476"/>
      <c r="Q558" s="476"/>
      <c r="R558" s="476"/>
      <c r="S558" s="476"/>
      <c r="T558" s="476"/>
      <c r="U558" s="476"/>
      <c r="V558" s="476"/>
      <c r="W558" s="476"/>
      <c r="X558" s="476"/>
      <c r="Y558" s="476"/>
      <c r="Z558" s="476"/>
    </row>
    <row r="559" spans="1:26" ht="15.75" customHeight="1">
      <c r="A559" s="476"/>
      <c r="B559" s="476"/>
      <c r="C559" s="515"/>
      <c r="D559" s="515"/>
      <c r="E559" s="496"/>
      <c r="F559" s="497"/>
      <c r="G559" s="476"/>
      <c r="H559" s="476"/>
      <c r="I559" s="476"/>
      <c r="J559" s="476"/>
      <c r="K559" s="476"/>
      <c r="L559" s="476"/>
      <c r="M559" s="476"/>
      <c r="N559" s="476"/>
      <c r="O559" s="476"/>
      <c r="P559" s="476"/>
      <c r="Q559" s="476"/>
      <c r="R559" s="476"/>
      <c r="S559" s="476"/>
      <c r="T559" s="476"/>
      <c r="U559" s="476"/>
      <c r="V559" s="476"/>
      <c r="W559" s="476"/>
      <c r="X559" s="476"/>
      <c r="Y559" s="476"/>
      <c r="Z559" s="476"/>
    </row>
    <row r="560" spans="1:26" ht="15.75" customHeight="1">
      <c r="A560" s="476"/>
      <c r="B560" s="476"/>
      <c r="C560" s="515"/>
      <c r="D560" s="515"/>
      <c r="E560" s="496"/>
      <c r="F560" s="497"/>
      <c r="G560" s="476"/>
      <c r="H560" s="476"/>
      <c r="I560" s="476"/>
      <c r="J560" s="476"/>
      <c r="K560" s="476"/>
      <c r="L560" s="476"/>
      <c r="M560" s="476"/>
      <c r="N560" s="476"/>
      <c r="O560" s="476"/>
      <c r="P560" s="476"/>
      <c r="Q560" s="476"/>
      <c r="R560" s="476"/>
      <c r="S560" s="476"/>
      <c r="T560" s="476"/>
      <c r="U560" s="476"/>
      <c r="V560" s="476"/>
      <c r="W560" s="476"/>
      <c r="X560" s="476"/>
      <c r="Y560" s="476"/>
      <c r="Z560" s="476"/>
    </row>
    <row r="561" spans="1:26" ht="15.75" customHeight="1">
      <c r="A561" s="476"/>
      <c r="B561" s="476"/>
      <c r="C561" s="515"/>
      <c r="D561" s="515"/>
      <c r="E561" s="496"/>
      <c r="F561" s="497"/>
      <c r="G561" s="476"/>
      <c r="H561" s="476"/>
      <c r="I561" s="476"/>
      <c r="J561" s="476"/>
      <c r="K561" s="476"/>
      <c r="L561" s="476"/>
      <c r="M561" s="476"/>
      <c r="N561" s="476"/>
      <c r="O561" s="476"/>
      <c r="P561" s="476"/>
      <c r="Q561" s="476"/>
      <c r="R561" s="476"/>
      <c r="S561" s="476"/>
      <c r="T561" s="476"/>
      <c r="U561" s="476"/>
      <c r="V561" s="476"/>
      <c r="W561" s="476"/>
      <c r="X561" s="476"/>
      <c r="Y561" s="476"/>
      <c r="Z561" s="476"/>
    </row>
    <row r="562" spans="1:26" ht="15.75" customHeight="1">
      <c r="A562" s="476"/>
      <c r="B562" s="476"/>
      <c r="C562" s="515"/>
      <c r="D562" s="515"/>
      <c r="E562" s="496"/>
      <c r="F562" s="497"/>
      <c r="G562" s="476"/>
      <c r="H562" s="476"/>
      <c r="I562" s="476"/>
      <c r="J562" s="476"/>
      <c r="K562" s="476"/>
      <c r="L562" s="476"/>
      <c r="M562" s="476"/>
      <c r="N562" s="476"/>
      <c r="O562" s="476"/>
      <c r="P562" s="476"/>
      <c r="Q562" s="476"/>
      <c r="R562" s="476"/>
      <c r="S562" s="476"/>
      <c r="T562" s="476"/>
      <c r="U562" s="476"/>
      <c r="V562" s="476"/>
      <c r="W562" s="476"/>
      <c r="X562" s="476"/>
      <c r="Y562" s="476"/>
      <c r="Z562" s="476"/>
    </row>
    <row r="563" spans="1:26" ht="15.75" customHeight="1">
      <c r="A563" s="476"/>
      <c r="B563" s="476"/>
      <c r="C563" s="515"/>
      <c r="D563" s="515"/>
      <c r="E563" s="496"/>
      <c r="F563" s="497"/>
      <c r="G563" s="476"/>
      <c r="H563" s="476"/>
      <c r="I563" s="476"/>
      <c r="J563" s="476"/>
      <c r="K563" s="476"/>
      <c r="L563" s="476"/>
      <c r="M563" s="476"/>
      <c r="N563" s="476"/>
      <c r="O563" s="476"/>
      <c r="P563" s="476"/>
      <c r="Q563" s="476"/>
      <c r="R563" s="476"/>
      <c r="S563" s="476"/>
      <c r="T563" s="476"/>
      <c r="U563" s="476"/>
      <c r="V563" s="476"/>
      <c r="W563" s="476"/>
      <c r="X563" s="476"/>
      <c r="Y563" s="476"/>
      <c r="Z563" s="476"/>
    </row>
    <row r="564" spans="1:26" ht="15.75" customHeight="1">
      <c r="A564" s="476"/>
      <c r="B564" s="476"/>
      <c r="C564" s="515"/>
      <c r="D564" s="515"/>
      <c r="E564" s="496"/>
      <c r="F564" s="497"/>
      <c r="G564" s="476"/>
      <c r="H564" s="476"/>
      <c r="I564" s="476"/>
      <c r="J564" s="476"/>
      <c r="K564" s="476"/>
      <c r="L564" s="476"/>
      <c r="M564" s="476"/>
      <c r="N564" s="476"/>
      <c r="O564" s="476"/>
      <c r="P564" s="476"/>
      <c r="Q564" s="476"/>
      <c r="R564" s="476"/>
      <c r="S564" s="476"/>
      <c r="T564" s="476"/>
      <c r="U564" s="476"/>
      <c r="V564" s="476"/>
      <c r="W564" s="476"/>
      <c r="X564" s="476"/>
      <c r="Y564" s="476"/>
      <c r="Z564" s="476"/>
    </row>
    <row r="565" spans="1:26" ht="15.75" customHeight="1">
      <c r="A565" s="476"/>
      <c r="B565" s="476"/>
      <c r="C565" s="515"/>
      <c r="D565" s="515"/>
      <c r="E565" s="496"/>
      <c r="F565" s="497"/>
      <c r="G565" s="476"/>
      <c r="H565" s="476"/>
      <c r="I565" s="476"/>
      <c r="J565" s="476"/>
      <c r="K565" s="476"/>
      <c r="L565" s="476"/>
      <c r="M565" s="476"/>
      <c r="N565" s="476"/>
      <c r="O565" s="476"/>
      <c r="P565" s="476"/>
      <c r="Q565" s="476"/>
      <c r="R565" s="476"/>
      <c r="S565" s="476"/>
      <c r="T565" s="476"/>
      <c r="U565" s="476"/>
      <c r="V565" s="476"/>
      <c r="W565" s="476"/>
      <c r="X565" s="476"/>
      <c r="Y565" s="476"/>
      <c r="Z565" s="476"/>
    </row>
    <row r="566" spans="1:26" ht="15.75" customHeight="1">
      <c r="A566" s="476"/>
      <c r="B566" s="476"/>
      <c r="C566" s="515"/>
      <c r="D566" s="515"/>
      <c r="E566" s="496"/>
      <c r="F566" s="497"/>
      <c r="G566" s="476"/>
      <c r="H566" s="476"/>
      <c r="I566" s="476"/>
      <c r="J566" s="476"/>
      <c r="K566" s="476"/>
      <c r="L566" s="476"/>
      <c r="M566" s="476"/>
      <c r="N566" s="476"/>
      <c r="O566" s="476"/>
      <c r="P566" s="476"/>
      <c r="Q566" s="476"/>
      <c r="R566" s="476"/>
      <c r="S566" s="476"/>
      <c r="T566" s="476"/>
      <c r="U566" s="476"/>
      <c r="V566" s="476"/>
      <c r="W566" s="476"/>
      <c r="X566" s="476"/>
      <c r="Y566" s="476"/>
      <c r="Z566" s="476"/>
    </row>
    <row r="567" spans="1:26" ht="15.75" customHeight="1">
      <c r="A567" s="476"/>
      <c r="B567" s="476"/>
      <c r="C567" s="515"/>
      <c r="D567" s="515"/>
      <c r="E567" s="496"/>
      <c r="F567" s="497"/>
      <c r="G567" s="476"/>
      <c r="H567" s="476"/>
      <c r="I567" s="476"/>
      <c r="J567" s="476"/>
      <c r="K567" s="476"/>
      <c r="L567" s="476"/>
      <c r="M567" s="476"/>
      <c r="N567" s="476"/>
      <c r="O567" s="476"/>
      <c r="P567" s="476"/>
      <c r="Q567" s="476"/>
      <c r="R567" s="476"/>
      <c r="S567" s="476"/>
      <c r="T567" s="476"/>
      <c r="U567" s="476"/>
      <c r="V567" s="476"/>
      <c r="W567" s="476"/>
      <c r="X567" s="476"/>
      <c r="Y567" s="476"/>
      <c r="Z567" s="476"/>
    </row>
    <row r="568" spans="1:26" ht="15.75" customHeight="1">
      <c r="A568" s="476"/>
      <c r="B568" s="476"/>
      <c r="C568" s="515"/>
      <c r="D568" s="515"/>
      <c r="E568" s="496"/>
      <c r="F568" s="497"/>
      <c r="G568" s="476"/>
      <c r="H568" s="476"/>
      <c r="I568" s="476"/>
      <c r="J568" s="476"/>
      <c r="K568" s="476"/>
      <c r="L568" s="476"/>
      <c r="M568" s="476"/>
      <c r="N568" s="476"/>
      <c r="O568" s="476"/>
      <c r="P568" s="476"/>
      <c r="Q568" s="476"/>
      <c r="R568" s="476"/>
      <c r="S568" s="476"/>
      <c r="T568" s="476"/>
      <c r="U568" s="476"/>
      <c r="V568" s="476"/>
      <c r="W568" s="476"/>
      <c r="X568" s="476"/>
      <c r="Y568" s="476"/>
      <c r="Z568" s="476"/>
    </row>
    <row r="569" spans="1:26" ht="15.75" customHeight="1">
      <c r="A569" s="476"/>
      <c r="B569" s="476"/>
      <c r="C569" s="515"/>
      <c r="D569" s="515"/>
      <c r="E569" s="496"/>
      <c r="F569" s="497"/>
      <c r="G569" s="476"/>
      <c r="H569" s="476"/>
      <c r="I569" s="476"/>
      <c r="J569" s="476"/>
      <c r="K569" s="476"/>
      <c r="L569" s="476"/>
      <c r="M569" s="476"/>
      <c r="N569" s="476"/>
      <c r="O569" s="476"/>
      <c r="P569" s="476"/>
      <c r="Q569" s="476"/>
      <c r="R569" s="476"/>
      <c r="S569" s="476"/>
      <c r="T569" s="476"/>
      <c r="U569" s="476"/>
      <c r="V569" s="476"/>
      <c r="W569" s="476"/>
      <c r="X569" s="476"/>
      <c r="Y569" s="476"/>
      <c r="Z569" s="476"/>
    </row>
    <row r="570" spans="1:26" ht="15.75" customHeight="1">
      <c r="A570" s="476"/>
      <c r="B570" s="476"/>
      <c r="C570" s="515"/>
      <c r="D570" s="515"/>
      <c r="E570" s="496"/>
      <c r="F570" s="497"/>
      <c r="G570" s="476"/>
      <c r="H570" s="476"/>
      <c r="I570" s="476"/>
      <c r="J570" s="476"/>
      <c r="K570" s="476"/>
      <c r="L570" s="476"/>
      <c r="M570" s="476"/>
      <c r="N570" s="476"/>
      <c r="O570" s="476"/>
      <c r="P570" s="476"/>
      <c r="Q570" s="476"/>
      <c r="R570" s="476"/>
      <c r="S570" s="476"/>
      <c r="T570" s="476"/>
      <c r="U570" s="476"/>
      <c r="V570" s="476"/>
      <c r="W570" s="476"/>
      <c r="X570" s="476"/>
      <c r="Y570" s="476"/>
      <c r="Z570" s="476"/>
    </row>
    <row r="571" spans="1:26" ht="15.75" customHeight="1">
      <c r="A571" s="476"/>
      <c r="B571" s="476"/>
      <c r="C571" s="515"/>
      <c r="D571" s="515"/>
      <c r="E571" s="496"/>
      <c r="F571" s="497"/>
      <c r="G571" s="476"/>
      <c r="H571" s="476"/>
      <c r="I571" s="476"/>
      <c r="J571" s="476"/>
      <c r="K571" s="476"/>
      <c r="L571" s="476"/>
      <c r="M571" s="476"/>
      <c r="N571" s="476"/>
      <c r="O571" s="476"/>
      <c r="P571" s="476"/>
      <c r="Q571" s="476"/>
      <c r="R571" s="476"/>
      <c r="S571" s="476"/>
      <c r="T571" s="476"/>
      <c r="U571" s="476"/>
      <c r="V571" s="476"/>
      <c r="W571" s="476"/>
      <c r="X571" s="476"/>
      <c r="Y571" s="476"/>
      <c r="Z571" s="476"/>
    </row>
    <row r="572" spans="1:26" ht="15.75" customHeight="1">
      <c r="A572" s="476"/>
      <c r="B572" s="476"/>
      <c r="C572" s="515"/>
      <c r="D572" s="515"/>
      <c r="E572" s="496"/>
      <c r="F572" s="497"/>
      <c r="G572" s="476"/>
      <c r="H572" s="476"/>
      <c r="I572" s="476"/>
      <c r="J572" s="476"/>
      <c r="K572" s="476"/>
      <c r="L572" s="476"/>
      <c r="M572" s="476"/>
      <c r="N572" s="476"/>
      <c r="O572" s="476"/>
      <c r="P572" s="476"/>
      <c r="Q572" s="476"/>
      <c r="R572" s="476"/>
      <c r="S572" s="476"/>
      <c r="T572" s="476"/>
      <c r="U572" s="476"/>
      <c r="V572" s="476"/>
      <c r="W572" s="476"/>
      <c r="X572" s="476"/>
      <c r="Y572" s="476"/>
      <c r="Z572" s="476"/>
    </row>
    <row r="573" spans="1:26" ht="15.75" customHeight="1">
      <c r="A573" s="476"/>
      <c r="B573" s="476"/>
      <c r="C573" s="515"/>
      <c r="D573" s="515"/>
      <c r="E573" s="496"/>
      <c r="F573" s="497"/>
      <c r="G573" s="476"/>
      <c r="H573" s="476"/>
      <c r="I573" s="476"/>
      <c r="J573" s="476"/>
      <c r="K573" s="476"/>
      <c r="L573" s="476"/>
      <c r="M573" s="476"/>
      <c r="N573" s="476"/>
      <c r="O573" s="476"/>
      <c r="P573" s="476"/>
      <c r="Q573" s="476"/>
      <c r="R573" s="476"/>
      <c r="S573" s="476"/>
      <c r="T573" s="476"/>
      <c r="U573" s="476"/>
      <c r="V573" s="476"/>
      <c r="W573" s="476"/>
      <c r="X573" s="476"/>
      <c r="Y573" s="476"/>
      <c r="Z573" s="476"/>
    </row>
    <row r="574" spans="1:26" ht="15.75" customHeight="1">
      <c r="A574" s="476"/>
      <c r="B574" s="476"/>
      <c r="C574" s="515"/>
      <c r="D574" s="515"/>
      <c r="E574" s="496"/>
      <c r="F574" s="497"/>
      <c r="G574" s="476"/>
      <c r="H574" s="476"/>
      <c r="I574" s="476"/>
      <c r="J574" s="476"/>
      <c r="K574" s="476"/>
      <c r="L574" s="476"/>
      <c r="M574" s="476"/>
      <c r="N574" s="476"/>
      <c r="O574" s="476"/>
      <c r="P574" s="476"/>
      <c r="Q574" s="476"/>
      <c r="R574" s="476"/>
      <c r="S574" s="476"/>
      <c r="T574" s="476"/>
      <c r="U574" s="476"/>
      <c r="V574" s="476"/>
      <c r="W574" s="476"/>
      <c r="X574" s="476"/>
      <c r="Y574" s="476"/>
      <c r="Z574" s="476"/>
    </row>
    <row r="575" spans="1:26" ht="15.75" customHeight="1">
      <c r="A575" s="476"/>
      <c r="B575" s="476"/>
      <c r="C575" s="515"/>
      <c r="D575" s="515"/>
      <c r="E575" s="496"/>
      <c r="F575" s="497"/>
      <c r="G575" s="476"/>
      <c r="H575" s="476"/>
      <c r="I575" s="476"/>
      <c r="J575" s="476"/>
      <c r="K575" s="476"/>
      <c r="L575" s="476"/>
      <c r="M575" s="476"/>
      <c r="N575" s="476"/>
      <c r="O575" s="476"/>
      <c r="P575" s="476"/>
      <c r="Q575" s="476"/>
      <c r="R575" s="476"/>
      <c r="S575" s="476"/>
      <c r="T575" s="476"/>
      <c r="U575" s="476"/>
      <c r="V575" s="476"/>
      <c r="W575" s="476"/>
      <c r="X575" s="476"/>
      <c r="Y575" s="476"/>
      <c r="Z575" s="476"/>
    </row>
    <row r="576" spans="1:26" ht="15.75" customHeight="1">
      <c r="A576" s="476"/>
      <c r="B576" s="476"/>
      <c r="C576" s="515"/>
      <c r="D576" s="515"/>
      <c r="E576" s="496"/>
      <c r="F576" s="497"/>
      <c r="G576" s="476"/>
      <c r="H576" s="476"/>
      <c r="I576" s="476"/>
      <c r="J576" s="476"/>
      <c r="K576" s="476"/>
      <c r="L576" s="476"/>
      <c r="M576" s="476"/>
      <c r="N576" s="476"/>
      <c r="O576" s="476"/>
      <c r="P576" s="476"/>
      <c r="Q576" s="476"/>
      <c r="R576" s="476"/>
      <c r="S576" s="476"/>
      <c r="T576" s="476"/>
      <c r="U576" s="476"/>
      <c r="V576" s="476"/>
      <c r="W576" s="476"/>
      <c r="X576" s="476"/>
      <c r="Y576" s="476"/>
      <c r="Z576" s="476"/>
    </row>
    <row r="577" spans="1:26" ht="15.75" customHeight="1">
      <c r="A577" s="476"/>
      <c r="B577" s="476"/>
      <c r="C577" s="515"/>
      <c r="D577" s="515"/>
      <c r="E577" s="496"/>
      <c r="F577" s="497"/>
      <c r="G577" s="476"/>
      <c r="H577" s="476"/>
      <c r="I577" s="476"/>
      <c r="J577" s="476"/>
      <c r="K577" s="476"/>
      <c r="L577" s="476"/>
      <c r="M577" s="476"/>
      <c r="N577" s="476"/>
      <c r="O577" s="476"/>
      <c r="P577" s="476"/>
      <c r="Q577" s="476"/>
      <c r="R577" s="476"/>
      <c r="S577" s="476"/>
      <c r="T577" s="476"/>
      <c r="U577" s="476"/>
      <c r="V577" s="476"/>
      <c r="W577" s="476"/>
      <c r="X577" s="476"/>
      <c r="Y577" s="476"/>
      <c r="Z577" s="476"/>
    </row>
    <row r="578" spans="1:26" ht="15.75" customHeight="1">
      <c r="A578" s="476"/>
      <c r="B578" s="476"/>
      <c r="C578" s="515"/>
      <c r="D578" s="515"/>
      <c r="E578" s="496"/>
      <c r="F578" s="497"/>
      <c r="G578" s="476"/>
      <c r="H578" s="476"/>
      <c r="I578" s="476"/>
      <c r="J578" s="476"/>
      <c r="K578" s="476"/>
      <c r="L578" s="476"/>
      <c r="M578" s="476"/>
      <c r="N578" s="476"/>
      <c r="O578" s="476"/>
      <c r="P578" s="476"/>
      <c r="Q578" s="476"/>
      <c r="R578" s="476"/>
      <c r="S578" s="476"/>
      <c r="T578" s="476"/>
      <c r="U578" s="476"/>
      <c r="V578" s="476"/>
      <c r="W578" s="476"/>
      <c r="X578" s="476"/>
      <c r="Y578" s="476"/>
      <c r="Z578" s="476"/>
    </row>
    <row r="579" spans="1:26" ht="15.75" customHeight="1">
      <c r="A579" s="476"/>
      <c r="B579" s="476"/>
      <c r="C579" s="515"/>
      <c r="D579" s="515"/>
      <c r="E579" s="496"/>
      <c r="F579" s="497"/>
      <c r="G579" s="476"/>
      <c r="H579" s="476"/>
      <c r="I579" s="476"/>
      <c r="J579" s="476"/>
      <c r="K579" s="476"/>
      <c r="L579" s="476"/>
      <c r="M579" s="476"/>
      <c r="N579" s="476"/>
      <c r="O579" s="476"/>
      <c r="P579" s="476"/>
      <c r="Q579" s="476"/>
      <c r="R579" s="476"/>
      <c r="S579" s="476"/>
      <c r="T579" s="476"/>
      <c r="U579" s="476"/>
      <c r="V579" s="476"/>
      <c r="W579" s="476"/>
      <c r="X579" s="476"/>
      <c r="Y579" s="476"/>
      <c r="Z579" s="476"/>
    </row>
    <row r="580" spans="1:26" ht="15.75" customHeight="1">
      <c r="A580" s="476"/>
      <c r="B580" s="476"/>
      <c r="C580" s="515"/>
      <c r="D580" s="515"/>
      <c r="E580" s="496"/>
      <c r="F580" s="497"/>
      <c r="G580" s="476"/>
      <c r="H580" s="476"/>
      <c r="I580" s="476"/>
      <c r="J580" s="476"/>
      <c r="K580" s="476"/>
      <c r="L580" s="476"/>
      <c r="M580" s="476"/>
      <c r="N580" s="476"/>
      <c r="O580" s="476"/>
      <c r="P580" s="476"/>
      <c r="Q580" s="476"/>
      <c r="R580" s="476"/>
      <c r="S580" s="476"/>
      <c r="T580" s="476"/>
      <c r="U580" s="476"/>
      <c r="V580" s="476"/>
      <c r="W580" s="476"/>
      <c r="X580" s="476"/>
      <c r="Y580" s="476"/>
      <c r="Z580" s="476"/>
    </row>
    <row r="581" spans="1:26" ht="15.75" customHeight="1">
      <c r="A581" s="476"/>
      <c r="B581" s="476"/>
      <c r="C581" s="515"/>
      <c r="D581" s="515"/>
      <c r="E581" s="496"/>
      <c r="F581" s="497"/>
      <c r="G581" s="476"/>
      <c r="H581" s="476"/>
      <c r="I581" s="476"/>
      <c r="J581" s="476"/>
      <c r="K581" s="476"/>
      <c r="L581" s="476"/>
      <c r="M581" s="476"/>
      <c r="N581" s="476"/>
      <c r="O581" s="476"/>
      <c r="P581" s="476"/>
      <c r="Q581" s="476"/>
      <c r="R581" s="476"/>
      <c r="S581" s="476"/>
      <c r="T581" s="476"/>
      <c r="U581" s="476"/>
      <c r="V581" s="476"/>
      <c r="W581" s="476"/>
      <c r="X581" s="476"/>
      <c r="Y581" s="476"/>
      <c r="Z581" s="476"/>
    </row>
    <row r="582" spans="1:26" ht="15.75" customHeight="1">
      <c r="A582" s="476"/>
      <c r="B582" s="476"/>
      <c r="C582" s="515"/>
      <c r="D582" s="515"/>
      <c r="E582" s="496"/>
      <c r="F582" s="497"/>
      <c r="G582" s="476"/>
      <c r="H582" s="476"/>
      <c r="I582" s="476"/>
      <c r="J582" s="476"/>
      <c r="K582" s="476"/>
      <c r="L582" s="476"/>
      <c r="M582" s="476"/>
      <c r="N582" s="476"/>
      <c r="O582" s="476"/>
      <c r="P582" s="476"/>
      <c r="Q582" s="476"/>
      <c r="R582" s="476"/>
      <c r="S582" s="476"/>
      <c r="T582" s="476"/>
      <c r="U582" s="476"/>
      <c r="V582" s="476"/>
      <c r="W582" s="476"/>
      <c r="X582" s="476"/>
      <c r="Y582" s="476"/>
      <c r="Z582" s="476"/>
    </row>
    <row r="583" spans="1:26" ht="15.75" customHeight="1">
      <c r="A583" s="476"/>
      <c r="B583" s="476"/>
      <c r="C583" s="515"/>
      <c r="D583" s="515"/>
      <c r="E583" s="496"/>
      <c r="F583" s="497"/>
      <c r="G583" s="476"/>
      <c r="H583" s="476"/>
      <c r="I583" s="476"/>
      <c r="J583" s="476"/>
      <c r="K583" s="476"/>
      <c r="L583" s="476"/>
      <c r="M583" s="476"/>
      <c r="N583" s="476"/>
      <c r="O583" s="476"/>
      <c r="P583" s="476"/>
      <c r="Q583" s="476"/>
      <c r="R583" s="476"/>
      <c r="S583" s="476"/>
      <c r="T583" s="476"/>
      <c r="U583" s="476"/>
      <c r="V583" s="476"/>
      <c r="W583" s="476"/>
      <c r="X583" s="476"/>
      <c r="Y583" s="476"/>
      <c r="Z583" s="476"/>
    </row>
    <row r="584" spans="1:26" ht="15.75" customHeight="1">
      <c r="A584" s="476"/>
      <c r="B584" s="476"/>
      <c r="C584" s="515"/>
      <c r="D584" s="515"/>
      <c r="E584" s="496"/>
      <c r="F584" s="497"/>
      <c r="G584" s="476"/>
      <c r="H584" s="476"/>
      <c r="I584" s="476"/>
      <c r="J584" s="476"/>
      <c r="K584" s="476"/>
      <c r="L584" s="476"/>
      <c r="M584" s="476"/>
      <c r="N584" s="476"/>
      <c r="O584" s="476"/>
      <c r="P584" s="476"/>
      <c r="Q584" s="476"/>
      <c r="R584" s="476"/>
      <c r="S584" s="476"/>
      <c r="T584" s="476"/>
      <c r="U584" s="476"/>
      <c r="V584" s="476"/>
      <c r="W584" s="476"/>
      <c r="X584" s="476"/>
      <c r="Y584" s="476"/>
      <c r="Z584" s="476"/>
    </row>
    <row r="585" spans="1:26" ht="15.75" customHeight="1">
      <c r="A585" s="476"/>
      <c r="B585" s="476"/>
      <c r="C585" s="515"/>
      <c r="D585" s="515"/>
      <c r="E585" s="496"/>
      <c r="F585" s="497"/>
      <c r="G585" s="476"/>
      <c r="H585" s="476"/>
      <c r="I585" s="476"/>
      <c r="J585" s="476"/>
      <c r="K585" s="476"/>
      <c r="L585" s="476"/>
      <c r="M585" s="476"/>
      <c r="N585" s="476"/>
      <c r="O585" s="476"/>
      <c r="P585" s="476"/>
      <c r="Q585" s="476"/>
      <c r="R585" s="476"/>
      <c r="S585" s="476"/>
      <c r="T585" s="476"/>
      <c r="U585" s="476"/>
      <c r="V585" s="476"/>
      <c r="W585" s="476"/>
      <c r="X585" s="476"/>
      <c r="Y585" s="476"/>
      <c r="Z585" s="476"/>
    </row>
    <row r="586" spans="1:26" ht="15.75" customHeight="1">
      <c r="A586" s="476"/>
      <c r="B586" s="476"/>
      <c r="C586" s="515"/>
      <c r="D586" s="515"/>
      <c r="E586" s="496"/>
      <c r="F586" s="497"/>
      <c r="G586" s="476"/>
      <c r="H586" s="476"/>
      <c r="I586" s="476"/>
      <c r="J586" s="476"/>
      <c r="K586" s="476"/>
      <c r="L586" s="476"/>
      <c r="M586" s="476"/>
      <c r="N586" s="476"/>
      <c r="O586" s="476"/>
      <c r="P586" s="476"/>
      <c r="Q586" s="476"/>
      <c r="R586" s="476"/>
      <c r="S586" s="476"/>
      <c r="T586" s="476"/>
      <c r="U586" s="476"/>
      <c r="V586" s="476"/>
      <c r="W586" s="476"/>
      <c r="X586" s="476"/>
      <c r="Y586" s="476"/>
      <c r="Z586" s="476"/>
    </row>
    <row r="587" spans="1:26" ht="15.75" customHeight="1">
      <c r="A587" s="476"/>
      <c r="B587" s="476"/>
      <c r="C587" s="515"/>
      <c r="D587" s="515"/>
      <c r="E587" s="496"/>
      <c r="F587" s="497"/>
      <c r="G587" s="476"/>
      <c r="H587" s="476"/>
      <c r="I587" s="476"/>
      <c r="J587" s="476"/>
      <c r="K587" s="476"/>
      <c r="L587" s="476"/>
      <c r="M587" s="476"/>
      <c r="N587" s="476"/>
      <c r="O587" s="476"/>
      <c r="P587" s="476"/>
      <c r="Q587" s="476"/>
      <c r="R587" s="476"/>
      <c r="S587" s="476"/>
      <c r="T587" s="476"/>
      <c r="U587" s="476"/>
      <c r="V587" s="476"/>
      <c r="W587" s="476"/>
      <c r="X587" s="476"/>
      <c r="Y587" s="476"/>
      <c r="Z587" s="476"/>
    </row>
    <row r="588" spans="1:26" ht="15.75" customHeight="1">
      <c r="A588" s="476"/>
      <c r="B588" s="476"/>
      <c r="C588" s="515"/>
      <c r="D588" s="515"/>
      <c r="E588" s="496"/>
      <c r="F588" s="497"/>
      <c r="G588" s="476"/>
      <c r="H588" s="476"/>
      <c r="I588" s="476"/>
      <c r="J588" s="476"/>
      <c r="K588" s="476"/>
      <c r="L588" s="476"/>
      <c r="M588" s="476"/>
      <c r="N588" s="476"/>
      <c r="O588" s="476"/>
      <c r="P588" s="476"/>
      <c r="Q588" s="476"/>
      <c r="R588" s="476"/>
      <c r="S588" s="476"/>
      <c r="T588" s="476"/>
      <c r="U588" s="476"/>
      <c r="V588" s="476"/>
      <c r="W588" s="476"/>
      <c r="X588" s="476"/>
      <c r="Y588" s="476"/>
      <c r="Z588" s="476"/>
    </row>
    <row r="589" spans="1:26" ht="15.75" customHeight="1">
      <c r="A589" s="476"/>
      <c r="B589" s="476"/>
      <c r="C589" s="515"/>
      <c r="D589" s="515"/>
      <c r="E589" s="496"/>
      <c r="F589" s="497"/>
      <c r="G589" s="476"/>
      <c r="H589" s="476"/>
      <c r="I589" s="476"/>
      <c r="J589" s="476"/>
      <c r="K589" s="476"/>
      <c r="L589" s="476"/>
      <c r="M589" s="476"/>
      <c r="N589" s="476"/>
      <c r="O589" s="476"/>
      <c r="P589" s="476"/>
      <c r="Q589" s="476"/>
      <c r="R589" s="476"/>
      <c r="S589" s="476"/>
      <c r="T589" s="476"/>
      <c r="U589" s="476"/>
      <c r="V589" s="476"/>
      <c r="W589" s="476"/>
      <c r="X589" s="476"/>
      <c r="Y589" s="476"/>
      <c r="Z589" s="476"/>
    </row>
    <row r="590" spans="1:26" ht="15.75" customHeight="1">
      <c r="A590" s="476"/>
      <c r="B590" s="476"/>
      <c r="C590" s="515"/>
      <c r="D590" s="515"/>
      <c r="E590" s="496"/>
      <c r="F590" s="497"/>
      <c r="G590" s="476"/>
      <c r="H590" s="476"/>
      <c r="I590" s="476"/>
      <c r="J590" s="476"/>
      <c r="K590" s="476"/>
      <c r="L590" s="476"/>
      <c r="M590" s="476"/>
      <c r="N590" s="476"/>
      <c r="O590" s="476"/>
      <c r="P590" s="476"/>
      <c r="Q590" s="476"/>
      <c r="R590" s="476"/>
      <c r="S590" s="476"/>
      <c r="T590" s="476"/>
      <c r="U590" s="476"/>
      <c r="V590" s="476"/>
      <c r="W590" s="476"/>
      <c r="X590" s="476"/>
      <c r="Y590" s="476"/>
      <c r="Z590" s="476"/>
    </row>
    <row r="591" spans="1:26" ht="15.75" customHeight="1">
      <c r="A591" s="476"/>
      <c r="B591" s="476"/>
      <c r="C591" s="515"/>
      <c r="D591" s="515"/>
      <c r="E591" s="496"/>
      <c r="F591" s="497"/>
      <c r="G591" s="476"/>
      <c r="H591" s="476"/>
      <c r="I591" s="476"/>
      <c r="J591" s="476"/>
      <c r="K591" s="476"/>
      <c r="L591" s="476"/>
      <c r="M591" s="476"/>
      <c r="N591" s="476"/>
      <c r="O591" s="476"/>
      <c r="P591" s="476"/>
      <c r="Q591" s="476"/>
      <c r="R591" s="476"/>
      <c r="S591" s="476"/>
      <c r="T591" s="476"/>
      <c r="U591" s="476"/>
      <c r="V591" s="476"/>
      <c r="W591" s="476"/>
      <c r="X591" s="476"/>
      <c r="Y591" s="476"/>
      <c r="Z591" s="476"/>
    </row>
    <row r="592" spans="1:26" ht="15.75" customHeight="1">
      <c r="A592" s="476"/>
      <c r="B592" s="476"/>
      <c r="C592" s="515"/>
      <c r="D592" s="515"/>
      <c r="E592" s="496"/>
      <c r="F592" s="497"/>
      <c r="G592" s="476"/>
      <c r="H592" s="476"/>
      <c r="I592" s="476"/>
      <c r="J592" s="476"/>
      <c r="K592" s="476"/>
      <c r="L592" s="476"/>
      <c r="M592" s="476"/>
      <c r="N592" s="476"/>
      <c r="O592" s="476"/>
      <c r="P592" s="476"/>
      <c r="Q592" s="476"/>
      <c r="R592" s="476"/>
      <c r="S592" s="476"/>
      <c r="T592" s="476"/>
      <c r="U592" s="476"/>
      <c r="V592" s="476"/>
      <c r="W592" s="476"/>
      <c r="X592" s="476"/>
      <c r="Y592" s="476"/>
      <c r="Z592" s="476"/>
    </row>
    <row r="593" spans="1:26" ht="15.75" customHeight="1">
      <c r="A593" s="476"/>
      <c r="B593" s="476"/>
      <c r="C593" s="515"/>
      <c r="D593" s="515"/>
      <c r="E593" s="496"/>
      <c r="F593" s="497"/>
      <c r="G593" s="476"/>
      <c r="H593" s="476"/>
      <c r="I593" s="476"/>
      <c r="J593" s="476"/>
      <c r="K593" s="476"/>
      <c r="L593" s="476"/>
      <c r="M593" s="476"/>
      <c r="N593" s="476"/>
      <c r="O593" s="476"/>
      <c r="P593" s="476"/>
      <c r="Q593" s="476"/>
      <c r="R593" s="476"/>
      <c r="S593" s="476"/>
      <c r="T593" s="476"/>
      <c r="U593" s="476"/>
      <c r="V593" s="476"/>
      <c r="W593" s="476"/>
      <c r="X593" s="476"/>
      <c r="Y593" s="476"/>
      <c r="Z593" s="476"/>
    </row>
    <row r="594" spans="1:26" ht="15.75" customHeight="1">
      <c r="A594" s="476"/>
      <c r="B594" s="476"/>
      <c r="C594" s="515"/>
      <c r="D594" s="515"/>
      <c r="E594" s="496"/>
      <c r="F594" s="497"/>
      <c r="G594" s="476"/>
      <c r="H594" s="476"/>
      <c r="I594" s="476"/>
      <c r="J594" s="476"/>
      <c r="K594" s="476"/>
      <c r="L594" s="476"/>
      <c r="M594" s="476"/>
      <c r="N594" s="476"/>
      <c r="O594" s="476"/>
      <c r="P594" s="476"/>
      <c r="Q594" s="476"/>
      <c r="R594" s="476"/>
      <c r="S594" s="476"/>
      <c r="T594" s="476"/>
      <c r="U594" s="476"/>
      <c r="V594" s="476"/>
      <c r="W594" s="476"/>
      <c r="X594" s="476"/>
      <c r="Y594" s="476"/>
      <c r="Z594" s="476"/>
    </row>
    <row r="595" spans="1:26" ht="15.75" customHeight="1">
      <c r="A595" s="476"/>
      <c r="B595" s="476"/>
      <c r="C595" s="515"/>
      <c r="D595" s="515"/>
      <c r="E595" s="496"/>
      <c r="F595" s="497"/>
      <c r="G595" s="476"/>
      <c r="H595" s="476"/>
      <c r="I595" s="476"/>
      <c r="J595" s="476"/>
      <c r="K595" s="476"/>
      <c r="L595" s="476"/>
      <c r="M595" s="476"/>
      <c r="N595" s="476"/>
      <c r="O595" s="476"/>
      <c r="P595" s="476"/>
      <c r="Q595" s="476"/>
      <c r="R595" s="476"/>
      <c r="S595" s="476"/>
      <c r="T595" s="476"/>
      <c r="U595" s="476"/>
      <c r="V595" s="476"/>
      <c r="W595" s="476"/>
      <c r="X595" s="476"/>
      <c r="Y595" s="476"/>
      <c r="Z595" s="476"/>
    </row>
    <row r="596" spans="1:26" ht="15.75" customHeight="1">
      <c r="A596" s="476"/>
      <c r="B596" s="476"/>
      <c r="C596" s="515"/>
      <c r="D596" s="515"/>
      <c r="E596" s="496"/>
      <c r="F596" s="497"/>
      <c r="G596" s="476"/>
      <c r="H596" s="476"/>
      <c r="I596" s="476"/>
      <c r="J596" s="476"/>
      <c r="K596" s="476"/>
      <c r="L596" s="476"/>
      <c r="M596" s="476"/>
      <c r="N596" s="476"/>
      <c r="O596" s="476"/>
      <c r="P596" s="476"/>
      <c r="Q596" s="476"/>
      <c r="R596" s="476"/>
      <c r="S596" s="476"/>
      <c r="T596" s="476"/>
      <c r="U596" s="476"/>
      <c r="V596" s="476"/>
      <c r="W596" s="476"/>
      <c r="X596" s="476"/>
      <c r="Y596" s="476"/>
      <c r="Z596" s="476"/>
    </row>
    <row r="597" spans="1:26" ht="15.75" customHeight="1">
      <c r="A597" s="476"/>
      <c r="B597" s="476"/>
      <c r="C597" s="515"/>
      <c r="D597" s="515"/>
      <c r="E597" s="496"/>
      <c r="F597" s="497"/>
      <c r="G597" s="476"/>
      <c r="H597" s="476"/>
      <c r="I597" s="476"/>
      <c r="J597" s="476"/>
      <c r="K597" s="476"/>
      <c r="L597" s="476"/>
      <c r="M597" s="476"/>
      <c r="N597" s="476"/>
      <c r="O597" s="476"/>
      <c r="P597" s="476"/>
      <c r="Q597" s="476"/>
      <c r="R597" s="476"/>
      <c r="S597" s="476"/>
      <c r="T597" s="476"/>
      <c r="U597" s="476"/>
      <c r="V597" s="476"/>
      <c r="W597" s="476"/>
      <c r="X597" s="476"/>
      <c r="Y597" s="476"/>
      <c r="Z597" s="476"/>
    </row>
    <row r="598" spans="1:26" ht="15.75" customHeight="1">
      <c r="A598" s="476"/>
      <c r="B598" s="476"/>
      <c r="C598" s="515"/>
      <c r="D598" s="515"/>
      <c r="E598" s="496"/>
      <c r="F598" s="497"/>
      <c r="G598" s="476"/>
      <c r="H598" s="476"/>
      <c r="I598" s="476"/>
      <c r="J598" s="476"/>
      <c r="K598" s="476"/>
      <c r="L598" s="476"/>
      <c r="M598" s="476"/>
      <c r="N598" s="476"/>
      <c r="O598" s="476"/>
      <c r="P598" s="476"/>
      <c r="Q598" s="476"/>
      <c r="R598" s="476"/>
      <c r="S598" s="476"/>
      <c r="T598" s="476"/>
      <c r="U598" s="476"/>
      <c r="V598" s="476"/>
      <c r="W598" s="476"/>
      <c r="X598" s="476"/>
      <c r="Y598" s="476"/>
      <c r="Z598" s="476"/>
    </row>
    <row r="599" spans="1:26" ht="15.75" customHeight="1">
      <c r="A599" s="476"/>
      <c r="B599" s="476"/>
      <c r="C599" s="515"/>
      <c r="D599" s="515"/>
      <c r="E599" s="496"/>
      <c r="F599" s="497"/>
      <c r="G599" s="476"/>
      <c r="H599" s="476"/>
      <c r="I599" s="476"/>
      <c r="J599" s="476"/>
      <c r="K599" s="476"/>
      <c r="L599" s="476"/>
      <c r="M599" s="476"/>
      <c r="N599" s="476"/>
      <c r="O599" s="476"/>
      <c r="P599" s="476"/>
      <c r="Q599" s="476"/>
      <c r="R599" s="476"/>
      <c r="S599" s="476"/>
      <c r="T599" s="476"/>
      <c r="U599" s="476"/>
      <c r="V599" s="476"/>
      <c r="W599" s="476"/>
      <c r="X599" s="476"/>
      <c r="Y599" s="476"/>
      <c r="Z599" s="476"/>
    </row>
    <row r="600" spans="1:26" ht="15.75" customHeight="1">
      <c r="A600" s="476"/>
      <c r="B600" s="476"/>
      <c r="C600" s="515"/>
      <c r="D600" s="515"/>
      <c r="E600" s="496"/>
      <c r="F600" s="497"/>
      <c r="G600" s="476"/>
      <c r="H600" s="476"/>
      <c r="I600" s="476"/>
      <c r="J600" s="476"/>
      <c r="K600" s="476"/>
      <c r="L600" s="476"/>
      <c r="M600" s="476"/>
      <c r="N600" s="476"/>
      <c r="O600" s="476"/>
      <c r="P600" s="476"/>
      <c r="Q600" s="476"/>
      <c r="R600" s="476"/>
      <c r="S600" s="476"/>
      <c r="T600" s="476"/>
      <c r="U600" s="476"/>
      <c r="V600" s="476"/>
      <c r="W600" s="476"/>
      <c r="X600" s="476"/>
      <c r="Y600" s="476"/>
      <c r="Z600" s="476"/>
    </row>
    <row r="601" spans="1:26" ht="15.75" customHeight="1">
      <c r="A601" s="476"/>
      <c r="B601" s="476"/>
      <c r="C601" s="515"/>
      <c r="D601" s="515"/>
      <c r="E601" s="496"/>
      <c r="F601" s="497"/>
      <c r="G601" s="476"/>
      <c r="H601" s="476"/>
      <c r="I601" s="476"/>
      <c r="J601" s="476"/>
      <c r="K601" s="476"/>
      <c r="L601" s="476"/>
      <c r="M601" s="476"/>
      <c r="N601" s="476"/>
      <c r="O601" s="476"/>
      <c r="P601" s="476"/>
      <c r="Q601" s="476"/>
      <c r="R601" s="476"/>
      <c r="S601" s="476"/>
      <c r="T601" s="476"/>
      <c r="U601" s="476"/>
      <c r="V601" s="476"/>
      <c r="W601" s="476"/>
      <c r="X601" s="476"/>
      <c r="Y601" s="476"/>
      <c r="Z601" s="476"/>
    </row>
    <row r="602" spans="1:26" ht="15.75" customHeight="1">
      <c r="A602" s="476"/>
      <c r="B602" s="476"/>
      <c r="C602" s="515"/>
      <c r="D602" s="515"/>
      <c r="E602" s="496"/>
      <c r="F602" s="497"/>
      <c r="G602" s="476"/>
      <c r="H602" s="476"/>
      <c r="I602" s="476"/>
      <c r="J602" s="476"/>
      <c r="K602" s="476"/>
      <c r="L602" s="476"/>
      <c r="M602" s="476"/>
      <c r="N602" s="476"/>
      <c r="O602" s="476"/>
      <c r="P602" s="476"/>
      <c r="Q602" s="476"/>
      <c r="R602" s="476"/>
      <c r="S602" s="476"/>
      <c r="T602" s="476"/>
      <c r="U602" s="476"/>
      <c r="V602" s="476"/>
      <c r="W602" s="476"/>
      <c r="X602" s="476"/>
      <c r="Y602" s="476"/>
      <c r="Z602" s="476"/>
    </row>
    <row r="603" spans="1:26" ht="15.75" customHeight="1">
      <c r="A603" s="476"/>
      <c r="B603" s="476"/>
      <c r="C603" s="515"/>
      <c r="D603" s="515"/>
      <c r="E603" s="496"/>
      <c r="F603" s="497"/>
      <c r="G603" s="476"/>
      <c r="H603" s="476"/>
      <c r="I603" s="476"/>
      <c r="J603" s="476"/>
      <c r="K603" s="476"/>
      <c r="L603" s="476"/>
      <c r="M603" s="476"/>
      <c r="N603" s="476"/>
      <c r="O603" s="476"/>
      <c r="P603" s="476"/>
      <c r="Q603" s="476"/>
      <c r="R603" s="476"/>
      <c r="S603" s="476"/>
      <c r="T603" s="476"/>
      <c r="U603" s="476"/>
      <c r="V603" s="476"/>
      <c r="W603" s="476"/>
      <c r="X603" s="476"/>
      <c r="Y603" s="476"/>
      <c r="Z603" s="476"/>
    </row>
    <row r="604" spans="1:26" ht="15.75" customHeight="1">
      <c r="A604" s="476"/>
      <c r="B604" s="476"/>
      <c r="C604" s="515"/>
      <c r="D604" s="515"/>
      <c r="E604" s="496"/>
      <c r="F604" s="497"/>
      <c r="G604" s="476"/>
      <c r="H604" s="476"/>
      <c r="I604" s="476"/>
      <c r="J604" s="476"/>
      <c r="K604" s="476"/>
      <c r="L604" s="476"/>
      <c r="M604" s="476"/>
      <c r="N604" s="476"/>
      <c r="O604" s="476"/>
      <c r="P604" s="476"/>
      <c r="Q604" s="476"/>
      <c r="R604" s="476"/>
      <c r="S604" s="476"/>
      <c r="T604" s="476"/>
      <c r="U604" s="476"/>
      <c r="V604" s="476"/>
      <c r="W604" s="476"/>
      <c r="X604" s="476"/>
      <c r="Y604" s="476"/>
      <c r="Z604" s="476"/>
    </row>
    <row r="605" spans="1:26" ht="15.75" customHeight="1">
      <c r="A605" s="476"/>
      <c r="B605" s="476"/>
      <c r="C605" s="515"/>
      <c r="D605" s="515"/>
      <c r="E605" s="496"/>
      <c r="F605" s="497"/>
      <c r="G605" s="476"/>
      <c r="H605" s="476"/>
      <c r="I605" s="476"/>
      <c r="J605" s="476"/>
      <c r="K605" s="476"/>
      <c r="L605" s="476"/>
      <c r="M605" s="476"/>
      <c r="N605" s="476"/>
      <c r="O605" s="476"/>
      <c r="P605" s="476"/>
      <c r="Q605" s="476"/>
      <c r="R605" s="476"/>
      <c r="S605" s="476"/>
      <c r="T605" s="476"/>
      <c r="U605" s="476"/>
      <c r="V605" s="476"/>
      <c r="W605" s="476"/>
      <c r="X605" s="476"/>
      <c r="Y605" s="476"/>
      <c r="Z605" s="476"/>
    </row>
    <row r="606" spans="1:26" ht="15.75" customHeight="1">
      <c r="A606" s="476"/>
      <c r="B606" s="476"/>
      <c r="C606" s="515"/>
      <c r="D606" s="515"/>
      <c r="E606" s="496"/>
      <c r="F606" s="497"/>
      <c r="G606" s="476"/>
      <c r="H606" s="476"/>
      <c r="I606" s="476"/>
      <c r="J606" s="476"/>
      <c r="K606" s="476"/>
      <c r="L606" s="476"/>
      <c r="M606" s="476"/>
      <c r="N606" s="476"/>
      <c r="O606" s="476"/>
      <c r="P606" s="476"/>
      <c r="Q606" s="476"/>
      <c r="R606" s="476"/>
      <c r="S606" s="476"/>
      <c r="T606" s="476"/>
      <c r="U606" s="476"/>
      <c r="V606" s="476"/>
      <c r="W606" s="476"/>
      <c r="X606" s="476"/>
      <c r="Y606" s="476"/>
      <c r="Z606" s="476"/>
    </row>
    <row r="607" spans="1:26" ht="15.75" customHeight="1">
      <c r="A607" s="476"/>
      <c r="B607" s="476"/>
      <c r="C607" s="515"/>
      <c r="D607" s="515"/>
      <c r="E607" s="496"/>
      <c r="F607" s="497"/>
      <c r="G607" s="476"/>
      <c r="H607" s="476"/>
      <c r="I607" s="476"/>
      <c r="J607" s="476"/>
      <c r="K607" s="476"/>
      <c r="L607" s="476"/>
      <c r="M607" s="476"/>
      <c r="N607" s="476"/>
      <c r="O607" s="476"/>
      <c r="P607" s="476"/>
      <c r="Q607" s="476"/>
      <c r="R607" s="476"/>
      <c r="S607" s="476"/>
      <c r="T607" s="476"/>
      <c r="U607" s="476"/>
      <c r="V607" s="476"/>
      <c r="W607" s="476"/>
      <c r="X607" s="476"/>
      <c r="Y607" s="476"/>
      <c r="Z607" s="476"/>
    </row>
    <row r="608" spans="1:26" ht="15.75" customHeight="1">
      <c r="A608" s="476"/>
      <c r="B608" s="476"/>
      <c r="C608" s="515"/>
      <c r="D608" s="515"/>
      <c r="E608" s="496"/>
      <c r="F608" s="497"/>
      <c r="G608" s="476"/>
      <c r="H608" s="476"/>
      <c r="I608" s="476"/>
      <c r="J608" s="476"/>
      <c r="K608" s="476"/>
      <c r="L608" s="476"/>
      <c r="M608" s="476"/>
      <c r="N608" s="476"/>
      <c r="O608" s="476"/>
      <c r="P608" s="476"/>
      <c r="Q608" s="476"/>
      <c r="R608" s="476"/>
      <c r="S608" s="476"/>
      <c r="T608" s="476"/>
      <c r="U608" s="476"/>
      <c r="V608" s="476"/>
      <c r="W608" s="476"/>
      <c r="X608" s="476"/>
      <c r="Y608" s="476"/>
      <c r="Z608" s="476"/>
    </row>
    <row r="609" spans="1:26" ht="15.75" customHeight="1">
      <c r="A609" s="476"/>
      <c r="B609" s="476"/>
      <c r="C609" s="515"/>
      <c r="D609" s="515"/>
      <c r="E609" s="496"/>
      <c r="F609" s="497"/>
      <c r="G609" s="476"/>
      <c r="H609" s="476"/>
      <c r="I609" s="476"/>
      <c r="J609" s="476"/>
      <c r="K609" s="476"/>
      <c r="L609" s="476"/>
      <c r="M609" s="476"/>
      <c r="N609" s="476"/>
      <c r="O609" s="476"/>
      <c r="P609" s="476"/>
      <c r="Q609" s="476"/>
      <c r="R609" s="476"/>
      <c r="S609" s="476"/>
      <c r="T609" s="476"/>
      <c r="U609" s="476"/>
      <c r="V609" s="476"/>
      <c r="W609" s="476"/>
      <c r="X609" s="476"/>
      <c r="Y609" s="476"/>
      <c r="Z609" s="476"/>
    </row>
    <row r="610" spans="1:26" ht="15.75" customHeight="1">
      <c r="A610" s="476"/>
      <c r="B610" s="476"/>
      <c r="C610" s="515"/>
      <c r="D610" s="515"/>
      <c r="E610" s="496"/>
      <c r="F610" s="497"/>
      <c r="G610" s="476"/>
      <c r="H610" s="476"/>
      <c r="I610" s="476"/>
      <c r="J610" s="476"/>
      <c r="K610" s="476"/>
      <c r="L610" s="476"/>
      <c r="M610" s="476"/>
      <c r="N610" s="476"/>
      <c r="O610" s="476"/>
      <c r="P610" s="476"/>
      <c r="Q610" s="476"/>
      <c r="R610" s="476"/>
      <c r="S610" s="476"/>
      <c r="T610" s="476"/>
      <c r="U610" s="476"/>
      <c r="V610" s="476"/>
      <c r="W610" s="476"/>
      <c r="X610" s="476"/>
      <c r="Y610" s="476"/>
      <c r="Z610" s="476"/>
    </row>
    <row r="611" spans="1:26" ht="15.75" customHeight="1">
      <c r="A611" s="476"/>
      <c r="B611" s="476"/>
      <c r="C611" s="515"/>
      <c r="D611" s="515"/>
      <c r="E611" s="496"/>
      <c r="F611" s="497"/>
      <c r="G611" s="476"/>
      <c r="H611" s="476"/>
      <c r="I611" s="476"/>
      <c r="J611" s="476"/>
      <c r="K611" s="476"/>
      <c r="L611" s="476"/>
      <c r="M611" s="476"/>
      <c r="N611" s="476"/>
      <c r="O611" s="476"/>
      <c r="P611" s="476"/>
      <c r="Q611" s="476"/>
      <c r="R611" s="476"/>
      <c r="S611" s="476"/>
      <c r="T611" s="476"/>
      <c r="U611" s="476"/>
      <c r="V611" s="476"/>
      <c r="W611" s="476"/>
      <c r="X611" s="476"/>
      <c r="Y611" s="476"/>
      <c r="Z611" s="476"/>
    </row>
    <row r="612" spans="1:26" ht="15.75" customHeight="1">
      <c r="A612" s="476"/>
      <c r="B612" s="476"/>
      <c r="C612" s="515"/>
      <c r="D612" s="515"/>
      <c r="E612" s="496"/>
      <c r="F612" s="497"/>
      <c r="G612" s="476"/>
      <c r="H612" s="476"/>
      <c r="I612" s="476"/>
      <c r="J612" s="476"/>
      <c r="K612" s="476"/>
      <c r="L612" s="476"/>
      <c r="M612" s="476"/>
      <c r="N612" s="476"/>
      <c r="O612" s="476"/>
      <c r="P612" s="476"/>
      <c r="Q612" s="476"/>
      <c r="R612" s="476"/>
      <c r="S612" s="476"/>
      <c r="T612" s="476"/>
      <c r="U612" s="476"/>
      <c r="V612" s="476"/>
      <c r="W612" s="476"/>
      <c r="X612" s="476"/>
      <c r="Y612" s="476"/>
      <c r="Z612" s="476"/>
    </row>
    <row r="613" spans="1:26" ht="15.75" customHeight="1">
      <c r="A613" s="476"/>
      <c r="B613" s="476"/>
      <c r="C613" s="515"/>
      <c r="D613" s="515"/>
      <c r="E613" s="496"/>
      <c r="F613" s="497"/>
      <c r="G613" s="476"/>
      <c r="H613" s="476"/>
      <c r="I613" s="476"/>
      <c r="J613" s="476"/>
      <c r="K613" s="476"/>
      <c r="L613" s="476"/>
      <c r="M613" s="476"/>
      <c r="N613" s="476"/>
      <c r="O613" s="476"/>
      <c r="P613" s="476"/>
      <c r="Q613" s="476"/>
      <c r="R613" s="476"/>
      <c r="S613" s="476"/>
      <c r="T613" s="476"/>
      <c r="U613" s="476"/>
      <c r="V613" s="476"/>
      <c r="W613" s="476"/>
      <c r="X613" s="476"/>
      <c r="Y613" s="476"/>
      <c r="Z613" s="476"/>
    </row>
    <row r="614" spans="1:26" ht="15.75" customHeight="1">
      <c r="A614" s="476"/>
      <c r="B614" s="476"/>
      <c r="C614" s="515"/>
      <c r="D614" s="515"/>
      <c r="E614" s="496"/>
      <c r="F614" s="497"/>
      <c r="G614" s="476"/>
      <c r="H614" s="476"/>
      <c r="I614" s="476"/>
      <c r="J614" s="476"/>
      <c r="K614" s="476"/>
      <c r="L614" s="476"/>
      <c r="M614" s="476"/>
      <c r="N614" s="476"/>
      <c r="O614" s="476"/>
      <c r="P614" s="476"/>
      <c r="Q614" s="476"/>
      <c r="R614" s="476"/>
      <c r="S614" s="476"/>
      <c r="T614" s="476"/>
      <c r="U614" s="476"/>
      <c r="V614" s="476"/>
      <c r="W614" s="476"/>
      <c r="X614" s="476"/>
      <c r="Y614" s="476"/>
      <c r="Z614" s="476"/>
    </row>
    <row r="615" spans="1:26" ht="15.75" customHeight="1">
      <c r="A615" s="476"/>
      <c r="B615" s="476"/>
      <c r="C615" s="515"/>
      <c r="D615" s="515"/>
      <c r="E615" s="496"/>
      <c r="F615" s="497"/>
      <c r="G615" s="476"/>
      <c r="H615" s="476"/>
      <c r="I615" s="476"/>
      <c r="J615" s="476"/>
      <c r="K615" s="476"/>
      <c r="L615" s="476"/>
      <c r="M615" s="476"/>
      <c r="N615" s="476"/>
      <c r="O615" s="476"/>
      <c r="P615" s="476"/>
      <c r="Q615" s="476"/>
      <c r="R615" s="476"/>
      <c r="S615" s="476"/>
      <c r="T615" s="476"/>
      <c r="U615" s="476"/>
      <c r="V615" s="476"/>
      <c r="W615" s="476"/>
      <c r="X615" s="476"/>
      <c r="Y615" s="476"/>
      <c r="Z615" s="476"/>
    </row>
    <row r="616" spans="1:26" ht="15.75" customHeight="1">
      <c r="A616" s="476"/>
      <c r="B616" s="476"/>
      <c r="C616" s="515"/>
      <c r="D616" s="515"/>
      <c r="E616" s="496"/>
      <c r="F616" s="497"/>
      <c r="G616" s="476"/>
      <c r="H616" s="476"/>
      <c r="I616" s="476"/>
      <c r="J616" s="476"/>
      <c r="K616" s="476"/>
      <c r="L616" s="476"/>
      <c r="M616" s="476"/>
      <c r="N616" s="476"/>
      <c r="O616" s="476"/>
      <c r="P616" s="476"/>
      <c r="Q616" s="476"/>
      <c r="R616" s="476"/>
      <c r="S616" s="476"/>
      <c r="T616" s="476"/>
      <c r="U616" s="476"/>
      <c r="V616" s="476"/>
      <c r="W616" s="476"/>
      <c r="X616" s="476"/>
      <c r="Y616" s="476"/>
      <c r="Z616" s="476"/>
    </row>
    <row r="617" spans="1:26" ht="15.75" customHeight="1">
      <c r="A617" s="476"/>
      <c r="B617" s="476"/>
      <c r="C617" s="515"/>
      <c r="D617" s="515"/>
      <c r="E617" s="496"/>
      <c r="F617" s="497"/>
      <c r="G617" s="476"/>
      <c r="H617" s="476"/>
      <c r="I617" s="476"/>
      <c r="J617" s="476"/>
      <c r="K617" s="476"/>
      <c r="L617" s="476"/>
      <c r="M617" s="476"/>
      <c r="N617" s="476"/>
      <c r="O617" s="476"/>
      <c r="P617" s="476"/>
      <c r="Q617" s="476"/>
      <c r="R617" s="476"/>
      <c r="S617" s="476"/>
      <c r="T617" s="476"/>
      <c r="U617" s="476"/>
      <c r="V617" s="476"/>
      <c r="W617" s="476"/>
      <c r="X617" s="476"/>
      <c r="Y617" s="476"/>
      <c r="Z617" s="476"/>
    </row>
    <row r="618" spans="1:26" ht="15.75" customHeight="1">
      <c r="A618" s="476"/>
      <c r="B618" s="476"/>
      <c r="C618" s="515"/>
      <c r="D618" s="515"/>
      <c r="E618" s="496"/>
      <c r="F618" s="497"/>
      <c r="G618" s="476"/>
      <c r="H618" s="476"/>
      <c r="I618" s="476"/>
      <c r="J618" s="476"/>
      <c r="K618" s="476"/>
      <c r="L618" s="476"/>
      <c r="M618" s="476"/>
      <c r="N618" s="476"/>
      <c r="O618" s="476"/>
      <c r="P618" s="476"/>
      <c r="Q618" s="476"/>
      <c r="R618" s="476"/>
      <c r="S618" s="476"/>
      <c r="T618" s="476"/>
      <c r="U618" s="476"/>
      <c r="V618" s="476"/>
      <c r="W618" s="476"/>
      <c r="X618" s="476"/>
      <c r="Y618" s="476"/>
      <c r="Z618" s="476"/>
    </row>
    <row r="619" spans="1:26" ht="15.75" customHeight="1">
      <c r="A619" s="476"/>
      <c r="B619" s="476"/>
      <c r="C619" s="515"/>
      <c r="D619" s="515"/>
      <c r="E619" s="496"/>
      <c r="F619" s="497"/>
      <c r="G619" s="476"/>
      <c r="H619" s="476"/>
      <c r="I619" s="476"/>
      <c r="J619" s="476"/>
      <c r="K619" s="476"/>
      <c r="L619" s="476"/>
      <c r="M619" s="476"/>
      <c r="N619" s="476"/>
      <c r="O619" s="476"/>
      <c r="P619" s="476"/>
      <c r="Q619" s="476"/>
      <c r="R619" s="476"/>
      <c r="S619" s="476"/>
      <c r="T619" s="476"/>
      <c r="U619" s="476"/>
      <c r="V619" s="476"/>
      <c r="W619" s="476"/>
      <c r="X619" s="476"/>
      <c r="Y619" s="476"/>
      <c r="Z619" s="476"/>
    </row>
    <row r="620" spans="1:26" ht="15.75" customHeight="1">
      <c r="A620" s="476"/>
      <c r="B620" s="476"/>
      <c r="C620" s="515"/>
      <c r="D620" s="515"/>
      <c r="E620" s="496"/>
      <c r="F620" s="497"/>
      <c r="G620" s="476"/>
      <c r="H620" s="476"/>
      <c r="I620" s="476"/>
      <c r="J620" s="476"/>
      <c r="K620" s="476"/>
      <c r="L620" s="476"/>
      <c r="M620" s="476"/>
      <c r="N620" s="476"/>
      <c r="O620" s="476"/>
      <c r="P620" s="476"/>
      <c r="Q620" s="476"/>
      <c r="R620" s="476"/>
      <c r="S620" s="476"/>
      <c r="T620" s="476"/>
      <c r="U620" s="476"/>
      <c r="V620" s="476"/>
      <c r="W620" s="476"/>
      <c r="X620" s="476"/>
      <c r="Y620" s="476"/>
      <c r="Z620" s="476"/>
    </row>
    <row r="621" spans="1:26" ht="15.75" customHeight="1">
      <c r="A621" s="476"/>
      <c r="B621" s="476"/>
      <c r="C621" s="515"/>
      <c r="D621" s="515"/>
      <c r="E621" s="496"/>
      <c r="F621" s="497"/>
      <c r="G621" s="476"/>
      <c r="H621" s="476"/>
      <c r="I621" s="476"/>
      <c r="J621" s="476"/>
      <c r="K621" s="476"/>
      <c r="L621" s="476"/>
      <c r="M621" s="476"/>
      <c r="N621" s="476"/>
      <c r="O621" s="476"/>
      <c r="P621" s="476"/>
      <c r="Q621" s="476"/>
      <c r="R621" s="476"/>
      <c r="S621" s="476"/>
      <c r="T621" s="476"/>
      <c r="U621" s="476"/>
      <c r="V621" s="476"/>
      <c r="W621" s="476"/>
      <c r="X621" s="476"/>
      <c r="Y621" s="476"/>
      <c r="Z621" s="476"/>
    </row>
    <row r="622" spans="1:26" ht="15.75" customHeight="1">
      <c r="A622" s="476"/>
      <c r="B622" s="476"/>
      <c r="C622" s="515"/>
      <c r="D622" s="515"/>
      <c r="E622" s="496"/>
      <c r="F622" s="497"/>
      <c r="G622" s="476"/>
      <c r="H622" s="476"/>
      <c r="I622" s="476"/>
      <c r="J622" s="476"/>
      <c r="K622" s="476"/>
      <c r="L622" s="476"/>
      <c r="M622" s="476"/>
      <c r="N622" s="476"/>
      <c r="O622" s="476"/>
      <c r="P622" s="476"/>
      <c r="Q622" s="476"/>
      <c r="R622" s="476"/>
      <c r="S622" s="476"/>
      <c r="T622" s="476"/>
      <c r="U622" s="476"/>
      <c r="V622" s="476"/>
      <c r="W622" s="476"/>
      <c r="X622" s="476"/>
      <c r="Y622" s="476"/>
      <c r="Z622" s="476"/>
    </row>
    <row r="623" spans="1:26" ht="15.75" customHeight="1">
      <c r="A623" s="476"/>
      <c r="B623" s="476"/>
      <c r="C623" s="515"/>
      <c r="D623" s="515"/>
      <c r="E623" s="496"/>
      <c r="F623" s="497"/>
      <c r="G623" s="476"/>
      <c r="H623" s="476"/>
      <c r="I623" s="476"/>
      <c r="J623" s="476"/>
      <c r="K623" s="476"/>
      <c r="L623" s="476"/>
      <c r="M623" s="476"/>
      <c r="N623" s="476"/>
      <c r="O623" s="476"/>
      <c r="P623" s="476"/>
      <c r="Q623" s="476"/>
      <c r="R623" s="476"/>
      <c r="S623" s="476"/>
      <c r="T623" s="476"/>
      <c r="U623" s="476"/>
      <c r="V623" s="476"/>
      <c r="W623" s="476"/>
      <c r="X623" s="476"/>
      <c r="Y623" s="476"/>
      <c r="Z623" s="476"/>
    </row>
    <row r="624" spans="1:26" ht="15.75" customHeight="1">
      <c r="A624" s="476"/>
      <c r="B624" s="476"/>
      <c r="C624" s="515"/>
      <c r="D624" s="515"/>
      <c r="E624" s="496"/>
      <c r="F624" s="497"/>
      <c r="G624" s="476"/>
      <c r="H624" s="476"/>
      <c r="I624" s="476"/>
      <c r="J624" s="476"/>
      <c r="K624" s="476"/>
      <c r="L624" s="476"/>
      <c r="M624" s="476"/>
      <c r="N624" s="476"/>
      <c r="O624" s="476"/>
      <c r="P624" s="476"/>
      <c r="Q624" s="476"/>
      <c r="R624" s="476"/>
      <c r="S624" s="476"/>
      <c r="T624" s="476"/>
      <c r="U624" s="476"/>
      <c r="V624" s="476"/>
      <c r="W624" s="476"/>
      <c r="X624" s="476"/>
      <c r="Y624" s="476"/>
      <c r="Z624" s="476"/>
    </row>
    <row r="625" spans="1:26" ht="15.75" customHeight="1">
      <c r="A625" s="476"/>
      <c r="B625" s="476"/>
      <c r="C625" s="515"/>
      <c r="D625" s="515"/>
      <c r="E625" s="496"/>
      <c r="F625" s="497"/>
      <c r="G625" s="476"/>
      <c r="H625" s="476"/>
      <c r="I625" s="476"/>
      <c r="J625" s="476"/>
      <c r="K625" s="476"/>
      <c r="L625" s="476"/>
      <c r="M625" s="476"/>
      <c r="N625" s="476"/>
      <c r="O625" s="476"/>
      <c r="P625" s="476"/>
      <c r="Q625" s="476"/>
      <c r="R625" s="476"/>
      <c r="S625" s="476"/>
      <c r="T625" s="476"/>
      <c r="U625" s="476"/>
      <c r="V625" s="476"/>
      <c r="W625" s="476"/>
      <c r="X625" s="476"/>
      <c r="Y625" s="476"/>
      <c r="Z625" s="476"/>
    </row>
    <row r="626" spans="1:26" ht="15.75" customHeight="1">
      <c r="A626" s="476"/>
      <c r="B626" s="476"/>
      <c r="C626" s="515"/>
      <c r="D626" s="515"/>
      <c r="E626" s="496"/>
      <c r="F626" s="497"/>
      <c r="G626" s="476"/>
      <c r="H626" s="476"/>
      <c r="I626" s="476"/>
      <c r="J626" s="476"/>
      <c r="K626" s="476"/>
      <c r="L626" s="476"/>
      <c r="M626" s="476"/>
      <c r="N626" s="476"/>
      <c r="O626" s="476"/>
      <c r="P626" s="476"/>
      <c r="Q626" s="476"/>
      <c r="R626" s="476"/>
      <c r="S626" s="476"/>
      <c r="T626" s="476"/>
      <c r="U626" s="476"/>
      <c r="V626" s="476"/>
      <c r="W626" s="476"/>
      <c r="X626" s="476"/>
      <c r="Y626" s="476"/>
      <c r="Z626" s="476"/>
    </row>
    <row r="627" spans="1:26" ht="15.75" customHeight="1">
      <c r="A627" s="476"/>
      <c r="B627" s="476"/>
      <c r="C627" s="515"/>
      <c r="D627" s="515"/>
      <c r="E627" s="496"/>
      <c r="F627" s="497"/>
      <c r="G627" s="476"/>
      <c r="H627" s="476"/>
      <c r="I627" s="476"/>
      <c r="J627" s="476"/>
      <c r="K627" s="476"/>
      <c r="L627" s="476"/>
      <c r="M627" s="476"/>
      <c r="N627" s="476"/>
      <c r="O627" s="476"/>
      <c r="P627" s="476"/>
      <c r="Q627" s="476"/>
      <c r="R627" s="476"/>
      <c r="S627" s="476"/>
      <c r="T627" s="476"/>
      <c r="U627" s="476"/>
      <c r="V627" s="476"/>
      <c r="W627" s="476"/>
      <c r="X627" s="476"/>
      <c r="Y627" s="476"/>
      <c r="Z627" s="476"/>
    </row>
    <row r="628" spans="1:26" ht="15.75" customHeight="1">
      <c r="A628" s="476"/>
      <c r="B628" s="476"/>
      <c r="C628" s="515"/>
      <c r="D628" s="515"/>
      <c r="E628" s="496"/>
      <c r="F628" s="497"/>
      <c r="G628" s="476"/>
      <c r="H628" s="476"/>
      <c r="I628" s="476"/>
      <c r="J628" s="476"/>
      <c r="K628" s="476"/>
      <c r="L628" s="476"/>
      <c r="M628" s="476"/>
      <c r="N628" s="476"/>
      <c r="O628" s="476"/>
      <c r="P628" s="476"/>
      <c r="Q628" s="476"/>
      <c r="R628" s="476"/>
      <c r="S628" s="476"/>
      <c r="T628" s="476"/>
      <c r="U628" s="476"/>
      <c r="V628" s="476"/>
      <c r="W628" s="476"/>
      <c r="X628" s="476"/>
      <c r="Y628" s="476"/>
      <c r="Z628" s="476"/>
    </row>
    <row r="629" spans="1:26" ht="15.75" customHeight="1">
      <c r="A629" s="476"/>
      <c r="B629" s="476"/>
      <c r="C629" s="515"/>
      <c r="D629" s="515"/>
      <c r="E629" s="496"/>
      <c r="F629" s="497"/>
      <c r="G629" s="476"/>
      <c r="H629" s="476"/>
      <c r="I629" s="476"/>
      <c r="J629" s="476"/>
      <c r="K629" s="476"/>
      <c r="L629" s="476"/>
      <c r="M629" s="476"/>
      <c r="N629" s="476"/>
      <c r="O629" s="476"/>
      <c r="P629" s="476"/>
      <c r="Q629" s="476"/>
      <c r="R629" s="476"/>
      <c r="S629" s="476"/>
      <c r="T629" s="476"/>
      <c r="U629" s="476"/>
      <c r="V629" s="476"/>
      <c r="W629" s="476"/>
      <c r="X629" s="476"/>
      <c r="Y629" s="476"/>
      <c r="Z629" s="476"/>
    </row>
    <row r="630" spans="1:26" ht="15.75" customHeight="1">
      <c r="A630" s="476"/>
      <c r="B630" s="476"/>
      <c r="C630" s="515"/>
      <c r="D630" s="515"/>
      <c r="E630" s="496"/>
      <c r="F630" s="497"/>
      <c r="G630" s="476"/>
      <c r="H630" s="476"/>
      <c r="I630" s="476"/>
      <c r="J630" s="476"/>
      <c r="K630" s="476"/>
      <c r="L630" s="476"/>
      <c r="M630" s="476"/>
      <c r="N630" s="476"/>
      <c r="O630" s="476"/>
      <c r="P630" s="476"/>
      <c r="Q630" s="476"/>
      <c r="R630" s="476"/>
      <c r="S630" s="476"/>
      <c r="T630" s="476"/>
      <c r="U630" s="476"/>
      <c r="V630" s="476"/>
      <c r="W630" s="476"/>
      <c r="X630" s="476"/>
      <c r="Y630" s="476"/>
      <c r="Z630" s="476"/>
    </row>
    <row r="631" spans="1:26" ht="15.75" customHeight="1">
      <c r="A631" s="476"/>
      <c r="B631" s="476"/>
      <c r="C631" s="515"/>
      <c r="D631" s="515"/>
      <c r="E631" s="496"/>
      <c r="F631" s="497"/>
      <c r="G631" s="476"/>
      <c r="H631" s="476"/>
      <c r="I631" s="476"/>
      <c r="J631" s="476"/>
      <c r="K631" s="476"/>
      <c r="L631" s="476"/>
      <c r="M631" s="476"/>
      <c r="N631" s="476"/>
      <c r="O631" s="476"/>
      <c r="P631" s="476"/>
      <c r="Q631" s="476"/>
      <c r="R631" s="476"/>
      <c r="S631" s="476"/>
      <c r="T631" s="476"/>
      <c r="U631" s="476"/>
      <c r="V631" s="476"/>
      <c r="W631" s="476"/>
      <c r="X631" s="476"/>
      <c r="Y631" s="476"/>
      <c r="Z631" s="476"/>
    </row>
    <row r="632" spans="1:26" ht="15.75" customHeight="1">
      <c r="A632" s="476"/>
      <c r="B632" s="476"/>
      <c r="C632" s="515"/>
      <c r="D632" s="515"/>
      <c r="E632" s="496"/>
      <c r="F632" s="497"/>
      <c r="G632" s="476"/>
      <c r="H632" s="476"/>
      <c r="I632" s="476"/>
      <c r="J632" s="476"/>
      <c r="K632" s="476"/>
      <c r="L632" s="476"/>
      <c r="M632" s="476"/>
      <c r="N632" s="476"/>
      <c r="O632" s="476"/>
      <c r="P632" s="476"/>
      <c r="Q632" s="476"/>
      <c r="R632" s="476"/>
      <c r="S632" s="476"/>
      <c r="T632" s="476"/>
      <c r="U632" s="476"/>
      <c r="V632" s="476"/>
      <c r="W632" s="476"/>
      <c r="X632" s="476"/>
      <c r="Y632" s="476"/>
      <c r="Z632" s="476"/>
    </row>
    <row r="633" spans="1:26" ht="15.75" customHeight="1">
      <c r="A633" s="476"/>
      <c r="B633" s="476"/>
      <c r="C633" s="515"/>
      <c r="D633" s="515"/>
      <c r="E633" s="496"/>
      <c r="F633" s="497"/>
      <c r="G633" s="476"/>
      <c r="H633" s="476"/>
      <c r="I633" s="476"/>
      <c r="J633" s="476"/>
      <c r="K633" s="476"/>
      <c r="L633" s="476"/>
      <c r="M633" s="476"/>
      <c r="N633" s="476"/>
      <c r="O633" s="476"/>
      <c r="P633" s="476"/>
      <c r="Q633" s="476"/>
      <c r="R633" s="476"/>
      <c r="S633" s="476"/>
      <c r="T633" s="476"/>
      <c r="U633" s="476"/>
      <c r="V633" s="476"/>
      <c r="W633" s="476"/>
      <c r="X633" s="476"/>
      <c r="Y633" s="476"/>
      <c r="Z633" s="476"/>
    </row>
    <row r="634" spans="1:26" ht="15.75" customHeight="1">
      <c r="A634" s="476"/>
      <c r="B634" s="476"/>
      <c r="C634" s="515"/>
      <c r="D634" s="515"/>
      <c r="E634" s="496"/>
      <c r="F634" s="497"/>
      <c r="G634" s="476"/>
      <c r="H634" s="476"/>
      <c r="I634" s="476"/>
      <c r="J634" s="476"/>
      <c r="K634" s="476"/>
      <c r="L634" s="476"/>
      <c r="M634" s="476"/>
      <c r="N634" s="476"/>
      <c r="O634" s="476"/>
      <c r="P634" s="476"/>
      <c r="Q634" s="476"/>
      <c r="R634" s="476"/>
      <c r="S634" s="476"/>
      <c r="T634" s="476"/>
      <c r="U634" s="476"/>
      <c r="V634" s="476"/>
      <c r="W634" s="476"/>
      <c r="X634" s="476"/>
      <c r="Y634" s="476"/>
      <c r="Z634" s="476"/>
    </row>
    <row r="635" spans="1:26" ht="15.75" customHeight="1">
      <c r="A635" s="476"/>
      <c r="B635" s="476"/>
      <c r="C635" s="515"/>
      <c r="D635" s="515"/>
      <c r="E635" s="496"/>
      <c r="F635" s="497"/>
      <c r="G635" s="476"/>
      <c r="H635" s="476"/>
      <c r="I635" s="476"/>
      <c r="J635" s="476"/>
      <c r="K635" s="476"/>
      <c r="L635" s="476"/>
      <c r="M635" s="476"/>
      <c r="N635" s="476"/>
      <c r="O635" s="476"/>
      <c r="P635" s="476"/>
      <c r="Q635" s="476"/>
      <c r="R635" s="476"/>
      <c r="S635" s="476"/>
      <c r="T635" s="476"/>
      <c r="U635" s="476"/>
      <c r="V635" s="476"/>
      <c r="W635" s="476"/>
      <c r="X635" s="476"/>
      <c r="Y635" s="476"/>
      <c r="Z635" s="476"/>
    </row>
    <row r="636" spans="1:26" ht="15.75" customHeight="1">
      <c r="A636" s="476"/>
      <c r="B636" s="476"/>
      <c r="C636" s="515"/>
      <c r="D636" s="515"/>
      <c r="E636" s="496"/>
      <c r="F636" s="497"/>
      <c r="G636" s="476"/>
      <c r="H636" s="476"/>
      <c r="I636" s="476"/>
      <c r="J636" s="476"/>
      <c r="K636" s="476"/>
      <c r="L636" s="476"/>
      <c r="M636" s="476"/>
      <c r="N636" s="476"/>
      <c r="O636" s="476"/>
      <c r="P636" s="476"/>
      <c r="Q636" s="476"/>
      <c r="R636" s="476"/>
      <c r="S636" s="476"/>
      <c r="T636" s="476"/>
      <c r="U636" s="476"/>
      <c r="V636" s="476"/>
      <c r="W636" s="476"/>
      <c r="X636" s="476"/>
      <c r="Y636" s="476"/>
      <c r="Z636" s="476"/>
    </row>
    <row r="637" spans="1:26" ht="15.75" customHeight="1">
      <c r="A637" s="476"/>
      <c r="B637" s="476"/>
      <c r="C637" s="515"/>
      <c r="D637" s="515"/>
      <c r="E637" s="496"/>
      <c r="F637" s="497"/>
      <c r="G637" s="476"/>
      <c r="H637" s="476"/>
      <c r="I637" s="476"/>
      <c r="J637" s="476"/>
      <c r="K637" s="476"/>
      <c r="L637" s="476"/>
      <c r="M637" s="476"/>
      <c r="N637" s="476"/>
      <c r="O637" s="476"/>
      <c r="P637" s="476"/>
      <c r="Q637" s="476"/>
      <c r="R637" s="476"/>
      <c r="S637" s="476"/>
      <c r="T637" s="476"/>
      <c r="U637" s="476"/>
      <c r="V637" s="476"/>
      <c r="W637" s="476"/>
      <c r="X637" s="476"/>
      <c r="Y637" s="476"/>
      <c r="Z637" s="476"/>
    </row>
    <row r="638" spans="1:26" ht="15.75" customHeight="1">
      <c r="A638" s="476"/>
      <c r="B638" s="476"/>
      <c r="C638" s="515"/>
      <c r="D638" s="515"/>
      <c r="E638" s="496"/>
      <c r="F638" s="497"/>
      <c r="G638" s="476"/>
      <c r="H638" s="476"/>
      <c r="I638" s="476"/>
      <c r="J638" s="476"/>
      <c r="K638" s="476"/>
      <c r="L638" s="476"/>
      <c r="M638" s="476"/>
      <c r="N638" s="476"/>
      <c r="O638" s="476"/>
      <c r="P638" s="476"/>
      <c r="Q638" s="476"/>
      <c r="R638" s="476"/>
      <c r="S638" s="476"/>
      <c r="T638" s="476"/>
      <c r="U638" s="476"/>
      <c r="V638" s="476"/>
      <c r="W638" s="476"/>
      <c r="X638" s="476"/>
      <c r="Y638" s="476"/>
      <c r="Z638" s="476"/>
    </row>
    <row r="639" spans="1:26" ht="15.75" customHeight="1">
      <c r="A639" s="476"/>
      <c r="B639" s="476"/>
      <c r="C639" s="515"/>
      <c r="D639" s="515"/>
      <c r="E639" s="496"/>
      <c r="F639" s="497"/>
      <c r="G639" s="476"/>
      <c r="H639" s="476"/>
      <c r="I639" s="476"/>
      <c r="J639" s="476"/>
      <c r="K639" s="476"/>
      <c r="L639" s="476"/>
      <c r="M639" s="476"/>
      <c r="N639" s="476"/>
      <c r="O639" s="476"/>
      <c r="P639" s="476"/>
      <c r="Q639" s="476"/>
      <c r="R639" s="476"/>
      <c r="S639" s="476"/>
      <c r="T639" s="476"/>
      <c r="U639" s="476"/>
      <c r="V639" s="476"/>
      <c r="W639" s="476"/>
      <c r="X639" s="476"/>
      <c r="Y639" s="476"/>
      <c r="Z639" s="476"/>
    </row>
    <row r="640" spans="1:26" ht="15.75" customHeight="1">
      <c r="A640" s="476"/>
      <c r="B640" s="476"/>
      <c r="C640" s="515"/>
      <c r="D640" s="515"/>
      <c r="E640" s="496"/>
      <c r="F640" s="497"/>
      <c r="G640" s="476"/>
      <c r="H640" s="476"/>
      <c r="I640" s="476"/>
      <c r="J640" s="476"/>
      <c r="K640" s="476"/>
      <c r="L640" s="476"/>
      <c r="M640" s="476"/>
      <c r="N640" s="476"/>
      <c r="O640" s="476"/>
      <c r="P640" s="476"/>
      <c r="Q640" s="476"/>
      <c r="R640" s="476"/>
      <c r="S640" s="476"/>
      <c r="T640" s="476"/>
      <c r="U640" s="476"/>
      <c r="V640" s="476"/>
      <c r="W640" s="476"/>
      <c r="X640" s="476"/>
      <c r="Y640" s="476"/>
      <c r="Z640" s="476"/>
    </row>
    <row r="641" spans="1:26" ht="15.75" customHeight="1">
      <c r="A641" s="476"/>
      <c r="B641" s="476"/>
      <c r="C641" s="515"/>
      <c r="D641" s="515"/>
      <c r="E641" s="496"/>
      <c r="F641" s="497"/>
      <c r="G641" s="476"/>
      <c r="H641" s="476"/>
      <c r="I641" s="476"/>
      <c r="J641" s="476"/>
      <c r="K641" s="476"/>
      <c r="L641" s="476"/>
      <c r="M641" s="476"/>
      <c r="N641" s="476"/>
      <c r="O641" s="476"/>
      <c r="P641" s="476"/>
      <c r="Q641" s="476"/>
      <c r="R641" s="476"/>
      <c r="S641" s="476"/>
      <c r="T641" s="476"/>
      <c r="U641" s="476"/>
      <c r="V641" s="476"/>
      <c r="W641" s="476"/>
      <c r="X641" s="476"/>
      <c r="Y641" s="476"/>
      <c r="Z641" s="476"/>
    </row>
    <row r="642" spans="1:26" ht="15.75" customHeight="1">
      <c r="A642" s="476"/>
      <c r="B642" s="476"/>
      <c r="C642" s="515"/>
      <c r="D642" s="515"/>
      <c r="E642" s="496"/>
      <c r="F642" s="497"/>
      <c r="G642" s="476"/>
      <c r="H642" s="476"/>
      <c r="I642" s="476"/>
      <c r="J642" s="476"/>
      <c r="K642" s="476"/>
      <c r="L642" s="476"/>
      <c r="M642" s="476"/>
      <c r="N642" s="476"/>
      <c r="O642" s="476"/>
      <c r="P642" s="476"/>
      <c r="Q642" s="476"/>
      <c r="R642" s="476"/>
      <c r="S642" s="476"/>
      <c r="T642" s="476"/>
      <c r="U642" s="476"/>
      <c r="V642" s="476"/>
      <c r="W642" s="476"/>
      <c r="X642" s="476"/>
      <c r="Y642" s="476"/>
      <c r="Z642" s="476"/>
    </row>
    <row r="643" spans="1:26" ht="15.75" customHeight="1">
      <c r="A643" s="476"/>
      <c r="B643" s="476"/>
      <c r="C643" s="515"/>
      <c r="D643" s="515"/>
      <c r="E643" s="496"/>
      <c r="F643" s="497"/>
      <c r="G643" s="476"/>
      <c r="H643" s="476"/>
      <c r="I643" s="476"/>
      <c r="J643" s="476"/>
      <c r="K643" s="476"/>
      <c r="L643" s="476"/>
      <c r="M643" s="476"/>
      <c r="N643" s="476"/>
      <c r="O643" s="476"/>
      <c r="P643" s="476"/>
      <c r="Q643" s="476"/>
      <c r="R643" s="476"/>
      <c r="S643" s="476"/>
      <c r="T643" s="476"/>
      <c r="U643" s="476"/>
      <c r="V643" s="476"/>
      <c r="W643" s="476"/>
      <c r="X643" s="476"/>
      <c r="Y643" s="476"/>
      <c r="Z643" s="476"/>
    </row>
    <row r="644" spans="1:26" ht="15.75" customHeight="1">
      <c r="A644" s="476"/>
      <c r="B644" s="476"/>
      <c r="C644" s="515"/>
      <c r="D644" s="515"/>
      <c r="E644" s="496"/>
      <c r="F644" s="497"/>
      <c r="G644" s="476"/>
      <c r="H644" s="476"/>
      <c r="I644" s="476"/>
      <c r="J644" s="476"/>
      <c r="K644" s="476"/>
      <c r="L644" s="476"/>
      <c r="M644" s="476"/>
      <c r="N644" s="476"/>
      <c r="O644" s="476"/>
      <c r="P644" s="476"/>
      <c r="Q644" s="476"/>
      <c r="R644" s="476"/>
      <c r="S644" s="476"/>
      <c r="T644" s="476"/>
      <c r="U644" s="476"/>
      <c r="V644" s="476"/>
      <c r="W644" s="476"/>
      <c r="X644" s="476"/>
      <c r="Y644" s="476"/>
      <c r="Z644" s="476"/>
    </row>
    <row r="645" spans="1:26" ht="15.75" customHeight="1">
      <c r="A645" s="476"/>
      <c r="B645" s="476"/>
      <c r="C645" s="515"/>
      <c r="D645" s="515"/>
      <c r="E645" s="496"/>
      <c r="F645" s="497"/>
      <c r="G645" s="476"/>
      <c r="H645" s="476"/>
      <c r="I645" s="476"/>
      <c r="J645" s="476"/>
      <c r="K645" s="476"/>
      <c r="L645" s="476"/>
      <c r="M645" s="476"/>
      <c r="N645" s="476"/>
      <c r="O645" s="476"/>
      <c r="P645" s="476"/>
      <c r="Q645" s="476"/>
      <c r="R645" s="476"/>
      <c r="S645" s="476"/>
      <c r="T645" s="476"/>
      <c r="U645" s="476"/>
      <c r="V645" s="476"/>
      <c r="W645" s="476"/>
      <c r="X645" s="476"/>
      <c r="Y645" s="476"/>
      <c r="Z645" s="476"/>
    </row>
    <row r="646" spans="1:26" ht="15.75" customHeight="1">
      <c r="A646" s="476"/>
      <c r="B646" s="476"/>
      <c r="C646" s="515"/>
      <c r="D646" s="515"/>
      <c r="E646" s="496"/>
      <c r="F646" s="497"/>
      <c r="G646" s="476"/>
      <c r="H646" s="476"/>
      <c r="I646" s="476"/>
      <c r="J646" s="476"/>
      <c r="K646" s="476"/>
      <c r="L646" s="476"/>
      <c r="M646" s="476"/>
      <c r="N646" s="476"/>
      <c r="O646" s="476"/>
      <c r="P646" s="476"/>
      <c r="Q646" s="476"/>
      <c r="R646" s="476"/>
      <c r="S646" s="476"/>
      <c r="T646" s="476"/>
      <c r="U646" s="476"/>
      <c r="V646" s="476"/>
      <c r="W646" s="476"/>
      <c r="X646" s="476"/>
      <c r="Y646" s="476"/>
      <c r="Z646" s="476"/>
    </row>
    <row r="647" spans="1:26" ht="15.75" customHeight="1">
      <c r="A647" s="476"/>
      <c r="B647" s="476"/>
      <c r="C647" s="515"/>
      <c r="D647" s="515"/>
      <c r="E647" s="496"/>
      <c r="F647" s="497"/>
      <c r="G647" s="476"/>
      <c r="H647" s="476"/>
      <c r="I647" s="476"/>
      <c r="J647" s="476"/>
      <c r="K647" s="476"/>
      <c r="L647" s="476"/>
      <c r="M647" s="476"/>
      <c r="N647" s="476"/>
      <c r="O647" s="476"/>
      <c r="P647" s="476"/>
      <c r="Q647" s="476"/>
      <c r="R647" s="476"/>
      <c r="S647" s="476"/>
      <c r="T647" s="476"/>
      <c r="U647" s="476"/>
      <c r="V647" s="476"/>
      <c r="W647" s="476"/>
      <c r="X647" s="476"/>
      <c r="Y647" s="476"/>
      <c r="Z647" s="476"/>
    </row>
    <row r="648" spans="1:26" ht="15.75" customHeight="1">
      <c r="A648" s="476"/>
      <c r="B648" s="476"/>
      <c r="C648" s="515"/>
      <c r="D648" s="515"/>
      <c r="E648" s="496"/>
      <c r="F648" s="497"/>
      <c r="G648" s="476"/>
      <c r="H648" s="476"/>
      <c r="I648" s="476"/>
      <c r="J648" s="476"/>
      <c r="K648" s="476"/>
      <c r="L648" s="476"/>
      <c r="M648" s="476"/>
      <c r="N648" s="476"/>
      <c r="O648" s="476"/>
      <c r="P648" s="476"/>
      <c r="Q648" s="476"/>
      <c r="R648" s="476"/>
      <c r="S648" s="476"/>
      <c r="T648" s="476"/>
      <c r="U648" s="476"/>
      <c r="V648" s="476"/>
      <c r="W648" s="476"/>
      <c r="X648" s="476"/>
      <c r="Y648" s="476"/>
      <c r="Z648" s="476"/>
    </row>
    <row r="649" spans="1:26" ht="15.75" customHeight="1">
      <c r="A649" s="476"/>
      <c r="B649" s="476"/>
      <c r="C649" s="515"/>
      <c r="D649" s="515"/>
      <c r="E649" s="496"/>
      <c r="F649" s="497"/>
      <c r="G649" s="476"/>
      <c r="H649" s="476"/>
      <c r="I649" s="476"/>
      <c r="J649" s="476"/>
      <c r="K649" s="476"/>
      <c r="L649" s="476"/>
      <c r="M649" s="476"/>
      <c r="N649" s="476"/>
      <c r="O649" s="476"/>
      <c r="P649" s="476"/>
      <c r="Q649" s="476"/>
      <c r="R649" s="476"/>
      <c r="S649" s="476"/>
      <c r="T649" s="476"/>
      <c r="U649" s="476"/>
      <c r="V649" s="476"/>
      <c r="W649" s="476"/>
      <c r="X649" s="476"/>
      <c r="Y649" s="476"/>
      <c r="Z649" s="476"/>
    </row>
    <row r="650" spans="1:26" ht="15.75" customHeight="1">
      <c r="A650" s="476"/>
      <c r="B650" s="476"/>
      <c r="C650" s="515"/>
      <c r="D650" s="515"/>
      <c r="E650" s="496"/>
      <c r="F650" s="497"/>
      <c r="G650" s="476"/>
      <c r="H650" s="476"/>
      <c r="I650" s="476"/>
      <c r="J650" s="476"/>
      <c r="K650" s="476"/>
      <c r="L650" s="476"/>
      <c r="M650" s="476"/>
      <c r="N650" s="476"/>
      <c r="O650" s="476"/>
      <c r="P650" s="476"/>
      <c r="Q650" s="476"/>
      <c r="R650" s="476"/>
      <c r="S650" s="476"/>
      <c r="T650" s="476"/>
      <c r="U650" s="476"/>
      <c r="V650" s="476"/>
      <c r="W650" s="476"/>
      <c r="X650" s="476"/>
      <c r="Y650" s="476"/>
      <c r="Z650" s="476"/>
    </row>
    <row r="651" spans="1:26" ht="15.75" customHeight="1">
      <c r="A651" s="476"/>
      <c r="B651" s="476"/>
      <c r="C651" s="515"/>
      <c r="D651" s="515"/>
      <c r="E651" s="496"/>
      <c r="F651" s="497"/>
      <c r="G651" s="476"/>
      <c r="H651" s="476"/>
      <c r="I651" s="476"/>
      <c r="J651" s="476"/>
      <c r="K651" s="476"/>
      <c r="L651" s="476"/>
      <c r="M651" s="476"/>
      <c r="N651" s="476"/>
      <c r="O651" s="476"/>
      <c r="P651" s="476"/>
      <c r="Q651" s="476"/>
      <c r="R651" s="476"/>
      <c r="S651" s="476"/>
      <c r="T651" s="476"/>
      <c r="U651" s="476"/>
      <c r="V651" s="476"/>
      <c r="W651" s="476"/>
      <c r="X651" s="476"/>
      <c r="Y651" s="476"/>
      <c r="Z651" s="476"/>
    </row>
    <row r="652" spans="1:26" ht="15.75" customHeight="1">
      <c r="A652" s="476"/>
      <c r="B652" s="476"/>
      <c r="C652" s="515"/>
      <c r="D652" s="515"/>
      <c r="E652" s="496"/>
      <c r="F652" s="497"/>
      <c r="G652" s="476"/>
      <c r="H652" s="476"/>
      <c r="I652" s="476"/>
      <c r="J652" s="476"/>
      <c r="K652" s="476"/>
      <c r="L652" s="476"/>
      <c r="M652" s="476"/>
      <c r="N652" s="476"/>
      <c r="O652" s="476"/>
      <c r="P652" s="476"/>
      <c r="Q652" s="476"/>
      <c r="R652" s="476"/>
      <c r="S652" s="476"/>
      <c r="T652" s="476"/>
      <c r="U652" s="476"/>
      <c r="V652" s="476"/>
      <c r="W652" s="476"/>
      <c r="X652" s="476"/>
      <c r="Y652" s="476"/>
      <c r="Z652" s="476"/>
    </row>
    <row r="653" spans="1:26" ht="15.75" customHeight="1">
      <c r="A653" s="476"/>
      <c r="B653" s="476"/>
      <c r="C653" s="515"/>
      <c r="D653" s="515"/>
      <c r="E653" s="496"/>
      <c r="F653" s="497"/>
      <c r="G653" s="476"/>
      <c r="H653" s="476"/>
      <c r="I653" s="476"/>
      <c r="J653" s="476"/>
      <c r="K653" s="476"/>
      <c r="L653" s="476"/>
      <c r="M653" s="476"/>
      <c r="N653" s="476"/>
      <c r="O653" s="476"/>
      <c r="P653" s="476"/>
      <c r="Q653" s="476"/>
      <c r="R653" s="476"/>
      <c r="S653" s="476"/>
      <c r="T653" s="476"/>
      <c r="U653" s="476"/>
      <c r="V653" s="476"/>
      <c r="W653" s="476"/>
      <c r="X653" s="476"/>
      <c r="Y653" s="476"/>
      <c r="Z653" s="476"/>
    </row>
    <row r="654" spans="1:26" ht="15.75" customHeight="1">
      <c r="A654" s="476"/>
      <c r="B654" s="476"/>
      <c r="C654" s="515"/>
      <c r="D654" s="515"/>
      <c r="E654" s="496"/>
      <c r="F654" s="497"/>
      <c r="G654" s="476"/>
      <c r="H654" s="476"/>
      <c r="I654" s="476"/>
      <c r="J654" s="476"/>
      <c r="K654" s="476"/>
      <c r="L654" s="476"/>
      <c r="M654" s="476"/>
      <c r="N654" s="476"/>
      <c r="O654" s="476"/>
      <c r="P654" s="476"/>
      <c r="Q654" s="476"/>
      <c r="R654" s="476"/>
      <c r="S654" s="476"/>
      <c r="T654" s="476"/>
      <c r="U654" s="476"/>
      <c r="V654" s="476"/>
      <c r="W654" s="476"/>
      <c r="X654" s="476"/>
      <c r="Y654" s="476"/>
      <c r="Z654" s="476"/>
    </row>
    <row r="655" spans="1:26" ht="15.75" customHeight="1">
      <c r="A655" s="476"/>
      <c r="B655" s="476"/>
      <c r="C655" s="515"/>
      <c r="D655" s="515"/>
      <c r="E655" s="496"/>
      <c r="F655" s="497"/>
      <c r="G655" s="476"/>
      <c r="H655" s="476"/>
      <c r="I655" s="476"/>
      <c r="J655" s="476"/>
      <c r="K655" s="476"/>
      <c r="L655" s="476"/>
      <c r="M655" s="476"/>
      <c r="N655" s="476"/>
      <c r="O655" s="476"/>
      <c r="P655" s="476"/>
      <c r="Q655" s="476"/>
      <c r="R655" s="476"/>
      <c r="S655" s="476"/>
      <c r="T655" s="476"/>
      <c r="U655" s="476"/>
      <c r="V655" s="476"/>
      <c r="W655" s="476"/>
      <c r="X655" s="476"/>
      <c r="Y655" s="476"/>
      <c r="Z655" s="476"/>
    </row>
    <row r="656" spans="1:26" ht="15.75" customHeight="1">
      <c r="A656" s="476"/>
      <c r="B656" s="476"/>
      <c r="C656" s="515"/>
      <c r="D656" s="515"/>
      <c r="E656" s="496"/>
      <c r="F656" s="497"/>
      <c r="G656" s="476"/>
      <c r="H656" s="476"/>
      <c r="I656" s="476"/>
      <c r="J656" s="476"/>
      <c r="K656" s="476"/>
      <c r="L656" s="476"/>
      <c r="M656" s="476"/>
      <c r="N656" s="476"/>
      <c r="O656" s="476"/>
      <c r="P656" s="476"/>
      <c r="Q656" s="476"/>
      <c r="R656" s="476"/>
      <c r="S656" s="476"/>
      <c r="T656" s="476"/>
      <c r="U656" s="476"/>
      <c r="V656" s="476"/>
      <c r="W656" s="476"/>
      <c r="X656" s="476"/>
      <c r="Y656" s="476"/>
      <c r="Z656" s="476"/>
    </row>
    <row r="657" spans="1:26" ht="15.75" customHeight="1">
      <c r="A657" s="476"/>
      <c r="B657" s="476"/>
      <c r="C657" s="515"/>
      <c r="D657" s="515"/>
      <c r="E657" s="496"/>
      <c r="F657" s="497"/>
      <c r="G657" s="476"/>
      <c r="H657" s="476"/>
      <c r="I657" s="476"/>
      <c r="J657" s="476"/>
      <c r="K657" s="476"/>
      <c r="L657" s="476"/>
      <c r="M657" s="476"/>
      <c r="N657" s="476"/>
      <c r="O657" s="476"/>
      <c r="P657" s="476"/>
      <c r="Q657" s="476"/>
      <c r="R657" s="476"/>
      <c r="S657" s="476"/>
      <c r="T657" s="476"/>
      <c r="U657" s="476"/>
      <c r="V657" s="476"/>
      <c r="W657" s="476"/>
      <c r="X657" s="476"/>
      <c r="Y657" s="476"/>
      <c r="Z657" s="476"/>
    </row>
    <row r="658" spans="1:26" ht="15.75" customHeight="1">
      <c r="A658" s="476"/>
      <c r="B658" s="476"/>
      <c r="C658" s="515"/>
      <c r="D658" s="515"/>
      <c r="E658" s="496"/>
      <c r="F658" s="497"/>
      <c r="G658" s="476"/>
      <c r="H658" s="476"/>
      <c r="I658" s="476"/>
      <c r="J658" s="476"/>
      <c r="K658" s="476"/>
      <c r="L658" s="476"/>
      <c r="M658" s="476"/>
      <c r="N658" s="476"/>
      <c r="O658" s="476"/>
      <c r="P658" s="476"/>
      <c r="Q658" s="476"/>
      <c r="R658" s="476"/>
      <c r="S658" s="476"/>
      <c r="T658" s="476"/>
      <c r="U658" s="476"/>
      <c r="V658" s="476"/>
      <c r="W658" s="476"/>
      <c r="X658" s="476"/>
      <c r="Y658" s="476"/>
      <c r="Z658" s="476"/>
    </row>
    <row r="659" spans="1:26" ht="15.75" customHeight="1">
      <c r="A659" s="476"/>
      <c r="B659" s="476"/>
      <c r="C659" s="515"/>
      <c r="D659" s="515"/>
      <c r="E659" s="496"/>
      <c r="F659" s="497"/>
      <c r="G659" s="476"/>
      <c r="H659" s="476"/>
      <c r="I659" s="476"/>
      <c r="J659" s="476"/>
      <c r="K659" s="476"/>
      <c r="L659" s="476"/>
      <c r="M659" s="476"/>
      <c r="N659" s="476"/>
      <c r="O659" s="476"/>
      <c r="P659" s="476"/>
      <c r="Q659" s="476"/>
      <c r="R659" s="476"/>
      <c r="S659" s="476"/>
      <c r="T659" s="476"/>
      <c r="U659" s="476"/>
      <c r="V659" s="476"/>
      <c r="W659" s="476"/>
      <c r="X659" s="476"/>
      <c r="Y659" s="476"/>
      <c r="Z659" s="476"/>
    </row>
    <row r="660" spans="1:26" ht="15.75" customHeight="1">
      <c r="A660" s="476"/>
      <c r="B660" s="476"/>
      <c r="C660" s="515"/>
      <c r="D660" s="515"/>
      <c r="E660" s="496"/>
      <c r="F660" s="497"/>
      <c r="G660" s="476"/>
      <c r="H660" s="476"/>
      <c r="I660" s="476"/>
      <c r="J660" s="476"/>
      <c r="K660" s="476"/>
      <c r="L660" s="476"/>
      <c r="M660" s="476"/>
      <c r="N660" s="476"/>
      <c r="O660" s="476"/>
      <c r="P660" s="476"/>
      <c r="Q660" s="476"/>
      <c r="R660" s="476"/>
      <c r="S660" s="476"/>
      <c r="T660" s="476"/>
      <c r="U660" s="476"/>
      <c r="V660" s="476"/>
      <c r="W660" s="476"/>
      <c r="X660" s="476"/>
      <c r="Y660" s="476"/>
      <c r="Z660" s="476"/>
    </row>
    <row r="661" spans="1:26" ht="15.75" customHeight="1">
      <c r="A661" s="476"/>
      <c r="B661" s="476"/>
      <c r="C661" s="515"/>
      <c r="D661" s="515"/>
      <c r="E661" s="496"/>
      <c r="F661" s="497"/>
      <c r="G661" s="476"/>
      <c r="H661" s="476"/>
      <c r="I661" s="476"/>
      <c r="J661" s="476"/>
      <c r="K661" s="476"/>
      <c r="L661" s="476"/>
      <c r="M661" s="476"/>
      <c r="N661" s="476"/>
      <c r="O661" s="476"/>
      <c r="P661" s="476"/>
      <c r="Q661" s="476"/>
      <c r="R661" s="476"/>
      <c r="S661" s="476"/>
      <c r="T661" s="476"/>
      <c r="U661" s="476"/>
      <c r="V661" s="476"/>
      <c r="W661" s="476"/>
      <c r="X661" s="476"/>
      <c r="Y661" s="476"/>
      <c r="Z661" s="476"/>
    </row>
    <row r="662" spans="1:26" ht="15.75" customHeight="1">
      <c r="A662" s="476"/>
      <c r="B662" s="476"/>
      <c r="C662" s="515"/>
      <c r="D662" s="515"/>
      <c r="E662" s="496"/>
      <c r="F662" s="497"/>
      <c r="G662" s="476"/>
      <c r="H662" s="476"/>
      <c r="I662" s="476"/>
      <c r="J662" s="476"/>
      <c r="K662" s="476"/>
      <c r="L662" s="476"/>
      <c r="M662" s="476"/>
      <c r="N662" s="476"/>
      <c r="O662" s="476"/>
      <c r="P662" s="476"/>
      <c r="Q662" s="476"/>
      <c r="R662" s="476"/>
      <c r="S662" s="476"/>
      <c r="T662" s="476"/>
      <c r="U662" s="476"/>
      <c r="V662" s="476"/>
      <c r="W662" s="476"/>
      <c r="X662" s="476"/>
      <c r="Y662" s="476"/>
      <c r="Z662" s="476"/>
    </row>
    <row r="663" spans="1:26" ht="15.75" customHeight="1">
      <c r="A663" s="476"/>
      <c r="B663" s="476"/>
      <c r="C663" s="515"/>
      <c r="D663" s="515"/>
      <c r="E663" s="496"/>
      <c r="F663" s="497"/>
      <c r="G663" s="476"/>
      <c r="H663" s="476"/>
      <c r="I663" s="476"/>
      <c r="J663" s="476"/>
      <c r="K663" s="476"/>
      <c r="L663" s="476"/>
      <c r="M663" s="476"/>
      <c r="N663" s="476"/>
      <c r="O663" s="476"/>
      <c r="P663" s="476"/>
      <c r="Q663" s="476"/>
      <c r="R663" s="476"/>
      <c r="S663" s="476"/>
      <c r="T663" s="476"/>
      <c r="U663" s="476"/>
      <c r="V663" s="476"/>
      <c r="W663" s="476"/>
      <c r="X663" s="476"/>
      <c r="Y663" s="476"/>
      <c r="Z663" s="476"/>
    </row>
    <row r="664" spans="1:26" ht="15.75" customHeight="1">
      <c r="A664" s="476"/>
      <c r="B664" s="476"/>
      <c r="C664" s="515"/>
      <c r="D664" s="515"/>
      <c r="E664" s="496"/>
      <c r="F664" s="497"/>
      <c r="G664" s="476"/>
      <c r="H664" s="476"/>
      <c r="I664" s="476"/>
      <c r="J664" s="476"/>
      <c r="K664" s="476"/>
      <c r="L664" s="476"/>
      <c r="M664" s="476"/>
      <c r="N664" s="476"/>
      <c r="O664" s="476"/>
      <c r="P664" s="476"/>
      <c r="Q664" s="476"/>
      <c r="R664" s="476"/>
      <c r="S664" s="476"/>
      <c r="T664" s="476"/>
      <c r="U664" s="476"/>
      <c r="V664" s="476"/>
      <c r="W664" s="476"/>
      <c r="X664" s="476"/>
      <c r="Y664" s="476"/>
      <c r="Z664" s="476"/>
    </row>
    <row r="665" spans="1:26" ht="15.75" customHeight="1">
      <c r="A665" s="476"/>
      <c r="B665" s="476"/>
      <c r="C665" s="515"/>
      <c r="D665" s="515"/>
      <c r="E665" s="496"/>
      <c r="F665" s="497"/>
      <c r="G665" s="476"/>
      <c r="H665" s="476"/>
      <c r="I665" s="476"/>
      <c r="J665" s="476"/>
      <c r="K665" s="476"/>
      <c r="L665" s="476"/>
      <c r="M665" s="476"/>
      <c r="N665" s="476"/>
      <c r="O665" s="476"/>
      <c r="P665" s="476"/>
      <c r="Q665" s="476"/>
      <c r="R665" s="476"/>
      <c r="S665" s="476"/>
      <c r="T665" s="476"/>
      <c r="U665" s="476"/>
      <c r="V665" s="476"/>
      <c r="W665" s="476"/>
      <c r="X665" s="476"/>
      <c r="Y665" s="476"/>
      <c r="Z665" s="476"/>
    </row>
    <row r="666" spans="1:26" ht="15.75" customHeight="1">
      <c r="A666" s="476"/>
      <c r="B666" s="476"/>
      <c r="C666" s="515"/>
      <c r="D666" s="515"/>
      <c r="E666" s="496"/>
      <c r="F666" s="497"/>
      <c r="G666" s="476"/>
      <c r="H666" s="476"/>
      <c r="I666" s="476"/>
      <c r="J666" s="476"/>
      <c r="K666" s="476"/>
      <c r="L666" s="476"/>
      <c r="M666" s="476"/>
      <c r="N666" s="476"/>
      <c r="O666" s="476"/>
      <c r="P666" s="476"/>
      <c r="Q666" s="476"/>
      <c r="R666" s="476"/>
      <c r="S666" s="476"/>
      <c r="T666" s="476"/>
      <c r="U666" s="476"/>
      <c r="V666" s="476"/>
      <c r="W666" s="476"/>
      <c r="X666" s="476"/>
      <c r="Y666" s="476"/>
      <c r="Z666" s="476"/>
    </row>
    <row r="667" spans="1:26" ht="15.75" customHeight="1">
      <c r="A667" s="476"/>
      <c r="B667" s="476"/>
      <c r="C667" s="515"/>
      <c r="D667" s="515"/>
      <c r="E667" s="496"/>
      <c r="F667" s="497"/>
      <c r="G667" s="476"/>
      <c r="H667" s="476"/>
      <c r="I667" s="476"/>
      <c r="J667" s="476"/>
      <c r="K667" s="476"/>
      <c r="L667" s="476"/>
      <c r="M667" s="476"/>
      <c r="N667" s="476"/>
      <c r="O667" s="476"/>
      <c r="P667" s="476"/>
      <c r="Q667" s="476"/>
      <c r="R667" s="476"/>
      <c r="S667" s="476"/>
      <c r="T667" s="476"/>
      <c r="U667" s="476"/>
      <c r="V667" s="476"/>
      <c r="W667" s="476"/>
      <c r="X667" s="476"/>
      <c r="Y667" s="476"/>
      <c r="Z667" s="476"/>
    </row>
    <row r="668" spans="1:26" ht="15.75" customHeight="1">
      <c r="A668" s="476"/>
      <c r="B668" s="476"/>
      <c r="C668" s="515"/>
      <c r="D668" s="515"/>
      <c r="E668" s="496"/>
      <c r="F668" s="497"/>
      <c r="G668" s="476"/>
      <c r="H668" s="476"/>
      <c r="I668" s="476"/>
      <c r="J668" s="476"/>
      <c r="K668" s="476"/>
      <c r="L668" s="476"/>
      <c r="M668" s="476"/>
      <c r="N668" s="476"/>
      <c r="O668" s="476"/>
      <c r="P668" s="476"/>
      <c r="Q668" s="476"/>
      <c r="R668" s="476"/>
      <c r="S668" s="476"/>
      <c r="T668" s="476"/>
      <c r="U668" s="476"/>
      <c r="V668" s="476"/>
      <c r="W668" s="476"/>
      <c r="X668" s="476"/>
      <c r="Y668" s="476"/>
      <c r="Z668" s="476"/>
    </row>
    <row r="669" spans="1:26" ht="15.75" customHeight="1">
      <c r="A669" s="476"/>
      <c r="B669" s="476"/>
      <c r="C669" s="515"/>
      <c r="D669" s="515"/>
      <c r="E669" s="496"/>
      <c r="F669" s="497"/>
      <c r="G669" s="476"/>
      <c r="H669" s="476"/>
      <c r="I669" s="476"/>
      <c r="J669" s="476"/>
      <c r="K669" s="476"/>
      <c r="L669" s="476"/>
      <c r="M669" s="476"/>
      <c r="N669" s="476"/>
      <c r="O669" s="476"/>
      <c r="P669" s="476"/>
      <c r="Q669" s="476"/>
      <c r="R669" s="476"/>
      <c r="S669" s="476"/>
      <c r="T669" s="476"/>
      <c r="U669" s="476"/>
      <c r="V669" s="476"/>
      <c r="W669" s="476"/>
      <c r="X669" s="476"/>
      <c r="Y669" s="476"/>
      <c r="Z669" s="476"/>
    </row>
    <row r="670" spans="1:26" ht="15.75" customHeight="1">
      <c r="A670" s="476"/>
      <c r="B670" s="476"/>
      <c r="C670" s="515"/>
      <c r="D670" s="515"/>
      <c r="E670" s="496"/>
      <c r="F670" s="497"/>
      <c r="G670" s="476"/>
      <c r="H670" s="476"/>
      <c r="I670" s="476"/>
      <c r="J670" s="476"/>
      <c r="K670" s="476"/>
      <c r="L670" s="476"/>
      <c r="M670" s="476"/>
      <c r="N670" s="476"/>
      <c r="O670" s="476"/>
      <c r="P670" s="476"/>
      <c r="Q670" s="476"/>
      <c r="R670" s="476"/>
      <c r="S670" s="476"/>
      <c r="T670" s="476"/>
      <c r="U670" s="476"/>
      <c r="V670" s="476"/>
      <c r="W670" s="476"/>
      <c r="X670" s="476"/>
      <c r="Y670" s="476"/>
      <c r="Z670" s="476"/>
    </row>
    <row r="671" spans="1:26" ht="15.75" customHeight="1">
      <c r="A671" s="476"/>
      <c r="B671" s="476"/>
      <c r="C671" s="515"/>
      <c r="D671" s="515"/>
      <c r="E671" s="496"/>
      <c r="F671" s="497"/>
      <c r="G671" s="476"/>
      <c r="H671" s="476"/>
      <c r="I671" s="476"/>
      <c r="J671" s="476"/>
      <c r="K671" s="476"/>
      <c r="L671" s="476"/>
      <c r="M671" s="476"/>
      <c r="N671" s="476"/>
      <c r="O671" s="476"/>
      <c r="P671" s="476"/>
      <c r="Q671" s="476"/>
      <c r="R671" s="476"/>
      <c r="S671" s="476"/>
      <c r="T671" s="476"/>
      <c r="U671" s="476"/>
      <c r="V671" s="476"/>
      <c r="W671" s="476"/>
      <c r="X671" s="476"/>
      <c r="Y671" s="476"/>
      <c r="Z671" s="476"/>
    </row>
    <row r="672" spans="1:26" ht="15.75" customHeight="1">
      <c r="A672" s="476"/>
      <c r="B672" s="476"/>
      <c r="C672" s="515"/>
      <c r="D672" s="515"/>
      <c r="E672" s="496"/>
      <c r="F672" s="497"/>
      <c r="G672" s="476"/>
      <c r="H672" s="476"/>
      <c r="I672" s="476"/>
      <c r="J672" s="476"/>
      <c r="K672" s="476"/>
      <c r="L672" s="476"/>
      <c r="M672" s="476"/>
      <c r="N672" s="476"/>
      <c r="O672" s="476"/>
      <c r="P672" s="476"/>
      <c r="Q672" s="476"/>
      <c r="R672" s="476"/>
      <c r="S672" s="476"/>
      <c r="T672" s="476"/>
      <c r="U672" s="476"/>
      <c r="V672" s="476"/>
      <c r="W672" s="476"/>
      <c r="X672" s="476"/>
      <c r="Y672" s="476"/>
      <c r="Z672" s="476"/>
    </row>
    <row r="673" spans="1:26" ht="15.75" customHeight="1">
      <c r="A673" s="476"/>
      <c r="B673" s="476"/>
      <c r="C673" s="515"/>
      <c r="D673" s="515"/>
      <c r="E673" s="496"/>
      <c r="F673" s="497"/>
      <c r="G673" s="476"/>
      <c r="H673" s="476"/>
      <c r="I673" s="476"/>
      <c r="J673" s="476"/>
      <c r="K673" s="476"/>
      <c r="L673" s="476"/>
      <c r="M673" s="476"/>
      <c r="N673" s="476"/>
      <c r="O673" s="476"/>
      <c r="P673" s="476"/>
      <c r="Q673" s="476"/>
      <c r="R673" s="476"/>
      <c r="S673" s="476"/>
      <c r="T673" s="476"/>
      <c r="U673" s="476"/>
      <c r="V673" s="476"/>
      <c r="W673" s="476"/>
      <c r="X673" s="476"/>
      <c r="Y673" s="476"/>
      <c r="Z673" s="476"/>
    </row>
    <row r="674" spans="1:26" ht="15.75" customHeight="1">
      <c r="A674" s="476"/>
      <c r="B674" s="476"/>
      <c r="C674" s="515"/>
      <c r="D674" s="515"/>
      <c r="E674" s="496"/>
      <c r="F674" s="497"/>
      <c r="G674" s="476"/>
      <c r="H674" s="476"/>
      <c r="I674" s="476"/>
      <c r="J674" s="476"/>
      <c r="K674" s="476"/>
      <c r="L674" s="476"/>
      <c r="M674" s="476"/>
      <c r="N674" s="476"/>
      <c r="O674" s="476"/>
      <c r="P674" s="476"/>
      <c r="Q674" s="476"/>
      <c r="R674" s="476"/>
      <c r="S674" s="476"/>
      <c r="T674" s="476"/>
      <c r="U674" s="476"/>
      <c r="V674" s="476"/>
      <c r="W674" s="476"/>
      <c r="X674" s="476"/>
      <c r="Y674" s="476"/>
      <c r="Z674" s="476"/>
    </row>
    <row r="675" spans="1:26" ht="15.75" customHeight="1">
      <c r="A675" s="476"/>
      <c r="B675" s="476"/>
      <c r="C675" s="515"/>
      <c r="D675" s="515"/>
      <c r="E675" s="496"/>
      <c r="F675" s="497"/>
      <c r="G675" s="476"/>
      <c r="H675" s="476"/>
      <c r="I675" s="476"/>
      <c r="J675" s="476"/>
      <c r="K675" s="476"/>
      <c r="L675" s="476"/>
      <c r="M675" s="476"/>
      <c r="N675" s="476"/>
      <c r="O675" s="476"/>
      <c r="P675" s="476"/>
      <c r="Q675" s="476"/>
      <c r="R675" s="476"/>
      <c r="S675" s="476"/>
      <c r="T675" s="476"/>
      <c r="U675" s="476"/>
      <c r="V675" s="476"/>
      <c r="W675" s="476"/>
      <c r="X675" s="476"/>
      <c r="Y675" s="476"/>
      <c r="Z675" s="476"/>
    </row>
    <row r="676" spans="1:26" ht="15.75" customHeight="1">
      <c r="A676" s="476"/>
      <c r="B676" s="476"/>
      <c r="C676" s="515"/>
      <c r="D676" s="515"/>
      <c r="E676" s="496"/>
      <c r="F676" s="497"/>
      <c r="G676" s="476"/>
      <c r="H676" s="476"/>
      <c r="I676" s="476"/>
      <c r="J676" s="476"/>
      <c r="K676" s="476"/>
      <c r="L676" s="476"/>
      <c r="M676" s="476"/>
      <c r="N676" s="476"/>
      <c r="O676" s="476"/>
      <c r="P676" s="476"/>
      <c r="Q676" s="476"/>
      <c r="R676" s="476"/>
      <c r="S676" s="476"/>
      <c r="T676" s="476"/>
      <c r="U676" s="476"/>
      <c r="V676" s="476"/>
      <c r="W676" s="476"/>
      <c r="X676" s="476"/>
      <c r="Y676" s="476"/>
      <c r="Z676" s="476"/>
    </row>
    <row r="677" spans="1:26" ht="15.75" customHeight="1">
      <c r="A677" s="476"/>
      <c r="B677" s="476"/>
      <c r="C677" s="515"/>
      <c r="D677" s="515"/>
      <c r="E677" s="496"/>
      <c r="F677" s="497"/>
      <c r="G677" s="476"/>
      <c r="H677" s="476"/>
      <c r="I677" s="476"/>
      <c r="J677" s="476"/>
      <c r="K677" s="476"/>
      <c r="L677" s="476"/>
      <c r="M677" s="476"/>
      <c r="N677" s="476"/>
      <c r="O677" s="476"/>
      <c r="P677" s="476"/>
      <c r="Q677" s="476"/>
      <c r="R677" s="476"/>
      <c r="S677" s="476"/>
      <c r="T677" s="476"/>
      <c r="U677" s="476"/>
      <c r="V677" s="476"/>
      <c r="W677" s="476"/>
      <c r="X677" s="476"/>
      <c r="Y677" s="476"/>
      <c r="Z677" s="476"/>
    </row>
    <row r="678" spans="1:26" ht="15.75" customHeight="1">
      <c r="A678" s="476"/>
      <c r="B678" s="476"/>
      <c r="C678" s="515"/>
      <c r="D678" s="515"/>
      <c r="E678" s="496"/>
      <c r="F678" s="497"/>
      <c r="G678" s="476"/>
      <c r="H678" s="476"/>
      <c r="I678" s="476"/>
      <c r="J678" s="476"/>
      <c r="K678" s="476"/>
      <c r="L678" s="476"/>
      <c r="M678" s="476"/>
      <c r="N678" s="476"/>
      <c r="O678" s="476"/>
      <c r="P678" s="476"/>
      <c r="Q678" s="476"/>
      <c r="R678" s="476"/>
      <c r="S678" s="476"/>
      <c r="T678" s="476"/>
      <c r="U678" s="476"/>
      <c r="V678" s="476"/>
      <c r="W678" s="476"/>
      <c r="X678" s="476"/>
      <c r="Y678" s="476"/>
      <c r="Z678" s="476"/>
    </row>
    <row r="679" spans="1:26" ht="15.75" customHeight="1">
      <c r="A679" s="476"/>
      <c r="B679" s="476"/>
      <c r="C679" s="515"/>
      <c r="D679" s="515"/>
      <c r="E679" s="496"/>
      <c r="F679" s="497"/>
      <c r="G679" s="476"/>
      <c r="H679" s="476"/>
      <c r="I679" s="476"/>
      <c r="J679" s="476"/>
      <c r="K679" s="476"/>
      <c r="L679" s="476"/>
      <c r="M679" s="476"/>
      <c r="N679" s="476"/>
      <c r="O679" s="476"/>
      <c r="P679" s="476"/>
      <c r="Q679" s="476"/>
      <c r="R679" s="476"/>
      <c r="S679" s="476"/>
      <c r="T679" s="476"/>
      <c r="U679" s="476"/>
      <c r="V679" s="476"/>
      <c r="W679" s="476"/>
      <c r="X679" s="476"/>
      <c r="Y679" s="476"/>
      <c r="Z679" s="476"/>
    </row>
    <row r="680" spans="1:26" ht="15.75" customHeight="1">
      <c r="A680" s="476"/>
      <c r="B680" s="476"/>
      <c r="C680" s="515"/>
      <c r="D680" s="515"/>
      <c r="E680" s="496"/>
      <c r="F680" s="497"/>
      <c r="G680" s="476"/>
      <c r="H680" s="476"/>
      <c r="I680" s="476"/>
      <c r="J680" s="476"/>
      <c r="K680" s="476"/>
      <c r="L680" s="476"/>
      <c r="M680" s="476"/>
      <c r="N680" s="476"/>
      <c r="O680" s="476"/>
      <c r="P680" s="476"/>
      <c r="Q680" s="476"/>
      <c r="R680" s="476"/>
      <c r="S680" s="476"/>
      <c r="T680" s="476"/>
      <c r="U680" s="476"/>
      <c r="V680" s="476"/>
      <c r="W680" s="476"/>
      <c r="X680" s="476"/>
      <c r="Y680" s="476"/>
      <c r="Z680" s="476"/>
    </row>
    <row r="681" spans="1:26" ht="15.75" customHeight="1">
      <c r="A681" s="476"/>
      <c r="B681" s="476"/>
      <c r="C681" s="515"/>
      <c r="D681" s="515"/>
      <c r="E681" s="496"/>
      <c r="F681" s="497"/>
      <c r="G681" s="476"/>
      <c r="H681" s="476"/>
      <c r="I681" s="476"/>
      <c r="J681" s="476"/>
      <c r="K681" s="476"/>
      <c r="L681" s="476"/>
      <c r="M681" s="476"/>
      <c r="N681" s="476"/>
      <c r="O681" s="476"/>
      <c r="P681" s="476"/>
      <c r="Q681" s="476"/>
      <c r="R681" s="476"/>
      <c r="S681" s="476"/>
      <c r="T681" s="476"/>
      <c r="U681" s="476"/>
      <c r="V681" s="476"/>
      <c r="W681" s="476"/>
      <c r="X681" s="476"/>
      <c r="Y681" s="476"/>
      <c r="Z681" s="476"/>
    </row>
    <row r="682" spans="1:26" ht="15.75" customHeight="1">
      <c r="A682" s="476"/>
      <c r="B682" s="476"/>
      <c r="C682" s="515"/>
      <c r="D682" s="515"/>
      <c r="E682" s="496"/>
      <c r="F682" s="497"/>
      <c r="G682" s="476"/>
      <c r="H682" s="476"/>
      <c r="I682" s="476"/>
      <c r="J682" s="476"/>
      <c r="K682" s="476"/>
      <c r="L682" s="476"/>
      <c r="M682" s="476"/>
      <c r="N682" s="476"/>
      <c r="O682" s="476"/>
      <c r="P682" s="476"/>
      <c r="Q682" s="476"/>
      <c r="R682" s="476"/>
      <c r="S682" s="476"/>
      <c r="T682" s="476"/>
      <c r="U682" s="476"/>
      <c r="V682" s="476"/>
      <c r="W682" s="476"/>
      <c r="X682" s="476"/>
      <c r="Y682" s="476"/>
      <c r="Z682" s="476"/>
    </row>
    <row r="683" spans="1:26" ht="15.75" customHeight="1">
      <c r="A683" s="476"/>
      <c r="B683" s="476"/>
      <c r="C683" s="515"/>
      <c r="D683" s="515"/>
      <c r="E683" s="496"/>
      <c r="F683" s="497"/>
      <c r="G683" s="476"/>
      <c r="H683" s="476"/>
      <c r="I683" s="476"/>
      <c r="J683" s="476"/>
      <c r="K683" s="476"/>
      <c r="L683" s="476"/>
      <c r="M683" s="476"/>
      <c r="N683" s="476"/>
      <c r="O683" s="476"/>
      <c r="P683" s="476"/>
      <c r="Q683" s="476"/>
      <c r="R683" s="476"/>
      <c r="S683" s="476"/>
      <c r="T683" s="476"/>
      <c r="U683" s="476"/>
      <c r="V683" s="476"/>
      <c r="W683" s="476"/>
      <c r="X683" s="476"/>
      <c r="Y683" s="476"/>
      <c r="Z683" s="476"/>
    </row>
    <row r="684" spans="1:26" ht="15.75" customHeight="1">
      <c r="A684" s="476"/>
      <c r="B684" s="476"/>
      <c r="C684" s="515"/>
      <c r="D684" s="515"/>
      <c r="E684" s="496"/>
      <c r="F684" s="497"/>
      <c r="G684" s="476"/>
      <c r="H684" s="476"/>
      <c r="I684" s="476"/>
      <c r="J684" s="476"/>
      <c r="K684" s="476"/>
      <c r="L684" s="476"/>
      <c r="M684" s="476"/>
      <c r="N684" s="476"/>
      <c r="O684" s="476"/>
      <c r="P684" s="476"/>
      <c r="Q684" s="476"/>
      <c r="R684" s="476"/>
      <c r="S684" s="476"/>
      <c r="T684" s="476"/>
      <c r="U684" s="476"/>
      <c r="V684" s="476"/>
      <c r="W684" s="476"/>
      <c r="X684" s="476"/>
      <c r="Y684" s="476"/>
      <c r="Z684" s="476"/>
    </row>
    <row r="685" spans="1:26" ht="15.75" customHeight="1">
      <c r="A685" s="476"/>
      <c r="B685" s="476"/>
      <c r="C685" s="515"/>
      <c r="D685" s="515"/>
      <c r="E685" s="496"/>
      <c r="F685" s="497"/>
      <c r="G685" s="476"/>
      <c r="H685" s="476"/>
      <c r="I685" s="476"/>
      <c r="J685" s="476"/>
      <c r="K685" s="476"/>
      <c r="L685" s="476"/>
      <c r="M685" s="476"/>
      <c r="N685" s="476"/>
      <c r="O685" s="476"/>
      <c r="P685" s="476"/>
      <c r="Q685" s="476"/>
      <c r="R685" s="476"/>
      <c r="S685" s="476"/>
      <c r="T685" s="476"/>
      <c r="U685" s="476"/>
      <c r="V685" s="476"/>
      <c r="W685" s="476"/>
      <c r="X685" s="476"/>
      <c r="Y685" s="476"/>
      <c r="Z685" s="476"/>
    </row>
    <row r="686" spans="1:26" ht="15.75" customHeight="1">
      <c r="A686" s="476"/>
      <c r="B686" s="476"/>
      <c r="C686" s="515"/>
      <c r="D686" s="515"/>
      <c r="E686" s="496"/>
      <c r="F686" s="497"/>
      <c r="G686" s="476"/>
      <c r="H686" s="476"/>
      <c r="I686" s="476"/>
      <c r="J686" s="476"/>
      <c r="K686" s="476"/>
      <c r="L686" s="476"/>
      <c r="M686" s="476"/>
      <c r="N686" s="476"/>
      <c r="O686" s="476"/>
      <c r="P686" s="476"/>
      <c r="Q686" s="476"/>
      <c r="R686" s="476"/>
      <c r="S686" s="476"/>
      <c r="T686" s="476"/>
      <c r="U686" s="476"/>
      <c r="V686" s="476"/>
      <c r="W686" s="476"/>
      <c r="X686" s="476"/>
      <c r="Y686" s="476"/>
      <c r="Z686" s="476"/>
    </row>
    <row r="687" spans="1:26" ht="15.75" customHeight="1">
      <c r="A687" s="476"/>
      <c r="B687" s="476"/>
      <c r="C687" s="515"/>
      <c r="D687" s="515"/>
      <c r="E687" s="496"/>
      <c r="F687" s="497"/>
      <c r="G687" s="476"/>
      <c r="H687" s="476"/>
      <c r="I687" s="476"/>
      <c r="J687" s="476"/>
      <c r="K687" s="476"/>
      <c r="L687" s="476"/>
      <c r="M687" s="476"/>
      <c r="N687" s="476"/>
      <c r="O687" s="476"/>
      <c r="P687" s="476"/>
      <c r="Q687" s="476"/>
      <c r="R687" s="476"/>
      <c r="S687" s="476"/>
      <c r="T687" s="476"/>
      <c r="U687" s="476"/>
      <c r="V687" s="476"/>
      <c r="W687" s="476"/>
      <c r="X687" s="476"/>
      <c r="Y687" s="476"/>
      <c r="Z687" s="476"/>
    </row>
    <row r="688" spans="1:26" ht="15.75" customHeight="1">
      <c r="A688" s="476"/>
      <c r="B688" s="476"/>
      <c r="C688" s="515"/>
      <c r="D688" s="515"/>
      <c r="E688" s="496"/>
      <c r="F688" s="497"/>
      <c r="G688" s="476"/>
      <c r="H688" s="476"/>
      <c r="I688" s="476"/>
      <c r="J688" s="476"/>
      <c r="K688" s="476"/>
      <c r="L688" s="476"/>
      <c r="M688" s="476"/>
      <c r="N688" s="476"/>
      <c r="O688" s="476"/>
      <c r="P688" s="476"/>
      <c r="Q688" s="476"/>
      <c r="R688" s="476"/>
      <c r="S688" s="476"/>
      <c r="T688" s="476"/>
      <c r="U688" s="476"/>
      <c r="V688" s="476"/>
      <c r="W688" s="476"/>
      <c r="X688" s="476"/>
      <c r="Y688" s="476"/>
      <c r="Z688" s="476"/>
    </row>
    <row r="689" spans="1:26" ht="15.75" customHeight="1">
      <c r="A689" s="476"/>
      <c r="B689" s="476"/>
      <c r="C689" s="515"/>
      <c r="D689" s="515"/>
      <c r="E689" s="496"/>
      <c r="F689" s="497"/>
      <c r="G689" s="476"/>
      <c r="H689" s="476"/>
      <c r="I689" s="476"/>
      <c r="J689" s="476"/>
      <c r="K689" s="476"/>
      <c r="L689" s="476"/>
      <c r="M689" s="476"/>
      <c r="N689" s="476"/>
      <c r="O689" s="476"/>
      <c r="P689" s="476"/>
      <c r="Q689" s="476"/>
      <c r="R689" s="476"/>
      <c r="S689" s="476"/>
      <c r="T689" s="476"/>
      <c r="U689" s="476"/>
      <c r="V689" s="476"/>
      <c r="W689" s="476"/>
      <c r="X689" s="476"/>
      <c r="Y689" s="476"/>
      <c r="Z689" s="476"/>
    </row>
    <row r="690" spans="1:26" ht="15.75" customHeight="1">
      <c r="A690" s="476"/>
      <c r="B690" s="476"/>
      <c r="C690" s="515"/>
      <c r="D690" s="515"/>
      <c r="E690" s="496"/>
      <c r="F690" s="497"/>
      <c r="G690" s="476"/>
      <c r="H690" s="476"/>
      <c r="I690" s="476"/>
      <c r="J690" s="476"/>
      <c r="K690" s="476"/>
      <c r="L690" s="476"/>
      <c r="M690" s="476"/>
      <c r="N690" s="476"/>
      <c r="O690" s="476"/>
      <c r="P690" s="476"/>
      <c r="Q690" s="476"/>
      <c r="R690" s="476"/>
      <c r="S690" s="476"/>
      <c r="T690" s="476"/>
      <c r="U690" s="476"/>
      <c r="V690" s="476"/>
      <c r="W690" s="476"/>
      <c r="X690" s="476"/>
      <c r="Y690" s="476"/>
      <c r="Z690" s="476"/>
    </row>
    <row r="691" spans="1:26" ht="15.75" customHeight="1">
      <c r="A691" s="476"/>
      <c r="B691" s="476"/>
      <c r="C691" s="515"/>
      <c r="D691" s="515"/>
      <c r="E691" s="496"/>
      <c r="F691" s="497"/>
      <c r="G691" s="476"/>
      <c r="H691" s="476"/>
      <c r="I691" s="476"/>
      <c r="J691" s="476"/>
      <c r="K691" s="476"/>
      <c r="L691" s="476"/>
      <c r="M691" s="476"/>
      <c r="N691" s="476"/>
      <c r="O691" s="476"/>
      <c r="P691" s="476"/>
      <c r="Q691" s="476"/>
      <c r="R691" s="476"/>
      <c r="S691" s="476"/>
      <c r="T691" s="476"/>
      <c r="U691" s="476"/>
      <c r="V691" s="476"/>
      <c r="W691" s="476"/>
      <c r="X691" s="476"/>
      <c r="Y691" s="476"/>
      <c r="Z691" s="476"/>
    </row>
    <row r="692" spans="1:26" ht="15.75" customHeight="1">
      <c r="A692" s="476"/>
      <c r="B692" s="476"/>
      <c r="C692" s="515"/>
      <c r="D692" s="515"/>
      <c r="E692" s="496"/>
      <c r="F692" s="497"/>
      <c r="G692" s="476"/>
      <c r="H692" s="476"/>
      <c r="I692" s="476"/>
      <c r="J692" s="476"/>
      <c r="K692" s="476"/>
      <c r="L692" s="476"/>
      <c r="M692" s="476"/>
      <c r="N692" s="476"/>
      <c r="O692" s="476"/>
      <c r="P692" s="476"/>
      <c r="Q692" s="476"/>
      <c r="R692" s="476"/>
      <c r="S692" s="476"/>
      <c r="T692" s="476"/>
      <c r="U692" s="476"/>
      <c r="V692" s="476"/>
      <c r="W692" s="476"/>
      <c r="X692" s="476"/>
      <c r="Y692" s="476"/>
      <c r="Z692" s="476"/>
    </row>
    <row r="693" spans="1:26" ht="15.75" customHeight="1">
      <c r="A693" s="476"/>
      <c r="B693" s="476"/>
      <c r="C693" s="515"/>
      <c r="D693" s="515"/>
      <c r="E693" s="496"/>
      <c r="F693" s="497"/>
      <c r="G693" s="476"/>
      <c r="H693" s="476"/>
      <c r="I693" s="476"/>
      <c r="J693" s="476"/>
      <c r="K693" s="476"/>
      <c r="L693" s="476"/>
      <c r="M693" s="476"/>
      <c r="N693" s="476"/>
      <c r="O693" s="476"/>
      <c r="P693" s="476"/>
      <c r="Q693" s="476"/>
      <c r="R693" s="476"/>
      <c r="S693" s="476"/>
      <c r="T693" s="476"/>
      <c r="U693" s="476"/>
      <c r="V693" s="476"/>
      <c r="W693" s="476"/>
      <c r="X693" s="476"/>
      <c r="Y693" s="476"/>
      <c r="Z693" s="476"/>
    </row>
    <row r="694" spans="1:26" ht="15.75" customHeight="1">
      <c r="A694" s="476"/>
      <c r="B694" s="476"/>
      <c r="C694" s="515"/>
      <c r="D694" s="515"/>
      <c r="E694" s="496"/>
      <c r="F694" s="497"/>
      <c r="G694" s="476"/>
      <c r="H694" s="476"/>
      <c r="I694" s="476"/>
      <c r="J694" s="476"/>
      <c r="K694" s="476"/>
      <c r="L694" s="476"/>
      <c r="M694" s="476"/>
      <c r="N694" s="476"/>
      <c r="O694" s="476"/>
      <c r="P694" s="476"/>
      <c r="Q694" s="476"/>
      <c r="R694" s="476"/>
      <c r="S694" s="476"/>
      <c r="T694" s="476"/>
      <c r="U694" s="476"/>
      <c r="V694" s="476"/>
      <c r="W694" s="476"/>
      <c r="X694" s="476"/>
      <c r="Y694" s="476"/>
      <c r="Z694" s="476"/>
    </row>
    <row r="695" spans="1:26" ht="15.75" customHeight="1">
      <c r="A695" s="476"/>
      <c r="B695" s="476"/>
      <c r="C695" s="515"/>
      <c r="D695" s="515"/>
      <c r="E695" s="496"/>
      <c r="F695" s="497"/>
      <c r="G695" s="476"/>
      <c r="H695" s="476"/>
      <c r="I695" s="476"/>
      <c r="J695" s="476"/>
      <c r="K695" s="476"/>
      <c r="L695" s="476"/>
      <c r="M695" s="476"/>
      <c r="N695" s="476"/>
      <c r="O695" s="476"/>
      <c r="P695" s="476"/>
      <c r="Q695" s="476"/>
      <c r="R695" s="476"/>
      <c r="S695" s="476"/>
      <c r="T695" s="476"/>
      <c r="U695" s="476"/>
      <c r="V695" s="476"/>
      <c r="W695" s="476"/>
      <c r="X695" s="476"/>
      <c r="Y695" s="476"/>
      <c r="Z695" s="476"/>
    </row>
    <row r="696" spans="1:26" ht="15.75" customHeight="1">
      <c r="A696" s="476"/>
      <c r="B696" s="476"/>
      <c r="C696" s="515"/>
      <c r="D696" s="515"/>
      <c r="E696" s="496"/>
      <c r="F696" s="497"/>
      <c r="G696" s="476"/>
      <c r="H696" s="476"/>
      <c r="I696" s="476"/>
      <c r="J696" s="476"/>
      <c r="K696" s="476"/>
      <c r="L696" s="476"/>
      <c r="M696" s="476"/>
      <c r="N696" s="476"/>
      <c r="O696" s="476"/>
      <c r="P696" s="476"/>
      <c r="Q696" s="476"/>
      <c r="R696" s="476"/>
      <c r="S696" s="476"/>
      <c r="T696" s="476"/>
      <c r="U696" s="476"/>
      <c r="V696" s="476"/>
      <c r="W696" s="476"/>
      <c r="X696" s="476"/>
      <c r="Y696" s="476"/>
      <c r="Z696" s="476"/>
    </row>
    <row r="697" spans="1:26" ht="15.75" customHeight="1">
      <c r="A697" s="476"/>
      <c r="B697" s="476"/>
      <c r="C697" s="515"/>
      <c r="D697" s="515"/>
      <c r="E697" s="496"/>
      <c r="F697" s="497"/>
      <c r="G697" s="476"/>
      <c r="H697" s="476"/>
      <c r="I697" s="476"/>
      <c r="J697" s="476"/>
      <c r="K697" s="476"/>
      <c r="L697" s="476"/>
      <c r="M697" s="476"/>
      <c r="N697" s="476"/>
      <c r="O697" s="476"/>
      <c r="P697" s="476"/>
      <c r="Q697" s="476"/>
      <c r="R697" s="476"/>
      <c r="S697" s="476"/>
      <c r="T697" s="476"/>
      <c r="U697" s="476"/>
      <c r="V697" s="476"/>
      <c r="W697" s="476"/>
      <c r="X697" s="476"/>
      <c r="Y697" s="476"/>
      <c r="Z697" s="476"/>
    </row>
    <row r="698" spans="1:26" ht="15.75" customHeight="1">
      <c r="A698" s="476"/>
      <c r="B698" s="476"/>
      <c r="C698" s="515"/>
      <c r="D698" s="515"/>
      <c r="E698" s="496"/>
      <c r="F698" s="497"/>
      <c r="G698" s="476"/>
      <c r="H698" s="476"/>
      <c r="I698" s="476"/>
      <c r="J698" s="476"/>
      <c r="K698" s="476"/>
      <c r="L698" s="476"/>
      <c r="M698" s="476"/>
      <c r="N698" s="476"/>
      <c r="O698" s="476"/>
      <c r="P698" s="476"/>
      <c r="Q698" s="476"/>
      <c r="R698" s="476"/>
      <c r="S698" s="476"/>
      <c r="T698" s="476"/>
      <c r="U698" s="476"/>
      <c r="V698" s="476"/>
      <c r="W698" s="476"/>
      <c r="X698" s="476"/>
      <c r="Y698" s="476"/>
      <c r="Z698" s="476"/>
    </row>
    <row r="699" spans="1:26" ht="15.75" customHeight="1">
      <c r="A699" s="476"/>
      <c r="B699" s="476"/>
      <c r="C699" s="515"/>
      <c r="D699" s="515"/>
      <c r="E699" s="496"/>
      <c r="F699" s="497"/>
      <c r="G699" s="476"/>
      <c r="H699" s="476"/>
      <c r="I699" s="476"/>
      <c r="J699" s="476"/>
      <c r="K699" s="476"/>
      <c r="L699" s="476"/>
      <c r="M699" s="476"/>
      <c r="N699" s="476"/>
      <c r="O699" s="476"/>
      <c r="P699" s="476"/>
      <c r="Q699" s="476"/>
      <c r="R699" s="476"/>
      <c r="S699" s="476"/>
      <c r="T699" s="476"/>
      <c r="U699" s="476"/>
      <c r="V699" s="476"/>
      <c r="W699" s="476"/>
      <c r="X699" s="476"/>
      <c r="Y699" s="476"/>
      <c r="Z699" s="476"/>
    </row>
    <row r="700" spans="1:26" ht="15.75" customHeight="1">
      <c r="A700" s="476"/>
      <c r="B700" s="476"/>
      <c r="C700" s="515"/>
      <c r="D700" s="515"/>
      <c r="E700" s="496"/>
      <c r="F700" s="497"/>
      <c r="G700" s="476"/>
      <c r="H700" s="476"/>
      <c r="I700" s="476"/>
      <c r="J700" s="476"/>
      <c r="K700" s="476"/>
      <c r="L700" s="476"/>
      <c r="M700" s="476"/>
      <c r="N700" s="476"/>
      <c r="O700" s="476"/>
      <c r="P700" s="476"/>
      <c r="Q700" s="476"/>
      <c r="R700" s="476"/>
      <c r="S700" s="476"/>
      <c r="T700" s="476"/>
      <c r="U700" s="476"/>
      <c r="V700" s="476"/>
      <c r="W700" s="476"/>
      <c r="X700" s="476"/>
      <c r="Y700" s="476"/>
      <c r="Z700" s="476"/>
    </row>
    <row r="701" spans="1:26" ht="15.75" customHeight="1">
      <c r="A701" s="476"/>
      <c r="B701" s="476"/>
      <c r="C701" s="515"/>
      <c r="D701" s="515"/>
      <c r="E701" s="496"/>
      <c r="F701" s="497"/>
      <c r="G701" s="476"/>
      <c r="H701" s="476"/>
      <c r="I701" s="476"/>
      <c r="J701" s="476"/>
      <c r="K701" s="476"/>
      <c r="L701" s="476"/>
      <c r="M701" s="476"/>
      <c r="N701" s="476"/>
      <c r="O701" s="476"/>
      <c r="P701" s="476"/>
      <c r="Q701" s="476"/>
      <c r="R701" s="476"/>
      <c r="S701" s="476"/>
      <c r="T701" s="476"/>
      <c r="U701" s="476"/>
      <c r="V701" s="476"/>
      <c r="W701" s="476"/>
      <c r="X701" s="476"/>
      <c r="Y701" s="476"/>
      <c r="Z701" s="476"/>
    </row>
    <row r="702" spans="1:26" ht="15.75" customHeight="1">
      <c r="A702" s="476"/>
      <c r="B702" s="476"/>
      <c r="C702" s="515"/>
      <c r="D702" s="515"/>
      <c r="E702" s="496"/>
      <c r="F702" s="497"/>
      <c r="G702" s="476"/>
      <c r="H702" s="476"/>
      <c r="I702" s="476"/>
      <c r="J702" s="476"/>
      <c r="K702" s="476"/>
      <c r="L702" s="476"/>
      <c r="M702" s="476"/>
      <c r="N702" s="476"/>
      <c r="O702" s="476"/>
      <c r="P702" s="476"/>
      <c r="Q702" s="476"/>
      <c r="R702" s="476"/>
      <c r="S702" s="476"/>
      <c r="T702" s="476"/>
      <c r="U702" s="476"/>
      <c r="V702" s="476"/>
      <c r="W702" s="476"/>
      <c r="X702" s="476"/>
      <c r="Y702" s="476"/>
      <c r="Z702" s="476"/>
    </row>
    <row r="703" spans="1:26" ht="15.75" customHeight="1">
      <c r="A703" s="476"/>
      <c r="B703" s="476"/>
      <c r="C703" s="515"/>
      <c r="D703" s="515"/>
      <c r="E703" s="496"/>
      <c r="F703" s="497"/>
      <c r="G703" s="476"/>
      <c r="H703" s="476"/>
      <c r="I703" s="476"/>
      <c r="J703" s="476"/>
      <c r="K703" s="476"/>
      <c r="L703" s="476"/>
      <c r="M703" s="476"/>
      <c r="N703" s="476"/>
      <c r="O703" s="476"/>
      <c r="P703" s="476"/>
      <c r="Q703" s="476"/>
      <c r="R703" s="476"/>
      <c r="S703" s="476"/>
      <c r="T703" s="476"/>
      <c r="U703" s="476"/>
      <c r="V703" s="476"/>
      <c r="W703" s="476"/>
      <c r="X703" s="476"/>
      <c r="Y703" s="476"/>
      <c r="Z703" s="476"/>
    </row>
    <row r="704" spans="1:26" ht="15.75" customHeight="1">
      <c r="A704" s="476"/>
      <c r="B704" s="476"/>
      <c r="C704" s="515"/>
      <c r="D704" s="515"/>
      <c r="E704" s="496"/>
      <c r="F704" s="497"/>
      <c r="G704" s="476"/>
      <c r="H704" s="476"/>
      <c r="I704" s="476"/>
      <c r="J704" s="476"/>
      <c r="K704" s="476"/>
      <c r="L704" s="476"/>
      <c r="M704" s="476"/>
      <c r="N704" s="476"/>
      <c r="O704" s="476"/>
      <c r="P704" s="476"/>
      <c r="Q704" s="476"/>
      <c r="R704" s="476"/>
      <c r="S704" s="476"/>
      <c r="T704" s="476"/>
      <c r="U704" s="476"/>
      <c r="V704" s="476"/>
      <c r="W704" s="476"/>
      <c r="X704" s="476"/>
      <c r="Y704" s="476"/>
      <c r="Z704" s="476"/>
    </row>
    <row r="705" spans="1:26" ht="15.75" customHeight="1">
      <c r="A705" s="476"/>
      <c r="B705" s="476"/>
      <c r="C705" s="515"/>
      <c r="D705" s="515"/>
      <c r="E705" s="496"/>
      <c r="F705" s="497"/>
      <c r="G705" s="476"/>
      <c r="H705" s="476"/>
      <c r="I705" s="476"/>
      <c r="J705" s="476"/>
      <c r="K705" s="476"/>
      <c r="L705" s="476"/>
      <c r="M705" s="476"/>
      <c r="N705" s="476"/>
      <c r="O705" s="476"/>
      <c r="P705" s="476"/>
      <c r="Q705" s="476"/>
      <c r="R705" s="476"/>
      <c r="S705" s="476"/>
      <c r="T705" s="476"/>
      <c r="U705" s="476"/>
      <c r="V705" s="476"/>
      <c r="W705" s="476"/>
      <c r="X705" s="476"/>
      <c r="Y705" s="476"/>
      <c r="Z705" s="476"/>
    </row>
    <row r="706" spans="1:26" ht="15.75" customHeight="1">
      <c r="A706" s="476"/>
      <c r="B706" s="476"/>
      <c r="C706" s="515"/>
      <c r="D706" s="515"/>
      <c r="E706" s="496"/>
      <c r="F706" s="497"/>
      <c r="G706" s="476"/>
      <c r="H706" s="476"/>
      <c r="I706" s="476"/>
      <c r="J706" s="476"/>
      <c r="K706" s="476"/>
      <c r="L706" s="476"/>
      <c r="M706" s="476"/>
      <c r="N706" s="476"/>
      <c r="O706" s="476"/>
      <c r="P706" s="476"/>
      <c r="Q706" s="476"/>
      <c r="R706" s="476"/>
      <c r="S706" s="476"/>
      <c r="T706" s="476"/>
      <c r="U706" s="476"/>
      <c r="V706" s="476"/>
      <c r="W706" s="476"/>
      <c r="X706" s="476"/>
      <c r="Y706" s="476"/>
      <c r="Z706" s="476"/>
    </row>
    <row r="707" spans="1:26" ht="15.75" customHeight="1">
      <c r="A707" s="476"/>
      <c r="B707" s="476"/>
      <c r="C707" s="515"/>
      <c r="D707" s="515"/>
      <c r="E707" s="496"/>
      <c r="F707" s="497"/>
      <c r="G707" s="476"/>
      <c r="H707" s="476"/>
      <c r="I707" s="476"/>
      <c r="J707" s="476"/>
      <c r="K707" s="476"/>
      <c r="L707" s="476"/>
      <c r="M707" s="476"/>
      <c r="N707" s="476"/>
      <c r="O707" s="476"/>
      <c r="P707" s="476"/>
      <c r="Q707" s="476"/>
      <c r="R707" s="476"/>
      <c r="S707" s="476"/>
      <c r="T707" s="476"/>
      <c r="U707" s="476"/>
      <c r="V707" s="476"/>
      <c r="W707" s="476"/>
      <c r="X707" s="476"/>
      <c r="Y707" s="476"/>
      <c r="Z707" s="476"/>
    </row>
    <row r="708" spans="1:26" ht="15.75" customHeight="1">
      <c r="A708" s="476"/>
      <c r="B708" s="476"/>
      <c r="C708" s="515"/>
      <c r="D708" s="515"/>
      <c r="E708" s="496"/>
      <c r="F708" s="497"/>
      <c r="G708" s="476"/>
      <c r="H708" s="476"/>
      <c r="I708" s="476"/>
      <c r="J708" s="476"/>
      <c r="K708" s="476"/>
      <c r="L708" s="476"/>
      <c r="M708" s="476"/>
      <c r="N708" s="476"/>
      <c r="O708" s="476"/>
      <c r="P708" s="476"/>
      <c r="Q708" s="476"/>
      <c r="R708" s="476"/>
      <c r="S708" s="476"/>
      <c r="T708" s="476"/>
      <c r="U708" s="476"/>
      <c r="V708" s="476"/>
      <c r="W708" s="476"/>
      <c r="X708" s="476"/>
      <c r="Y708" s="476"/>
      <c r="Z708" s="476"/>
    </row>
    <row r="709" spans="1:26" ht="15.75" customHeight="1">
      <c r="A709" s="476"/>
      <c r="B709" s="476"/>
      <c r="C709" s="515"/>
      <c r="D709" s="515"/>
      <c r="E709" s="496"/>
      <c r="F709" s="497"/>
      <c r="G709" s="476"/>
      <c r="H709" s="476"/>
      <c r="I709" s="476"/>
      <c r="J709" s="476"/>
      <c r="K709" s="476"/>
      <c r="L709" s="476"/>
      <c r="M709" s="476"/>
      <c r="N709" s="476"/>
      <c r="O709" s="476"/>
      <c r="P709" s="476"/>
      <c r="Q709" s="476"/>
      <c r="R709" s="476"/>
      <c r="S709" s="476"/>
      <c r="T709" s="476"/>
      <c r="U709" s="476"/>
      <c r="V709" s="476"/>
      <c r="W709" s="476"/>
      <c r="X709" s="476"/>
      <c r="Y709" s="476"/>
      <c r="Z709" s="476"/>
    </row>
    <row r="710" spans="1:26" ht="15.75" customHeight="1">
      <c r="A710" s="476"/>
      <c r="B710" s="476"/>
      <c r="C710" s="515"/>
      <c r="D710" s="515"/>
      <c r="E710" s="496"/>
      <c r="F710" s="497"/>
      <c r="G710" s="476"/>
      <c r="H710" s="476"/>
      <c r="I710" s="476"/>
      <c r="J710" s="476"/>
      <c r="K710" s="476"/>
      <c r="L710" s="476"/>
      <c r="M710" s="476"/>
      <c r="N710" s="476"/>
      <c r="O710" s="476"/>
      <c r="P710" s="476"/>
      <c r="Q710" s="476"/>
      <c r="R710" s="476"/>
      <c r="S710" s="476"/>
      <c r="T710" s="476"/>
      <c r="U710" s="476"/>
      <c r="V710" s="476"/>
      <c r="W710" s="476"/>
      <c r="X710" s="476"/>
      <c r="Y710" s="476"/>
      <c r="Z710" s="476"/>
    </row>
    <row r="711" spans="1:26" ht="15.75" customHeight="1">
      <c r="A711" s="476"/>
      <c r="B711" s="476"/>
      <c r="C711" s="515"/>
      <c r="D711" s="515"/>
      <c r="E711" s="496"/>
      <c r="F711" s="497"/>
      <c r="G711" s="476"/>
      <c r="H711" s="476"/>
      <c r="I711" s="476"/>
      <c r="J711" s="476"/>
      <c r="K711" s="476"/>
      <c r="L711" s="476"/>
      <c r="M711" s="476"/>
      <c r="N711" s="476"/>
      <c r="O711" s="476"/>
      <c r="P711" s="476"/>
      <c r="Q711" s="476"/>
      <c r="R711" s="476"/>
      <c r="S711" s="476"/>
      <c r="T711" s="476"/>
      <c r="U711" s="476"/>
      <c r="V711" s="476"/>
      <c r="W711" s="476"/>
      <c r="X711" s="476"/>
      <c r="Y711" s="476"/>
      <c r="Z711" s="476"/>
    </row>
    <row r="712" spans="1:26" ht="15.75" customHeight="1">
      <c r="A712" s="476"/>
      <c r="B712" s="476"/>
      <c r="C712" s="515"/>
      <c r="D712" s="515"/>
      <c r="E712" s="496"/>
      <c r="F712" s="497"/>
      <c r="G712" s="476"/>
      <c r="H712" s="476"/>
      <c r="I712" s="476"/>
      <c r="J712" s="476"/>
      <c r="K712" s="476"/>
      <c r="L712" s="476"/>
      <c r="M712" s="476"/>
      <c r="N712" s="476"/>
      <c r="O712" s="476"/>
      <c r="P712" s="476"/>
      <c r="Q712" s="476"/>
      <c r="R712" s="476"/>
      <c r="S712" s="476"/>
      <c r="T712" s="476"/>
      <c r="U712" s="476"/>
      <c r="V712" s="476"/>
      <c r="W712" s="476"/>
      <c r="X712" s="476"/>
      <c r="Y712" s="476"/>
      <c r="Z712" s="476"/>
    </row>
    <row r="713" spans="1:26" ht="15.75" customHeight="1">
      <c r="A713" s="476"/>
      <c r="B713" s="476"/>
      <c r="C713" s="515"/>
      <c r="D713" s="515"/>
      <c r="E713" s="496"/>
      <c r="F713" s="497"/>
      <c r="G713" s="476"/>
      <c r="H713" s="476"/>
      <c r="I713" s="476"/>
      <c r="J713" s="476"/>
      <c r="K713" s="476"/>
      <c r="L713" s="476"/>
      <c r="M713" s="476"/>
      <c r="N713" s="476"/>
      <c r="O713" s="476"/>
      <c r="P713" s="476"/>
      <c r="Q713" s="476"/>
      <c r="R713" s="476"/>
      <c r="S713" s="476"/>
      <c r="T713" s="476"/>
      <c r="U713" s="476"/>
      <c r="V713" s="476"/>
      <c r="W713" s="476"/>
      <c r="X713" s="476"/>
      <c r="Y713" s="476"/>
      <c r="Z713" s="476"/>
    </row>
    <row r="714" spans="1:26" ht="15.75" customHeight="1">
      <c r="A714" s="476"/>
      <c r="B714" s="476"/>
      <c r="C714" s="515"/>
      <c r="D714" s="515"/>
      <c r="E714" s="496"/>
      <c r="F714" s="497"/>
      <c r="G714" s="476"/>
      <c r="H714" s="476"/>
      <c r="I714" s="476"/>
      <c r="J714" s="476"/>
      <c r="K714" s="476"/>
      <c r="L714" s="476"/>
      <c r="M714" s="476"/>
      <c r="N714" s="476"/>
      <c r="O714" s="476"/>
      <c r="P714" s="476"/>
      <c r="Q714" s="476"/>
      <c r="R714" s="476"/>
      <c r="S714" s="476"/>
      <c r="T714" s="476"/>
      <c r="U714" s="476"/>
      <c r="V714" s="476"/>
      <c r="W714" s="476"/>
      <c r="X714" s="476"/>
      <c r="Y714" s="476"/>
      <c r="Z714" s="476"/>
    </row>
    <row r="715" spans="1:26" ht="15.75" customHeight="1">
      <c r="A715" s="476"/>
      <c r="B715" s="476"/>
      <c r="C715" s="515"/>
      <c r="D715" s="515"/>
      <c r="E715" s="496"/>
      <c r="F715" s="497"/>
      <c r="G715" s="476"/>
      <c r="H715" s="476"/>
      <c r="I715" s="476"/>
      <c r="J715" s="476"/>
      <c r="K715" s="476"/>
      <c r="L715" s="476"/>
      <c r="M715" s="476"/>
      <c r="N715" s="476"/>
      <c r="O715" s="476"/>
      <c r="P715" s="476"/>
      <c r="Q715" s="476"/>
      <c r="R715" s="476"/>
      <c r="S715" s="476"/>
      <c r="T715" s="476"/>
      <c r="U715" s="476"/>
      <c r="V715" s="476"/>
      <c r="W715" s="476"/>
      <c r="X715" s="476"/>
      <c r="Y715" s="476"/>
      <c r="Z715" s="476"/>
    </row>
    <row r="716" spans="1:26" ht="15.75" customHeight="1">
      <c r="A716" s="476"/>
      <c r="B716" s="476"/>
      <c r="C716" s="515"/>
      <c r="D716" s="515"/>
      <c r="E716" s="496"/>
      <c r="F716" s="497"/>
      <c r="G716" s="476"/>
      <c r="H716" s="476"/>
      <c r="I716" s="476"/>
      <c r="J716" s="476"/>
      <c r="K716" s="476"/>
      <c r="L716" s="476"/>
      <c r="M716" s="476"/>
      <c r="N716" s="476"/>
      <c r="O716" s="476"/>
      <c r="P716" s="476"/>
      <c r="Q716" s="476"/>
      <c r="R716" s="476"/>
      <c r="S716" s="476"/>
      <c r="T716" s="476"/>
      <c r="U716" s="476"/>
      <c r="V716" s="476"/>
      <c r="W716" s="476"/>
      <c r="X716" s="476"/>
      <c r="Y716" s="476"/>
      <c r="Z716" s="476"/>
    </row>
    <row r="717" spans="1:26" ht="15.75" customHeight="1">
      <c r="A717" s="476"/>
      <c r="B717" s="476"/>
      <c r="C717" s="515"/>
      <c r="D717" s="515"/>
      <c r="E717" s="496"/>
      <c r="F717" s="497"/>
      <c r="G717" s="476"/>
      <c r="H717" s="476"/>
      <c r="I717" s="476"/>
      <c r="J717" s="476"/>
      <c r="K717" s="476"/>
      <c r="L717" s="476"/>
      <c r="M717" s="476"/>
      <c r="N717" s="476"/>
      <c r="O717" s="476"/>
      <c r="P717" s="476"/>
      <c r="Q717" s="476"/>
      <c r="R717" s="476"/>
      <c r="S717" s="476"/>
      <c r="T717" s="476"/>
      <c r="U717" s="476"/>
      <c r="V717" s="476"/>
      <c r="W717" s="476"/>
      <c r="X717" s="476"/>
      <c r="Y717" s="476"/>
      <c r="Z717" s="476"/>
    </row>
    <row r="718" spans="1:26" ht="15.75" customHeight="1">
      <c r="A718" s="476"/>
      <c r="B718" s="476"/>
      <c r="C718" s="515"/>
      <c r="D718" s="515"/>
      <c r="E718" s="496"/>
      <c r="F718" s="497"/>
      <c r="G718" s="476"/>
      <c r="H718" s="476"/>
      <c r="I718" s="476"/>
      <c r="J718" s="476"/>
      <c r="K718" s="476"/>
      <c r="L718" s="476"/>
      <c r="M718" s="476"/>
      <c r="N718" s="476"/>
      <c r="O718" s="476"/>
      <c r="P718" s="476"/>
      <c r="Q718" s="476"/>
      <c r="R718" s="476"/>
      <c r="S718" s="476"/>
      <c r="T718" s="476"/>
      <c r="U718" s="476"/>
      <c r="V718" s="476"/>
      <c r="W718" s="476"/>
      <c r="X718" s="476"/>
      <c r="Y718" s="476"/>
      <c r="Z718" s="476"/>
    </row>
    <row r="719" spans="1:26" ht="15.75" customHeight="1">
      <c r="A719" s="476"/>
      <c r="B719" s="476"/>
      <c r="C719" s="515"/>
      <c r="D719" s="515"/>
      <c r="E719" s="496"/>
      <c r="F719" s="497"/>
      <c r="G719" s="476"/>
      <c r="H719" s="476"/>
      <c r="I719" s="476"/>
      <c r="J719" s="476"/>
      <c r="K719" s="476"/>
      <c r="L719" s="476"/>
      <c r="M719" s="476"/>
      <c r="N719" s="476"/>
      <c r="O719" s="476"/>
      <c r="P719" s="476"/>
      <c r="Q719" s="476"/>
      <c r="R719" s="476"/>
      <c r="S719" s="476"/>
      <c r="T719" s="476"/>
      <c r="U719" s="476"/>
      <c r="V719" s="476"/>
      <c r="W719" s="476"/>
      <c r="X719" s="476"/>
      <c r="Y719" s="476"/>
      <c r="Z719" s="476"/>
    </row>
    <row r="720" spans="1:26" ht="15.75" customHeight="1">
      <c r="A720" s="476"/>
      <c r="B720" s="476"/>
      <c r="C720" s="515"/>
      <c r="D720" s="515"/>
      <c r="E720" s="496"/>
      <c r="F720" s="497"/>
      <c r="G720" s="476"/>
      <c r="H720" s="476"/>
      <c r="I720" s="476"/>
      <c r="J720" s="476"/>
      <c r="K720" s="476"/>
      <c r="L720" s="476"/>
      <c r="M720" s="476"/>
      <c r="N720" s="476"/>
      <c r="O720" s="476"/>
      <c r="P720" s="476"/>
      <c r="Q720" s="476"/>
      <c r="R720" s="476"/>
      <c r="S720" s="476"/>
      <c r="T720" s="476"/>
      <c r="U720" s="476"/>
      <c r="V720" s="476"/>
      <c r="W720" s="476"/>
      <c r="X720" s="476"/>
      <c r="Y720" s="476"/>
      <c r="Z720" s="476"/>
    </row>
    <row r="721" spans="1:26" ht="15.75" customHeight="1">
      <c r="A721" s="476"/>
      <c r="B721" s="476"/>
      <c r="C721" s="515"/>
      <c r="D721" s="515"/>
      <c r="E721" s="496"/>
      <c r="F721" s="497"/>
      <c r="G721" s="476"/>
      <c r="H721" s="476"/>
      <c r="I721" s="476"/>
      <c r="J721" s="476"/>
      <c r="K721" s="476"/>
      <c r="L721" s="476"/>
      <c r="M721" s="476"/>
      <c r="N721" s="476"/>
      <c r="O721" s="476"/>
      <c r="P721" s="476"/>
      <c r="Q721" s="476"/>
      <c r="R721" s="476"/>
      <c r="S721" s="476"/>
      <c r="T721" s="476"/>
      <c r="U721" s="476"/>
      <c r="V721" s="476"/>
      <c r="W721" s="476"/>
      <c r="X721" s="476"/>
      <c r="Y721" s="476"/>
      <c r="Z721" s="476"/>
    </row>
    <row r="722" spans="1:26" ht="15.75" customHeight="1">
      <c r="A722" s="476"/>
      <c r="B722" s="476"/>
      <c r="C722" s="515"/>
      <c r="D722" s="515"/>
      <c r="E722" s="496"/>
      <c r="F722" s="497"/>
      <c r="G722" s="476"/>
      <c r="H722" s="476"/>
      <c r="I722" s="476"/>
      <c r="J722" s="476"/>
      <c r="K722" s="476"/>
      <c r="L722" s="476"/>
      <c r="M722" s="476"/>
      <c r="N722" s="476"/>
      <c r="O722" s="476"/>
      <c r="P722" s="476"/>
      <c r="Q722" s="476"/>
      <c r="R722" s="476"/>
      <c r="S722" s="476"/>
      <c r="T722" s="476"/>
      <c r="U722" s="476"/>
      <c r="V722" s="476"/>
      <c r="W722" s="476"/>
      <c r="X722" s="476"/>
      <c r="Y722" s="476"/>
      <c r="Z722" s="476"/>
    </row>
    <row r="723" spans="1:26" ht="15.75" customHeight="1">
      <c r="A723" s="476"/>
      <c r="B723" s="476"/>
      <c r="C723" s="515"/>
      <c r="D723" s="515"/>
      <c r="E723" s="496"/>
      <c r="F723" s="497"/>
      <c r="G723" s="476"/>
      <c r="H723" s="476"/>
      <c r="I723" s="476"/>
      <c r="J723" s="476"/>
      <c r="K723" s="476"/>
      <c r="L723" s="476"/>
      <c r="M723" s="476"/>
      <c r="N723" s="476"/>
      <c r="O723" s="476"/>
      <c r="P723" s="476"/>
      <c r="Q723" s="476"/>
      <c r="R723" s="476"/>
      <c r="S723" s="476"/>
      <c r="T723" s="476"/>
      <c r="U723" s="476"/>
      <c r="V723" s="476"/>
      <c r="W723" s="476"/>
      <c r="X723" s="476"/>
      <c r="Y723" s="476"/>
      <c r="Z723" s="476"/>
    </row>
    <row r="724" spans="1:26" ht="15.75" customHeight="1">
      <c r="A724" s="476"/>
      <c r="B724" s="476"/>
      <c r="C724" s="515"/>
      <c r="D724" s="515"/>
      <c r="E724" s="496"/>
      <c r="F724" s="497"/>
      <c r="G724" s="476"/>
      <c r="H724" s="476"/>
      <c r="I724" s="476"/>
      <c r="J724" s="476"/>
      <c r="K724" s="476"/>
      <c r="L724" s="476"/>
      <c r="M724" s="476"/>
      <c r="N724" s="476"/>
      <c r="O724" s="476"/>
      <c r="P724" s="476"/>
      <c r="Q724" s="476"/>
      <c r="R724" s="476"/>
      <c r="S724" s="476"/>
      <c r="T724" s="476"/>
      <c r="U724" s="476"/>
      <c r="V724" s="476"/>
      <c r="W724" s="476"/>
      <c r="X724" s="476"/>
      <c r="Y724" s="476"/>
      <c r="Z724" s="476"/>
    </row>
    <row r="725" spans="1:26" ht="15.75" customHeight="1">
      <c r="A725" s="476"/>
      <c r="B725" s="476"/>
      <c r="C725" s="515"/>
      <c r="D725" s="515"/>
      <c r="E725" s="496"/>
      <c r="F725" s="497"/>
      <c r="G725" s="476"/>
      <c r="H725" s="476"/>
      <c r="I725" s="476"/>
      <c r="J725" s="476"/>
      <c r="K725" s="476"/>
      <c r="L725" s="476"/>
      <c r="M725" s="476"/>
      <c r="N725" s="476"/>
      <c r="O725" s="476"/>
      <c r="P725" s="476"/>
      <c r="Q725" s="476"/>
      <c r="R725" s="476"/>
      <c r="S725" s="476"/>
      <c r="T725" s="476"/>
      <c r="U725" s="476"/>
      <c r="V725" s="476"/>
      <c r="W725" s="476"/>
      <c r="X725" s="476"/>
      <c r="Y725" s="476"/>
      <c r="Z725" s="476"/>
    </row>
    <row r="726" spans="1:26" ht="15.75" customHeight="1">
      <c r="A726" s="476"/>
      <c r="B726" s="476"/>
      <c r="C726" s="515"/>
      <c r="D726" s="515"/>
      <c r="E726" s="496"/>
      <c r="F726" s="497"/>
      <c r="G726" s="476"/>
      <c r="H726" s="476"/>
      <c r="I726" s="476"/>
      <c r="J726" s="476"/>
      <c r="K726" s="476"/>
      <c r="L726" s="476"/>
      <c r="M726" s="476"/>
      <c r="N726" s="476"/>
      <c r="O726" s="476"/>
      <c r="P726" s="476"/>
      <c r="Q726" s="476"/>
      <c r="R726" s="476"/>
      <c r="S726" s="476"/>
      <c r="T726" s="476"/>
      <c r="U726" s="476"/>
      <c r="V726" s="476"/>
      <c r="W726" s="476"/>
      <c r="X726" s="476"/>
      <c r="Y726" s="476"/>
      <c r="Z726" s="476"/>
    </row>
    <row r="727" spans="1:26" ht="15.75" customHeight="1">
      <c r="A727" s="476"/>
      <c r="B727" s="476"/>
      <c r="C727" s="515"/>
      <c r="D727" s="515"/>
      <c r="E727" s="496"/>
      <c r="F727" s="497"/>
      <c r="G727" s="476"/>
      <c r="H727" s="476"/>
      <c r="I727" s="476"/>
      <c r="J727" s="476"/>
      <c r="K727" s="476"/>
      <c r="L727" s="476"/>
      <c r="M727" s="476"/>
      <c r="N727" s="476"/>
      <c r="O727" s="476"/>
      <c r="P727" s="476"/>
      <c r="Q727" s="476"/>
      <c r="R727" s="476"/>
      <c r="S727" s="476"/>
      <c r="T727" s="476"/>
      <c r="U727" s="476"/>
      <c r="V727" s="476"/>
      <c r="W727" s="476"/>
      <c r="X727" s="476"/>
      <c r="Y727" s="476"/>
      <c r="Z727" s="476"/>
    </row>
    <row r="728" spans="1:26" ht="15.75" customHeight="1">
      <c r="A728" s="476"/>
      <c r="B728" s="476"/>
      <c r="C728" s="515"/>
      <c r="D728" s="515"/>
      <c r="E728" s="496"/>
      <c r="F728" s="497"/>
      <c r="G728" s="476"/>
      <c r="H728" s="476"/>
      <c r="I728" s="476"/>
      <c r="J728" s="476"/>
      <c r="K728" s="476"/>
      <c r="L728" s="476"/>
      <c r="M728" s="476"/>
      <c r="N728" s="476"/>
      <c r="O728" s="476"/>
      <c r="P728" s="476"/>
      <c r="Q728" s="476"/>
      <c r="R728" s="476"/>
      <c r="S728" s="476"/>
      <c r="T728" s="476"/>
      <c r="U728" s="476"/>
      <c r="V728" s="476"/>
      <c r="W728" s="476"/>
      <c r="X728" s="476"/>
      <c r="Y728" s="476"/>
      <c r="Z728" s="476"/>
    </row>
    <row r="729" spans="1:26" ht="15.75" customHeight="1">
      <c r="A729" s="476"/>
      <c r="B729" s="476"/>
      <c r="C729" s="515"/>
      <c r="D729" s="515"/>
      <c r="E729" s="496"/>
      <c r="F729" s="497"/>
      <c r="G729" s="476"/>
      <c r="H729" s="476"/>
      <c r="I729" s="476"/>
      <c r="J729" s="476"/>
      <c r="K729" s="476"/>
      <c r="L729" s="476"/>
      <c r="M729" s="476"/>
      <c r="N729" s="476"/>
      <c r="O729" s="476"/>
      <c r="P729" s="476"/>
      <c r="Q729" s="476"/>
      <c r="R729" s="476"/>
      <c r="S729" s="476"/>
      <c r="T729" s="476"/>
      <c r="U729" s="476"/>
      <c r="V729" s="476"/>
      <c r="W729" s="476"/>
      <c r="X729" s="476"/>
      <c r="Y729" s="476"/>
      <c r="Z729" s="476"/>
    </row>
    <row r="730" spans="1:26" ht="15.75" customHeight="1">
      <c r="A730" s="476"/>
      <c r="B730" s="476"/>
      <c r="C730" s="515"/>
      <c r="D730" s="515"/>
      <c r="E730" s="496"/>
      <c r="F730" s="497"/>
      <c r="G730" s="476"/>
      <c r="H730" s="476"/>
      <c r="I730" s="476"/>
      <c r="J730" s="476"/>
      <c r="K730" s="476"/>
      <c r="L730" s="476"/>
      <c r="M730" s="476"/>
      <c r="N730" s="476"/>
      <c r="O730" s="476"/>
      <c r="P730" s="476"/>
      <c r="Q730" s="476"/>
      <c r="R730" s="476"/>
      <c r="S730" s="476"/>
      <c r="T730" s="476"/>
      <c r="U730" s="476"/>
      <c r="V730" s="476"/>
      <c r="W730" s="476"/>
      <c r="X730" s="476"/>
      <c r="Y730" s="476"/>
      <c r="Z730" s="476"/>
    </row>
    <row r="731" spans="1:26" ht="15.75" customHeight="1">
      <c r="A731" s="476"/>
      <c r="B731" s="476"/>
      <c r="C731" s="515"/>
      <c r="D731" s="515"/>
      <c r="E731" s="496"/>
      <c r="F731" s="497"/>
      <c r="G731" s="476"/>
      <c r="H731" s="476"/>
      <c r="I731" s="476"/>
      <c r="J731" s="476"/>
      <c r="K731" s="476"/>
      <c r="L731" s="476"/>
      <c r="M731" s="476"/>
      <c r="N731" s="476"/>
      <c r="O731" s="476"/>
      <c r="P731" s="476"/>
      <c r="Q731" s="476"/>
      <c r="R731" s="476"/>
      <c r="S731" s="476"/>
      <c r="T731" s="476"/>
      <c r="U731" s="476"/>
      <c r="V731" s="476"/>
      <c r="W731" s="476"/>
      <c r="X731" s="476"/>
      <c r="Y731" s="476"/>
      <c r="Z731" s="476"/>
    </row>
    <row r="732" spans="1:26" ht="15.75" customHeight="1">
      <c r="A732" s="476"/>
      <c r="B732" s="476"/>
      <c r="C732" s="515"/>
      <c r="D732" s="515"/>
      <c r="E732" s="496"/>
      <c r="F732" s="497"/>
      <c r="G732" s="476"/>
      <c r="H732" s="476"/>
      <c r="I732" s="476"/>
      <c r="J732" s="476"/>
      <c r="K732" s="476"/>
      <c r="L732" s="476"/>
      <c r="M732" s="476"/>
      <c r="N732" s="476"/>
      <c r="O732" s="476"/>
      <c r="P732" s="476"/>
      <c r="Q732" s="476"/>
      <c r="R732" s="476"/>
      <c r="S732" s="476"/>
      <c r="T732" s="476"/>
      <c r="U732" s="476"/>
      <c r="V732" s="476"/>
      <c r="W732" s="476"/>
      <c r="X732" s="476"/>
      <c r="Y732" s="476"/>
      <c r="Z732" s="476"/>
    </row>
    <row r="733" spans="1:26" ht="15.75" customHeight="1">
      <c r="A733" s="476"/>
      <c r="B733" s="476"/>
      <c r="C733" s="515"/>
      <c r="D733" s="515"/>
      <c r="E733" s="496"/>
      <c r="F733" s="497"/>
      <c r="G733" s="476"/>
      <c r="H733" s="476"/>
      <c r="I733" s="476"/>
      <c r="J733" s="476"/>
      <c r="K733" s="476"/>
      <c r="L733" s="476"/>
      <c r="M733" s="476"/>
      <c r="N733" s="476"/>
      <c r="O733" s="476"/>
      <c r="P733" s="476"/>
      <c r="Q733" s="476"/>
      <c r="R733" s="476"/>
      <c r="S733" s="476"/>
      <c r="T733" s="476"/>
      <c r="U733" s="476"/>
      <c r="V733" s="476"/>
      <c r="W733" s="476"/>
      <c r="X733" s="476"/>
      <c r="Y733" s="476"/>
      <c r="Z733" s="476"/>
    </row>
    <row r="734" spans="1:26" ht="15.75" customHeight="1">
      <c r="A734" s="476"/>
      <c r="B734" s="476"/>
      <c r="C734" s="515"/>
      <c r="D734" s="515"/>
      <c r="E734" s="496"/>
      <c r="F734" s="497"/>
      <c r="G734" s="476"/>
      <c r="H734" s="476"/>
      <c r="I734" s="476"/>
      <c r="J734" s="476"/>
      <c r="K734" s="476"/>
      <c r="L734" s="476"/>
      <c r="M734" s="476"/>
      <c r="N734" s="476"/>
      <c r="O734" s="476"/>
      <c r="P734" s="476"/>
      <c r="Q734" s="476"/>
      <c r="R734" s="476"/>
      <c r="S734" s="476"/>
      <c r="T734" s="476"/>
      <c r="U734" s="476"/>
      <c r="V734" s="476"/>
      <c r="W734" s="476"/>
      <c r="X734" s="476"/>
      <c r="Y734" s="476"/>
      <c r="Z734" s="476"/>
    </row>
    <row r="735" spans="1:26" ht="15.75" customHeight="1">
      <c r="A735" s="476"/>
      <c r="B735" s="476"/>
      <c r="C735" s="515"/>
      <c r="D735" s="515"/>
      <c r="E735" s="496"/>
      <c r="F735" s="497"/>
      <c r="G735" s="476"/>
      <c r="H735" s="476"/>
      <c r="I735" s="476"/>
      <c r="J735" s="476"/>
      <c r="K735" s="476"/>
      <c r="L735" s="476"/>
      <c r="M735" s="476"/>
      <c r="N735" s="476"/>
      <c r="O735" s="476"/>
      <c r="P735" s="476"/>
      <c r="Q735" s="476"/>
      <c r="R735" s="476"/>
      <c r="S735" s="476"/>
      <c r="T735" s="476"/>
      <c r="U735" s="476"/>
      <c r="V735" s="476"/>
      <c r="W735" s="476"/>
      <c r="X735" s="476"/>
      <c r="Y735" s="476"/>
      <c r="Z735" s="476"/>
    </row>
    <row r="736" spans="1:26" ht="15.75" customHeight="1">
      <c r="A736" s="476"/>
      <c r="B736" s="476"/>
      <c r="C736" s="515"/>
      <c r="D736" s="515"/>
      <c r="E736" s="496"/>
      <c r="F736" s="497"/>
      <c r="G736" s="476"/>
      <c r="H736" s="476"/>
      <c r="I736" s="476"/>
      <c r="J736" s="476"/>
      <c r="K736" s="476"/>
      <c r="L736" s="476"/>
      <c r="M736" s="476"/>
      <c r="N736" s="476"/>
      <c r="O736" s="476"/>
      <c r="P736" s="476"/>
      <c r="Q736" s="476"/>
      <c r="R736" s="476"/>
      <c r="S736" s="476"/>
      <c r="T736" s="476"/>
      <c r="U736" s="476"/>
      <c r="V736" s="476"/>
      <c r="W736" s="476"/>
      <c r="X736" s="476"/>
      <c r="Y736" s="476"/>
      <c r="Z736" s="476"/>
    </row>
    <row r="737" spans="1:26" ht="15.75" customHeight="1">
      <c r="A737" s="476"/>
      <c r="B737" s="476"/>
      <c r="C737" s="515"/>
      <c r="D737" s="515"/>
      <c r="E737" s="496"/>
      <c r="F737" s="497"/>
      <c r="G737" s="476"/>
      <c r="H737" s="476"/>
      <c r="I737" s="476"/>
      <c r="J737" s="476"/>
      <c r="K737" s="476"/>
      <c r="L737" s="476"/>
      <c r="M737" s="476"/>
      <c r="N737" s="476"/>
      <c r="O737" s="476"/>
      <c r="P737" s="476"/>
      <c r="Q737" s="476"/>
      <c r="R737" s="476"/>
      <c r="S737" s="476"/>
      <c r="T737" s="476"/>
      <c r="U737" s="476"/>
      <c r="V737" s="476"/>
      <c r="W737" s="476"/>
      <c r="X737" s="476"/>
      <c r="Y737" s="476"/>
      <c r="Z737" s="476"/>
    </row>
    <row r="738" spans="1:26" ht="15.75" customHeight="1">
      <c r="A738" s="476"/>
      <c r="B738" s="476"/>
      <c r="C738" s="515"/>
      <c r="D738" s="515"/>
      <c r="E738" s="496"/>
      <c r="F738" s="497"/>
      <c r="G738" s="476"/>
      <c r="H738" s="476"/>
      <c r="I738" s="476"/>
      <c r="J738" s="476"/>
      <c r="K738" s="476"/>
      <c r="L738" s="476"/>
      <c r="M738" s="476"/>
      <c r="N738" s="476"/>
      <c r="O738" s="476"/>
      <c r="P738" s="476"/>
      <c r="Q738" s="476"/>
      <c r="R738" s="476"/>
      <c r="S738" s="476"/>
      <c r="T738" s="476"/>
      <c r="U738" s="476"/>
      <c r="V738" s="476"/>
      <c r="W738" s="476"/>
      <c r="X738" s="476"/>
      <c r="Y738" s="476"/>
      <c r="Z738" s="476"/>
    </row>
    <row r="739" spans="1:26" ht="15.75" customHeight="1">
      <c r="A739" s="476"/>
      <c r="B739" s="476"/>
      <c r="C739" s="515"/>
      <c r="D739" s="515"/>
      <c r="E739" s="496"/>
      <c r="F739" s="497"/>
      <c r="G739" s="476"/>
      <c r="H739" s="476"/>
      <c r="I739" s="476"/>
      <c r="J739" s="476"/>
      <c r="K739" s="476"/>
      <c r="L739" s="476"/>
      <c r="M739" s="476"/>
      <c r="N739" s="476"/>
      <c r="O739" s="476"/>
      <c r="P739" s="476"/>
      <c r="Q739" s="476"/>
      <c r="R739" s="476"/>
      <c r="S739" s="476"/>
      <c r="T739" s="476"/>
      <c r="U739" s="476"/>
      <c r="V739" s="476"/>
      <c r="W739" s="476"/>
      <c r="X739" s="476"/>
      <c r="Y739" s="476"/>
      <c r="Z739" s="476"/>
    </row>
    <row r="740" spans="1:26" ht="15.75" customHeight="1">
      <c r="A740" s="476"/>
      <c r="B740" s="476"/>
      <c r="C740" s="515"/>
      <c r="D740" s="515"/>
      <c r="E740" s="496"/>
      <c r="F740" s="497"/>
      <c r="G740" s="476"/>
      <c r="H740" s="476"/>
      <c r="I740" s="476"/>
      <c r="J740" s="476"/>
      <c r="K740" s="476"/>
      <c r="L740" s="476"/>
      <c r="M740" s="476"/>
      <c r="N740" s="476"/>
      <c r="O740" s="476"/>
      <c r="P740" s="476"/>
      <c r="Q740" s="476"/>
      <c r="R740" s="476"/>
      <c r="S740" s="476"/>
      <c r="T740" s="476"/>
      <c r="U740" s="476"/>
      <c r="V740" s="476"/>
      <c r="W740" s="476"/>
      <c r="X740" s="476"/>
      <c r="Y740" s="476"/>
      <c r="Z740" s="476"/>
    </row>
    <row r="741" spans="1:26" ht="15.75" customHeight="1">
      <c r="A741" s="476"/>
      <c r="B741" s="476"/>
      <c r="C741" s="515"/>
      <c r="D741" s="515"/>
      <c r="E741" s="496"/>
      <c r="F741" s="497"/>
      <c r="G741" s="476"/>
      <c r="H741" s="476"/>
      <c r="I741" s="476"/>
      <c r="J741" s="476"/>
      <c r="K741" s="476"/>
      <c r="L741" s="476"/>
      <c r="M741" s="476"/>
      <c r="N741" s="476"/>
      <c r="O741" s="476"/>
      <c r="P741" s="476"/>
      <c r="Q741" s="476"/>
      <c r="R741" s="476"/>
      <c r="S741" s="476"/>
      <c r="T741" s="476"/>
      <c r="U741" s="476"/>
      <c r="V741" s="476"/>
      <c r="W741" s="476"/>
      <c r="X741" s="476"/>
      <c r="Y741" s="476"/>
      <c r="Z741" s="476"/>
    </row>
    <row r="742" spans="1:26" ht="15.75" customHeight="1">
      <c r="A742" s="476"/>
      <c r="B742" s="476"/>
      <c r="C742" s="515"/>
      <c r="D742" s="515"/>
      <c r="E742" s="496"/>
      <c r="F742" s="497"/>
      <c r="G742" s="476"/>
      <c r="H742" s="476"/>
      <c r="I742" s="476"/>
      <c r="J742" s="476"/>
      <c r="K742" s="476"/>
      <c r="L742" s="476"/>
      <c r="M742" s="476"/>
      <c r="N742" s="476"/>
      <c r="O742" s="476"/>
      <c r="P742" s="476"/>
      <c r="Q742" s="476"/>
      <c r="R742" s="476"/>
      <c r="S742" s="476"/>
      <c r="T742" s="476"/>
      <c r="U742" s="476"/>
      <c r="V742" s="476"/>
      <c r="W742" s="476"/>
      <c r="X742" s="476"/>
      <c r="Y742" s="476"/>
      <c r="Z742" s="476"/>
    </row>
    <row r="743" spans="1:26" ht="15.75" customHeight="1">
      <c r="A743" s="476"/>
      <c r="B743" s="476"/>
      <c r="C743" s="515"/>
      <c r="D743" s="515"/>
      <c r="E743" s="496"/>
      <c r="F743" s="497"/>
      <c r="G743" s="476"/>
      <c r="H743" s="476"/>
      <c r="I743" s="476"/>
      <c r="J743" s="476"/>
      <c r="K743" s="476"/>
      <c r="L743" s="476"/>
      <c r="M743" s="476"/>
      <c r="N743" s="476"/>
      <c r="O743" s="476"/>
      <c r="P743" s="476"/>
      <c r="Q743" s="476"/>
      <c r="R743" s="476"/>
      <c r="S743" s="476"/>
      <c r="T743" s="476"/>
      <c r="U743" s="476"/>
      <c r="V743" s="476"/>
      <c r="W743" s="476"/>
      <c r="X743" s="476"/>
      <c r="Y743" s="476"/>
      <c r="Z743" s="476"/>
    </row>
    <row r="744" spans="1:26" ht="15.75" customHeight="1">
      <c r="A744" s="476"/>
      <c r="B744" s="476"/>
      <c r="C744" s="515"/>
      <c r="D744" s="515"/>
      <c r="E744" s="496"/>
      <c r="F744" s="497"/>
      <c r="G744" s="476"/>
      <c r="H744" s="476"/>
      <c r="I744" s="476"/>
      <c r="J744" s="476"/>
      <c r="K744" s="476"/>
      <c r="L744" s="476"/>
      <c r="M744" s="476"/>
      <c r="N744" s="476"/>
      <c r="O744" s="476"/>
      <c r="P744" s="476"/>
      <c r="Q744" s="476"/>
      <c r="R744" s="476"/>
      <c r="S744" s="476"/>
      <c r="T744" s="476"/>
      <c r="U744" s="476"/>
      <c r="V744" s="476"/>
      <c r="W744" s="476"/>
      <c r="X744" s="476"/>
      <c r="Y744" s="476"/>
      <c r="Z744" s="476"/>
    </row>
    <row r="745" spans="1:26" ht="15.75" customHeight="1">
      <c r="A745" s="476"/>
      <c r="B745" s="476"/>
      <c r="C745" s="515"/>
      <c r="D745" s="515"/>
      <c r="E745" s="496"/>
      <c r="F745" s="497"/>
      <c r="G745" s="476"/>
      <c r="H745" s="476"/>
      <c r="I745" s="476"/>
      <c r="J745" s="476"/>
      <c r="K745" s="476"/>
      <c r="L745" s="476"/>
      <c r="M745" s="476"/>
      <c r="N745" s="476"/>
      <c r="O745" s="476"/>
      <c r="P745" s="476"/>
      <c r="Q745" s="476"/>
      <c r="R745" s="476"/>
      <c r="S745" s="476"/>
      <c r="T745" s="476"/>
      <c r="U745" s="476"/>
      <c r="V745" s="476"/>
      <c r="W745" s="476"/>
      <c r="X745" s="476"/>
      <c r="Y745" s="476"/>
      <c r="Z745" s="476"/>
    </row>
    <row r="746" spans="1:26" ht="15.75" customHeight="1">
      <c r="A746" s="476"/>
      <c r="B746" s="476"/>
      <c r="C746" s="515"/>
      <c r="D746" s="515"/>
      <c r="E746" s="496"/>
      <c r="F746" s="497"/>
      <c r="G746" s="476"/>
      <c r="H746" s="476"/>
      <c r="I746" s="476"/>
      <c r="J746" s="476"/>
      <c r="K746" s="476"/>
      <c r="L746" s="476"/>
      <c r="M746" s="476"/>
      <c r="N746" s="476"/>
      <c r="O746" s="476"/>
      <c r="P746" s="476"/>
      <c r="Q746" s="476"/>
      <c r="R746" s="476"/>
      <c r="S746" s="476"/>
      <c r="T746" s="476"/>
      <c r="U746" s="476"/>
      <c r="V746" s="476"/>
      <c r="W746" s="476"/>
      <c r="X746" s="476"/>
      <c r="Y746" s="476"/>
      <c r="Z746" s="476"/>
    </row>
    <row r="747" spans="1:26" ht="15.75" customHeight="1">
      <c r="A747" s="476"/>
      <c r="B747" s="476"/>
      <c r="C747" s="515"/>
      <c r="D747" s="515"/>
      <c r="E747" s="496"/>
      <c r="F747" s="497"/>
      <c r="G747" s="476"/>
      <c r="H747" s="476"/>
      <c r="I747" s="476"/>
      <c r="J747" s="476"/>
      <c r="K747" s="476"/>
      <c r="L747" s="476"/>
      <c r="M747" s="476"/>
      <c r="N747" s="476"/>
      <c r="O747" s="476"/>
      <c r="P747" s="476"/>
      <c r="Q747" s="476"/>
      <c r="R747" s="476"/>
      <c r="S747" s="476"/>
      <c r="T747" s="476"/>
      <c r="U747" s="476"/>
      <c r="V747" s="476"/>
      <c r="W747" s="476"/>
      <c r="X747" s="476"/>
      <c r="Y747" s="476"/>
      <c r="Z747" s="476"/>
    </row>
    <row r="748" spans="1:26" ht="15.75" customHeight="1">
      <c r="A748" s="476"/>
      <c r="B748" s="476"/>
      <c r="C748" s="515"/>
      <c r="D748" s="515"/>
      <c r="E748" s="496"/>
      <c r="F748" s="497"/>
      <c r="G748" s="476"/>
      <c r="H748" s="476"/>
      <c r="I748" s="476"/>
      <c r="J748" s="476"/>
      <c r="K748" s="476"/>
      <c r="L748" s="476"/>
      <c r="M748" s="476"/>
      <c r="N748" s="476"/>
      <c r="O748" s="476"/>
      <c r="P748" s="476"/>
      <c r="Q748" s="476"/>
      <c r="R748" s="476"/>
      <c r="S748" s="476"/>
      <c r="T748" s="476"/>
      <c r="U748" s="476"/>
      <c r="V748" s="476"/>
      <c r="W748" s="476"/>
      <c r="X748" s="476"/>
      <c r="Y748" s="476"/>
      <c r="Z748" s="476"/>
    </row>
    <row r="749" spans="1:26" ht="15.75" customHeight="1">
      <c r="A749" s="476"/>
      <c r="B749" s="476"/>
      <c r="C749" s="515"/>
      <c r="D749" s="515"/>
      <c r="E749" s="496"/>
      <c r="F749" s="497"/>
      <c r="G749" s="476"/>
      <c r="H749" s="476"/>
      <c r="I749" s="476"/>
      <c r="J749" s="476"/>
      <c r="K749" s="476"/>
      <c r="L749" s="476"/>
      <c r="M749" s="476"/>
      <c r="N749" s="476"/>
      <c r="O749" s="476"/>
      <c r="P749" s="476"/>
      <c r="Q749" s="476"/>
      <c r="R749" s="476"/>
      <c r="S749" s="476"/>
      <c r="T749" s="476"/>
      <c r="U749" s="476"/>
      <c r="V749" s="476"/>
      <c r="W749" s="476"/>
      <c r="X749" s="476"/>
      <c r="Y749" s="476"/>
      <c r="Z749" s="476"/>
    </row>
    <row r="750" spans="1:26" ht="15.75" customHeight="1">
      <c r="A750" s="476"/>
      <c r="B750" s="476"/>
      <c r="C750" s="515"/>
      <c r="D750" s="515"/>
      <c r="E750" s="496"/>
      <c r="F750" s="497"/>
      <c r="G750" s="476"/>
      <c r="H750" s="476"/>
      <c r="I750" s="476"/>
      <c r="J750" s="476"/>
      <c r="K750" s="476"/>
      <c r="L750" s="476"/>
      <c r="M750" s="476"/>
      <c r="N750" s="476"/>
      <c r="O750" s="476"/>
      <c r="P750" s="476"/>
      <c r="Q750" s="476"/>
      <c r="R750" s="476"/>
      <c r="S750" s="476"/>
      <c r="T750" s="476"/>
      <c r="U750" s="476"/>
      <c r="V750" s="476"/>
      <c r="W750" s="476"/>
      <c r="X750" s="476"/>
      <c r="Y750" s="476"/>
      <c r="Z750" s="476"/>
    </row>
    <row r="751" spans="1:26" ht="15.75" customHeight="1">
      <c r="A751" s="476"/>
      <c r="B751" s="476"/>
      <c r="C751" s="515"/>
      <c r="D751" s="515"/>
      <c r="E751" s="496"/>
      <c r="F751" s="497"/>
      <c r="G751" s="476"/>
      <c r="H751" s="476"/>
      <c r="I751" s="476"/>
      <c r="J751" s="476"/>
      <c r="K751" s="476"/>
      <c r="L751" s="476"/>
      <c r="M751" s="476"/>
      <c r="N751" s="476"/>
      <c r="O751" s="476"/>
      <c r="P751" s="476"/>
      <c r="Q751" s="476"/>
      <c r="R751" s="476"/>
      <c r="S751" s="476"/>
      <c r="T751" s="476"/>
      <c r="U751" s="476"/>
      <c r="V751" s="476"/>
      <c r="W751" s="476"/>
      <c r="X751" s="476"/>
      <c r="Y751" s="476"/>
      <c r="Z751" s="476"/>
    </row>
    <row r="752" spans="1:26" ht="15.75" customHeight="1">
      <c r="A752" s="476"/>
      <c r="B752" s="476"/>
      <c r="C752" s="515"/>
      <c r="D752" s="515"/>
      <c r="E752" s="496"/>
      <c r="F752" s="497"/>
      <c r="G752" s="476"/>
      <c r="H752" s="476"/>
      <c r="I752" s="476"/>
      <c r="J752" s="476"/>
      <c r="K752" s="476"/>
      <c r="L752" s="476"/>
      <c r="M752" s="476"/>
      <c r="N752" s="476"/>
      <c r="O752" s="476"/>
      <c r="P752" s="476"/>
      <c r="Q752" s="476"/>
      <c r="R752" s="476"/>
      <c r="S752" s="476"/>
      <c r="T752" s="476"/>
      <c r="U752" s="476"/>
      <c r="V752" s="476"/>
      <c r="W752" s="476"/>
      <c r="X752" s="476"/>
      <c r="Y752" s="476"/>
      <c r="Z752" s="476"/>
    </row>
    <row r="753" spans="1:26" ht="15.75" customHeight="1">
      <c r="A753" s="476"/>
      <c r="B753" s="476"/>
      <c r="C753" s="515"/>
      <c r="D753" s="515"/>
      <c r="E753" s="496"/>
      <c r="F753" s="497"/>
      <c r="G753" s="476"/>
      <c r="H753" s="476"/>
      <c r="I753" s="476"/>
      <c r="J753" s="476"/>
      <c r="K753" s="476"/>
      <c r="L753" s="476"/>
      <c r="M753" s="476"/>
      <c r="N753" s="476"/>
      <c r="O753" s="476"/>
      <c r="P753" s="476"/>
      <c r="Q753" s="476"/>
      <c r="R753" s="476"/>
      <c r="S753" s="476"/>
      <c r="T753" s="476"/>
      <c r="U753" s="476"/>
      <c r="V753" s="476"/>
      <c r="W753" s="476"/>
      <c r="X753" s="476"/>
      <c r="Y753" s="476"/>
      <c r="Z753" s="476"/>
    </row>
    <row r="754" spans="1:26" ht="15.75" customHeight="1">
      <c r="A754" s="476"/>
      <c r="B754" s="476"/>
      <c r="C754" s="515"/>
      <c r="D754" s="515"/>
      <c r="E754" s="496"/>
      <c r="F754" s="497"/>
      <c r="G754" s="476"/>
      <c r="H754" s="476"/>
      <c r="I754" s="476"/>
      <c r="J754" s="476"/>
      <c r="K754" s="476"/>
      <c r="L754" s="476"/>
      <c r="M754" s="476"/>
      <c r="N754" s="476"/>
      <c r="O754" s="476"/>
      <c r="P754" s="476"/>
      <c r="Q754" s="476"/>
      <c r="R754" s="476"/>
      <c r="S754" s="476"/>
      <c r="T754" s="476"/>
      <c r="U754" s="476"/>
      <c r="V754" s="476"/>
      <c r="W754" s="476"/>
      <c r="X754" s="476"/>
      <c r="Y754" s="476"/>
      <c r="Z754" s="476"/>
    </row>
    <row r="755" spans="1:26" ht="15.75" customHeight="1">
      <c r="A755" s="476"/>
      <c r="B755" s="476"/>
      <c r="C755" s="515"/>
      <c r="D755" s="515"/>
      <c r="E755" s="496"/>
      <c r="F755" s="497"/>
      <c r="G755" s="476"/>
      <c r="H755" s="476"/>
      <c r="I755" s="476"/>
      <c r="J755" s="476"/>
      <c r="K755" s="476"/>
      <c r="L755" s="476"/>
      <c r="M755" s="476"/>
      <c r="N755" s="476"/>
      <c r="O755" s="476"/>
      <c r="P755" s="476"/>
      <c r="Q755" s="476"/>
      <c r="R755" s="476"/>
      <c r="S755" s="476"/>
      <c r="T755" s="476"/>
      <c r="U755" s="476"/>
      <c r="V755" s="476"/>
      <c r="W755" s="476"/>
      <c r="X755" s="476"/>
      <c r="Y755" s="476"/>
      <c r="Z755" s="476"/>
    </row>
    <row r="756" spans="1:26" ht="15.75" customHeight="1">
      <c r="A756" s="476"/>
      <c r="B756" s="476"/>
      <c r="C756" s="515"/>
      <c r="D756" s="515"/>
      <c r="E756" s="496"/>
      <c r="F756" s="497"/>
      <c r="G756" s="476"/>
      <c r="H756" s="476"/>
      <c r="I756" s="476"/>
      <c r="J756" s="476"/>
      <c r="K756" s="476"/>
      <c r="L756" s="476"/>
      <c r="M756" s="476"/>
      <c r="N756" s="476"/>
      <c r="O756" s="476"/>
      <c r="P756" s="476"/>
      <c r="Q756" s="476"/>
      <c r="R756" s="476"/>
      <c r="S756" s="476"/>
      <c r="T756" s="476"/>
      <c r="U756" s="476"/>
      <c r="V756" s="476"/>
      <c r="W756" s="476"/>
      <c r="X756" s="476"/>
      <c r="Y756" s="476"/>
      <c r="Z756" s="476"/>
    </row>
    <row r="757" spans="1:26" ht="15.75" customHeight="1">
      <c r="A757" s="476"/>
      <c r="B757" s="476"/>
      <c r="C757" s="515"/>
      <c r="D757" s="515"/>
      <c r="E757" s="496"/>
      <c r="F757" s="497"/>
      <c r="G757" s="476"/>
      <c r="H757" s="476"/>
      <c r="I757" s="476"/>
      <c r="J757" s="476"/>
      <c r="K757" s="476"/>
      <c r="L757" s="476"/>
      <c r="M757" s="476"/>
      <c r="N757" s="476"/>
      <c r="O757" s="476"/>
      <c r="P757" s="476"/>
      <c r="Q757" s="476"/>
      <c r="R757" s="476"/>
      <c r="S757" s="476"/>
      <c r="T757" s="476"/>
      <c r="U757" s="476"/>
      <c r="V757" s="476"/>
      <c r="W757" s="476"/>
      <c r="X757" s="476"/>
      <c r="Y757" s="476"/>
      <c r="Z757" s="476"/>
    </row>
    <row r="758" spans="1:26" ht="15.75" customHeight="1">
      <c r="A758" s="476"/>
      <c r="B758" s="476"/>
      <c r="C758" s="515"/>
      <c r="D758" s="515"/>
      <c r="E758" s="496"/>
      <c r="F758" s="497"/>
      <c r="G758" s="476"/>
      <c r="H758" s="476"/>
      <c r="I758" s="476"/>
      <c r="J758" s="476"/>
      <c r="K758" s="476"/>
      <c r="L758" s="476"/>
      <c r="M758" s="476"/>
      <c r="N758" s="476"/>
      <c r="O758" s="476"/>
      <c r="P758" s="476"/>
      <c r="Q758" s="476"/>
      <c r="R758" s="476"/>
      <c r="S758" s="476"/>
      <c r="T758" s="476"/>
      <c r="U758" s="476"/>
      <c r="V758" s="476"/>
      <c r="W758" s="476"/>
      <c r="X758" s="476"/>
      <c r="Y758" s="476"/>
      <c r="Z758" s="476"/>
    </row>
    <row r="759" spans="1:26" ht="15.75" customHeight="1">
      <c r="A759" s="476"/>
      <c r="B759" s="476"/>
      <c r="C759" s="515"/>
      <c r="D759" s="515"/>
      <c r="E759" s="496"/>
      <c r="F759" s="497"/>
      <c r="G759" s="476"/>
      <c r="H759" s="476"/>
      <c r="I759" s="476"/>
      <c r="J759" s="476"/>
      <c r="K759" s="476"/>
      <c r="L759" s="476"/>
      <c r="M759" s="476"/>
      <c r="N759" s="476"/>
      <c r="O759" s="476"/>
      <c r="P759" s="476"/>
      <c r="Q759" s="476"/>
      <c r="R759" s="476"/>
      <c r="S759" s="476"/>
      <c r="T759" s="476"/>
      <c r="U759" s="476"/>
      <c r="V759" s="476"/>
      <c r="W759" s="476"/>
      <c r="X759" s="476"/>
      <c r="Y759" s="476"/>
      <c r="Z759" s="476"/>
    </row>
    <row r="760" spans="1:26" ht="15.75" customHeight="1">
      <c r="A760" s="476"/>
      <c r="B760" s="476"/>
      <c r="C760" s="515"/>
      <c r="D760" s="515"/>
      <c r="E760" s="496"/>
      <c r="F760" s="497"/>
      <c r="G760" s="476"/>
      <c r="H760" s="476"/>
      <c r="I760" s="476"/>
      <c r="J760" s="476"/>
      <c r="K760" s="476"/>
      <c r="L760" s="476"/>
      <c r="M760" s="476"/>
      <c r="N760" s="476"/>
      <c r="O760" s="476"/>
      <c r="P760" s="476"/>
      <c r="Q760" s="476"/>
      <c r="R760" s="476"/>
      <c r="S760" s="476"/>
      <c r="T760" s="476"/>
      <c r="U760" s="476"/>
      <c r="V760" s="476"/>
      <c r="W760" s="476"/>
      <c r="X760" s="476"/>
      <c r="Y760" s="476"/>
      <c r="Z760" s="476"/>
    </row>
    <row r="761" spans="1:26" ht="15.75" customHeight="1">
      <c r="A761" s="476"/>
      <c r="B761" s="476"/>
      <c r="C761" s="515"/>
      <c r="D761" s="515"/>
      <c r="E761" s="496"/>
      <c r="F761" s="497"/>
      <c r="G761" s="476"/>
      <c r="H761" s="476"/>
      <c r="I761" s="476"/>
      <c r="J761" s="476"/>
      <c r="K761" s="476"/>
      <c r="L761" s="476"/>
      <c r="M761" s="476"/>
      <c r="N761" s="476"/>
      <c r="O761" s="476"/>
      <c r="P761" s="476"/>
      <c r="Q761" s="476"/>
      <c r="R761" s="476"/>
      <c r="S761" s="476"/>
      <c r="T761" s="476"/>
      <c r="U761" s="476"/>
      <c r="V761" s="476"/>
      <c r="W761" s="476"/>
      <c r="X761" s="476"/>
      <c r="Y761" s="476"/>
      <c r="Z761" s="476"/>
    </row>
    <row r="762" spans="1:26" ht="15.75" customHeight="1">
      <c r="A762" s="476"/>
      <c r="B762" s="476"/>
      <c r="C762" s="515"/>
      <c r="D762" s="515"/>
      <c r="E762" s="496"/>
      <c r="F762" s="497"/>
      <c r="G762" s="476"/>
      <c r="H762" s="476"/>
      <c r="I762" s="476"/>
      <c r="J762" s="476"/>
      <c r="K762" s="476"/>
      <c r="L762" s="476"/>
      <c r="M762" s="476"/>
      <c r="N762" s="476"/>
      <c r="O762" s="476"/>
      <c r="P762" s="476"/>
      <c r="Q762" s="476"/>
      <c r="R762" s="476"/>
      <c r="S762" s="476"/>
      <c r="T762" s="476"/>
      <c r="U762" s="476"/>
      <c r="V762" s="476"/>
      <c r="W762" s="476"/>
      <c r="X762" s="476"/>
      <c r="Y762" s="476"/>
      <c r="Z762" s="476"/>
    </row>
    <row r="763" spans="1:26" ht="15.75" customHeight="1">
      <c r="A763" s="476"/>
      <c r="B763" s="476"/>
      <c r="C763" s="515"/>
      <c r="D763" s="515"/>
      <c r="E763" s="496"/>
      <c r="F763" s="497"/>
      <c r="G763" s="476"/>
      <c r="H763" s="476"/>
      <c r="I763" s="476"/>
      <c r="J763" s="476"/>
      <c r="K763" s="476"/>
      <c r="L763" s="476"/>
      <c r="M763" s="476"/>
      <c r="N763" s="476"/>
      <c r="O763" s="476"/>
      <c r="P763" s="476"/>
      <c r="Q763" s="476"/>
      <c r="R763" s="476"/>
      <c r="S763" s="476"/>
      <c r="T763" s="476"/>
      <c r="U763" s="476"/>
      <c r="V763" s="476"/>
      <c r="W763" s="476"/>
      <c r="X763" s="476"/>
      <c r="Y763" s="476"/>
      <c r="Z763" s="476"/>
    </row>
    <row r="764" spans="1:26" ht="15.75" customHeight="1">
      <c r="A764" s="476"/>
      <c r="B764" s="476"/>
      <c r="C764" s="515"/>
      <c r="D764" s="515"/>
      <c r="E764" s="496"/>
      <c r="F764" s="497"/>
      <c r="G764" s="476"/>
      <c r="H764" s="476"/>
      <c r="I764" s="476"/>
      <c r="J764" s="476"/>
      <c r="K764" s="476"/>
      <c r="L764" s="476"/>
      <c r="M764" s="476"/>
      <c r="N764" s="476"/>
      <c r="O764" s="476"/>
      <c r="P764" s="476"/>
      <c r="Q764" s="476"/>
      <c r="R764" s="476"/>
      <c r="S764" s="476"/>
      <c r="T764" s="476"/>
      <c r="U764" s="476"/>
      <c r="V764" s="476"/>
      <c r="W764" s="476"/>
      <c r="X764" s="476"/>
      <c r="Y764" s="476"/>
      <c r="Z764" s="476"/>
    </row>
    <row r="765" spans="1:26" ht="15.75" customHeight="1">
      <c r="A765" s="476"/>
      <c r="B765" s="476"/>
      <c r="C765" s="515"/>
      <c r="D765" s="515"/>
      <c r="E765" s="496"/>
      <c r="F765" s="497"/>
      <c r="G765" s="476"/>
      <c r="H765" s="476"/>
      <c r="I765" s="476"/>
      <c r="J765" s="476"/>
      <c r="K765" s="476"/>
      <c r="L765" s="476"/>
      <c r="M765" s="476"/>
      <c r="N765" s="476"/>
      <c r="O765" s="476"/>
      <c r="P765" s="476"/>
      <c r="Q765" s="476"/>
      <c r="R765" s="476"/>
      <c r="S765" s="476"/>
      <c r="T765" s="476"/>
      <c r="U765" s="476"/>
      <c r="V765" s="476"/>
      <c r="W765" s="476"/>
      <c r="X765" s="476"/>
      <c r="Y765" s="476"/>
      <c r="Z765" s="476"/>
    </row>
    <row r="766" spans="1:26" ht="15.75" customHeight="1">
      <c r="A766" s="476"/>
      <c r="B766" s="476"/>
      <c r="C766" s="515"/>
      <c r="D766" s="515"/>
      <c r="E766" s="496"/>
      <c r="F766" s="497"/>
      <c r="G766" s="476"/>
      <c r="H766" s="476"/>
      <c r="I766" s="476"/>
      <c r="J766" s="476"/>
      <c r="K766" s="476"/>
      <c r="L766" s="476"/>
      <c r="M766" s="476"/>
      <c r="N766" s="476"/>
      <c r="O766" s="476"/>
      <c r="P766" s="476"/>
      <c r="Q766" s="476"/>
      <c r="R766" s="476"/>
      <c r="S766" s="476"/>
      <c r="T766" s="476"/>
      <c r="U766" s="476"/>
      <c r="V766" s="476"/>
      <c r="W766" s="476"/>
      <c r="X766" s="476"/>
      <c r="Y766" s="476"/>
      <c r="Z766" s="476"/>
    </row>
    <row r="767" spans="1:26" ht="15.75" customHeight="1">
      <c r="A767" s="476"/>
      <c r="B767" s="476"/>
      <c r="C767" s="515"/>
      <c r="D767" s="515"/>
      <c r="E767" s="496"/>
      <c r="F767" s="497"/>
      <c r="G767" s="476"/>
      <c r="H767" s="476"/>
      <c r="I767" s="476"/>
      <c r="J767" s="476"/>
      <c r="K767" s="476"/>
      <c r="L767" s="476"/>
      <c r="M767" s="476"/>
      <c r="N767" s="476"/>
      <c r="O767" s="476"/>
      <c r="P767" s="476"/>
      <c r="Q767" s="476"/>
      <c r="R767" s="476"/>
      <c r="S767" s="476"/>
      <c r="T767" s="476"/>
      <c r="U767" s="476"/>
      <c r="V767" s="476"/>
      <c r="W767" s="476"/>
      <c r="X767" s="476"/>
      <c r="Y767" s="476"/>
      <c r="Z767" s="476"/>
    </row>
    <row r="768" spans="1:26" ht="15.75" customHeight="1">
      <c r="A768" s="476"/>
      <c r="B768" s="476"/>
      <c r="C768" s="515"/>
      <c r="D768" s="515"/>
      <c r="E768" s="496"/>
      <c r="F768" s="497"/>
      <c r="G768" s="476"/>
      <c r="H768" s="476"/>
      <c r="I768" s="476"/>
      <c r="J768" s="476"/>
      <c r="K768" s="476"/>
      <c r="L768" s="476"/>
      <c r="M768" s="476"/>
      <c r="N768" s="476"/>
      <c r="O768" s="476"/>
      <c r="P768" s="476"/>
      <c r="Q768" s="476"/>
      <c r="R768" s="476"/>
      <c r="S768" s="476"/>
      <c r="T768" s="476"/>
      <c r="U768" s="476"/>
      <c r="V768" s="476"/>
      <c r="W768" s="476"/>
      <c r="X768" s="476"/>
      <c r="Y768" s="476"/>
      <c r="Z768" s="476"/>
    </row>
    <row r="769" spans="1:26" ht="15.75" customHeight="1">
      <c r="A769" s="476"/>
      <c r="B769" s="476"/>
      <c r="C769" s="515"/>
      <c r="D769" s="515"/>
      <c r="E769" s="496"/>
      <c r="F769" s="497"/>
      <c r="G769" s="476"/>
      <c r="H769" s="476"/>
      <c r="I769" s="476"/>
      <c r="J769" s="476"/>
      <c r="K769" s="476"/>
      <c r="L769" s="476"/>
      <c r="M769" s="476"/>
      <c r="N769" s="476"/>
      <c r="O769" s="476"/>
      <c r="P769" s="476"/>
      <c r="Q769" s="476"/>
      <c r="R769" s="476"/>
      <c r="S769" s="476"/>
      <c r="T769" s="476"/>
      <c r="U769" s="476"/>
      <c r="V769" s="476"/>
      <c r="W769" s="476"/>
      <c r="X769" s="476"/>
      <c r="Y769" s="476"/>
      <c r="Z769" s="476"/>
    </row>
    <row r="770" spans="1:26" ht="15.75" customHeight="1">
      <c r="A770" s="476"/>
      <c r="B770" s="476"/>
      <c r="C770" s="515"/>
      <c r="D770" s="515"/>
      <c r="E770" s="496"/>
      <c r="F770" s="497"/>
      <c r="G770" s="476"/>
      <c r="H770" s="476"/>
      <c r="I770" s="476"/>
      <c r="J770" s="476"/>
      <c r="K770" s="476"/>
      <c r="L770" s="476"/>
      <c r="M770" s="476"/>
      <c r="N770" s="476"/>
      <c r="O770" s="476"/>
      <c r="P770" s="476"/>
      <c r="Q770" s="476"/>
      <c r="R770" s="476"/>
      <c r="S770" s="476"/>
      <c r="T770" s="476"/>
      <c r="U770" s="476"/>
      <c r="V770" s="476"/>
      <c r="W770" s="476"/>
      <c r="X770" s="476"/>
      <c r="Y770" s="476"/>
      <c r="Z770" s="476"/>
    </row>
    <row r="771" spans="1:26" ht="15.75" customHeight="1">
      <c r="A771" s="476"/>
      <c r="B771" s="476"/>
      <c r="C771" s="515"/>
      <c r="D771" s="515"/>
      <c r="E771" s="496"/>
      <c r="F771" s="497"/>
      <c r="G771" s="476"/>
      <c r="H771" s="476"/>
      <c r="I771" s="476"/>
      <c r="J771" s="476"/>
      <c r="K771" s="476"/>
      <c r="L771" s="476"/>
      <c r="M771" s="476"/>
      <c r="N771" s="476"/>
      <c r="O771" s="476"/>
      <c r="P771" s="476"/>
      <c r="Q771" s="476"/>
      <c r="R771" s="476"/>
      <c r="S771" s="476"/>
      <c r="T771" s="476"/>
      <c r="U771" s="476"/>
      <c r="V771" s="476"/>
      <c r="W771" s="476"/>
      <c r="X771" s="476"/>
      <c r="Y771" s="476"/>
      <c r="Z771" s="476"/>
    </row>
    <row r="772" spans="1:26" ht="15.75" customHeight="1">
      <c r="A772" s="476"/>
      <c r="B772" s="476"/>
      <c r="C772" s="515"/>
      <c r="D772" s="515"/>
      <c r="E772" s="496"/>
      <c r="F772" s="497"/>
      <c r="G772" s="476"/>
      <c r="H772" s="476"/>
      <c r="I772" s="476"/>
      <c r="J772" s="476"/>
      <c r="K772" s="476"/>
      <c r="L772" s="476"/>
      <c r="M772" s="476"/>
      <c r="N772" s="476"/>
      <c r="O772" s="476"/>
      <c r="P772" s="476"/>
      <c r="Q772" s="476"/>
      <c r="R772" s="476"/>
      <c r="S772" s="476"/>
      <c r="T772" s="476"/>
      <c r="U772" s="476"/>
      <c r="V772" s="476"/>
      <c r="W772" s="476"/>
      <c r="X772" s="476"/>
      <c r="Y772" s="476"/>
      <c r="Z772" s="476"/>
    </row>
    <row r="773" spans="1:26" ht="15.75" customHeight="1">
      <c r="A773" s="476"/>
      <c r="B773" s="476"/>
      <c r="C773" s="515"/>
      <c r="D773" s="515"/>
      <c r="E773" s="496"/>
      <c r="F773" s="497"/>
      <c r="G773" s="476"/>
      <c r="H773" s="476"/>
      <c r="I773" s="476"/>
      <c r="J773" s="476"/>
      <c r="K773" s="476"/>
      <c r="L773" s="476"/>
      <c r="M773" s="476"/>
      <c r="N773" s="476"/>
      <c r="O773" s="476"/>
      <c r="P773" s="476"/>
      <c r="Q773" s="476"/>
      <c r="R773" s="476"/>
      <c r="S773" s="476"/>
      <c r="T773" s="476"/>
      <c r="U773" s="476"/>
      <c r="V773" s="476"/>
      <c r="W773" s="476"/>
      <c r="X773" s="476"/>
      <c r="Y773" s="476"/>
      <c r="Z773" s="476"/>
    </row>
    <row r="774" spans="1:26" ht="15.75" customHeight="1">
      <c r="A774" s="476"/>
      <c r="B774" s="476"/>
      <c r="C774" s="515"/>
      <c r="D774" s="515"/>
      <c r="E774" s="496"/>
      <c r="F774" s="497"/>
      <c r="G774" s="476"/>
      <c r="H774" s="476"/>
      <c r="I774" s="476"/>
      <c r="J774" s="476"/>
      <c r="K774" s="476"/>
      <c r="L774" s="476"/>
      <c r="M774" s="476"/>
      <c r="N774" s="476"/>
      <c r="O774" s="476"/>
      <c r="P774" s="476"/>
      <c r="Q774" s="476"/>
      <c r="R774" s="476"/>
      <c r="S774" s="476"/>
      <c r="T774" s="476"/>
      <c r="U774" s="476"/>
      <c r="V774" s="476"/>
      <c r="W774" s="476"/>
      <c r="X774" s="476"/>
      <c r="Y774" s="476"/>
      <c r="Z774" s="476"/>
    </row>
    <row r="775" spans="1:26" ht="15.75" customHeight="1">
      <c r="A775" s="476"/>
      <c r="B775" s="476"/>
      <c r="C775" s="515"/>
      <c r="D775" s="515"/>
      <c r="E775" s="496"/>
      <c r="F775" s="497"/>
      <c r="G775" s="476"/>
      <c r="H775" s="476"/>
      <c r="I775" s="476"/>
      <c r="J775" s="476"/>
      <c r="K775" s="476"/>
      <c r="L775" s="476"/>
      <c r="M775" s="476"/>
      <c r="N775" s="476"/>
      <c r="O775" s="476"/>
      <c r="P775" s="476"/>
      <c r="Q775" s="476"/>
      <c r="R775" s="476"/>
      <c r="S775" s="476"/>
      <c r="T775" s="476"/>
      <c r="U775" s="476"/>
      <c r="V775" s="476"/>
      <c r="W775" s="476"/>
      <c r="X775" s="476"/>
      <c r="Y775" s="476"/>
      <c r="Z775" s="476"/>
    </row>
    <row r="776" spans="1:26" ht="15.75" customHeight="1">
      <c r="A776" s="476"/>
      <c r="B776" s="476"/>
      <c r="C776" s="515"/>
      <c r="D776" s="515"/>
      <c r="E776" s="496"/>
      <c r="F776" s="497"/>
      <c r="G776" s="476"/>
      <c r="H776" s="476"/>
      <c r="I776" s="476"/>
      <c r="J776" s="476"/>
      <c r="K776" s="476"/>
      <c r="L776" s="476"/>
      <c r="M776" s="476"/>
      <c r="N776" s="476"/>
      <c r="O776" s="476"/>
      <c r="P776" s="476"/>
      <c r="Q776" s="476"/>
      <c r="R776" s="476"/>
      <c r="S776" s="476"/>
      <c r="T776" s="476"/>
      <c r="U776" s="476"/>
      <c r="V776" s="476"/>
      <c r="W776" s="476"/>
      <c r="X776" s="476"/>
      <c r="Y776" s="476"/>
      <c r="Z776" s="476"/>
    </row>
    <row r="777" spans="1:26" ht="15.75" customHeight="1">
      <c r="A777" s="476"/>
      <c r="B777" s="476"/>
      <c r="C777" s="515"/>
      <c r="D777" s="515"/>
      <c r="E777" s="496"/>
      <c r="F777" s="497"/>
      <c r="G777" s="476"/>
      <c r="H777" s="476"/>
      <c r="I777" s="476"/>
      <c r="J777" s="476"/>
      <c r="K777" s="476"/>
      <c r="L777" s="476"/>
      <c r="M777" s="476"/>
      <c r="N777" s="476"/>
      <c r="O777" s="476"/>
      <c r="P777" s="476"/>
      <c r="Q777" s="476"/>
      <c r="R777" s="476"/>
      <c r="S777" s="476"/>
      <c r="T777" s="476"/>
      <c r="U777" s="476"/>
      <c r="V777" s="476"/>
      <c r="W777" s="476"/>
      <c r="X777" s="476"/>
      <c r="Y777" s="476"/>
      <c r="Z777" s="476"/>
    </row>
    <row r="778" spans="1:26" ht="15.75" customHeight="1">
      <c r="A778" s="476"/>
      <c r="B778" s="476"/>
      <c r="C778" s="515"/>
      <c r="D778" s="515"/>
      <c r="E778" s="496"/>
      <c r="F778" s="497"/>
      <c r="G778" s="476"/>
      <c r="H778" s="476"/>
      <c r="I778" s="476"/>
      <c r="J778" s="476"/>
      <c r="K778" s="476"/>
      <c r="L778" s="476"/>
      <c r="M778" s="476"/>
      <c r="N778" s="476"/>
      <c r="O778" s="476"/>
      <c r="P778" s="476"/>
      <c r="Q778" s="476"/>
      <c r="R778" s="476"/>
      <c r="S778" s="476"/>
      <c r="T778" s="476"/>
      <c r="U778" s="476"/>
      <c r="V778" s="476"/>
      <c r="W778" s="476"/>
      <c r="X778" s="476"/>
      <c r="Y778" s="476"/>
      <c r="Z778" s="476"/>
    </row>
    <row r="779" spans="1:26" ht="15.75" customHeight="1">
      <c r="A779" s="476"/>
      <c r="B779" s="476"/>
      <c r="C779" s="515"/>
      <c r="D779" s="515"/>
      <c r="E779" s="496"/>
      <c r="F779" s="497"/>
      <c r="G779" s="476"/>
      <c r="H779" s="476"/>
      <c r="I779" s="476"/>
      <c r="J779" s="476"/>
      <c r="K779" s="476"/>
      <c r="L779" s="476"/>
      <c r="M779" s="476"/>
      <c r="N779" s="476"/>
      <c r="O779" s="476"/>
      <c r="P779" s="476"/>
      <c r="Q779" s="476"/>
      <c r="R779" s="476"/>
      <c r="S779" s="476"/>
      <c r="T779" s="476"/>
      <c r="U779" s="476"/>
      <c r="V779" s="476"/>
      <c r="W779" s="476"/>
      <c r="X779" s="476"/>
      <c r="Y779" s="476"/>
      <c r="Z779" s="476"/>
    </row>
    <row r="780" spans="1:26" ht="15.75" customHeight="1">
      <c r="A780" s="476"/>
      <c r="B780" s="476"/>
      <c r="C780" s="515"/>
      <c r="D780" s="515"/>
      <c r="E780" s="496"/>
      <c r="F780" s="497"/>
      <c r="G780" s="476"/>
      <c r="H780" s="476"/>
      <c r="I780" s="476"/>
      <c r="J780" s="476"/>
      <c r="K780" s="476"/>
      <c r="L780" s="476"/>
      <c r="M780" s="476"/>
      <c r="N780" s="476"/>
      <c r="O780" s="476"/>
      <c r="P780" s="476"/>
      <c r="Q780" s="476"/>
      <c r="R780" s="476"/>
      <c r="S780" s="476"/>
      <c r="T780" s="476"/>
      <c r="U780" s="476"/>
      <c r="V780" s="476"/>
      <c r="W780" s="476"/>
      <c r="X780" s="476"/>
      <c r="Y780" s="476"/>
      <c r="Z780" s="476"/>
    </row>
    <row r="781" spans="1:26" ht="15.75" customHeight="1">
      <c r="A781" s="476"/>
      <c r="B781" s="476"/>
      <c r="C781" s="515"/>
      <c r="D781" s="515"/>
      <c r="E781" s="496"/>
      <c r="F781" s="497"/>
      <c r="G781" s="476"/>
      <c r="H781" s="476"/>
      <c r="I781" s="476"/>
      <c r="J781" s="476"/>
      <c r="K781" s="476"/>
      <c r="L781" s="476"/>
      <c r="M781" s="476"/>
      <c r="N781" s="476"/>
      <c r="O781" s="476"/>
      <c r="P781" s="476"/>
      <c r="Q781" s="476"/>
      <c r="R781" s="476"/>
      <c r="S781" s="476"/>
      <c r="T781" s="476"/>
      <c r="U781" s="476"/>
      <c r="V781" s="476"/>
      <c r="W781" s="476"/>
      <c r="X781" s="476"/>
      <c r="Y781" s="476"/>
      <c r="Z781" s="476"/>
    </row>
    <row r="782" spans="1:26" ht="15.75" customHeight="1">
      <c r="A782" s="476"/>
      <c r="B782" s="476"/>
      <c r="C782" s="515"/>
      <c r="D782" s="515"/>
      <c r="E782" s="496"/>
      <c r="F782" s="497"/>
      <c r="G782" s="476"/>
      <c r="H782" s="476"/>
      <c r="I782" s="476"/>
      <c r="J782" s="476"/>
      <c r="K782" s="476"/>
      <c r="L782" s="476"/>
      <c r="M782" s="476"/>
      <c r="N782" s="476"/>
      <c r="O782" s="476"/>
      <c r="P782" s="476"/>
      <c r="Q782" s="476"/>
      <c r="R782" s="476"/>
      <c r="S782" s="476"/>
      <c r="T782" s="476"/>
      <c r="U782" s="476"/>
      <c r="V782" s="476"/>
      <c r="W782" s="476"/>
      <c r="X782" s="476"/>
      <c r="Y782" s="476"/>
      <c r="Z782" s="476"/>
    </row>
    <row r="783" spans="1:26" ht="15.75" customHeight="1">
      <c r="A783" s="476"/>
      <c r="B783" s="476"/>
      <c r="C783" s="515"/>
      <c r="D783" s="515"/>
      <c r="E783" s="496"/>
      <c r="F783" s="497"/>
      <c r="G783" s="476"/>
      <c r="H783" s="476"/>
      <c r="I783" s="476"/>
      <c r="J783" s="476"/>
      <c r="K783" s="476"/>
      <c r="L783" s="476"/>
      <c r="M783" s="476"/>
      <c r="N783" s="476"/>
      <c r="O783" s="476"/>
      <c r="P783" s="476"/>
      <c r="Q783" s="476"/>
      <c r="R783" s="476"/>
      <c r="S783" s="476"/>
      <c r="T783" s="476"/>
      <c r="U783" s="476"/>
      <c r="V783" s="476"/>
      <c r="W783" s="476"/>
      <c r="X783" s="476"/>
      <c r="Y783" s="476"/>
      <c r="Z783" s="476"/>
    </row>
    <row r="784" spans="1:26" ht="15.75" customHeight="1">
      <c r="A784" s="476"/>
      <c r="B784" s="476"/>
      <c r="C784" s="515"/>
      <c r="D784" s="515"/>
      <c r="E784" s="496"/>
      <c r="F784" s="497"/>
      <c r="G784" s="476"/>
      <c r="H784" s="476"/>
      <c r="I784" s="476"/>
      <c r="J784" s="476"/>
      <c r="K784" s="476"/>
      <c r="L784" s="476"/>
      <c r="M784" s="476"/>
      <c r="N784" s="476"/>
      <c r="O784" s="476"/>
      <c r="P784" s="476"/>
      <c r="Q784" s="476"/>
      <c r="R784" s="476"/>
      <c r="S784" s="476"/>
      <c r="T784" s="476"/>
      <c r="U784" s="476"/>
      <c r="V784" s="476"/>
      <c r="W784" s="476"/>
      <c r="X784" s="476"/>
      <c r="Y784" s="476"/>
      <c r="Z784" s="476"/>
    </row>
    <row r="785" spans="1:26" ht="15.75" customHeight="1">
      <c r="A785" s="476"/>
      <c r="B785" s="476"/>
      <c r="C785" s="515"/>
      <c r="D785" s="515"/>
      <c r="E785" s="496"/>
      <c r="F785" s="497"/>
      <c r="G785" s="476"/>
      <c r="H785" s="476"/>
      <c r="I785" s="476"/>
      <c r="J785" s="476"/>
      <c r="K785" s="476"/>
      <c r="L785" s="476"/>
      <c r="M785" s="476"/>
      <c r="N785" s="476"/>
      <c r="O785" s="476"/>
      <c r="P785" s="476"/>
      <c r="Q785" s="476"/>
      <c r="R785" s="476"/>
      <c r="S785" s="476"/>
      <c r="T785" s="476"/>
      <c r="U785" s="476"/>
      <c r="V785" s="476"/>
      <c r="W785" s="476"/>
      <c r="X785" s="476"/>
      <c r="Y785" s="476"/>
      <c r="Z785" s="476"/>
    </row>
    <row r="786" spans="1:26" ht="15.75" customHeight="1">
      <c r="A786" s="476"/>
      <c r="B786" s="476"/>
      <c r="C786" s="515"/>
      <c r="D786" s="515"/>
      <c r="E786" s="496"/>
      <c r="F786" s="497"/>
      <c r="G786" s="476"/>
      <c r="H786" s="476"/>
      <c r="I786" s="476"/>
      <c r="J786" s="476"/>
      <c r="K786" s="476"/>
      <c r="L786" s="476"/>
      <c r="M786" s="476"/>
      <c r="N786" s="476"/>
      <c r="O786" s="476"/>
      <c r="P786" s="476"/>
      <c r="Q786" s="476"/>
      <c r="R786" s="476"/>
      <c r="S786" s="476"/>
      <c r="T786" s="476"/>
      <c r="U786" s="476"/>
      <c r="V786" s="476"/>
      <c r="W786" s="476"/>
      <c r="X786" s="476"/>
      <c r="Y786" s="476"/>
      <c r="Z786" s="476"/>
    </row>
    <row r="787" spans="1:26" ht="15.75" customHeight="1">
      <c r="A787" s="476"/>
      <c r="B787" s="476"/>
      <c r="C787" s="515"/>
      <c r="D787" s="515"/>
      <c r="E787" s="496"/>
      <c r="F787" s="497"/>
      <c r="G787" s="476"/>
      <c r="H787" s="476"/>
      <c r="I787" s="476"/>
      <c r="J787" s="476"/>
      <c r="K787" s="476"/>
      <c r="L787" s="476"/>
      <c r="M787" s="476"/>
      <c r="N787" s="476"/>
      <c r="O787" s="476"/>
      <c r="P787" s="476"/>
      <c r="Q787" s="476"/>
      <c r="R787" s="476"/>
      <c r="S787" s="476"/>
      <c r="T787" s="476"/>
      <c r="U787" s="476"/>
      <c r="V787" s="476"/>
      <c r="W787" s="476"/>
      <c r="X787" s="476"/>
      <c r="Y787" s="476"/>
      <c r="Z787" s="476"/>
    </row>
    <row r="788" spans="1:26" ht="15.75" customHeight="1">
      <c r="A788" s="476"/>
      <c r="B788" s="476"/>
      <c r="C788" s="515"/>
      <c r="D788" s="515"/>
      <c r="E788" s="496"/>
      <c r="F788" s="497"/>
      <c r="G788" s="476"/>
      <c r="H788" s="476"/>
      <c r="I788" s="476"/>
      <c r="J788" s="476"/>
      <c r="K788" s="476"/>
      <c r="L788" s="476"/>
      <c r="M788" s="476"/>
      <c r="N788" s="476"/>
      <c r="O788" s="476"/>
      <c r="P788" s="476"/>
      <c r="Q788" s="476"/>
      <c r="R788" s="476"/>
      <c r="S788" s="476"/>
      <c r="T788" s="476"/>
      <c r="U788" s="476"/>
      <c r="V788" s="476"/>
      <c r="W788" s="476"/>
      <c r="X788" s="476"/>
      <c r="Y788" s="476"/>
      <c r="Z788" s="476"/>
    </row>
    <row r="789" spans="1:26" ht="15.75" customHeight="1">
      <c r="A789" s="476"/>
      <c r="B789" s="476"/>
      <c r="C789" s="515"/>
      <c r="D789" s="515"/>
      <c r="E789" s="496"/>
      <c r="F789" s="497"/>
      <c r="G789" s="476"/>
      <c r="H789" s="476"/>
      <c r="I789" s="476"/>
      <c r="J789" s="476"/>
      <c r="K789" s="476"/>
      <c r="L789" s="476"/>
      <c r="M789" s="476"/>
      <c r="N789" s="476"/>
      <c r="O789" s="476"/>
      <c r="P789" s="476"/>
      <c r="Q789" s="476"/>
      <c r="R789" s="476"/>
      <c r="S789" s="476"/>
      <c r="T789" s="476"/>
      <c r="U789" s="476"/>
      <c r="V789" s="476"/>
      <c r="W789" s="476"/>
      <c r="X789" s="476"/>
      <c r="Y789" s="476"/>
      <c r="Z789" s="476"/>
    </row>
    <row r="790" spans="1:26" ht="15.75" customHeight="1">
      <c r="A790" s="476"/>
      <c r="B790" s="476"/>
      <c r="C790" s="515"/>
      <c r="D790" s="515"/>
      <c r="E790" s="496"/>
      <c r="F790" s="497"/>
      <c r="G790" s="476"/>
      <c r="H790" s="476"/>
      <c r="I790" s="476"/>
      <c r="J790" s="476"/>
      <c r="K790" s="476"/>
      <c r="L790" s="476"/>
      <c r="M790" s="476"/>
      <c r="N790" s="476"/>
      <c r="O790" s="476"/>
      <c r="P790" s="476"/>
      <c r="Q790" s="476"/>
      <c r="R790" s="476"/>
      <c r="S790" s="476"/>
      <c r="T790" s="476"/>
      <c r="U790" s="476"/>
      <c r="V790" s="476"/>
      <c r="W790" s="476"/>
      <c r="X790" s="476"/>
      <c r="Y790" s="476"/>
      <c r="Z790" s="476"/>
    </row>
    <row r="791" spans="1:26" ht="15.75" customHeight="1">
      <c r="A791" s="476"/>
      <c r="B791" s="476"/>
      <c r="C791" s="515"/>
      <c r="D791" s="515"/>
      <c r="E791" s="496"/>
      <c r="F791" s="497"/>
      <c r="G791" s="476"/>
      <c r="H791" s="476"/>
      <c r="I791" s="476"/>
      <c r="J791" s="476"/>
      <c r="K791" s="476"/>
      <c r="L791" s="476"/>
      <c r="M791" s="476"/>
      <c r="N791" s="476"/>
      <c r="O791" s="476"/>
      <c r="P791" s="476"/>
      <c r="Q791" s="476"/>
      <c r="R791" s="476"/>
      <c r="S791" s="476"/>
      <c r="T791" s="476"/>
      <c r="U791" s="476"/>
      <c r="V791" s="476"/>
      <c r="W791" s="476"/>
      <c r="X791" s="476"/>
      <c r="Y791" s="476"/>
      <c r="Z791" s="476"/>
    </row>
    <row r="792" spans="1:26" ht="15.75" customHeight="1">
      <c r="A792" s="476"/>
      <c r="B792" s="476"/>
      <c r="C792" s="515"/>
      <c r="D792" s="515"/>
      <c r="E792" s="496"/>
      <c r="F792" s="497"/>
      <c r="G792" s="476"/>
      <c r="H792" s="476"/>
      <c r="I792" s="476"/>
      <c r="J792" s="476"/>
      <c r="K792" s="476"/>
      <c r="L792" s="476"/>
      <c r="M792" s="476"/>
      <c r="N792" s="476"/>
      <c r="O792" s="476"/>
      <c r="P792" s="476"/>
      <c r="Q792" s="476"/>
      <c r="R792" s="476"/>
      <c r="S792" s="476"/>
      <c r="T792" s="476"/>
      <c r="U792" s="476"/>
      <c r="V792" s="476"/>
      <c r="W792" s="476"/>
      <c r="X792" s="476"/>
      <c r="Y792" s="476"/>
      <c r="Z792" s="476"/>
    </row>
    <row r="793" spans="1:26" ht="15.75" customHeight="1">
      <c r="A793" s="476"/>
      <c r="B793" s="476"/>
      <c r="C793" s="515"/>
      <c r="D793" s="515"/>
      <c r="E793" s="496"/>
      <c r="F793" s="497"/>
      <c r="G793" s="476"/>
      <c r="H793" s="476"/>
      <c r="I793" s="476"/>
      <c r="J793" s="476"/>
      <c r="K793" s="476"/>
      <c r="L793" s="476"/>
      <c r="M793" s="476"/>
      <c r="N793" s="476"/>
      <c r="O793" s="476"/>
      <c r="P793" s="476"/>
      <c r="Q793" s="476"/>
      <c r="R793" s="476"/>
      <c r="S793" s="476"/>
      <c r="T793" s="476"/>
      <c r="U793" s="476"/>
      <c r="V793" s="476"/>
      <c r="W793" s="476"/>
      <c r="X793" s="476"/>
      <c r="Y793" s="476"/>
      <c r="Z793" s="476"/>
    </row>
    <row r="794" spans="1:26" ht="15.75" customHeight="1">
      <c r="A794" s="476"/>
      <c r="B794" s="476"/>
      <c r="C794" s="515"/>
      <c r="D794" s="515"/>
      <c r="E794" s="496"/>
      <c r="F794" s="497"/>
      <c r="G794" s="476"/>
      <c r="H794" s="476"/>
      <c r="I794" s="476"/>
      <c r="J794" s="476"/>
      <c r="K794" s="476"/>
      <c r="L794" s="476"/>
      <c r="M794" s="476"/>
      <c r="N794" s="476"/>
      <c r="O794" s="476"/>
      <c r="P794" s="476"/>
      <c r="Q794" s="476"/>
      <c r="R794" s="476"/>
      <c r="S794" s="476"/>
      <c r="T794" s="476"/>
      <c r="U794" s="476"/>
      <c r="V794" s="476"/>
      <c r="W794" s="476"/>
      <c r="X794" s="476"/>
      <c r="Y794" s="476"/>
      <c r="Z794" s="476"/>
    </row>
    <row r="795" spans="1:26" ht="15.75" customHeight="1">
      <c r="A795" s="476"/>
      <c r="B795" s="476"/>
      <c r="C795" s="515"/>
      <c r="D795" s="515"/>
      <c r="E795" s="496"/>
      <c r="F795" s="497"/>
      <c r="G795" s="476"/>
      <c r="H795" s="476"/>
      <c r="I795" s="476"/>
      <c r="J795" s="476"/>
      <c r="K795" s="476"/>
      <c r="L795" s="476"/>
      <c r="M795" s="476"/>
      <c r="N795" s="476"/>
      <c r="O795" s="476"/>
      <c r="P795" s="476"/>
      <c r="Q795" s="476"/>
      <c r="R795" s="476"/>
      <c r="S795" s="476"/>
      <c r="T795" s="476"/>
      <c r="U795" s="476"/>
      <c r="V795" s="476"/>
      <c r="W795" s="476"/>
      <c r="X795" s="476"/>
      <c r="Y795" s="476"/>
      <c r="Z795" s="476"/>
    </row>
    <row r="796" spans="1:26" ht="15.75" customHeight="1">
      <c r="A796" s="476"/>
      <c r="B796" s="476"/>
      <c r="C796" s="515"/>
      <c r="D796" s="515"/>
      <c r="E796" s="496"/>
      <c r="F796" s="497"/>
      <c r="G796" s="476"/>
      <c r="H796" s="476"/>
      <c r="I796" s="476"/>
      <c r="J796" s="476"/>
      <c r="K796" s="476"/>
      <c r="L796" s="476"/>
      <c r="M796" s="476"/>
      <c r="N796" s="476"/>
      <c r="O796" s="476"/>
      <c r="P796" s="476"/>
      <c r="Q796" s="476"/>
      <c r="R796" s="476"/>
      <c r="S796" s="476"/>
      <c r="T796" s="476"/>
      <c r="U796" s="476"/>
      <c r="V796" s="476"/>
      <c r="W796" s="476"/>
      <c r="X796" s="476"/>
      <c r="Y796" s="476"/>
      <c r="Z796" s="476"/>
    </row>
    <row r="797" spans="1:26" ht="15.75" customHeight="1">
      <c r="A797" s="476"/>
      <c r="B797" s="476"/>
      <c r="C797" s="515"/>
      <c r="D797" s="515"/>
      <c r="E797" s="496"/>
      <c r="F797" s="497"/>
      <c r="G797" s="476"/>
      <c r="H797" s="476"/>
      <c r="I797" s="476"/>
      <c r="J797" s="476"/>
      <c r="K797" s="476"/>
      <c r="L797" s="476"/>
      <c r="M797" s="476"/>
      <c r="N797" s="476"/>
      <c r="O797" s="476"/>
      <c r="P797" s="476"/>
      <c r="Q797" s="476"/>
      <c r="R797" s="476"/>
      <c r="S797" s="476"/>
      <c r="T797" s="476"/>
      <c r="U797" s="476"/>
      <c r="V797" s="476"/>
      <c r="W797" s="476"/>
      <c r="X797" s="476"/>
      <c r="Y797" s="476"/>
      <c r="Z797" s="476"/>
    </row>
    <row r="798" spans="1:26" ht="15.75" customHeight="1">
      <c r="A798" s="476"/>
      <c r="B798" s="476"/>
      <c r="C798" s="515"/>
      <c r="D798" s="515"/>
      <c r="E798" s="496"/>
      <c r="F798" s="497"/>
      <c r="G798" s="476"/>
      <c r="H798" s="476"/>
      <c r="I798" s="476"/>
      <c r="J798" s="476"/>
      <c r="K798" s="476"/>
      <c r="L798" s="476"/>
      <c r="M798" s="476"/>
      <c r="N798" s="476"/>
      <c r="O798" s="476"/>
      <c r="P798" s="476"/>
      <c r="Q798" s="476"/>
      <c r="R798" s="476"/>
      <c r="S798" s="476"/>
      <c r="T798" s="476"/>
      <c r="U798" s="476"/>
      <c r="V798" s="476"/>
      <c r="W798" s="476"/>
      <c r="X798" s="476"/>
      <c r="Y798" s="476"/>
      <c r="Z798" s="476"/>
    </row>
    <row r="799" spans="1:26" ht="15.75" customHeight="1">
      <c r="A799" s="476"/>
      <c r="B799" s="476"/>
      <c r="C799" s="515"/>
      <c r="D799" s="515"/>
      <c r="E799" s="496"/>
      <c r="F799" s="497"/>
      <c r="G799" s="476"/>
      <c r="H799" s="476"/>
      <c r="I799" s="476"/>
      <c r="J799" s="476"/>
      <c r="K799" s="476"/>
      <c r="L799" s="476"/>
      <c r="M799" s="476"/>
      <c r="N799" s="476"/>
      <c r="O799" s="476"/>
      <c r="P799" s="476"/>
      <c r="Q799" s="476"/>
      <c r="R799" s="476"/>
      <c r="S799" s="476"/>
      <c r="T799" s="476"/>
      <c r="U799" s="476"/>
      <c r="V799" s="476"/>
      <c r="W799" s="476"/>
      <c r="X799" s="476"/>
      <c r="Y799" s="476"/>
      <c r="Z799" s="476"/>
    </row>
    <row r="800" spans="1:26" ht="15.75" customHeight="1">
      <c r="A800" s="476"/>
      <c r="B800" s="476"/>
      <c r="C800" s="515"/>
      <c r="D800" s="515"/>
      <c r="E800" s="496"/>
      <c r="F800" s="497"/>
      <c r="G800" s="476"/>
      <c r="H800" s="476"/>
      <c r="I800" s="476"/>
      <c r="J800" s="476"/>
      <c r="K800" s="476"/>
      <c r="L800" s="476"/>
      <c r="M800" s="476"/>
      <c r="N800" s="476"/>
      <c r="O800" s="476"/>
      <c r="P800" s="476"/>
      <c r="Q800" s="476"/>
      <c r="R800" s="476"/>
      <c r="S800" s="476"/>
      <c r="T800" s="476"/>
      <c r="U800" s="476"/>
      <c r="V800" s="476"/>
      <c r="W800" s="476"/>
      <c r="X800" s="476"/>
      <c r="Y800" s="476"/>
      <c r="Z800" s="476"/>
    </row>
    <row r="801" spans="1:26" ht="15.75" customHeight="1">
      <c r="A801" s="476"/>
      <c r="B801" s="476"/>
      <c r="C801" s="515"/>
      <c r="D801" s="515"/>
      <c r="E801" s="496"/>
      <c r="F801" s="497"/>
      <c r="G801" s="476"/>
      <c r="H801" s="476"/>
      <c r="I801" s="476"/>
      <c r="J801" s="476"/>
      <c r="K801" s="476"/>
      <c r="L801" s="476"/>
      <c r="M801" s="476"/>
      <c r="N801" s="476"/>
      <c r="O801" s="476"/>
      <c r="P801" s="476"/>
      <c r="Q801" s="476"/>
      <c r="R801" s="476"/>
      <c r="S801" s="476"/>
      <c r="T801" s="476"/>
      <c r="U801" s="476"/>
      <c r="V801" s="476"/>
      <c r="W801" s="476"/>
      <c r="X801" s="476"/>
      <c r="Y801" s="476"/>
      <c r="Z801" s="476"/>
    </row>
    <row r="802" spans="1:26" ht="15.75" customHeight="1">
      <c r="A802" s="476"/>
      <c r="B802" s="476"/>
      <c r="C802" s="515"/>
      <c r="D802" s="515"/>
      <c r="E802" s="496"/>
      <c r="F802" s="497"/>
      <c r="G802" s="476"/>
      <c r="H802" s="476"/>
      <c r="I802" s="476"/>
      <c r="J802" s="476"/>
      <c r="K802" s="476"/>
      <c r="L802" s="476"/>
      <c r="M802" s="476"/>
      <c r="N802" s="476"/>
      <c r="O802" s="476"/>
      <c r="P802" s="476"/>
      <c r="Q802" s="476"/>
      <c r="R802" s="476"/>
      <c r="S802" s="476"/>
      <c r="T802" s="476"/>
      <c r="U802" s="476"/>
      <c r="V802" s="476"/>
      <c r="W802" s="476"/>
      <c r="X802" s="476"/>
      <c r="Y802" s="476"/>
      <c r="Z802" s="476"/>
    </row>
    <row r="803" spans="1:26" ht="15.75" customHeight="1">
      <c r="A803" s="476"/>
      <c r="B803" s="476"/>
      <c r="C803" s="515"/>
      <c r="D803" s="515"/>
      <c r="E803" s="496"/>
      <c r="F803" s="497"/>
      <c r="G803" s="476"/>
      <c r="H803" s="476"/>
      <c r="I803" s="476"/>
      <c r="J803" s="476"/>
      <c r="K803" s="476"/>
      <c r="L803" s="476"/>
      <c r="M803" s="476"/>
      <c r="N803" s="476"/>
      <c r="O803" s="476"/>
      <c r="P803" s="476"/>
      <c r="Q803" s="476"/>
      <c r="R803" s="476"/>
      <c r="S803" s="476"/>
      <c r="T803" s="476"/>
      <c r="U803" s="476"/>
      <c r="V803" s="476"/>
      <c r="W803" s="476"/>
      <c r="X803" s="476"/>
      <c r="Y803" s="476"/>
      <c r="Z803" s="476"/>
    </row>
    <row r="804" spans="1:26" ht="15.75" customHeight="1">
      <c r="A804" s="476"/>
      <c r="B804" s="476"/>
      <c r="C804" s="515"/>
      <c r="D804" s="515"/>
      <c r="E804" s="496"/>
      <c r="F804" s="497"/>
      <c r="G804" s="476"/>
      <c r="H804" s="476"/>
      <c r="I804" s="476"/>
      <c r="J804" s="476"/>
      <c r="K804" s="476"/>
      <c r="L804" s="476"/>
      <c r="M804" s="476"/>
      <c r="N804" s="476"/>
      <c r="O804" s="476"/>
      <c r="P804" s="476"/>
      <c r="Q804" s="476"/>
      <c r="R804" s="476"/>
      <c r="S804" s="476"/>
      <c r="T804" s="476"/>
      <c r="U804" s="476"/>
      <c r="V804" s="476"/>
      <c r="W804" s="476"/>
      <c r="X804" s="476"/>
      <c r="Y804" s="476"/>
      <c r="Z804" s="476"/>
    </row>
    <row r="805" spans="1:26" ht="15.75" customHeight="1">
      <c r="A805" s="476"/>
      <c r="B805" s="476"/>
      <c r="C805" s="515"/>
      <c r="D805" s="515"/>
      <c r="E805" s="496"/>
      <c r="F805" s="497"/>
      <c r="G805" s="476"/>
      <c r="H805" s="476"/>
      <c r="I805" s="476"/>
      <c r="J805" s="476"/>
      <c r="K805" s="476"/>
      <c r="L805" s="476"/>
      <c r="M805" s="476"/>
      <c r="N805" s="476"/>
      <c r="O805" s="476"/>
      <c r="P805" s="476"/>
      <c r="Q805" s="476"/>
      <c r="R805" s="476"/>
      <c r="S805" s="476"/>
      <c r="T805" s="476"/>
      <c r="U805" s="476"/>
      <c r="V805" s="476"/>
      <c r="W805" s="476"/>
      <c r="X805" s="476"/>
      <c r="Y805" s="476"/>
      <c r="Z805" s="476"/>
    </row>
    <row r="806" spans="1:26" ht="15.75" customHeight="1">
      <c r="A806" s="476"/>
      <c r="B806" s="476"/>
      <c r="C806" s="515"/>
      <c r="D806" s="515"/>
      <c r="E806" s="496"/>
      <c r="F806" s="497"/>
      <c r="G806" s="476"/>
      <c r="H806" s="476"/>
      <c r="I806" s="476"/>
      <c r="J806" s="476"/>
      <c r="K806" s="476"/>
      <c r="L806" s="476"/>
      <c r="M806" s="476"/>
      <c r="N806" s="476"/>
      <c r="O806" s="476"/>
      <c r="P806" s="476"/>
      <c r="Q806" s="476"/>
      <c r="R806" s="476"/>
      <c r="S806" s="476"/>
      <c r="T806" s="476"/>
      <c r="U806" s="476"/>
      <c r="V806" s="476"/>
      <c r="W806" s="476"/>
      <c r="X806" s="476"/>
      <c r="Y806" s="476"/>
      <c r="Z806" s="476"/>
    </row>
    <row r="807" spans="1:26" ht="15.75" customHeight="1">
      <c r="A807" s="476"/>
      <c r="B807" s="476"/>
      <c r="C807" s="515"/>
      <c r="D807" s="515"/>
      <c r="E807" s="496"/>
      <c r="F807" s="497"/>
      <c r="G807" s="476"/>
      <c r="H807" s="476"/>
      <c r="I807" s="476"/>
      <c r="J807" s="476"/>
      <c r="K807" s="476"/>
      <c r="L807" s="476"/>
      <c r="M807" s="476"/>
      <c r="N807" s="476"/>
      <c r="O807" s="476"/>
      <c r="P807" s="476"/>
      <c r="Q807" s="476"/>
      <c r="R807" s="476"/>
      <c r="S807" s="476"/>
      <c r="T807" s="476"/>
      <c r="U807" s="476"/>
      <c r="V807" s="476"/>
      <c r="W807" s="476"/>
      <c r="X807" s="476"/>
      <c r="Y807" s="476"/>
      <c r="Z807" s="476"/>
    </row>
    <row r="808" spans="1:26" ht="15.75" customHeight="1">
      <c r="A808" s="476"/>
      <c r="B808" s="476"/>
      <c r="C808" s="515"/>
      <c r="D808" s="515"/>
      <c r="E808" s="496"/>
      <c r="F808" s="497"/>
      <c r="G808" s="476"/>
      <c r="H808" s="476"/>
      <c r="I808" s="476"/>
      <c r="J808" s="476"/>
      <c r="K808" s="476"/>
      <c r="L808" s="476"/>
      <c r="M808" s="476"/>
      <c r="N808" s="476"/>
      <c r="O808" s="476"/>
      <c r="P808" s="476"/>
      <c r="Q808" s="476"/>
      <c r="R808" s="476"/>
      <c r="S808" s="476"/>
      <c r="T808" s="476"/>
      <c r="U808" s="476"/>
      <c r="V808" s="476"/>
      <c r="W808" s="476"/>
      <c r="X808" s="476"/>
      <c r="Y808" s="476"/>
      <c r="Z808" s="476"/>
    </row>
    <row r="809" spans="1:26" ht="15.75" customHeight="1">
      <c r="A809" s="476"/>
      <c r="B809" s="476"/>
      <c r="C809" s="515"/>
      <c r="D809" s="515"/>
      <c r="E809" s="496"/>
      <c r="F809" s="497"/>
      <c r="G809" s="476"/>
      <c r="H809" s="476"/>
      <c r="I809" s="476"/>
      <c r="J809" s="476"/>
      <c r="K809" s="476"/>
      <c r="L809" s="476"/>
      <c r="M809" s="476"/>
      <c r="N809" s="476"/>
      <c r="O809" s="476"/>
      <c r="P809" s="476"/>
      <c r="Q809" s="476"/>
      <c r="R809" s="476"/>
      <c r="S809" s="476"/>
      <c r="T809" s="476"/>
      <c r="U809" s="476"/>
      <c r="V809" s="476"/>
      <c r="W809" s="476"/>
      <c r="X809" s="476"/>
      <c r="Y809" s="476"/>
      <c r="Z809" s="476"/>
    </row>
    <row r="810" spans="1:26" ht="15.75" customHeight="1">
      <c r="A810" s="476"/>
      <c r="B810" s="476"/>
      <c r="C810" s="515"/>
      <c r="D810" s="515"/>
      <c r="E810" s="496"/>
      <c r="F810" s="497"/>
      <c r="G810" s="476"/>
      <c r="H810" s="476"/>
      <c r="I810" s="476"/>
      <c r="J810" s="476"/>
      <c r="K810" s="476"/>
      <c r="L810" s="476"/>
      <c r="M810" s="476"/>
      <c r="N810" s="476"/>
      <c r="O810" s="476"/>
      <c r="P810" s="476"/>
      <c r="Q810" s="476"/>
      <c r="R810" s="476"/>
      <c r="S810" s="476"/>
      <c r="T810" s="476"/>
      <c r="U810" s="476"/>
      <c r="V810" s="476"/>
      <c r="W810" s="476"/>
      <c r="X810" s="476"/>
      <c r="Y810" s="476"/>
      <c r="Z810" s="476"/>
    </row>
    <row r="811" spans="1:26" ht="15.75" customHeight="1">
      <c r="A811" s="476"/>
      <c r="B811" s="476"/>
      <c r="C811" s="515"/>
      <c r="D811" s="515"/>
      <c r="E811" s="496"/>
      <c r="F811" s="497"/>
      <c r="G811" s="476"/>
      <c r="H811" s="476"/>
      <c r="I811" s="476"/>
      <c r="J811" s="476"/>
      <c r="K811" s="476"/>
      <c r="L811" s="476"/>
      <c r="M811" s="476"/>
      <c r="N811" s="476"/>
      <c r="O811" s="476"/>
      <c r="P811" s="476"/>
      <c r="Q811" s="476"/>
      <c r="R811" s="476"/>
      <c r="S811" s="476"/>
      <c r="T811" s="476"/>
      <c r="U811" s="476"/>
      <c r="V811" s="476"/>
      <c r="W811" s="476"/>
      <c r="X811" s="476"/>
      <c r="Y811" s="476"/>
      <c r="Z811" s="476"/>
    </row>
    <row r="812" spans="1:26" ht="15.75" customHeight="1">
      <c r="A812" s="476"/>
      <c r="B812" s="476"/>
      <c r="C812" s="515"/>
      <c r="D812" s="515"/>
      <c r="E812" s="496"/>
      <c r="F812" s="497"/>
      <c r="G812" s="476"/>
      <c r="H812" s="476"/>
      <c r="I812" s="476"/>
      <c r="J812" s="476"/>
      <c r="K812" s="476"/>
      <c r="L812" s="476"/>
      <c r="M812" s="476"/>
      <c r="N812" s="476"/>
      <c r="O812" s="476"/>
      <c r="P812" s="476"/>
      <c r="Q812" s="476"/>
      <c r="R812" s="476"/>
      <c r="S812" s="476"/>
      <c r="T812" s="476"/>
      <c r="U812" s="476"/>
      <c r="V812" s="476"/>
      <c r="W812" s="476"/>
      <c r="X812" s="476"/>
      <c r="Y812" s="476"/>
      <c r="Z812" s="476"/>
    </row>
    <row r="813" spans="1:26" ht="15.75" customHeight="1">
      <c r="A813" s="476"/>
      <c r="B813" s="476"/>
      <c r="C813" s="515"/>
      <c r="D813" s="515"/>
      <c r="E813" s="496"/>
      <c r="F813" s="497"/>
      <c r="G813" s="476"/>
      <c r="H813" s="476"/>
      <c r="I813" s="476"/>
      <c r="J813" s="476"/>
      <c r="K813" s="476"/>
      <c r="L813" s="476"/>
      <c r="M813" s="476"/>
      <c r="N813" s="476"/>
      <c r="O813" s="476"/>
      <c r="P813" s="476"/>
      <c r="Q813" s="476"/>
      <c r="R813" s="476"/>
      <c r="S813" s="476"/>
      <c r="T813" s="476"/>
      <c r="U813" s="476"/>
      <c r="V813" s="476"/>
      <c r="W813" s="476"/>
      <c r="X813" s="476"/>
      <c r="Y813" s="476"/>
      <c r="Z813" s="476"/>
    </row>
    <row r="814" spans="1:26" ht="15.75" customHeight="1">
      <c r="A814" s="476"/>
      <c r="B814" s="476"/>
      <c r="C814" s="515"/>
      <c r="D814" s="515"/>
      <c r="E814" s="496"/>
      <c r="F814" s="497"/>
      <c r="G814" s="476"/>
      <c r="H814" s="476"/>
      <c r="I814" s="476"/>
      <c r="J814" s="476"/>
      <c r="K814" s="476"/>
      <c r="L814" s="476"/>
      <c r="M814" s="476"/>
      <c r="N814" s="476"/>
      <c r="O814" s="476"/>
      <c r="P814" s="476"/>
      <c r="Q814" s="476"/>
      <c r="R814" s="476"/>
      <c r="S814" s="476"/>
      <c r="T814" s="476"/>
      <c r="U814" s="476"/>
      <c r="V814" s="476"/>
      <c r="W814" s="476"/>
      <c r="X814" s="476"/>
      <c r="Y814" s="476"/>
      <c r="Z814" s="476"/>
    </row>
    <row r="815" spans="1:26" ht="15.75" customHeight="1">
      <c r="A815" s="476"/>
      <c r="B815" s="476"/>
      <c r="C815" s="515"/>
      <c r="D815" s="515"/>
      <c r="E815" s="496"/>
      <c r="F815" s="497"/>
      <c r="G815" s="476"/>
      <c r="H815" s="476"/>
      <c r="I815" s="476"/>
      <c r="J815" s="476"/>
      <c r="K815" s="476"/>
      <c r="L815" s="476"/>
      <c r="M815" s="476"/>
      <c r="N815" s="476"/>
      <c r="O815" s="476"/>
      <c r="P815" s="476"/>
      <c r="Q815" s="476"/>
      <c r="R815" s="476"/>
      <c r="S815" s="476"/>
      <c r="T815" s="476"/>
      <c r="U815" s="476"/>
      <c r="V815" s="476"/>
      <c r="W815" s="476"/>
      <c r="X815" s="476"/>
      <c r="Y815" s="476"/>
      <c r="Z815" s="476"/>
    </row>
    <row r="816" spans="1:26" ht="15.75" customHeight="1">
      <c r="A816" s="476"/>
      <c r="B816" s="476"/>
      <c r="C816" s="515"/>
      <c r="D816" s="515"/>
      <c r="E816" s="496"/>
      <c r="F816" s="497"/>
      <c r="G816" s="476"/>
      <c r="H816" s="476"/>
      <c r="I816" s="476"/>
      <c r="J816" s="476"/>
      <c r="K816" s="476"/>
      <c r="L816" s="476"/>
      <c r="M816" s="476"/>
      <c r="N816" s="476"/>
      <c r="O816" s="476"/>
      <c r="P816" s="476"/>
      <c r="Q816" s="476"/>
      <c r="R816" s="476"/>
      <c r="S816" s="476"/>
      <c r="T816" s="476"/>
      <c r="U816" s="476"/>
      <c r="V816" s="476"/>
      <c r="W816" s="476"/>
      <c r="X816" s="476"/>
      <c r="Y816" s="476"/>
      <c r="Z816" s="476"/>
    </row>
    <row r="817" spans="1:26" ht="15.75" customHeight="1">
      <c r="A817" s="476"/>
      <c r="B817" s="476"/>
      <c r="C817" s="515"/>
      <c r="D817" s="515"/>
      <c r="E817" s="496"/>
      <c r="F817" s="497"/>
      <c r="G817" s="476"/>
      <c r="H817" s="476"/>
      <c r="I817" s="476"/>
      <c r="J817" s="476"/>
      <c r="K817" s="476"/>
      <c r="L817" s="476"/>
      <c r="M817" s="476"/>
      <c r="N817" s="476"/>
      <c r="O817" s="476"/>
      <c r="P817" s="476"/>
      <c r="Q817" s="476"/>
      <c r="R817" s="476"/>
      <c r="S817" s="476"/>
      <c r="T817" s="476"/>
      <c r="U817" s="476"/>
      <c r="V817" s="476"/>
      <c r="W817" s="476"/>
      <c r="X817" s="476"/>
      <c r="Y817" s="476"/>
      <c r="Z817" s="476"/>
    </row>
    <row r="818" spans="1:26" ht="15.75" customHeight="1">
      <c r="A818" s="476"/>
      <c r="B818" s="476"/>
      <c r="C818" s="515"/>
      <c r="D818" s="515"/>
      <c r="E818" s="496"/>
      <c r="F818" s="497"/>
      <c r="G818" s="476"/>
      <c r="H818" s="476"/>
      <c r="I818" s="476"/>
      <c r="J818" s="476"/>
      <c r="K818" s="476"/>
      <c r="L818" s="476"/>
      <c r="M818" s="476"/>
      <c r="N818" s="476"/>
      <c r="O818" s="476"/>
      <c r="P818" s="476"/>
      <c r="Q818" s="476"/>
      <c r="R818" s="476"/>
      <c r="S818" s="476"/>
      <c r="T818" s="476"/>
      <c r="U818" s="476"/>
      <c r="V818" s="476"/>
      <c r="W818" s="476"/>
      <c r="X818" s="476"/>
      <c r="Y818" s="476"/>
      <c r="Z818" s="476"/>
    </row>
    <row r="819" spans="1:26" ht="15.75" customHeight="1">
      <c r="A819" s="476"/>
      <c r="B819" s="476"/>
      <c r="C819" s="515"/>
      <c r="D819" s="515"/>
      <c r="E819" s="496"/>
      <c r="F819" s="497"/>
      <c r="G819" s="476"/>
      <c r="H819" s="476"/>
      <c r="I819" s="476"/>
      <c r="J819" s="476"/>
      <c r="K819" s="476"/>
      <c r="L819" s="476"/>
      <c r="M819" s="476"/>
      <c r="N819" s="476"/>
      <c r="O819" s="476"/>
      <c r="P819" s="476"/>
      <c r="Q819" s="476"/>
      <c r="R819" s="476"/>
      <c r="S819" s="476"/>
      <c r="T819" s="476"/>
      <c r="U819" s="476"/>
      <c r="V819" s="476"/>
      <c r="W819" s="476"/>
      <c r="X819" s="476"/>
      <c r="Y819" s="476"/>
      <c r="Z819" s="476"/>
    </row>
    <row r="820" spans="1:26" ht="15.75" customHeight="1">
      <c r="A820" s="476"/>
      <c r="B820" s="476"/>
      <c r="C820" s="515"/>
      <c r="D820" s="515"/>
      <c r="E820" s="496"/>
      <c r="F820" s="497"/>
      <c r="G820" s="476"/>
      <c r="H820" s="476"/>
      <c r="I820" s="476"/>
      <c r="J820" s="476"/>
      <c r="K820" s="476"/>
      <c r="L820" s="476"/>
      <c r="M820" s="476"/>
      <c r="N820" s="476"/>
      <c r="O820" s="476"/>
      <c r="P820" s="476"/>
      <c r="Q820" s="476"/>
      <c r="R820" s="476"/>
      <c r="S820" s="476"/>
      <c r="T820" s="476"/>
      <c r="U820" s="476"/>
      <c r="V820" s="476"/>
      <c r="W820" s="476"/>
      <c r="X820" s="476"/>
      <c r="Y820" s="476"/>
      <c r="Z820" s="476"/>
    </row>
    <row r="821" spans="1:26" ht="15.75" customHeight="1">
      <c r="A821" s="476"/>
      <c r="B821" s="476"/>
      <c r="C821" s="515"/>
      <c r="D821" s="515"/>
      <c r="E821" s="496"/>
      <c r="F821" s="497"/>
      <c r="G821" s="476"/>
      <c r="H821" s="476"/>
      <c r="I821" s="476"/>
      <c r="J821" s="476"/>
      <c r="K821" s="476"/>
      <c r="L821" s="476"/>
      <c r="M821" s="476"/>
      <c r="N821" s="476"/>
      <c r="O821" s="476"/>
      <c r="P821" s="476"/>
      <c r="Q821" s="476"/>
      <c r="R821" s="476"/>
      <c r="S821" s="476"/>
      <c r="T821" s="476"/>
      <c r="U821" s="476"/>
      <c r="V821" s="476"/>
      <c r="W821" s="476"/>
      <c r="X821" s="476"/>
      <c r="Y821" s="476"/>
      <c r="Z821" s="476"/>
    </row>
    <row r="822" spans="1:26" ht="15.75" customHeight="1">
      <c r="A822" s="476"/>
      <c r="B822" s="476"/>
      <c r="C822" s="515"/>
      <c r="D822" s="515"/>
      <c r="E822" s="496"/>
      <c r="F822" s="497"/>
      <c r="G822" s="476"/>
      <c r="H822" s="476"/>
      <c r="I822" s="476"/>
      <c r="J822" s="476"/>
      <c r="K822" s="476"/>
      <c r="L822" s="476"/>
      <c r="M822" s="476"/>
      <c r="N822" s="476"/>
      <c r="O822" s="476"/>
      <c r="P822" s="476"/>
      <c r="Q822" s="476"/>
      <c r="R822" s="476"/>
      <c r="S822" s="476"/>
      <c r="T822" s="476"/>
      <c r="U822" s="476"/>
      <c r="V822" s="476"/>
      <c r="W822" s="476"/>
      <c r="X822" s="476"/>
      <c r="Y822" s="476"/>
      <c r="Z822" s="476"/>
    </row>
    <row r="823" spans="1:26" ht="15.75" customHeight="1">
      <c r="A823" s="476"/>
      <c r="B823" s="476"/>
      <c r="C823" s="515"/>
      <c r="D823" s="515"/>
      <c r="E823" s="496"/>
      <c r="F823" s="497"/>
      <c r="G823" s="476"/>
      <c r="H823" s="476"/>
      <c r="I823" s="476"/>
      <c r="J823" s="476"/>
      <c r="K823" s="476"/>
      <c r="L823" s="476"/>
      <c r="M823" s="476"/>
      <c r="N823" s="476"/>
      <c r="O823" s="476"/>
      <c r="P823" s="476"/>
      <c r="Q823" s="476"/>
      <c r="R823" s="476"/>
      <c r="S823" s="476"/>
      <c r="T823" s="476"/>
      <c r="U823" s="476"/>
      <c r="V823" s="476"/>
      <c r="W823" s="476"/>
      <c r="X823" s="476"/>
      <c r="Y823" s="476"/>
      <c r="Z823" s="476"/>
    </row>
    <row r="824" spans="1:26" ht="15.75" customHeight="1">
      <c r="A824" s="476"/>
      <c r="B824" s="476"/>
      <c r="C824" s="515"/>
      <c r="D824" s="515"/>
      <c r="E824" s="496"/>
      <c r="F824" s="497"/>
      <c r="G824" s="476"/>
      <c r="H824" s="476"/>
      <c r="I824" s="476"/>
      <c r="J824" s="476"/>
      <c r="K824" s="476"/>
      <c r="L824" s="476"/>
      <c r="M824" s="476"/>
      <c r="N824" s="476"/>
      <c r="O824" s="476"/>
      <c r="P824" s="476"/>
      <c r="Q824" s="476"/>
      <c r="R824" s="476"/>
      <c r="S824" s="476"/>
      <c r="T824" s="476"/>
      <c r="U824" s="476"/>
      <c r="V824" s="476"/>
      <c r="W824" s="476"/>
      <c r="X824" s="476"/>
      <c r="Y824" s="476"/>
      <c r="Z824" s="476"/>
    </row>
    <row r="825" spans="1:26" ht="15.75" customHeight="1">
      <c r="A825" s="476"/>
      <c r="B825" s="476"/>
      <c r="C825" s="515"/>
      <c r="D825" s="515"/>
      <c r="E825" s="496"/>
      <c r="F825" s="497"/>
      <c r="G825" s="476"/>
      <c r="H825" s="476"/>
      <c r="I825" s="476"/>
      <c r="J825" s="476"/>
      <c r="K825" s="476"/>
      <c r="L825" s="476"/>
      <c r="M825" s="476"/>
      <c r="N825" s="476"/>
      <c r="O825" s="476"/>
      <c r="P825" s="476"/>
      <c r="Q825" s="476"/>
      <c r="R825" s="476"/>
      <c r="S825" s="476"/>
      <c r="T825" s="476"/>
      <c r="U825" s="476"/>
      <c r="V825" s="476"/>
      <c r="W825" s="476"/>
      <c r="X825" s="476"/>
      <c r="Y825" s="476"/>
      <c r="Z825" s="476"/>
    </row>
    <row r="826" spans="1:26" ht="15.75" customHeight="1">
      <c r="A826" s="476"/>
      <c r="B826" s="476"/>
      <c r="C826" s="515"/>
      <c r="D826" s="515"/>
      <c r="E826" s="496"/>
      <c r="F826" s="497"/>
      <c r="G826" s="476"/>
      <c r="H826" s="476"/>
      <c r="I826" s="476"/>
      <c r="J826" s="476"/>
      <c r="K826" s="476"/>
      <c r="L826" s="476"/>
      <c r="M826" s="476"/>
      <c r="N826" s="476"/>
      <c r="O826" s="476"/>
      <c r="P826" s="476"/>
      <c r="Q826" s="476"/>
      <c r="R826" s="476"/>
      <c r="S826" s="476"/>
      <c r="T826" s="476"/>
      <c r="U826" s="476"/>
      <c r="V826" s="476"/>
      <c r="W826" s="476"/>
      <c r="X826" s="476"/>
      <c r="Y826" s="476"/>
      <c r="Z826" s="476"/>
    </row>
    <row r="827" spans="1:26" ht="15.75" customHeight="1">
      <c r="A827" s="476"/>
      <c r="B827" s="476"/>
      <c r="C827" s="515"/>
      <c r="D827" s="515"/>
      <c r="E827" s="496"/>
      <c r="F827" s="497"/>
      <c r="G827" s="476"/>
      <c r="H827" s="476"/>
      <c r="I827" s="476"/>
      <c r="J827" s="476"/>
      <c r="K827" s="476"/>
      <c r="L827" s="476"/>
      <c r="M827" s="476"/>
      <c r="N827" s="476"/>
      <c r="O827" s="476"/>
      <c r="P827" s="476"/>
      <c r="Q827" s="476"/>
      <c r="R827" s="476"/>
      <c r="S827" s="476"/>
      <c r="T827" s="476"/>
      <c r="U827" s="476"/>
      <c r="V827" s="476"/>
      <c r="W827" s="476"/>
      <c r="X827" s="476"/>
      <c r="Y827" s="476"/>
      <c r="Z827" s="476"/>
    </row>
    <row r="828" spans="1:26" ht="15.75" customHeight="1">
      <c r="A828" s="476"/>
      <c r="B828" s="476"/>
      <c r="C828" s="515"/>
      <c r="D828" s="515"/>
      <c r="E828" s="496"/>
      <c r="F828" s="497"/>
      <c r="G828" s="476"/>
      <c r="H828" s="476"/>
      <c r="I828" s="476"/>
      <c r="J828" s="476"/>
      <c r="K828" s="476"/>
      <c r="L828" s="476"/>
      <c r="M828" s="476"/>
      <c r="N828" s="476"/>
      <c r="O828" s="476"/>
      <c r="P828" s="476"/>
      <c r="Q828" s="476"/>
      <c r="R828" s="476"/>
      <c r="S828" s="476"/>
      <c r="T828" s="476"/>
      <c r="U828" s="476"/>
      <c r="V828" s="476"/>
      <c r="W828" s="476"/>
      <c r="X828" s="476"/>
      <c r="Y828" s="476"/>
      <c r="Z828" s="476"/>
    </row>
    <row r="829" spans="1:26" ht="15.75" customHeight="1">
      <c r="A829" s="476"/>
      <c r="B829" s="476"/>
      <c r="C829" s="515"/>
      <c r="D829" s="515"/>
      <c r="E829" s="496"/>
      <c r="F829" s="497"/>
      <c r="G829" s="476"/>
      <c r="H829" s="476"/>
      <c r="I829" s="476"/>
      <c r="J829" s="476"/>
      <c r="K829" s="476"/>
      <c r="L829" s="476"/>
      <c r="M829" s="476"/>
      <c r="N829" s="476"/>
      <c r="O829" s="476"/>
      <c r="P829" s="476"/>
      <c r="Q829" s="476"/>
      <c r="R829" s="476"/>
      <c r="S829" s="476"/>
      <c r="T829" s="476"/>
      <c r="U829" s="476"/>
      <c r="V829" s="476"/>
      <c r="W829" s="476"/>
      <c r="X829" s="476"/>
      <c r="Y829" s="476"/>
      <c r="Z829" s="476"/>
    </row>
    <row r="830" spans="1:26" ht="15.75" customHeight="1">
      <c r="A830" s="476"/>
      <c r="B830" s="476"/>
      <c r="C830" s="515"/>
      <c r="D830" s="515"/>
      <c r="E830" s="496"/>
      <c r="F830" s="497"/>
      <c r="G830" s="476"/>
      <c r="H830" s="476"/>
      <c r="I830" s="476"/>
      <c r="J830" s="476"/>
      <c r="K830" s="476"/>
      <c r="L830" s="476"/>
      <c r="M830" s="476"/>
      <c r="N830" s="476"/>
      <c r="O830" s="476"/>
      <c r="P830" s="476"/>
      <c r="Q830" s="476"/>
      <c r="R830" s="476"/>
      <c r="S830" s="476"/>
      <c r="T830" s="476"/>
      <c r="U830" s="476"/>
      <c r="V830" s="476"/>
      <c r="W830" s="476"/>
      <c r="X830" s="476"/>
      <c r="Y830" s="476"/>
      <c r="Z830" s="476"/>
    </row>
    <row r="831" spans="1:26" ht="15.75" customHeight="1">
      <c r="A831" s="476"/>
      <c r="B831" s="476"/>
      <c r="C831" s="515"/>
      <c r="D831" s="515"/>
      <c r="E831" s="496"/>
      <c r="F831" s="497"/>
      <c r="G831" s="476"/>
      <c r="H831" s="476"/>
      <c r="I831" s="476"/>
      <c r="J831" s="476"/>
      <c r="K831" s="476"/>
      <c r="L831" s="476"/>
      <c r="M831" s="476"/>
      <c r="N831" s="476"/>
      <c r="O831" s="476"/>
      <c r="P831" s="476"/>
      <c r="Q831" s="476"/>
      <c r="R831" s="476"/>
      <c r="S831" s="476"/>
      <c r="T831" s="476"/>
      <c r="U831" s="476"/>
      <c r="V831" s="476"/>
      <c r="W831" s="476"/>
      <c r="X831" s="476"/>
      <c r="Y831" s="476"/>
      <c r="Z831" s="476"/>
    </row>
    <row r="832" spans="1:26" ht="15.75" customHeight="1">
      <c r="A832" s="476"/>
      <c r="B832" s="476"/>
      <c r="C832" s="515"/>
      <c r="D832" s="515"/>
      <c r="E832" s="496"/>
      <c r="F832" s="497"/>
      <c r="G832" s="476"/>
      <c r="H832" s="476"/>
      <c r="I832" s="476"/>
      <c r="J832" s="476"/>
      <c r="K832" s="476"/>
      <c r="L832" s="476"/>
      <c r="M832" s="476"/>
      <c r="N832" s="476"/>
      <c r="O832" s="476"/>
      <c r="P832" s="476"/>
      <c r="Q832" s="476"/>
      <c r="R832" s="476"/>
      <c r="S832" s="476"/>
      <c r="T832" s="476"/>
      <c r="U832" s="476"/>
      <c r="V832" s="476"/>
      <c r="W832" s="476"/>
      <c r="X832" s="476"/>
      <c r="Y832" s="476"/>
      <c r="Z832" s="476"/>
    </row>
    <row r="833" spans="1:26" ht="15.75" customHeight="1">
      <c r="A833" s="476"/>
      <c r="B833" s="476"/>
      <c r="C833" s="515"/>
      <c r="D833" s="515"/>
      <c r="E833" s="496"/>
      <c r="F833" s="497"/>
      <c r="G833" s="476"/>
      <c r="H833" s="476"/>
      <c r="I833" s="476"/>
      <c r="J833" s="476"/>
      <c r="K833" s="476"/>
      <c r="L833" s="476"/>
      <c r="M833" s="476"/>
      <c r="N833" s="476"/>
      <c r="O833" s="476"/>
      <c r="P833" s="476"/>
      <c r="Q833" s="476"/>
      <c r="R833" s="476"/>
      <c r="S833" s="476"/>
      <c r="T833" s="476"/>
      <c r="U833" s="476"/>
      <c r="V833" s="476"/>
      <c r="W833" s="476"/>
      <c r="X833" s="476"/>
      <c r="Y833" s="476"/>
      <c r="Z833" s="476"/>
    </row>
    <row r="834" spans="1:26" ht="15.75" customHeight="1">
      <c r="A834" s="476"/>
      <c r="B834" s="476"/>
      <c r="C834" s="515"/>
      <c r="D834" s="515"/>
      <c r="E834" s="496"/>
      <c r="F834" s="497"/>
      <c r="G834" s="476"/>
      <c r="H834" s="476"/>
      <c r="I834" s="476"/>
      <c r="J834" s="476"/>
      <c r="K834" s="476"/>
      <c r="L834" s="476"/>
      <c r="M834" s="476"/>
      <c r="N834" s="476"/>
      <c r="O834" s="476"/>
      <c r="P834" s="476"/>
      <c r="Q834" s="476"/>
      <c r="R834" s="476"/>
      <c r="S834" s="476"/>
      <c r="T834" s="476"/>
      <c r="U834" s="476"/>
      <c r="V834" s="476"/>
      <c r="W834" s="476"/>
      <c r="X834" s="476"/>
      <c r="Y834" s="476"/>
      <c r="Z834" s="476"/>
    </row>
    <row r="835" spans="1:26" ht="15.75" customHeight="1">
      <c r="A835" s="476"/>
      <c r="B835" s="476"/>
      <c r="C835" s="515"/>
      <c r="D835" s="515"/>
      <c r="E835" s="496"/>
      <c r="F835" s="497"/>
      <c r="G835" s="476"/>
      <c r="H835" s="476"/>
      <c r="I835" s="476"/>
      <c r="J835" s="476"/>
      <c r="K835" s="476"/>
      <c r="L835" s="476"/>
      <c r="M835" s="476"/>
      <c r="N835" s="476"/>
      <c r="O835" s="476"/>
      <c r="P835" s="476"/>
      <c r="Q835" s="476"/>
      <c r="R835" s="476"/>
      <c r="S835" s="476"/>
      <c r="T835" s="476"/>
      <c r="U835" s="476"/>
      <c r="V835" s="476"/>
      <c r="W835" s="476"/>
      <c r="X835" s="476"/>
      <c r="Y835" s="476"/>
      <c r="Z835" s="476"/>
    </row>
    <row r="836" spans="1:26" ht="15.75" customHeight="1">
      <c r="A836" s="476"/>
      <c r="B836" s="476"/>
      <c r="C836" s="515"/>
      <c r="D836" s="515"/>
      <c r="E836" s="496"/>
      <c r="F836" s="497"/>
      <c r="G836" s="476"/>
      <c r="H836" s="476"/>
      <c r="I836" s="476"/>
      <c r="J836" s="476"/>
      <c r="K836" s="476"/>
      <c r="L836" s="476"/>
      <c r="M836" s="476"/>
      <c r="N836" s="476"/>
      <c r="O836" s="476"/>
      <c r="P836" s="476"/>
      <c r="Q836" s="476"/>
      <c r="R836" s="476"/>
      <c r="S836" s="476"/>
      <c r="T836" s="476"/>
      <c r="U836" s="476"/>
      <c r="V836" s="476"/>
      <c r="W836" s="476"/>
      <c r="X836" s="476"/>
      <c r="Y836" s="476"/>
      <c r="Z836" s="476"/>
    </row>
    <row r="837" spans="1:26" ht="15.75" customHeight="1">
      <c r="A837" s="476"/>
      <c r="B837" s="476"/>
      <c r="C837" s="515"/>
      <c r="D837" s="515"/>
      <c r="E837" s="496"/>
      <c r="F837" s="497"/>
      <c r="G837" s="476"/>
      <c r="H837" s="476"/>
      <c r="I837" s="476"/>
      <c r="J837" s="476"/>
      <c r="K837" s="476"/>
      <c r="L837" s="476"/>
      <c r="M837" s="476"/>
      <c r="N837" s="476"/>
      <c r="O837" s="476"/>
      <c r="P837" s="476"/>
      <c r="Q837" s="476"/>
      <c r="R837" s="476"/>
      <c r="S837" s="476"/>
      <c r="T837" s="476"/>
      <c r="U837" s="476"/>
      <c r="V837" s="476"/>
      <c r="W837" s="476"/>
      <c r="X837" s="476"/>
      <c r="Y837" s="476"/>
      <c r="Z837" s="476"/>
    </row>
    <row r="838" spans="1:26" ht="15.75" customHeight="1">
      <c r="A838" s="476"/>
      <c r="B838" s="476"/>
      <c r="C838" s="515"/>
      <c r="D838" s="515"/>
      <c r="E838" s="496"/>
      <c r="F838" s="497"/>
      <c r="G838" s="476"/>
      <c r="H838" s="476"/>
      <c r="I838" s="476"/>
      <c r="J838" s="476"/>
      <c r="K838" s="476"/>
      <c r="L838" s="476"/>
      <c r="M838" s="476"/>
      <c r="N838" s="476"/>
      <c r="O838" s="476"/>
      <c r="P838" s="476"/>
      <c r="Q838" s="476"/>
      <c r="R838" s="476"/>
      <c r="S838" s="476"/>
      <c r="T838" s="476"/>
      <c r="U838" s="476"/>
      <c r="V838" s="476"/>
      <c r="W838" s="476"/>
      <c r="X838" s="476"/>
      <c r="Y838" s="476"/>
      <c r="Z838" s="476"/>
    </row>
    <row r="839" spans="1:26" ht="15.75" customHeight="1">
      <c r="A839" s="476"/>
      <c r="B839" s="476"/>
      <c r="C839" s="515"/>
      <c r="D839" s="515"/>
      <c r="E839" s="496"/>
      <c r="F839" s="497"/>
      <c r="G839" s="476"/>
      <c r="H839" s="476"/>
      <c r="I839" s="476"/>
      <c r="J839" s="476"/>
      <c r="K839" s="476"/>
      <c r="L839" s="476"/>
      <c r="M839" s="476"/>
      <c r="N839" s="476"/>
      <c r="O839" s="476"/>
      <c r="P839" s="476"/>
      <c r="Q839" s="476"/>
      <c r="R839" s="476"/>
      <c r="S839" s="476"/>
      <c r="T839" s="476"/>
      <c r="U839" s="476"/>
      <c r="V839" s="476"/>
      <c r="W839" s="476"/>
      <c r="X839" s="476"/>
      <c r="Y839" s="476"/>
      <c r="Z839" s="476"/>
    </row>
    <row r="840" spans="1:26" ht="15.75" customHeight="1">
      <c r="A840" s="476"/>
      <c r="B840" s="476"/>
      <c r="C840" s="515"/>
      <c r="D840" s="515"/>
      <c r="E840" s="496"/>
      <c r="F840" s="497"/>
      <c r="G840" s="476"/>
      <c r="H840" s="476"/>
      <c r="I840" s="476"/>
      <c r="J840" s="476"/>
      <c r="K840" s="476"/>
      <c r="L840" s="476"/>
      <c r="M840" s="476"/>
      <c r="N840" s="476"/>
      <c r="O840" s="476"/>
      <c r="P840" s="476"/>
      <c r="Q840" s="476"/>
      <c r="R840" s="476"/>
      <c r="S840" s="476"/>
      <c r="T840" s="476"/>
      <c r="U840" s="476"/>
      <c r="V840" s="476"/>
      <c r="W840" s="476"/>
      <c r="X840" s="476"/>
      <c r="Y840" s="476"/>
      <c r="Z840" s="476"/>
    </row>
    <row r="841" spans="1:26" ht="15.75" customHeight="1">
      <c r="A841" s="476"/>
      <c r="B841" s="476"/>
      <c r="C841" s="515"/>
      <c r="D841" s="515"/>
      <c r="E841" s="496"/>
      <c r="F841" s="497"/>
      <c r="G841" s="476"/>
      <c r="H841" s="476"/>
      <c r="I841" s="476"/>
      <c r="J841" s="476"/>
      <c r="K841" s="476"/>
      <c r="L841" s="476"/>
      <c r="M841" s="476"/>
      <c r="N841" s="476"/>
      <c r="O841" s="476"/>
      <c r="P841" s="476"/>
      <c r="Q841" s="476"/>
      <c r="R841" s="476"/>
      <c r="S841" s="476"/>
      <c r="T841" s="476"/>
      <c r="U841" s="476"/>
      <c r="V841" s="476"/>
      <c r="W841" s="476"/>
      <c r="X841" s="476"/>
      <c r="Y841" s="476"/>
      <c r="Z841" s="476"/>
    </row>
    <row r="842" spans="1:26" ht="15.75" customHeight="1">
      <c r="A842" s="476"/>
      <c r="B842" s="476"/>
      <c r="C842" s="515"/>
      <c r="D842" s="515"/>
      <c r="E842" s="496"/>
      <c r="F842" s="497"/>
      <c r="G842" s="476"/>
      <c r="H842" s="476"/>
      <c r="I842" s="476"/>
      <c r="J842" s="476"/>
      <c r="K842" s="476"/>
      <c r="L842" s="476"/>
      <c r="M842" s="476"/>
      <c r="N842" s="476"/>
      <c r="O842" s="476"/>
      <c r="P842" s="476"/>
      <c r="Q842" s="476"/>
      <c r="R842" s="476"/>
      <c r="S842" s="476"/>
      <c r="T842" s="476"/>
      <c r="U842" s="476"/>
      <c r="V842" s="476"/>
      <c r="W842" s="476"/>
      <c r="X842" s="476"/>
      <c r="Y842" s="476"/>
      <c r="Z842" s="476"/>
    </row>
    <row r="843" spans="1:26" ht="15.75" customHeight="1">
      <c r="A843" s="476"/>
      <c r="B843" s="476"/>
      <c r="C843" s="515"/>
      <c r="D843" s="515"/>
      <c r="E843" s="496"/>
      <c r="F843" s="497"/>
      <c r="G843" s="476"/>
      <c r="H843" s="476"/>
      <c r="I843" s="476"/>
      <c r="J843" s="476"/>
      <c r="K843" s="476"/>
      <c r="L843" s="476"/>
      <c r="M843" s="476"/>
      <c r="N843" s="476"/>
      <c r="O843" s="476"/>
      <c r="P843" s="476"/>
      <c r="Q843" s="476"/>
      <c r="R843" s="476"/>
      <c r="S843" s="476"/>
      <c r="T843" s="476"/>
      <c r="U843" s="476"/>
      <c r="V843" s="476"/>
      <c r="W843" s="476"/>
      <c r="X843" s="476"/>
      <c r="Y843" s="476"/>
      <c r="Z843" s="476"/>
    </row>
    <row r="844" spans="1:26" ht="15.75" customHeight="1">
      <c r="A844" s="476"/>
      <c r="B844" s="476"/>
      <c r="C844" s="515"/>
      <c r="D844" s="515"/>
      <c r="E844" s="496"/>
      <c r="F844" s="497"/>
      <c r="G844" s="476"/>
      <c r="H844" s="476"/>
      <c r="I844" s="476"/>
      <c r="J844" s="476"/>
      <c r="K844" s="476"/>
      <c r="L844" s="476"/>
      <c r="M844" s="476"/>
      <c r="N844" s="476"/>
      <c r="O844" s="476"/>
      <c r="P844" s="476"/>
      <c r="Q844" s="476"/>
      <c r="R844" s="476"/>
      <c r="S844" s="476"/>
      <c r="T844" s="476"/>
      <c r="U844" s="476"/>
      <c r="V844" s="476"/>
      <c r="W844" s="476"/>
      <c r="X844" s="476"/>
      <c r="Y844" s="476"/>
      <c r="Z844" s="476"/>
    </row>
    <row r="845" spans="1:26" ht="15.75" customHeight="1">
      <c r="A845" s="476"/>
      <c r="B845" s="476"/>
      <c r="C845" s="515"/>
      <c r="D845" s="515"/>
      <c r="E845" s="496"/>
      <c r="F845" s="497"/>
      <c r="G845" s="476"/>
      <c r="H845" s="476"/>
      <c r="I845" s="476"/>
      <c r="J845" s="476"/>
      <c r="K845" s="476"/>
      <c r="L845" s="476"/>
      <c r="M845" s="476"/>
      <c r="N845" s="476"/>
      <c r="O845" s="476"/>
      <c r="P845" s="476"/>
      <c r="Q845" s="476"/>
      <c r="R845" s="476"/>
      <c r="S845" s="476"/>
      <c r="T845" s="476"/>
      <c r="U845" s="476"/>
      <c r="V845" s="476"/>
      <c r="W845" s="476"/>
      <c r="X845" s="476"/>
      <c r="Y845" s="476"/>
      <c r="Z845" s="476"/>
    </row>
    <row r="846" spans="1:26" ht="15.75" customHeight="1">
      <c r="A846" s="476"/>
      <c r="B846" s="476"/>
      <c r="C846" s="515"/>
      <c r="D846" s="515"/>
      <c r="E846" s="496"/>
      <c r="F846" s="497"/>
      <c r="G846" s="476"/>
      <c r="H846" s="476"/>
      <c r="I846" s="476"/>
      <c r="J846" s="476"/>
      <c r="K846" s="476"/>
      <c r="L846" s="476"/>
      <c r="M846" s="476"/>
      <c r="N846" s="476"/>
      <c r="O846" s="476"/>
      <c r="P846" s="476"/>
      <c r="Q846" s="476"/>
      <c r="R846" s="476"/>
      <c r="S846" s="476"/>
      <c r="T846" s="476"/>
      <c r="U846" s="476"/>
      <c r="V846" s="476"/>
      <c r="W846" s="476"/>
      <c r="X846" s="476"/>
      <c r="Y846" s="476"/>
      <c r="Z846" s="476"/>
    </row>
    <row r="847" spans="1:26" ht="15.75" customHeight="1">
      <c r="A847" s="476"/>
      <c r="B847" s="476"/>
      <c r="C847" s="515"/>
      <c r="D847" s="515"/>
      <c r="E847" s="496"/>
      <c r="F847" s="497"/>
      <c r="G847" s="476"/>
      <c r="H847" s="476"/>
      <c r="I847" s="476"/>
      <c r="J847" s="476"/>
      <c r="K847" s="476"/>
      <c r="L847" s="476"/>
      <c r="M847" s="476"/>
      <c r="N847" s="476"/>
      <c r="O847" s="476"/>
      <c r="P847" s="476"/>
      <c r="Q847" s="476"/>
      <c r="R847" s="476"/>
      <c r="S847" s="476"/>
      <c r="T847" s="476"/>
      <c r="U847" s="476"/>
      <c r="V847" s="476"/>
      <c r="W847" s="476"/>
      <c r="X847" s="476"/>
      <c r="Y847" s="476"/>
      <c r="Z847" s="476"/>
    </row>
    <row r="848" spans="1:26" ht="15.75" customHeight="1">
      <c r="A848" s="476"/>
      <c r="B848" s="476"/>
      <c r="C848" s="515"/>
      <c r="D848" s="515"/>
      <c r="E848" s="496"/>
      <c r="F848" s="497"/>
      <c r="G848" s="476"/>
      <c r="H848" s="476"/>
      <c r="I848" s="476"/>
      <c r="J848" s="476"/>
      <c r="K848" s="476"/>
      <c r="L848" s="476"/>
      <c r="M848" s="476"/>
      <c r="N848" s="476"/>
      <c r="O848" s="476"/>
      <c r="P848" s="476"/>
      <c r="Q848" s="476"/>
      <c r="R848" s="476"/>
      <c r="S848" s="476"/>
      <c r="T848" s="476"/>
      <c r="U848" s="476"/>
      <c r="V848" s="476"/>
      <c r="W848" s="476"/>
      <c r="X848" s="476"/>
      <c r="Y848" s="476"/>
      <c r="Z848" s="476"/>
    </row>
    <row r="849" spans="1:26" ht="15.75" customHeight="1">
      <c r="A849" s="476"/>
      <c r="B849" s="476"/>
      <c r="C849" s="515"/>
      <c r="D849" s="515"/>
      <c r="E849" s="496"/>
      <c r="F849" s="497"/>
      <c r="G849" s="476"/>
      <c r="H849" s="476"/>
      <c r="I849" s="476"/>
      <c r="J849" s="476"/>
      <c r="K849" s="476"/>
      <c r="L849" s="476"/>
      <c r="M849" s="476"/>
      <c r="N849" s="476"/>
      <c r="O849" s="476"/>
      <c r="P849" s="476"/>
      <c r="Q849" s="476"/>
      <c r="R849" s="476"/>
      <c r="S849" s="476"/>
      <c r="T849" s="476"/>
      <c r="U849" s="476"/>
      <c r="V849" s="476"/>
      <c r="W849" s="476"/>
      <c r="X849" s="476"/>
      <c r="Y849" s="476"/>
      <c r="Z849" s="476"/>
    </row>
    <row r="850" spans="1:26" ht="15.75" customHeight="1">
      <c r="A850" s="476"/>
      <c r="B850" s="476"/>
      <c r="C850" s="515"/>
      <c r="D850" s="515"/>
      <c r="E850" s="496"/>
      <c r="F850" s="497"/>
      <c r="G850" s="476"/>
      <c r="H850" s="476"/>
      <c r="I850" s="476"/>
      <c r="J850" s="476"/>
      <c r="K850" s="476"/>
      <c r="L850" s="476"/>
      <c r="M850" s="476"/>
      <c r="N850" s="476"/>
      <c r="O850" s="476"/>
      <c r="P850" s="476"/>
      <c r="Q850" s="476"/>
      <c r="R850" s="476"/>
      <c r="S850" s="476"/>
      <c r="T850" s="476"/>
      <c r="U850" s="476"/>
      <c r="V850" s="476"/>
      <c r="W850" s="476"/>
      <c r="X850" s="476"/>
      <c r="Y850" s="476"/>
      <c r="Z850" s="476"/>
    </row>
    <row r="851" spans="1:26" ht="15.75" customHeight="1">
      <c r="A851" s="476"/>
      <c r="B851" s="476"/>
      <c r="C851" s="515"/>
      <c r="D851" s="515"/>
      <c r="E851" s="496"/>
      <c r="F851" s="497"/>
      <c r="G851" s="476"/>
      <c r="H851" s="476"/>
      <c r="I851" s="476"/>
      <c r="J851" s="476"/>
      <c r="K851" s="476"/>
      <c r="L851" s="476"/>
      <c r="M851" s="476"/>
      <c r="N851" s="476"/>
      <c r="O851" s="476"/>
      <c r="P851" s="476"/>
      <c r="Q851" s="476"/>
      <c r="R851" s="476"/>
      <c r="S851" s="476"/>
      <c r="T851" s="476"/>
      <c r="U851" s="476"/>
      <c r="V851" s="476"/>
      <c r="W851" s="476"/>
      <c r="X851" s="476"/>
      <c r="Y851" s="476"/>
      <c r="Z851" s="476"/>
    </row>
    <row r="852" spans="1:26" ht="15.75" customHeight="1">
      <c r="A852" s="476"/>
      <c r="B852" s="476"/>
      <c r="C852" s="515"/>
      <c r="D852" s="515"/>
      <c r="E852" s="496"/>
      <c r="F852" s="497"/>
      <c r="G852" s="476"/>
      <c r="H852" s="476"/>
      <c r="I852" s="476"/>
      <c r="J852" s="476"/>
      <c r="K852" s="476"/>
      <c r="L852" s="476"/>
      <c r="M852" s="476"/>
      <c r="N852" s="476"/>
      <c r="O852" s="476"/>
      <c r="P852" s="476"/>
      <c r="Q852" s="476"/>
      <c r="R852" s="476"/>
      <c r="S852" s="476"/>
      <c r="T852" s="476"/>
      <c r="U852" s="476"/>
      <c r="V852" s="476"/>
      <c r="W852" s="476"/>
      <c r="X852" s="476"/>
      <c r="Y852" s="476"/>
      <c r="Z852" s="476"/>
    </row>
    <row r="853" spans="1:26" ht="15.75" customHeight="1">
      <c r="A853" s="476"/>
      <c r="B853" s="476"/>
      <c r="C853" s="515"/>
      <c r="D853" s="515"/>
      <c r="E853" s="496"/>
      <c r="F853" s="497"/>
      <c r="G853" s="476"/>
      <c r="H853" s="476"/>
      <c r="I853" s="476"/>
      <c r="J853" s="476"/>
      <c r="K853" s="476"/>
      <c r="L853" s="476"/>
      <c r="M853" s="476"/>
      <c r="N853" s="476"/>
      <c r="O853" s="476"/>
      <c r="P853" s="476"/>
      <c r="Q853" s="476"/>
      <c r="R853" s="476"/>
      <c r="S853" s="476"/>
      <c r="T853" s="476"/>
      <c r="U853" s="476"/>
      <c r="V853" s="476"/>
      <c r="W853" s="476"/>
      <c r="X853" s="476"/>
      <c r="Y853" s="476"/>
      <c r="Z853" s="476"/>
    </row>
    <row r="854" spans="1:26" ht="15.75" customHeight="1">
      <c r="A854" s="476"/>
      <c r="B854" s="476"/>
      <c r="C854" s="515"/>
      <c r="D854" s="515"/>
      <c r="E854" s="496"/>
      <c r="F854" s="497"/>
      <c r="G854" s="476"/>
      <c r="H854" s="476"/>
      <c r="I854" s="476"/>
      <c r="J854" s="476"/>
      <c r="K854" s="476"/>
      <c r="L854" s="476"/>
      <c r="M854" s="476"/>
      <c r="N854" s="476"/>
      <c r="O854" s="476"/>
      <c r="P854" s="476"/>
      <c r="Q854" s="476"/>
      <c r="R854" s="476"/>
      <c r="S854" s="476"/>
      <c r="T854" s="476"/>
      <c r="U854" s="476"/>
      <c r="V854" s="476"/>
      <c r="W854" s="476"/>
      <c r="X854" s="476"/>
      <c r="Y854" s="476"/>
      <c r="Z854" s="476"/>
    </row>
    <row r="855" spans="1:26" ht="15.75" customHeight="1">
      <c r="A855" s="476"/>
      <c r="B855" s="476"/>
      <c r="C855" s="515"/>
      <c r="D855" s="515"/>
      <c r="E855" s="496"/>
      <c r="F855" s="497"/>
      <c r="G855" s="476"/>
      <c r="H855" s="476"/>
      <c r="I855" s="476"/>
      <c r="J855" s="476"/>
      <c r="K855" s="476"/>
      <c r="L855" s="476"/>
      <c r="M855" s="476"/>
      <c r="N855" s="476"/>
      <c r="O855" s="476"/>
      <c r="P855" s="476"/>
      <c r="Q855" s="476"/>
      <c r="R855" s="476"/>
      <c r="S855" s="476"/>
      <c r="T855" s="476"/>
      <c r="U855" s="476"/>
      <c r="V855" s="476"/>
      <c r="W855" s="476"/>
      <c r="X855" s="476"/>
      <c r="Y855" s="476"/>
      <c r="Z855" s="476"/>
    </row>
    <row r="856" spans="1:26" ht="15.75" customHeight="1">
      <c r="A856" s="476"/>
      <c r="B856" s="476"/>
      <c r="C856" s="515"/>
      <c r="D856" s="515"/>
      <c r="E856" s="496"/>
      <c r="F856" s="497"/>
      <c r="G856" s="476"/>
      <c r="H856" s="476"/>
      <c r="I856" s="476"/>
      <c r="J856" s="476"/>
      <c r="K856" s="476"/>
      <c r="L856" s="476"/>
      <c r="M856" s="476"/>
      <c r="N856" s="476"/>
      <c r="O856" s="476"/>
      <c r="P856" s="476"/>
      <c r="Q856" s="476"/>
      <c r="R856" s="476"/>
      <c r="S856" s="476"/>
      <c r="T856" s="476"/>
      <c r="U856" s="476"/>
      <c r="V856" s="476"/>
      <c r="W856" s="476"/>
      <c r="X856" s="476"/>
      <c r="Y856" s="476"/>
      <c r="Z856" s="476"/>
    </row>
    <row r="857" spans="1:26" ht="15.75" customHeight="1">
      <c r="A857" s="476"/>
      <c r="B857" s="476"/>
      <c r="C857" s="515"/>
      <c r="D857" s="515"/>
      <c r="E857" s="496"/>
      <c r="F857" s="497"/>
      <c r="G857" s="476"/>
      <c r="H857" s="476"/>
      <c r="I857" s="476"/>
      <c r="J857" s="476"/>
      <c r="K857" s="476"/>
      <c r="L857" s="476"/>
      <c r="M857" s="476"/>
      <c r="N857" s="476"/>
      <c r="O857" s="476"/>
      <c r="P857" s="476"/>
      <c r="Q857" s="476"/>
      <c r="R857" s="476"/>
      <c r="S857" s="476"/>
      <c r="T857" s="476"/>
      <c r="U857" s="476"/>
      <c r="V857" s="476"/>
      <c r="W857" s="476"/>
      <c r="X857" s="476"/>
      <c r="Y857" s="476"/>
      <c r="Z857" s="476"/>
    </row>
    <row r="858" spans="1:26" ht="15.75" customHeight="1">
      <c r="A858" s="476"/>
      <c r="B858" s="476"/>
      <c r="C858" s="515"/>
      <c r="D858" s="515"/>
      <c r="E858" s="496"/>
      <c r="F858" s="497"/>
      <c r="G858" s="476"/>
      <c r="H858" s="476"/>
      <c r="I858" s="476"/>
      <c r="J858" s="476"/>
      <c r="K858" s="476"/>
      <c r="L858" s="476"/>
      <c r="M858" s="476"/>
      <c r="N858" s="476"/>
      <c r="O858" s="476"/>
      <c r="P858" s="476"/>
      <c r="Q858" s="476"/>
      <c r="R858" s="476"/>
      <c r="S858" s="476"/>
      <c r="T858" s="476"/>
      <c r="U858" s="476"/>
      <c r="V858" s="476"/>
      <c r="W858" s="476"/>
      <c r="X858" s="476"/>
      <c r="Y858" s="476"/>
      <c r="Z858" s="476"/>
    </row>
    <row r="859" spans="1:26" ht="15.75" customHeight="1">
      <c r="A859" s="476"/>
      <c r="B859" s="476"/>
      <c r="C859" s="515"/>
      <c r="D859" s="515"/>
      <c r="E859" s="496"/>
      <c r="F859" s="497"/>
      <c r="G859" s="476"/>
      <c r="H859" s="476"/>
      <c r="I859" s="476"/>
      <c r="J859" s="476"/>
      <c r="K859" s="476"/>
      <c r="L859" s="476"/>
      <c r="M859" s="476"/>
      <c r="N859" s="476"/>
      <c r="O859" s="476"/>
      <c r="P859" s="476"/>
      <c r="Q859" s="476"/>
      <c r="R859" s="476"/>
      <c r="S859" s="476"/>
      <c r="T859" s="476"/>
      <c r="U859" s="476"/>
      <c r="V859" s="476"/>
      <c r="W859" s="476"/>
      <c r="X859" s="476"/>
      <c r="Y859" s="476"/>
      <c r="Z859" s="476"/>
    </row>
    <row r="860" spans="1:26" ht="15.75" customHeight="1">
      <c r="A860" s="476"/>
      <c r="B860" s="476"/>
      <c r="C860" s="515"/>
      <c r="D860" s="515"/>
      <c r="E860" s="496"/>
      <c r="F860" s="497"/>
      <c r="G860" s="476"/>
      <c r="H860" s="476"/>
      <c r="I860" s="476"/>
      <c r="J860" s="476"/>
      <c r="K860" s="476"/>
      <c r="L860" s="476"/>
      <c r="M860" s="476"/>
      <c r="N860" s="476"/>
      <c r="O860" s="476"/>
      <c r="P860" s="476"/>
      <c r="Q860" s="476"/>
      <c r="R860" s="476"/>
      <c r="S860" s="476"/>
      <c r="T860" s="476"/>
      <c r="U860" s="476"/>
      <c r="V860" s="476"/>
      <c r="W860" s="476"/>
      <c r="X860" s="476"/>
      <c r="Y860" s="476"/>
      <c r="Z860" s="476"/>
    </row>
    <row r="861" spans="1:26" ht="15.75" customHeight="1">
      <c r="A861" s="476"/>
      <c r="B861" s="476"/>
      <c r="C861" s="515"/>
      <c r="D861" s="515"/>
      <c r="E861" s="496"/>
      <c r="F861" s="497"/>
      <c r="G861" s="476"/>
      <c r="H861" s="476"/>
      <c r="I861" s="476"/>
      <c r="J861" s="476"/>
      <c r="K861" s="476"/>
      <c r="L861" s="476"/>
      <c r="M861" s="476"/>
      <c r="N861" s="476"/>
      <c r="O861" s="476"/>
      <c r="P861" s="476"/>
      <c r="Q861" s="476"/>
      <c r="R861" s="476"/>
      <c r="S861" s="476"/>
      <c r="T861" s="476"/>
      <c r="U861" s="476"/>
      <c r="V861" s="476"/>
      <c r="W861" s="476"/>
      <c r="X861" s="476"/>
      <c r="Y861" s="476"/>
      <c r="Z861" s="476"/>
    </row>
    <row r="862" spans="1:26" ht="15.75" customHeight="1">
      <c r="A862" s="476"/>
      <c r="B862" s="476"/>
      <c r="C862" s="515"/>
      <c r="D862" s="515"/>
      <c r="E862" s="496"/>
      <c r="F862" s="497"/>
      <c r="G862" s="476"/>
      <c r="H862" s="476"/>
      <c r="I862" s="476"/>
      <c r="J862" s="476"/>
      <c r="K862" s="476"/>
      <c r="L862" s="476"/>
      <c r="M862" s="476"/>
      <c r="N862" s="476"/>
      <c r="O862" s="476"/>
      <c r="P862" s="476"/>
      <c r="Q862" s="476"/>
      <c r="R862" s="476"/>
      <c r="S862" s="476"/>
      <c r="T862" s="476"/>
      <c r="U862" s="476"/>
      <c r="V862" s="476"/>
      <c r="W862" s="476"/>
      <c r="X862" s="476"/>
      <c r="Y862" s="476"/>
      <c r="Z862" s="476"/>
    </row>
    <row r="863" spans="1:26" ht="15.75" customHeight="1">
      <c r="A863" s="476"/>
      <c r="B863" s="476"/>
      <c r="C863" s="515"/>
      <c r="D863" s="515"/>
      <c r="E863" s="496"/>
      <c r="F863" s="497"/>
      <c r="G863" s="476"/>
      <c r="H863" s="476"/>
      <c r="I863" s="476"/>
      <c r="J863" s="476"/>
      <c r="K863" s="476"/>
      <c r="L863" s="476"/>
      <c r="M863" s="476"/>
      <c r="N863" s="476"/>
      <c r="O863" s="476"/>
      <c r="P863" s="476"/>
      <c r="Q863" s="476"/>
      <c r="R863" s="476"/>
      <c r="S863" s="476"/>
      <c r="T863" s="476"/>
      <c r="U863" s="476"/>
      <c r="V863" s="476"/>
      <c r="W863" s="476"/>
      <c r="X863" s="476"/>
      <c r="Y863" s="476"/>
      <c r="Z863" s="476"/>
    </row>
    <row r="864" spans="1:26" ht="15.75" customHeight="1">
      <c r="A864" s="476"/>
      <c r="B864" s="476"/>
      <c r="C864" s="515"/>
      <c r="D864" s="515"/>
      <c r="E864" s="496"/>
      <c r="F864" s="497"/>
      <c r="G864" s="476"/>
      <c r="H864" s="476"/>
      <c r="I864" s="476"/>
      <c r="J864" s="476"/>
      <c r="K864" s="476"/>
      <c r="L864" s="476"/>
      <c r="M864" s="476"/>
      <c r="N864" s="476"/>
      <c r="O864" s="476"/>
      <c r="P864" s="476"/>
      <c r="Q864" s="476"/>
      <c r="R864" s="476"/>
      <c r="S864" s="476"/>
      <c r="T864" s="476"/>
      <c r="U864" s="476"/>
      <c r="V864" s="476"/>
      <c r="W864" s="476"/>
      <c r="X864" s="476"/>
      <c r="Y864" s="476"/>
      <c r="Z864" s="476"/>
    </row>
    <row r="865" spans="1:26" ht="15.75" customHeight="1">
      <c r="A865" s="476"/>
      <c r="B865" s="476"/>
      <c r="C865" s="515"/>
      <c r="D865" s="515"/>
      <c r="E865" s="496"/>
      <c r="F865" s="497"/>
      <c r="G865" s="476"/>
      <c r="H865" s="476"/>
      <c r="I865" s="476"/>
      <c r="J865" s="476"/>
      <c r="K865" s="476"/>
      <c r="L865" s="476"/>
      <c r="M865" s="476"/>
      <c r="N865" s="476"/>
      <c r="O865" s="476"/>
      <c r="P865" s="476"/>
      <c r="Q865" s="476"/>
      <c r="R865" s="476"/>
      <c r="S865" s="476"/>
      <c r="T865" s="476"/>
      <c r="U865" s="476"/>
      <c r="V865" s="476"/>
      <c r="W865" s="476"/>
      <c r="X865" s="476"/>
      <c r="Y865" s="476"/>
      <c r="Z865" s="476"/>
    </row>
    <row r="866" spans="1:26" ht="15.75" customHeight="1">
      <c r="A866" s="476"/>
      <c r="B866" s="476"/>
      <c r="C866" s="515"/>
      <c r="D866" s="515"/>
      <c r="E866" s="496"/>
      <c r="F866" s="497"/>
      <c r="G866" s="476"/>
      <c r="H866" s="476"/>
      <c r="I866" s="476"/>
      <c r="J866" s="476"/>
      <c r="K866" s="476"/>
      <c r="L866" s="476"/>
      <c r="M866" s="476"/>
      <c r="N866" s="476"/>
      <c r="O866" s="476"/>
      <c r="P866" s="476"/>
      <c r="Q866" s="476"/>
      <c r="R866" s="476"/>
      <c r="S866" s="476"/>
      <c r="T866" s="476"/>
      <c r="U866" s="476"/>
      <c r="V866" s="476"/>
      <c r="W866" s="476"/>
      <c r="X866" s="476"/>
      <c r="Y866" s="476"/>
      <c r="Z866" s="476"/>
    </row>
    <row r="867" spans="1:26" ht="15.75" customHeight="1">
      <c r="A867" s="476"/>
      <c r="B867" s="476"/>
      <c r="C867" s="515"/>
      <c r="D867" s="515"/>
      <c r="E867" s="496"/>
      <c r="F867" s="497"/>
      <c r="G867" s="476"/>
      <c r="H867" s="476"/>
      <c r="I867" s="476"/>
      <c r="J867" s="476"/>
      <c r="K867" s="476"/>
      <c r="L867" s="476"/>
      <c r="M867" s="476"/>
      <c r="N867" s="476"/>
      <c r="O867" s="476"/>
      <c r="P867" s="476"/>
      <c r="Q867" s="476"/>
      <c r="R867" s="476"/>
      <c r="S867" s="476"/>
      <c r="T867" s="476"/>
      <c r="U867" s="476"/>
      <c r="V867" s="476"/>
      <c r="W867" s="476"/>
      <c r="X867" s="476"/>
      <c r="Y867" s="476"/>
      <c r="Z867" s="476"/>
    </row>
    <row r="868" spans="1:26" ht="15.75" customHeight="1">
      <c r="A868" s="476"/>
      <c r="B868" s="476"/>
      <c r="C868" s="515"/>
      <c r="D868" s="515"/>
      <c r="E868" s="496"/>
      <c r="F868" s="497"/>
      <c r="G868" s="476"/>
      <c r="H868" s="476"/>
      <c r="I868" s="476"/>
      <c r="J868" s="476"/>
      <c r="K868" s="476"/>
      <c r="L868" s="476"/>
      <c r="M868" s="476"/>
      <c r="N868" s="476"/>
      <c r="O868" s="476"/>
      <c r="P868" s="476"/>
      <c r="Q868" s="476"/>
      <c r="R868" s="476"/>
      <c r="S868" s="476"/>
      <c r="T868" s="476"/>
      <c r="U868" s="476"/>
      <c r="V868" s="476"/>
      <c r="W868" s="476"/>
      <c r="X868" s="476"/>
      <c r="Y868" s="476"/>
      <c r="Z868" s="476"/>
    </row>
    <row r="869" spans="1:26" ht="15.75" customHeight="1">
      <c r="A869" s="476"/>
      <c r="B869" s="476"/>
      <c r="C869" s="515"/>
      <c r="D869" s="515"/>
      <c r="E869" s="496"/>
      <c r="F869" s="497"/>
      <c r="G869" s="476"/>
      <c r="H869" s="476"/>
      <c r="I869" s="476"/>
      <c r="J869" s="476"/>
      <c r="K869" s="476"/>
      <c r="L869" s="476"/>
      <c r="M869" s="476"/>
      <c r="N869" s="476"/>
      <c r="O869" s="476"/>
      <c r="P869" s="476"/>
      <c r="Q869" s="476"/>
      <c r="R869" s="476"/>
      <c r="S869" s="476"/>
      <c r="T869" s="476"/>
      <c r="U869" s="476"/>
      <c r="V869" s="476"/>
      <c r="W869" s="476"/>
      <c r="X869" s="476"/>
      <c r="Y869" s="476"/>
      <c r="Z869" s="476"/>
    </row>
    <row r="870" spans="1:26" ht="15.75" customHeight="1">
      <c r="A870" s="476"/>
      <c r="B870" s="476"/>
      <c r="C870" s="515"/>
      <c r="D870" s="515"/>
      <c r="E870" s="496"/>
      <c r="F870" s="497"/>
      <c r="G870" s="476"/>
      <c r="H870" s="476"/>
      <c r="I870" s="476"/>
      <c r="J870" s="476"/>
      <c r="K870" s="476"/>
      <c r="L870" s="476"/>
      <c r="M870" s="476"/>
      <c r="N870" s="476"/>
      <c r="O870" s="476"/>
      <c r="P870" s="476"/>
      <c r="Q870" s="476"/>
      <c r="R870" s="476"/>
      <c r="S870" s="476"/>
      <c r="T870" s="476"/>
      <c r="U870" s="476"/>
      <c r="V870" s="476"/>
      <c r="W870" s="476"/>
      <c r="X870" s="476"/>
      <c r="Y870" s="476"/>
      <c r="Z870" s="476"/>
    </row>
    <row r="871" spans="1:26" ht="15.75" customHeight="1">
      <c r="A871" s="476"/>
      <c r="B871" s="476"/>
      <c r="C871" s="515"/>
      <c r="D871" s="515"/>
      <c r="E871" s="496"/>
      <c r="F871" s="497"/>
      <c r="G871" s="476"/>
      <c r="H871" s="476"/>
      <c r="I871" s="476"/>
      <c r="J871" s="476"/>
      <c r="K871" s="476"/>
      <c r="L871" s="476"/>
      <c r="M871" s="476"/>
      <c r="N871" s="476"/>
      <c r="O871" s="476"/>
      <c r="P871" s="476"/>
      <c r="Q871" s="476"/>
      <c r="R871" s="476"/>
      <c r="S871" s="476"/>
      <c r="T871" s="476"/>
      <c r="U871" s="476"/>
      <c r="V871" s="476"/>
      <c r="W871" s="476"/>
      <c r="X871" s="476"/>
      <c r="Y871" s="476"/>
      <c r="Z871" s="476"/>
    </row>
    <row r="872" spans="1:26" ht="15.75" customHeight="1">
      <c r="A872" s="476"/>
      <c r="B872" s="476"/>
      <c r="C872" s="515"/>
      <c r="D872" s="515"/>
      <c r="E872" s="496"/>
      <c r="F872" s="497"/>
      <c r="G872" s="476"/>
      <c r="H872" s="476"/>
      <c r="I872" s="476"/>
      <c r="J872" s="476"/>
      <c r="K872" s="476"/>
      <c r="L872" s="476"/>
      <c r="M872" s="476"/>
      <c r="N872" s="476"/>
      <c r="O872" s="476"/>
      <c r="P872" s="476"/>
      <c r="Q872" s="476"/>
      <c r="R872" s="476"/>
      <c r="S872" s="476"/>
      <c r="T872" s="476"/>
      <c r="U872" s="476"/>
      <c r="V872" s="476"/>
      <c r="W872" s="476"/>
      <c r="X872" s="476"/>
      <c r="Y872" s="476"/>
      <c r="Z872" s="476"/>
    </row>
    <row r="873" spans="1:26" ht="15.75" customHeight="1">
      <c r="A873" s="476"/>
      <c r="B873" s="476"/>
      <c r="C873" s="515"/>
      <c r="D873" s="515"/>
      <c r="E873" s="496"/>
      <c r="F873" s="497"/>
      <c r="G873" s="476"/>
      <c r="H873" s="476"/>
      <c r="I873" s="476"/>
      <c r="J873" s="476"/>
      <c r="K873" s="476"/>
      <c r="L873" s="476"/>
      <c r="M873" s="476"/>
      <c r="N873" s="476"/>
      <c r="O873" s="476"/>
      <c r="P873" s="476"/>
      <c r="Q873" s="476"/>
      <c r="R873" s="476"/>
      <c r="S873" s="476"/>
      <c r="T873" s="476"/>
      <c r="U873" s="476"/>
      <c r="V873" s="476"/>
      <c r="W873" s="476"/>
      <c r="X873" s="476"/>
      <c r="Y873" s="476"/>
      <c r="Z873" s="476"/>
    </row>
    <row r="874" spans="1:26" ht="15.75" customHeight="1">
      <c r="A874" s="476"/>
      <c r="B874" s="476"/>
      <c r="C874" s="515"/>
      <c r="D874" s="515"/>
      <c r="E874" s="496"/>
      <c r="F874" s="497"/>
      <c r="G874" s="476"/>
      <c r="H874" s="476"/>
      <c r="I874" s="476"/>
      <c r="J874" s="476"/>
      <c r="K874" s="476"/>
      <c r="L874" s="476"/>
      <c r="M874" s="476"/>
      <c r="N874" s="476"/>
      <c r="O874" s="476"/>
      <c r="P874" s="476"/>
      <c r="Q874" s="476"/>
      <c r="R874" s="476"/>
      <c r="S874" s="476"/>
      <c r="T874" s="476"/>
      <c r="U874" s="476"/>
      <c r="V874" s="476"/>
      <c r="W874" s="476"/>
      <c r="X874" s="476"/>
      <c r="Y874" s="476"/>
      <c r="Z874" s="476"/>
    </row>
    <row r="875" spans="1:26" ht="15.75" customHeight="1">
      <c r="A875" s="476"/>
      <c r="B875" s="476"/>
      <c r="C875" s="515"/>
      <c r="D875" s="515"/>
      <c r="E875" s="496"/>
      <c r="F875" s="497"/>
      <c r="G875" s="476"/>
      <c r="H875" s="476"/>
      <c r="I875" s="476"/>
      <c r="J875" s="476"/>
      <c r="K875" s="476"/>
      <c r="L875" s="476"/>
      <c r="M875" s="476"/>
      <c r="N875" s="476"/>
      <c r="O875" s="476"/>
      <c r="P875" s="476"/>
      <c r="Q875" s="476"/>
      <c r="R875" s="476"/>
      <c r="S875" s="476"/>
      <c r="T875" s="476"/>
      <c r="U875" s="476"/>
      <c r="V875" s="476"/>
      <c r="W875" s="476"/>
      <c r="X875" s="476"/>
      <c r="Y875" s="476"/>
      <c r="Z875" s="476"/>
    </row>
    <row r="876" spans="1:26" ht="15.75" customHeight="1">
      <c r="A876" s="476"/>
      <c r="B876" s="476"/>
      <c r="C876" s="515"/>
      <c r="D876" s="515"/>
      <c r="E876" s="496"/>
      <c r="F876" s="497"/>
      <c r="G876" s="476"/>
      <c r="H876" s="476"/>
      <c r="I876" s="476"/>
      <c r="J876" s="476"/>
      <c r="K876" s="476"/>
      <c r="L876" s="476"/>
      <c r="M876" s="476"/>
      <c r="N876" s="476"/>
      <c r="O876" s="476"/>
      <c r="P876" s="476"/>
      <c r="Q876" s="476"/>
      <c r="R876" s="476"/>
      <c r="S876" s="476"/>
      <c r="T876" s="476"/>
      <c r="U876" s="476"/>
      <c r="V876" s="476"/>
      <c r="W876" s="476"/>
      <c r="X876" s="476"/>
      <c r="Y876" s="476"/>
      <c r="Z876" s="476"/>
    </row>
    <row r="877" spans="1:26" ht="15.75" customHeight="1">
      <c r="A877" s="476"/>
      <c r="B877" s="476"/>
      <c r="C877" s="515"/>
      <c r="D877" s="515"/>
      <c r="E877" s="496"/>
      <c r="F877" s="497"/>
      <c r="G877" s="476"/>
      <c r="H877" s="476"/>
      <c r="I877" s="476"/>
      <c r="J877" s="476"/>
      <c r="K877" s="476"/>
      <c r="L877" s="476"/>
      <c r="M877" s="476"/>
      <c r="N877" s="476"/>
      <c r="O877" s="476"/>
      <c r="P877" s="476"/>
      <c r="Q877" s="476"/>
      <c r="R877" s="476"/>
      <c r="S877" s="476"/>
      <c r="T877" s="476"/>
      <c r="U877" s="476"/>
      <c r="V877" s="476"/>
      <c r="W877" s="476"/>
      <c r="X877" s="476"/>
      <c r="Y877" s="476"/>
      <c r="Z877" s="476"/>
    </row>
    <row r="878" spans="1:26" ht="15.75" customHeight="1">
      <c r="A878" s="476"/>
      <c r="B878" s="476"/>
      <c r="C878" s="515"/>
      <c r="D878" s="515"/>
      <c r="E878" s="496"/>
      <c r="F878" s="497"/>
      <c r="G878" s="476"/>
      <c r="H878" s="476"/>
      <c r="I878" s="476"/>
      <c r="J878" s="476"/>
      <c r="K878" s="476"/>
      <c r="L878" s="476"/>
      <c r="M878" s="476"/>
      <c r="N878" s="476"/>
      <c r="O878" s="476"/>
      <c r="P878" s="476"/>
      <c r="Q878" s="476"/>
      <c r="R878" s="476"/>
      <c r="S878" s="476"/>
      <c r="T878" s="476"/>
      <c r="U878" s="476"/>
      <c r="V878" s="476"/>
      <c r="W878" s="476"/>
      <c r="X878" s="476"/>
      <c r="Y878" s="476"/>
      <c r="Z878" s="476"/>
    </row>
    <row r="879" spans="1:26" ht="15.75" customHeight="1">
      <c r="A879" s="476"/>
      <c r="B879" s="476"/>
      <c r="C879" s="515"/>
      <c r="D879" s="515"/>
      <c r="E879" s="496"/>
      <c r="F879" s="497"/>
      <c r="G879" s="476"/>
      <c r="H879" s="476"/>
      <c r="I879" s="476"/>
      <c r="J879" s="476"/>
      <c r="K879" s="476"/>
      <c r="L879" s="476"/>
      <c r="M879" s="476"/>
      <c r="N879" s="476"/>
      <c r="O879" s="476"/>
      <c r="P879" s="476"/>
      <c r="Q879" s="476"/>
      <c r="R879" s="476"/>
      <c r="S879" s="476"/>
      <c r="T879" s="476"/>
      <c r="U879" s="476"/>
      <c r="V879" s="476"/>
      <c r="W879" s="476"/>
      <c r="X879" s="476"/>
      <c r="Y879" s="476"/>
      <c r="Z879" s="476"/>
    </row>
    <row r="880" spans="1:26" ht="15.75" customHeight="1">
      <c r="A880" s="476"/>
      <c r="B880" s="476"/>
      <c r="C880" s="515"/>
      <c r="D880" s="515"/>
      <c r="E880" s="496"/>
      <c r="F880" s="497"/>
      <c r="G880" s="476"/>
      <c r="H880" s="476"/>
      <c r="I880" s="476"/>
      <c r="J880" s="476"/>
      <c r="K880" s="476"/>
      <c r="L880" s="476"/>
      <c r="M880" s="476"/>
      <c r="N880" s="476"/>
      <c r="O880" s="476"/>
      <c r="P880" s="476"/>
      <c r="Q880" s="476"/>
      <c r="R880" s="476"/>
      <c r="S880" s="476"/>
      <c r="T880" s="476"/>
      <c r="U880" s="476"/>
      <c r="V880" s="476"/>
      <c r="W880" s="476"/>
      <c r="X880" s="476"/>
      <c r="Y880" s="476"/>
      <c r="Z880" s="476"/>
    </row>
    <row r="881" spans="1:26" ht="15.75" customHeight="1">
      <c r="A881" s="476"/>
      <c r="B881" s="476"/>
      <c r="C881" s="515"/>
      <c r="D881" s="515"/>
      <c r="E881" s="496"/>
      <c r="F881" s="497"/>
      <c r="G881" s="476"/>
      <c r="H881" s="476"/>
      <c r="I881" s="476"/>
      <c r="J881" s="476"/>
      <c r="K881" s="476"/>
      <c r="L881" s="476"/>
      <c r="M881" s="476"/>
      <c r="N881" s="476"/>
      <c r="O881" s="476"/>
      <c r="P881" s="476"/>
      <c r="Q881" s="476"/>
      <c r="R881" s="476"/>
      <c r="S881" s="476"/>
      <c r="T881" s="476"/>
      <c r="U881" s="476"/>
      <c r="V881" s="476"/>
      <c r="W881" s="476"/>
      <c r="X881" s="476"/>
      <c r="Y881" s="476"/>
      <c r="Z881" s="476"/>
    </row>
    <row r="882" spans="1:26" ht="15.75" customHeight="1">
      <c r="A882" s="476"/>
      <c r="B882" s="476"/>
      <c r="C882" s="515"/>
      <c r="D882" s="515"/>
      <c r="E882" s="496"/>
      <c r="F882" s="497"/>
      <c r="G882" s="476"/>
      <c r="H882" s="476"/>
      <c r="I882" s="476"/>
      <c r="J882" s="476"/>
      <c r="K882" s="476"/>
      <c r="L882" s="476"/>
      <c r="M882" s="476"/>
      <c r="N882" s="476"/>
      <c r="O882" s="476"/>
      <c r="P882" s="476"/>
      <c r="Q882" s="476"/>
      <c r="R882" s="476"/>
      <c r="S882" s="476"/>
      <c r="T882" s="476"/>
      <c r="U882" s="476"/>
      <c r="V882" s="476"/>
      <c r="W882" s="476"/>
      <c r="X882" s="476"/>
      <c r="Y882" s="476"/>
      <c r="Z882" s="476"/>
    </row>
    <row r="883" spans="1:26" ht="15.75" customHeight="1">
      <c r="A883" s="476"/>
      <c r="B883" s="476"/>
      <c r="C883" s="515"/>
      <c r="D883" s="515"/>
      <c r="E883" s="496"/>
      <c r="F883" s="497"/>
      <c r="G883" s="476"/>
      <c r="H883" s="476"/>
      <c r="I883" s="476"/>
      <c r="J883" s="476"/>
      <c r="K883" s="476"/>
      <c r="L883" s="476"/>
      <c r="M883" s="476"/>
      <c r="N883" s="476"/>
      <c r="O883" s="476"/>
      <c r="P883" s="476"/>
      <c r="Q883" s="476"/>
      <c r="R883" s="476"/>
      <c r="S883" s="476"/>
      <c r="T883" s="476"/>
      <c r="U883" s="476"/>
      <c r="V883" s="476"/>
      <c r="W883" s="476"/>
      <c r="X883" s="476"/>
      <c r="Y883" s="476"/>
      <c r="Z883" s="476"/>
    </row>
    <row r="884" spans="1:26" ht="15.75" customHeight="1">
      <c r="A884" s="476"/>
      <c r="B884" s="476"/>
      <c r="C884" s="515"/>
      <c r="D884" s="515"/>
      <c r="E884" s="496"/>
      <c r="F884" s="497"/>
      <c r="G884" s="476"/>
      <c r="H884" s="476"/>
      <c r="I884" s="476"/>
      <c r="J884" s="476"/>
      <c r="K884" s="476"/>
      <c r="L884" s="476"/>
      <c r="M884" s="476"/>
      <c r="N884" s="476"/>
      <c r="O884" s="476"/>
      <c r="P884" s="476"/>
      <c r="Q884" s="476"/>
      <c r="R884" s="476"/>
      <c r="S884" s="476"/>
      <c r="T884" s="476"/>
      <c r="U884" s="476"/>
      <c r="V884" s="476"/>
      <c r="W884" s="476"/>
      <c r="X884" s="476"/>
      <c r="Y884" s="476"/>
      <c r="Z884" s="476"/>
    </row>
    <row r="885" spans="1:26" ht="15.75" customHeight="1">
      <c r="A885" s="476"/>
      <c r="B885" s="476"/>
      <c r="C885" s="515"/>
      <c r="D885" s="515"/>
      <c r="E885" s="496"/>
      <c r="F885" s="497"/>
      <c r="G885" s="476"/>
      <c r="H885" s="476"/>
      <c r="I885" s="476"/>
      <c r="J885" s="476"/>
      <c r="K885" s="476"/>
      <c r="L885" s="476"/>
      <c r="M885" s="476"/>
      <c r="N885" s="476"/>
      <c r="O885" s="476"/>
      <c r="P885" s="476"/>
      <c r="Q885" s="476"/>
      <c r="R885" s="476"/>
      <c r="S885" s="476"/>
      <c r="T885" s="476"/>
      <c r="U885" s="476"/>
      <c r="V885" s="476"/>
      <c r="W885" s="476"/>
      <c r="X885" s="476"/>
      <c r="Y885" s="476"/>
      <c r="Z885" s="476"/>
    </row>
    <row r="886" spans="1:26" ht="15.75" customHeight="1">
      <c r="A886" s="476"/>
      <c r="B886" s="476"/>
      <c r="C886" s="515"/>
      <c r="D886" s="515"/>
      <c r="E886" s="496"/>
      <c r="F886" s="497"/>
      <c r="G886" s="476"/>
      <c r="H886" s="476"/>
      <c r="I886" s="476"/>
      <c r="J886" s="476"/>
      <c r="K886" s="476"/>
      <c r="L886" s="476"/>
      <c r="M886" s="476"/>
      <c r="N886" s="476"/>
      <c r="O886" s="476"/>
      <c r="P886" s="476"/>
      <c r="Q886" s="476"/>
      <c r="R886" s="476"/>
      <c r="S886" s="476"/>
      <c r="T886" s="476"/>
      <c r="U886" s="476"/>
      <c r="V886" s="476"/>
      <c r="W886" s="476"/>
      <c r="X886" s="476"/>
      <c r="Y886" s="476"/>
      <c r="Z886" s="476"/>
    </row>
    <row r="887" spans="1:26" ht="15.75" customHeight="1">
      <c r="A887" s="476"/>
      <c r="B887" s="476"/>
      <c r="C887" s="515"/>
      <c r="D887" s="515"/>
      <c r="E887" s="496"/>
      <c r="F887" s="497"/>
      <c r="G887" s="476"/>
      <c r="H887" s="476"/>
      <c r="I887" s="476"/>
      <c r="J887" s="476"/>
      <c r="K887" s="476"/>
      <c r="L887" s="476"/>
      <c r="M887" s="476"/>
      <c r="N887" s="476"/>
      <c r="O887" s="476"/>
      <c r="P887" s="476"/>
      <c r="Q887" s="476"/>
      <c r="R887" s="476"/>
      <c r="S887" s="476"/>
      <c r="T887" s="476"/>
      <c r="U887" s="476"/>
      <c r="V887" s="476"/>
      <c r="W887" s="476"/>
      <c r="X887" s="476"/>
      <c r="Y887" s="476"/>
      <c r="Z887" s="476"/>
    </row>
    <row r="888" spans="1:26" ht="15.75" customHeight="1">
      <c r="A888" s="476"/>
      <c r="B888" s="476"/>
      <c r="C888" s="515"/>
      <c r="D888" s="515"/>
      <c r="E888" s="496"/>
      <c r="F888" s="497"/>
      <c r="G888" s="476"/>
      <c r="H888" s="476"/>
      <c r="I888" s="476"/>
      <c r="J888" s="476"/>
      <c r="K888" s="476"/>
      <c r="L888" s="476"/>
      <c r="M888" s="476"/>
      <c r="N888" s="476"/>
      <c r="O888" s="476"/>
      <c r="P888" s="476"/>
      <c r="Q888" s="476"/>
      <c r="R888" s="476"/>
      <c r="S888" s="476"/>
      <c r="T888" s="476"/>
      <c r="U888" s="476"/>
      <c r="V888" s="476"/>
      <c r="W888" s="476"/>
      <c r="X888" s="476"/>
      <c r="Y888" s="476"/>
      <c r="Z888" s="476"/>
    </row>
    <row r="889" spans="1:26" ht="15.75" customHeight="1">
      <c r="A889" s="476"/>
      <c r="B889" s="476"/>
      <c r="C889" s="515"/>
      <c r="D889" s="515"/>
      <c r="E889" s="496"/>
      <c r="F889" s="497"/>
      <c r="G889" s="476"/>
      <c r="H889" s="476"/>
      <c r="I889" s="476"/>
      <c r="J889" s="476"/>
      <c r="K889" s="476"/>
      <c r="L889" s="476"/>
      <c r="M889" s="476"/>
      <c r="N889" s="476"/>
      <c r="O889" s="476"/>
      <c r="P889" s="476"/>
      <c r="Q889" s="476"/>
      <c r="R889" s="476"/>
      <c r="S889" s="476"/>
      <c r="T889" s="476"/>
      <c r="U889" s="476"/>
      <c r="V889" s="476"/>
      <c r="W889" s="476"/>
      <c r="X889" s="476"/>
      <c r="Y889" s="476"/>
      <c r="Z889" s="476"/>
    </row>
    <row r="890" spans="1:26" ht="15.75" customHeight="1">
      <c r="A890" s="476"/>
      <c r="B890" s="476"/>
      <c r="C890" s="515"/>
      <c r="D890" s="515"/>
      <c r="E890" s="496"/>
      <c r="F890" s="497"/>
      <c r="G890" s="476"/>
      <c r="H890" s="476"/>
      <c r="I890" s="476"/>
      <c r="J890" s="476"/>
      <c r="K890" s="476"/>
      <c r="L890" s="476"/>
      <c r="M890" s="476"/>
      <c r="N890" s="476"/>
      <c r="O890" s="476"/>
      <c r="P890" s="476"/>
      <c r="Q890" s="476"/>
      <c r="R890" s="476"/>
      <c r="S890" s="476"/>
      <c r="T890" s="476"/>
      <c r="U890" s="476"/>
      <c r="V890" s="476"/>
      <c r="W890" s="476"/>
      <c r="X890" s="476"/>
      <c r="Y890" s="476"/>
      <c r="Z890" s="476"/>
    </row>
    <row r="891" spans="1:26" ht="15.75" customHeight="1">
      <c r="A891" s="476"/>
      <c r="B891" s="476"/>
      <c r="C891" s="515"/>
      <c r="D891" s="515"/>
      <c r="E891" s="496"/>
      <c r="F891" s="497"/>
      <c r="G891" s="476"/>
      <c r="H891" s="476"/>
      <c r="I891" s="476"/>
      <c r="J891" s="476"/>
      <c r="K891" s="476"/>
      <c r="L891" s="476"/>
      <c r="M891" s="476"/>
      <c r="N891" s="476"/>
      <c r="O891" s="476"/>
      <c r="P891" s="476"/>
      <c r="Q891" s="476"/>
      <c r="R891" s="476"/>
      <c r="S891" s="476"/>
      <c r="T891" s="476"/>
      <c r="U891" s="476"/>
      <c r="V891" s="476"/>
      <c r="W891" s="476"/>
      <c r="X891" s="476"/>
      <c r="Y891" s="476"/>
      <c r="Z891" s="476"/>
    </row>
    <row r="892" spans="1:26" ht="15.75" customHeight="1">
      <c r="A892" s="476"/>
      <c r="B892" s="476"/>
      <c r="C892" s="515"/>
      <c r="D892" s="515"/>
      <c r="E892" s="496"/>
      <c r="F892" s="497"/>
      <c r="G892" s="476"/>
      <c r="H892" s="476"/>
      <c r="I892" s="476"/>
      <c r="J892" s="476"/>
      <c r="K892" s="476"/>
      <c r="L892" s="476"/>
      <c r="M892" s="476"/>
      <c r="N892" s="476"/>
      <c r="O892" s="476"/>
      <c r="P892" s="476"/>
      <c r="Q892" s="476"/>
      <c r="R892" s="476"/>
      <c r="S892" s="476"/>
      <c r="T892" s="476"/>
      <c r="U892" s="476"/>
      <c r="V892" s="476"/>
      <c r="W892" s="476"/>
      <c r="X892" s="476"/>
      <c r="Y892" s="476"/>
      <c r="Z892" s="476"/>
    </row>
    <row r="893" spans="1:26" ht="15.75" customHeight="1">
      <c r="A893" s="476"/>
      <c r="B893" s="476"/>
      <c r="C893" s="515"/>
      <c r="D893" s="515"/>
      <c r="E893" s="496"/>
      <c r="F893" s="497"/>
      <c r="G893" s="476"/>
      <c r="H893" s="476"/>
      <c r="I893" s="476"/>
      <c r="J893" s="476"/>
      <c r="K893" s="476"/>
      <c r="L893" s="476"/>
      <c r="M893" s="476"/>
      <c r="N893" s="476"/>
      <c r="O893" s="476"/>
      <c r="P893" s="476"/>
      <c r="Q893" s="476"/>
      <c r="R893" s="476"/>
      <c r="S893" s="476"/>
      <c r="T893" s="476"/>
      <c r="U893" s="476"/>
      <c r="V893" s="476"/>
      <c r="W893" s="476"/>
      <c r="X893" s="476"/>
      <c r="Y893" s="476"/>
      <c r="Z893" s="476"/>
    </row>
    <row r="894" spans="1:26" ht="15.75" customHeight="1">
      <c r="A894" s="476"/>
      <c r="B894" s="476"/>
      <c r="C894" s="515"/>
      <c r="D894" s="515"/>
      <c r="E894" s="496"/>
      <c r="F894" s="497"/>
      <c r="G894" s="476"/>
      <c r="H894" s="476"/>
      <c r="I894" s="476"/>
      <c r="J894" s="476"/>
      <c r="K894" s="476"/>
      <c r="L894" s="476"/>
      <c r="M894" s="476"/>
      <c r="N894" s="476"/>
      <c r="O894" s="476"/>
      <c r="P894" s="476"/>
      <c r="Q894" s="476"/>
      <c r="R894" s="476"/>
      <c r="S894" s="476"/>
      <c r="T894" s="476"/>
      <c r="U894" s="476"/>
      <c r="V894" s="476"/>
      <c r="W894" s="476"/>
      <c r="X894" s="476"/>
      <c r="Y894" s="476"/>
      <c r="Z894" s="476"/>
    </row>
    <row r="895" spans="1:26" ht="15.75" customHeight="1">
      <c r="A895" s="476"/>
      <c r="B895" s="476"/>
      <c r="C895" s="515"/>
      <c r="D895" s="515"/>
      <c r="E895" s="496"/>
      <c r="F895" s="497"/>
      <c r="G895" s="476"/>
      <c r="H895" s="476"/>
      <c r="I895" s="476"/>
      <c r="J895" s="476"/>
      <c r="K895" s="476"/>
      <c r="L895" s="476"/>
      <c r="M895" s="476"/>
      <c r="N895" s="476"/>
      <c r="O895" s="476"/>
      <c r="P895" s="476"/>
      <c r="Q895" s="476"/>
      <c r="R895" s="476"/>
      <c r="S895" s="476"/>
      <c r="T895" s="476"/>
      <c r="U895" s="476"/>
      <c r="V895" s="476"/>
      <c r="W895" s="476"/>
      <c r="X895" s="476"/>
      <c r="Y895" s="476"/>
      <c r="Z895" s="476"/>
    </row>
    <row r="896" spans="1:26" ht="15.75" customHeight="1">
      <c r="A896" s="476"/>
      <c r="B896" s="476"/>
      <c r="C896" s="515"/>
      <c r="D896" s="515"/>
      <c r="E896" s="496"/>
      <c r="F896" s="497"/>
      <c r="G896" s="476"/>
      <c r="H896" s="476"/>
      <c r="I896" s="476"/>
      <c r="J896" s="476"/>
      <c r="K896" s="476"/>
      <c r="L896" s="476"/>
      <c r="M896" s="476"/>
      <c r="N896" s="476"/>
      <c r="O896" s="476"/>
      <c r="P896" s="476"/>
      <c r="Q896" s="476"/>
      <c r="R896" s="476"/>
      <c r="S896" s="476"/>
      <c r="T896" s="476"/>
      <c r="U896" s="476"/>
      <c r="V896" s="476"/>
      <c r="W896" s="476"/>
      <c r="X896" s="476"/>
      <c r="Y896" s="476"/>
      <c r="Z896" s="476"/>
    </row>
    <row r="897" spans="1:26" ht="15.75" customHeight="1">
      <c r="A897" s="476"/>
      <c r="B897" s="476"/>
      <c r="C897" s="515"/>
      <c r="D897" s="515"/>
      <c r="E897" s="496"/>
      <c r="F897" s="497"/>
      <c r="G897" s="476"/>
      <c r="H897" s="476"/>
      <c r="I897" s="476"/>
      <c r="J897" s="476"/>
      <c r="K897" s="476"/>
      <c r="L897" s="476"/>
      <c r="M897" s="476"/>
      <c r="N897" s="476"/>
      <c r="O897" s="476"/>
      <c r="P897" s="476"/>
      <c r="Q897" s="476"/>
      <c r="R897" s="476"/>
      <c r="S897" s="476"/>
      <c r="T897" s="476"/>
      <c r="U897" s="476"/>
      <c r="V897" s="476"/>
      <c r="W897" s="476"/>
      <c r="X897" s="476"/>
      <c r="Y897" s="476"/>
      <c r="Z897" s="476"/>
    </row>
    <row r="898" spans="1:26" ht="15.75" customHeight="1">
      <c r="A898" s="476"/>
      <c r="B898" s="476"/>
      <c r="C898" s="515"/>
      <c r="D898" s="515"/>
      <c r="E898" s="496"/>
      <c r="F898" s="497"/>
      <c r="G898" s="476"/>
      <c r="H898" s="476"/>
      <c r="I898" s="476"/>
      <c r="J898" s="476"/>
      <c r="K898" s="476"/>
      <c r="L898" s="476"/>
      <c r="M898" s="476"/>
      <c r="N898" s="476"/>
      <c r="O898" s="476"/>
      <c r="P898" s="476"/>
      <c r="Q898" s="476"/>
      <c r="R898" s="476"/>
      <c r="S898" s="476"/>
      <c r="T898" s="476"/>
      <c r="U898" s="476"/>
      <c r="V898" s="476"/>
      <c r="W898" s="476"/>
      <c r="X898" s="476"/>
      <c r="Y898" s="476"/>
      <c r="Z898" s="476"/>
    </row>
    <row r="899" spans="1:26" ht="15.75" customHeight="1">
      <c r="A899" s="476"/>
      <c r="B899" s="476"/>
      <c r="C899" s="515"/>
      <c r="D899" s="515"/>
      <c r="E899" s="496"/>
      <c r="F899" s="497"/>
      <c r="G899" s="476"/>
      <c r="H899" s="476"/>
      <c r="I899" s="476"/>
      <c r="J899" s="476"/>
      <c r="K899" s="476"/>
      <c r="L899" s="476"/>
      <c r="M899" s="476"/>
      <c r="N899" s="476"/>
      <c r="O899" s="476"/>
      <c r="P899" s="476"/>
      <c r="Q899" s="476"/>
      <c r="R899" s="476"/>
      <c r="S899" s="476"/>
      <c r="T899" s="476"/>
      <c r="U899" s="476"/>
      <c r="V899" s="476"/>
      <c r="W899" s="476"/>
      <c r="X899" s="476"/>
      <c r="Y899" s="476"/>
      <c r="Z899" s="476"/>
    </row>
    <row r="900" spans="1:26" ht="15.75" customHeight="1">
      <c r="A900" s="476"/>
      <c r="B900" s="476"/>
      <c r="C900" s="515"/>
      <c r="D900" s="515"/>
      <c r="E900" s="496"/>
      <c r="F900" s="497"/>
      <c r="G900" s="476"/>
      <c r="H900" s="476"/>
      <c r="I900" s="476"/>
      <c r="J900" s="476"/>
      <c r="K900" s="476"/>
      <c r="L900" s="476"/>
      <c r="M900" s="476"/>
      <c r="N900" s="476"/>
      <c r="O900" s="476"/>
      <c r="P900" s="476"/>
      <c r="Q900" s="476"/>
      <c r="R900" s="476"/>
      <c r="S900" s="476"/>
      <c r="T900" s="476"/>
      <c r="U900" s="476"/>
      <c r="V900" s="476"/>
      <c r="W900" s="476"/>
      <c r="X900" s="476"/>
      <c r="Y900" s="476"/>
      <c r="Z900" s="476"/>
    </row>
    <row r="901" spans="1:26" ht="15.75" customHeight="1">
      <c r="A901" s="476"/>
      <c r="B901" s="476"/>
      <c r="C901" s="515"/>
      <c r="D901" s="515"/>
      <c r="E901" s="496"/>
      <c r="F901" s="497"/>
      <c r="G901" s="476"/>
      <c r="H901" s="476"/>
      <c r="I901" s="476"/>
      <c r="J901" s="476"/>
      <c r="K901" s="476"/>
      <c r="L901" s="476"/>
      <c r="M901" s="476"/>
      <c r="N901" s="476"/>
      <c r="O901" s="476"/>
      <c r="P901" s="476"/>
      <c r="Q901" s="476"/>
      <c r="R901" s="476"/>
      <c r="S901" s="476"/>
      <c r="T901" s="476"/>
      <c r="U901" s="476"/>
      <c r="V901" s="476"/>
      <c r="W901" s="476"/>
      <c r="X901" s="476"/>
      <c r="Y901" s="476"/>
      <c r="Z901" s="476"/>
    </row>
    <row r="902" spans="1:26" ht="15.75" customHeight="1">
      <c r="A902" s="476"/>
      <c r="B902" s="476"/>
      <c r="C902" s="515"/>
      <c r="D902" s="515"/>
      <c r="E902" s="496"/>
      <c r="F902" s="497"/>
      <c r="G902" s="476"/>
      <c r="H902" s="476"/>
      <c r="I902" s="476"/>
      <c r="J902" s="476"/>
      <c r="K902" s="476"/>
      <c r="L902" s="476"/>
      <c r="M902" s="476"/>
      <c r="N902" s="476"/>
      <c r="O902" s="476"/>
      <c r="P902" s="476"/>
      <c r="Q902" s="476"/>
      <c r="R902" s="476"/>
      <c r="S902" s="476"/>
      <c r="T902" s="476"/>
      <c r="U902" s="476"/>
      <c r="V902" s="476"/>
      <c r="W902" s="476"/>
      <c r="X902" s="476"/>
      <c r="Y902" s="476"/>
      <c r="Z902" s="476"/>
    </row>
    <row r="903" spans="1:26" ht="15.75" customHeight="1">
      <c r="A903" s="476"/>
      <c r="B903" s="476"/>
      <c r="C903" s="515"/>
      <c r="D903" s="515"/>
      <c r="E903" s="496"/>
      <c r="F903" s="497"/>
      <c r="G903" s="476"/>
      <c r="H903" s="476"/>
      <c r="I903" s="476"/>
      <c r="J903" s="476"/>
      <c r="K903" s="476"/>
      <c r="L903" s="476"/>
      <c r="M903" s="476"/>
      <c r="N903" s="476"/>
      <c r="O903" s="476"/>
      <c r="P903" s="476"/>
      <c r="Q903" s="476"/>
      <c r="R903" s="476"/>
      <c r="S903" s="476"/>
      <c r="T903" s="476"/>
      <c r="U903" s="476"/>
      <c r="V903" s="476"/>
      <c r="W903" s="476"/>
      <c r="X903" s="476"/>
      <c r="Y903" s="476"/>
      <c r="Z903" s="476"/>
    </row>
    <row r="904" spans="1:26" ht="15.75" customHeight="1">
      <c r="A904" s="476"/>
      <c r="B904" s="476"/>
      <c r="C904" s="515"/>
      <c r="D904" s="515"/>
      <c r="E904" s="496"/>
      <c r="F904" s="497"/>
      <c r="G904" s="476"/>
      <c r="H904" s="476"/>
      <c r="I904" s="476"/>
      <c r="J904" s="476"/>
      <c r="K904" s="476"/>
      <c r="L904" s="476"/>
      <c r="M904" s="476"/>
      <c r="N904" s="476"/>
      <c r="O904" s="476"/>
      <c r="P904" s="476"/>
      <c r="Q904" s="476"/>
      <c r="R904" s="476"/>
      <c r="S904" s="476"/>
      <c r="T904" s="476"/>
      <c r="U904" s="476"/>
      <c r="V904" s="476"/>
      <c r="W904" s="476"/>
      <c r="X904" s="476"/>
      <c r="Y904" s="476"/>
      <c r="Z904" s="476"/>
    </row>
    <row r="905" spans="1:26" ht="15.75" customHeight="1">
      <c r="A905" s="476"/>
      <c r="B905" s="476"/>
      <c r="C905" s="515"/>
      <c r="D905" s="515"/>
      <c r="E905" s="496"/>
      <c r="F905" s="497"/>
      <c r="G905" s="476"/>
      <c r="H905" s="476"/>
      <c r="I905" s="476"/>
      <c r="J905" s="476"/>
      <c r="K905" s="476"/>
      <c r="L905" s="476"/>
      <c r="M905" s="476"/>
      <c r="N905" s="476"/>
      <c r="O905" s="476"/>
      <c r="P905" s="476"/>
      <c r="Q905" s="476"/>
      <c r="R905" s="476"/>
      <c r="S905" s="476"/>
      <c r="T905" s="476"/>
      <c r="U905" s="476"/>
      <c r="V905" s="476"/>
      <c r="W905" s="476"/>
      <c r="X905" s="476"/>
      <c r="Y905" s="476"/>
      <c r="Z905" s="476"/>
    </row>
    <row r="906" spans="1:26" ht="15.75" customHeight="1">
      <c r="A906" s="476"/>
      <c r="B906" s="476"/>
      <c r="C906" s="515"/>
      <c r="D906" s="515"/>
      <c r="E906" s="496"/>
      <c r="F906" s="497"/>
      <c r="G906" s="476"/>
      <c r="H906" s="476"/>
      <c r="I906" s="476"/>
      <c r="J906" s="476"/>
      <c r="K906" s="476"/>
      <c r="L906" s="476"/>
      <c r="M906" s="476"/>
      <c r="N906" s="476"/>
      <c r="O906" s="476"/>
      <c r="P906" s="476"/>
      <c r="Q906" s="476"/>
      <c r="R906" s="476"/>
      <c r="S906" s="476"/>
      <c r="T906" s="476"/>
      <c r="U906" s="476"/>
      <c r="V906" s="476"/>
      <c r="W906" s="476"/>
      <c r="X906" s="476"/>
      <c r="Y906" s="476"/>
      <c r="Z906" s="476"/>
    </row>
    <row r="907" spans="1:26" ht="15.75" customHeight="1">
      <c r="A907" s="476"/>
      <c r="B907" s="476"/>
      <c r="C907" s="515"/>
      <c r="D907" s="515"/>
      <c r="E907" s="496"/>
      <c r="F907" s="497"/>
      <c r="G907" s="476"/>
      <c r="H907" s="476"/>
      <c r="I907" s="476"/>
      <c r="J907" s="476"/>
      <c r="K907" s="476"/>
      <c r="L907" s="476"/>
      <c r="M907" s="476"/>
      <c r="N907" s="476"/>
      <c r="O907" s="476"/>
      <c r="P907" s="476"/>
      <c r="Q907" s="476"/>
      <c r="R907" s="476"/>
      <c r="S907" s="476"/>
      <c r="T907" s="476"/>
      <c r="U907" s="476"/>
      <c r="V907" s="476"/>
      <c r="W907" s="476"/>
      <c r="X907" s="476"/>
      <c r="Y907" s="476"/>
      <c r="Z907" s="476"/>
    </row>
    <row r="908" spans="1:26" ht="15.75" customHeight="1">
      <c r="A908" s="476"/>
      <c r="B908" s="476"/>
      <c r="C908" s="515"/>
      <c r="D908" s="515"/>
      <c r="E908" s="496"/>
      <c r="F908" s="497"/>
      <c r="G908" s="476"/>
      <c r="H908" s="476"/>
      <c r="I908" s="476"/>
      <c r="J908" s="476"/>
      <c r="K908" s="476"/>
      <c r="L908" s="476"/>
      <c r="M908" s="476"/>
      <c r="N908" s="476"/>
      <c r="O908" s="476"/>
      <c r="P908" s="476"/>
      <c r="Q908" s="476"/>
      <c r="R908" s="476"/>
      <c r="S908" s="476"/>
      <c r="T908" s="476"/>
      <c r="U908" s="476"/>
      <c r="V908" s="476"/>
      <c r="W908" s="476"/>
      <c r="X908" s="476"/>
      <c r="Y908" s="476"/>
      <c r="Z908" s="476"/>
    </row>
    <row r="909" spans="1:26" ht="15.75" customHeight="1">
      <c r="A909" s="476"/>
      <c r="B909" s="476"/>
      <c r="C909" s="515"/>
      <c r="D909" s="515"/>
      <c r="E909" s="496"/>
      <c r="F909" s="497"/>
      <c r="G909" s="476"/>
      <c r="H909" s="476"/>
      <c r="I909" s="476"/>
      <c r="J909" s="476"/>
      <c r="K909" s="476"/>
      <c r="L909" s="476"/>
      <c r="M909" s="476"/>
      <c r="N909" s="476"/>
      <c r="O909" s="476"/>
      <c r="P909" s="476"/>
      <c r="Q909" s="476"/>
      <c r="R909" s="476"/>
      <c r="S909" s="476"/>
      <c r="T909" s="476"/>
      <c r="U909" s="476"/>
      <c r="V909" s="476"/>
      <c r="W909" s="476"/>
      <c r="X909" s="476"/>
      <c r="Y909" s="476"/>
      <c r="Z909" s="476"/>
    </row>
    <row r="910" spans="1:26" ht="15.75" customHeight="1">
      <c r="A910" s="476"/>
      <c r="B910" s="476"/>
      <c r="C910" s="515"/>
      <c r="D910" s="515"/>
      <c r="E910" s="496"/>
      <c r="F910" s="497"/>
      <c r="G910" s="476"/>
      <c r="H910" s="476"/>
      <c r="I910" s="476"/>
      <c r="J910" s="476"/>
      <c r="K910" s="476"/>
      <c r="L910" s="476"/>
      <c r="M910" s="476"/>
      <c r="N910" s="476"/>
      <c r="O910" s="476"/>
      <c r="P910" s="476"/>
      <c r="Q910" s="476"/>
      <c r="R910" s="476"/>
      <c r="S910" s="476"/>
      <c r="T910" s="476"/>
      <c r="U910" s="476"/>
      <c r="V910" s="476"/>
      <c r="W910" s="476"/>
      <c r="X910" s="476"/>
      <c r="Y910" s="476"/>
      <c r="Z910" s="476"/>
    </row>
    <row r="911" spans="1:26" ht="15.75" customHeight="1">
      <c r="A911" s="476"/>
      <c r="B911" s="476"/>
      <c r="C911" s="515"/>
      <c r="D911" s="515"/>
      <c r="E911" s="496"/>
      <c r="F911" s="497"/>
      <c r="G911" s="476"/>
      <c r="H911" s="476"/>
      <c r="I911" s="476"/>
      <c r="J911" s="476"/>
      <c r="K911" s="476"/>
      <c r="L911" s="476"/>
      <c r="M911" s="476"/>
      <c r="N911" s="476"/>
      <c r="O911" s="476"/>
      <c r="P911" s="476"/>
      <c r="Q911" s="476"/>
      <c r="R911" s="476"/>
      <c r="S911" s="476"/>
      <c r="T911" s="476"/>
      <c r="U911" s="476"/>
      <c r="V911" s="476"/>
      <c r="W911" s="476"/>
      <c r="X911" s="476"/>
      <c r="Y911" s="476"/>
      <c r="Z911" s="476"/>
    </row>
    <row r="912" spans="1:26" ht="15.75" customHeight="1">
      <c r="A912" s="476"/>
      <c r="B912" s="476"/>
      <c r="C912" s="515"/>
      <c r="D912" s="515"/>
      <c r="E912" s="496"/>
      <c r="F912" s="497"/>
      <c r="G912" s="476"/>
      <c r="H912" s="476"/>
      <c r="I912" s="476"/>
      <c r="J912" s="476"/>
      <c r="K912" s="476"/>
      <c r="L912" s="476"/>
      <c r="M912" s="476"/>
      <c r="N912" s="476"/>
      <c r="O912" s="476"/>
      <c r="P912" s="476"/>
      <c r="Q912" s="476"/>
      <c r="R912" s="476"/>
      <c r="S912" s="476"/>
      <c r="T912" s="476"/>
      <c r="U912" s="476"/>
      <c r="V912" s="476"/>
      <c r="W912" s="476"/>
      <c r="X912" s="476"/>
      <c r="Y912" s="476"/>
      <c r="Z912" s="476"/>
    </row>
    <row r="913" spans="1:26" ht="15.75" customHeight="1">
      <c r="A913" s="476"/>
      <c r="B913" s="476"/>
      <c r="C913" s="515"/>
      <c r="D913" s="515"/>
      <c r="E913" s="496"/>
      <c r="F913" s="497"/>
      <c r="G913" s="476"/>
      <c r="H913" s="476"/>
      <c r="I913" s="476"/>
      <c r="J913" s="476"/>
      <c r="K913" s="476"/>
      <c r="L913" s="476"/>
      <c r="M913" s="476"/>
      <c r="N913" s="476"/>
      <c r="O913" s="476"/>
      <c r="P913" s="476"/>
      <c r="Q913" s="476"/>
      <c r="R913" s="476"/>
      <c r="S913" s="476"/>
      <c r="T913" s="476"/>
      <c r="U913" s="476"/>
      <c r="V913" s="476"/>
      <c r="W913" s="476"/>
      <c r="X913" s="476"/>
      <c r="Y913" s="476"/>
      <c r="Z913" s="476"/>
    </row>
    <row r="914" spans="1:26" ht="15.75" customHeight="1">
      <c r="A914" s="476"/>
      <c r="B914" s="476"/>
      <c r="C914" s="515"/>
      <c r="D914" s="515"/>
      <c r="E914" s="496"/>
      <c r="F914" s="497"/>
      <c r="G914" s="476"/>
      <c r="H914" s="476"/>
      <c r="I914" s="476"/>
      <c r="J914" s="476"/>
      <c r="K914" s="476"/>
      <c r="L914" s="476"/>
      <c r="M914" s="476"/>
      <c r="N914" s="476"/>
      <c r="O914" s="476"/>
      <c r="P914" s="476"/>
      <c r="Q914" s="476"/>
      <c r="R914" s="476"/>
      <c r="S914" s="476"/>
      <c r="T914" s="476"/>
      <c r="U914" s="476"/>
      <c r="V914" s="476"/>
      <c r="W914" s="476"/>
      <c r="X914" s="476"/>
      <c r="Y914" s="476"/>
      <c r="Z914" s="476"/>
    </row>
    <row r="915" spans="1:26" ht="15.75" customHeight="1">
      <c r="A915" s="476"/>
      <c r="B915" s="476"/>
      <c r="C915" s="515"/>
      <c r="D915" s="515"/>
      <c r="E915" s="496"/>
      <c r="F915" s="497"/>
      <c r="G915" s="476"/>
      <c r="H915" s="476"/>
      <c r="I915" s="476"/>
      <c r="J915" s="476"/>
      <c r="K915" s="476"/>
      <c r="L915" s="476"/>
      <c r="M915" s="476"/>
      <c r="N915" s="476"/>
      <c r="O915" s="476"/>
      <c r="P915" s="476"/>
      <c r="Q915" s="476"/>
      <c r="R915" s="476"/>
      <c r="S915" s="476"/>
      <c r="T915" s="476"/>
      <c r="U915" s="476"/>
      <c r="V915" s="476"/>
      <c r="W915" s="476"/>
      <c r="X915" s="476"/>
      <c r="Y915" s="476"/>
      <c r="Z915" s="476"/>
    </row>
    <row r="916" spans="1:26" ht="15.75" customHeight="1">
      <c r="A916" s="476"/>
      <c r="B916" s="476"/>
      <c r="C916" s="515"/>
      <c r="D916" s="515"/>
      <c r="E916" s="496"/>
      <c r="F916" s="497"/>
      <c r="G916" s="476"/>
      <c r="H916" s="476"/>
      <c r="I916" s="476"/>
      <c r="J916" s="476"/>
      <c r="K916" s="476"/>
      <c r="L916" s="476"/>
      <c r="M916" s="476"/>
      <c r="N916" s="476"/>
      <c r="O916" s="476"/>
      <c r="P916" s="476"/>
      <c r="Q916" s="476"/>
      <c r="R916" s="476"/>
      <c r="S916" s="476"/>
      <c r="T916" s="476"/>
      <c r="U916" s="476"/>
      <c r="V916" s="476"/>
      <c r="W916" s="476"/>
      <c r="X916" s="476"/>
      <c r="Y916" s="476"/>
      <c r="Z916" s="476"/>
    </row>
    <row r="917" spans="1:26" ht="15.75" customHeight="1">
      <c r="A917" s="476"/>
      <c r="B917" s="476"/>
      <c r="C917" s="515"/>
      <c r="D917" s="515"/>
      <c r="E917" s="496"/>
      <c r="F917" s="497"/>
      <c r="G917" s="476"/>
      <c r="H917" s="476"/>
      <c r="I917" s="476"/>
      <c r="J917" s="476"/>
      <c r="K917" s="476"/>
      <c r="L917" s="476"/>
      <c r="M917" s="476"/>
      <c r="N917" s="476"/>
      <c r="O917" s="476"/>
      <c r="P917" s="476"/>
      <c r="Q917" s="476"/>
      <c r="R917" s="476"/>
      <c r="S917" s="476"/>
      <c r="T917" s="476"/>
      <c r="U917" s="476"/>
      <c r="V917" s="476"/>
      <c r="W917" s="476"/>
      <c r="X917" s="476"/>
      <c r="Y917" s="476"/>
      <c r="Z917" s="476"/>
    </row>
    <row r="918" spans="1:26" ht="15.75" customHeight="1">
      <c r="A918" s="476"/>
      <c r="B918" s="476"/>
      <c r="C918" s="515"/>
      <c r="D918" s="515"/>
      <c r="E918" s="496"/>
      <c r="F918" s="497"/>
      <c r="G918" s="476"/>
      <c r="H918" s="476"/>
      <c r="I918" s="476"/>
      <c r="J918" s="476"/>
      <c r="K918" s="476"/>
      <c r="L918" s="476"/>
      <c r="M918" s="476"/>
      <c r="N918" s="476"/>
      <c r="O918" s="476"/>
      <c r="P918" s="476"/>
      <c r="Q918" s="476"/>
      <c r="R918" s="476"/>
      <c r="S918" s="476"/>
      <c r="T918" s="476"/>
      <c r="U918" s="476"/>
      <c r="V918" s="476"/>
      <c r="W918" s="476"/>
      <c r="X918" s="476"/>
      <c r="Y918" s="476"/>
      <c r="Z918" s="476"/>
    </row>
    <row r="919" spans="1:26" ht="15.75" customHeight="1">
      <c r="A919" s="476"/>
      <c r="B919" s="476"/>
      <c r="C919" s="515"/>
      <c r="D919" s="515"/>
      <c r="E919" s="496"/>
      <c r="F919" s="497"/>
      <c r="G919" s="476"/>
      <c r="H919" s="476"/>
      <c r="I919" s="476"/>
      <c r="J919" s="476"/>
      <c r="K919" s="476"/>
      <c r="L919" s="476"/>
      <c r="M919" s="476"/>
      <c r="N919" s="476"/>
      <c r="O919" s="476"/>
      <c r="P919" s="476"/>
      <c r="Q919" s="476"/>
      <c r="R919" s="476"/>
      <c r="S919" s="476"/>
      <c r="T919" s="476"/>
      <c r="U919" s="476"/>
      <c r="V919" s="476"/>
      <c r="W919" s="476"/>
      <c r="X919" s="476"/>
      <c r="Y919" s="476"/>
      <c r="Z919" s="476"/>
    </row>
    <row r="920" spans="1:26" ht="15.75" customHeight="1">
      <c r="A920" s="476"/>
      <c r="B920" s="476"/>
      <c r="C920" s="515"/>
      <c r="D920" s="515"/>
      <c r="E920" s="496"/>
      <c r="F920" s="497"/>
      <c r="G920" s="476"/>
      <c r="H920" s="476"/>
      <c r="I920" s="476"/>
      <c r="J920" s="476"/>
      <c r="K920" s="476"/>
      <c r="L920" s="476"/>
      <c r="M920" s="476"/>
      <c r="N920" s="476"/>
      <c r="O920" s="476"/>
      <c r="P920" s="476"/>
      <c r="Q920" s="476"/>
      <c r="R920" s="476"/>
      <c r="S920" s="476"/>
      <c r="T920" s="476"/>
      <c r="U920" s="476"/>
      <c r="V920" s="476"/>
      <c r="W920" s="476"/>
      <c r="X920" s="476"/>
      <c r="Y920" s="476"/>
      <c r="Z920" s="476"/>
    </row>
    <row r="921" spans="1:26" ht="15.75" customHeight="1">
      <c r="A921" s="476"/>
      <c r="B921" s="476"/>
      <c r="C921" s="515"/>
      <c r="D921" s="515"/>
      <c r="E921" s="496"/>
      <c r="F921" s="497"/>
      <c r="G921" s="476"/>
      <c r="H921" s="476"/>
      <c r="I921" s="476"/>
      <c r="J921" s="476"/>
      <c r="K921" s="476"/>
      <c r="L921" s="476"/>
      <c r="M921" s="476"/>
      <c r="N921" s="476"/>
      <c r="O921" s="476"/>
      <c r="P921" s="476"/>
      <c r="Q921" s="476"/>
      <c r="R921" s="476"/>
      <c r="S921" s="476"/>
      <c r="T921" s="476"/>
      <c r="U921" s="476"/>
      <c r="V921" s="476"/>
      <c r="W921" s="476"/>
      <c r="X921" s="476"/>
      <c r="Y921" s="476"/>
      <c r="Z921" s="476"/>
    </row>
    <row r="922" spans="1:26" ht="15.75" customHeight="1">
      <c r="A922" s="476"/>
      <c r="B922" s="476"/>
      <c r="C922" s="515"/>
      <c r="D922" s="515"/>
      <c r="E922" s="496"/>
      <c r="F922" s="497"/>
      <c r="G922" s="476"/>
      <c r="H922" s="476"/>
      <c r="I922" s="476"/>
      <c r="J922" s="476"/>
      <c r="K922" s="476"/>
      <c r="L922" s="476"/>
      <c r="M922" s="476"/>
      <c r="N922" s="476"/>
      <c r="O922" s="476"/>
      <c r="P922" s="476"/>
      <c r="Q922" s="476"/>
      <c r="R922" s="476"/>
      <c r="S922" s="476"/>
      <c r="T922" s="476"/>
      <c r="U922" s="476"/>
      <c r="V922" s="476"/>
      <c r="W922" s="476"/>
      <c r="X922" s="476"/>
      <c r="Y922" s="476"/>
      <c r="Z922" s="476"/>
    </row>
    <row r="923" spans="1:26" ht="15.75" customHeight="1">
      <c r="A923" s="476"/>
      <c r="B923" s="476"/>
      <c r="C923" s="515"/>
      <c r="D923" s="515"/>
      <c r="E923" s="496"/>
      <c r="F923" s="497"/>
      <c r="G923" s="476"/>
      <c r="H923" s="476"/>
      <c r="I923" s="476"/>
      <c r="J923" s="476"/>
      <c r="K923" s="476"/>
      <c r="L923" s="476"/>
      <c r="M923" s="476"/>
      <c r="N923" s="476"/>
      <c r="O923" s="476"/>
      <c r="P923" s="476"/>
      <c r="Q923" s="476"/>
      <c r="R923" s="476"/>
      <c r="S923" s="476"/>
      <c r="T923" s="476"/>
      <c r="U923" s="476"/>
      <c r="V923" s="476"/>
      <c r="W923" s="476"/>
      <c r="X923" s="476"/>
      <c r="Y923" s="476"/>
      <c r="Z923" s="476"/>
    </row>
    <row r="924" spans="1:26" ht="15.75" customHeight="1">
      <c r="A924" s="476"/>
      <c r="B924" s="476"/>
      <c r="C924" s="515"/>
      <c r="D924" s="515"/>
      <c r="E924" s="496"/>
      <c r="F924" s="497"/>
      <c r="G924" s="476"/>
      <c r="H924" s="476"/>
      <c r="I924" s="476"/>
      <c r="J924" s="476"/>
      <c r="K924" s="476"/>
      <c r="L924" s="476"/>
      <c r="M924" s="476"/>
      <c r="N924" s="476"/>
      <c r="O924" s="476"/>
      <c r="P924" s="476"/>
      <c r="Q924" s="476"/>
      <c r="R924" s="476"/>
      <c r="S924" s="476"/>
      <c r="T924" s="476"/>
      <c r="U924" s="476"/>
      <c r="V924" s="476"/>
      <c r="W924" s="476"/>
      <c r="X924" s="476"/>
      <c r="Y924" s="476"/>
      <c r="Z924" s="476"/>
    </row>
    <row r="925" spans="1:26" ht="15.75" customHeight="1">
      <c r="A925" s="476"/>
      <c r="B925" s="476"/>
      <c r="C925" s="515"/>
      <c r="D925" s="515"/>
      <c r="E925" s="496"/>
      <c r="F925" s="497"/>
      <c r="G925" s="476"/>
      <c r="H925" s="476"/>
      <c r="I925" s="476"/>
      <c r="J925" s="476"/>
      <c r="K925" s="476"/>
      <c r="L925" s="476"/>
      <c r="M925" s="476"/>
      <c r="N925" s="476"/>
      <c r="O925" s="476"/>
      <c r="P925" s="476"/>
      <c r="Q925" s="476"/>
      <c r="R925" s="476"/>
      <c r="S925" s="476"/>
      <c r="T925" s="476"/>
      <c r="U925" s="476"/>
      <c r="V925" s="476"/>
      <c r="W925" s="476"/>
      <c r="X925" s="476"/>
      <c r="Y925" s="476"/>
      <c r="Z925" s="476"/>
    </row>
    <row r="926" spans="1:26" ht="15.75" customHeight="1">
      <c r="A926" s="476"/>
      <c r="B926" s="476"/>
      <c r="C926" s="515"/>
      <c r="D926" s="515"/>
      <c r="E926" s="496"/>
      <c r="F926" s="497"/>
      <c r="G926" s="476"/>
      <c r="H926" s="476"/>
      <c r="I926" s="476"/>
      <c r="J926" s="476"/>
      <c r="K926" s="476"/>
      <c r="L926" s="476"/>
      <c r="M926" s="476"/>
      <c r="N926" s="476"/>
      <c r="O926" s="476"/>
      <c r="P926" s="476"/>
      <c r="Q926" s="476"/>
      <c r="R926" s="476"/>
      <c r="S926" s="476"/>
      <c r="T926" s="476"/>
      <c r="U926" s="476"/>
      <c r="V926" s="476"/>
      <c r="W926" s="476"/>
      <c r="X926" s="476"/>
      <c r="Y926" s="476"/>
      <c r="Z926" s="476"/>
    </row>
    <row r="927" spans="1:26" ht="15.75" customHeight="1">
      <c r="A927" s="476"/>
      <c r="B927" s="476"/>
      <c r="C927" s="515"/>
      <c r="D927" s="515"/>
      <c r="E927" s="496"/>
      <c r="F927" s="497"/>
      <c r="G927" s="476"/>
      <c r="H927" s="476"/>
      <c r="I927" s="476"/>
      <c r="J927" s="476"/>
      <c r="K927" s="476"/>
      <c r="L927" s="476"/>
      <c r="M927" s="476"/>
      <c r="N927" s="476"/>
      <c r="O927" s="476"/>
      <c r="P927" s="476"/>
      <c r="Q927" s="476"/>
      <c r="R927" s="476"/>
      <c r="S927" s="476"/>
      <c r="T927" s="476"/>
      <c r="U927" s="476"/>
      <c r="V927" s="476"/>
      <c r="W927" s="476"/>
      <c r="X927" s="476"/>
      <c r="Y927" s="476"/>
      <c r="Z927" s="476"/>
    </row>
    <row r="928" spans="1:26" ht="15.75" customHeight="1">
      <c r="A928" s="476"/>
      <c r="B928" s="476"/>
      <c r="C928" s="515"/>
      <c r="D928" s="515"/>
      <c r="E928" s="496"/>
      <c r="F928" s="497"/>
      <c r="G928" s="476"/>
      <c r="H928" s="476"/>
      <c r="I928" s="476"/>
      <c r="J928" s="476"/>
      <c r="K928" s="476"/>
      <c r="L928" s="476"/>
      <c r="M928" s="476"/>
      <c r="N928" s="476"/>
      <c r="O928" s="476"/>
      <c r="P928" s="476"/>
      <c r="Q928" s="476"/>
      <c r="R928" s="476"/>
      <c r="S928" s="476"/>
      <c r="T928" s="476"/>
      <c r="U928" s="476"/>
      <c r="V928" s="476"/>
      <c r="W928" s="476"/>
      <c r="X928" s="476"/>
      <c r="Y928" s="476"/>
      <c r="Z928" s="476"/>
    </row>
    <row r="929" spans="1:26" ht="15.75" customHeight="1">
      <c r="A929" s="476"/>
      <c r="B929" s="476"/>
      <c r="C929" s="515"/>
      <c r="D929" s="515"/>
      <c r="E929" s="496"/>
      <c r="F929" s="497"/>
      <c r="G929" s="476"/>
      <c r="H929" s="476"/>
      <c r="I929" s="476"/>
      <c r="J929" s="476"/>
      <c r="K929" s="476"/>
      <c r="L929" s="476"/>
      <c r="M929" s="476"/>
      <c r="N929" s="476"/>
      <c r="O929" s="476"/>
      <c r="P929" s="476"/>
      <c r="Q929" s="476"/>
      <c r="R929" s="476"/>
      <c r="S929" s="476"/>
      <c r="T929" s="476"/>
      <c r="U929" s="476"/>
      <c r="V929" s="476"/>
      <c r="W929" s="476"/>
      <c r="X929" s="476"/>
      <c r="Y929" s="476"/>
      <c r="Z929" s="476"/>
    </row>
    <row r="930" spans="1:26" ht="15.75" customHeight="1">
      <c r="A930" s="476"/>
      <c r="B930" s="476"/>
      <c r="C930" s="515"/>
      <c r="D930" s="515"/>
      <c r="E930" s="496"/>
      <c r="F930" s="497"/>
      <c r="G930" s="476"/>
      <c r="H930" s="476"/>
      <c r="I930" s="476"/>
      <c r="J930" s="476"/>
      <c r="K930" s="476"/>
      <c r="L930" s="476"/>
      <c r="M930" s="476"/>
      <c r="N930" s="476"/>
      <c r="O930" s="476"/>
      <c r="P930" s="476"/>
      <c r="Q930" s="476"/>
      <c r="R930" s="476"/>
      <c r="S930" s="476"/>
      <c r="T930" s="476"/>
      <c r="U930" s="476"/>
      <c r="V930" s="476"/>
      <c r="W930" s="476"/>
      <c r="X930" s="476"/>
      <c r="Y930" s="476"/>
      <c r="Z930" s="476"/>
    </row>
    <row r="931" spans="1:26" ht="15.75" customHeight="1">
      <c r="A931" s="476"/>
      <c r="B931" s="476"/>
      <c r="C931" s="515"/>
      <c r="D931" s="515"/>
      <c r="E931" s="496"/>
      <c r="F931" s="497"/>
      <c r="G931" s="476"/>
      <c r="H931" s="476"/>
      <c r="I931" s="476"/>
      <c r="J931" s="476"/>
      <c r="K931" s="476"/>
      <c r="L931" s="476"/>
      <c r="M931" s="476"/>
      <c r="N931" s="476"/>
      <c r="O931" s="476"/>
      <c r="P931" s="476"/>
      <c r="Q931" s="476"/>
      <c r="R931" s="476"/>
      <c r="S931" s="476"/>
      <c r="T931" s="476"/>
      <c r="U931" s="476"/>
      <c r="V931" s="476"/>
      <c r="W931" s="476"/>
      <c r="X931" s="476"/>
      <c r="Y931" s="476"/>
      <c r="Z931" s="476"/>
    </row>
    <row r="932" spans="1:26" ht="15.75" customHeight="1">
      <c r="A932" s="476"/>
      <c r="B932" s="476"/>
      <c r="C932" s="515"/>
      <c r="D932" s="515"/>
      <c r="E932" s="496"/>
      <c r="F932" s="497"/>
      <c r="G932" s="476"/>
      <c r="H932" s="476"/>
      <c r="I932" s="476"/>
      <c r="J932" s="476"/>
      <c r="K932" s="476"/>
      <c r="L932" s="476"/>
      <c r="M932" s="476"/>
      <c r="N932" s="476"/>
      <c r="O932" s="476"/>
      <c r="P932" s="476"/>
      <c r="Q932" s="476"/>
      <c r="R932" s="476"/>
      <c r="S932" s="476"/>
      <c r="T932" s="476"/>
      <c r="U932" s="476"/>
      <c r="V932" s="476"/>
      <c r="W932" s="476"/>
      <c r="X932" s="476"/>
      <c r="Y932" s="476"/>
      <c r="Z932" s="476"/>
    </row>
    <row r="933" spans="1:26" ht="15.75" customHeight="1">
      <c r="A933" s="476"/>
      <c r="B933" s="476"/>
      <c r="C933" s="515"/>
      <c r="D933" s="515"/>
      <c r="E933" s="496"/>
      <c r="F933" s="497"/>
      <c r="G933" s="476"/>
      <c r="H933" s="476"/>
      <c r="I933" s="476"/>
      <c r="J933" s="476"/>
      <c r="K933" s="476"/>
      <c r="L933" s="476"/>
      <c r="M933" s="476"/>
      <c r="N933" s="476"/>
      <c r="O933" s="476"/>
      <c r="P933" s="476"/>
      <c r="Q933" s="476"/>
      <c r="R933" s="476"/>
      <c r="S933" s="476"/>
      <c r="T933" s="476"/>
      <c r="U933" s="476"/>
      <c r="V933" s="476"/>
      <c r="W933" s="476"/>
      <c r="X933" s="476"/>
      <c r="Y933" s="476"/>
      <c r="Z933" s="476"/>
    </row>
    <row r="934" spans="1:26" ht="15.75" customHeight="1">
      <c r="A934" s="476"/>
      <c r="B934" s="476"/>
      <c r="C934" s="515"/>
      <c r="D934" s="515"/>
      <c r="E934" s="496"/>
      <c r="F934" s="497"/>
      <c r="G934" s="476"/>
      <c r="H934" s="476"/>
      <c r="I934" s="476"/>
      <c r="J934" s="476"/>
      <c r="K934" s="476"/>
      <c r="L934" s="476"/>
      <c r="M934" s="476"/>
      <c r="N934" s="476"/>
      <c r="O934" s="476"/>
      <c r="P934" s="476"/>
      <c r="Q934" s="476"/>
      <c r="R934" s="476"/>
      <c r="S934" s="476"/>
      <c r="T934" s="476"/>
      <c r="U934" s="476"/>
      <c r="V934" s="476"/>
      <c r="W934" s="476"/>
      <c r="X934" s="476"/>
      <c r="Y934" s="476"/>
      <c r="Z934" s="476"/>
    </row>
    <row r="935" spans="1:26" ht="15.75" customHeight="1">
      <c r="A935" s="476"/>
      <c r="B935" s="476"/>
      <c r="C935" s="515"/>
      <c r="D935" s="515"/>
      <c r="E935" s="496"/>
      <c r="F935" s="497"/>
      <c r="G935" s="476"/>
      <c r="H935" s="476"/>
      <c r="I935" s="476"/>
      <c r="J935" s="476"/>
      <c r="K935" s="476"/>
      <c r="L935" s="476"/>
      <c r="M935" s="476"/>
      <c r="N935" s="476"/>
      <c r="O935" s="476"/>
      <c r="P935" s="476"/>
      <c r="Q935" s="476"/>
      <c r="R935" s="476"/>
      <c r="S935" s="476"/>
      <c r="T935" s="476"/>
      <c r="U935" s="476"/>
      <c r="V935" s="476"/>
      <c r="W935" s="476"/>
      <c r="X935" s="476"/>
      <c r="Y935" s="476"/>
      <c r="Z935" s="476"/>
    </row>
    <row r="936" spans="1:26" ht="15.75" customHeight="1">
      <c r="A936" s="476"/>
      <c r="B936" s="476"/>
      <c r="C936" s="515"/>
      <c r="D936" s="515"/>
      <c r="E936" s="496"/>
      <c r="F936" s="497"/>
      <c r="G936" s="476"/>
      <c r="H936" s="476"/>
      <c r="I936" s="476"/>
      <c r="J936" s="476"/>
      <c r="K936" s="476"/>
      <c r="L936" s="476"/>
      <c r="M936" s="476"/>
      <c r="N936" s="476"/>
      <c r="O936" s="476"/>
      <c r="P936" s="476"/>
      <c r="Q936" s="476"/>
      <c r="R936" s="476"/>
      <c r="S936" s="476"/>
      <c r="T936" s="476"/>
      <c r="U936" s="476"/>
      <c r="V936" s="476"/>
      <c r="W936" s="476"/>
      <c r="X936" s="476"/>
      <c r="Y936" s="476"/>
      <c r="Z936" s="476"/>
    </row>
    <row r="937" spans="1:26" ht="15.75" customHeight="1">
      <c r="A937" s="476"/>
      <c r="B937" s="476"/>
      <c r="C937" s="515"/>
      <c r="D937" s="515"/>
      <c r="E937" s="496"/>
      <c r="F937" s="497"/>
      <c r="G937" s="476"/>
      <c r="H937" s="476"/>
      <c r="I937" s="476"/>
      <c r="J937" s="476"/>
      <c r="K937" s="476"/>
      <c r="L937" s="476"/>
      <c r="M937" s="476"/>
      <c r="N937" s="476"/>
      <c r="O937" s="476"/>
      <c r="P937" s="476"/>
      <c r="Q937" s="476"/>
      <c r="R937" s="476"/>
      <c r="S937" s="476"/>
      <c r="T937" s="476"/>
      <c r="U937" s="476"/>
      <c r="V937" s="476"/>
      <c r="W937" s="476"/>
      <c r="X937" s="476"/>
      <c r="Y937" s="476"/>
      <c r="Z937" s="476"/>
    </row>
    <row r="938" spans="1:26" ht="15.75" customHeight="1">
      <c r="A938" s="476"/>
      <c r="B938" s="476"/>
      <c r="C938" s="515"/>
      <c r="D938" s="515"/>
      <c r="E938" s="496"/>
      <c r="F938" s="497"/>
      <c r="G938" s="476"/>
      <c r="H938" s="476"/>
      <c r="I938" s="476"/>
      <c r="J938" s="476"/>
      <c r="K938" s="476"/>
      <c r="L938" s="476"/>
      <c r="M938" s="476"/>
      <c r="N938" s="476"/>
      <c r="O938" s="476"/>
      <c r="P938" s="476"/>
      <c r="Q938" s="476"/>
      <c r="R938" s="476"/>
      <c r="S938" s="476"/>
      <c r="T938" s="476"/>
      <c r="U938" s="476"/>
      <c r="V938" s="476"/>
      <c r="W938" s="476"/>
      <c r="X938" s="476"/>
      <c r="Y938" s="476"/>
      <c r="Z938" s="476"/>
    </row>
    <row r="939" spans="1:26" ht="15.75" customHeight="1">
      <c r="A939" s="476"/>
      <c r="B939" s="476"/>
      <c r="C939" s="515"/>
      <c r="D939" s="515"/>
      <c r="E939" s="496"/>
      <c r="F939" s="497"/>
      <c r="G939" s="476"/>
      <c r="H939" s="476"/>
      <c r="I939" s="476"/>
      <c r="J939" s="476"/>
      <c r="K939" s="476"/>
      <c r="L939" s="476"/>
      <c r="M939" s="476"/>
      <c r="N939" s="476"/>
      <c r="O939" s="476"/>
      <c r="P939" s="476"/>
      <c r="Q939" s="476"/>
      <c r="R939" s="476"/>
      <c r="S939" s="476"/>
      <c r="T939" s="476"/>
      <c r="U939" s="476"/>
      <c r="V939" s="476"/>
      <c r="W939" s="476"/>
      <c r="X939" s="476"/>
      <c r="Y939" s="476"/>
      <c r="Z939" s="476"/>
    </row>
    <row r="940" spans="1:26" ht="15.75" customHeight="1">
      <c r="A940" s="476"/>
      <c r="B940" s="476"/>
      <c r="C940" s="515"/>
      <c r="D940" s="515"/>
      <c r="E940" s="496"/>
      <c r="F940" s="497"/>
      <c r="G940" s="476"/>
      <c r="H940" s="476"/>
      <c r="I940" s="476"/>
      <c r="J940" s="476"/>
      <c r="K940" s="476"/>
      <c r="L940" s="476"/>
      <c r="M940" s="476"/>
      <c r="N940" s="476"/>
      <c r="O940" s="476"/>
      <c r="P940" s="476"/>
      <c r="Q940" s="476"/>
      <c r="R940" s="476"/>
      <c r="S940" s="476"/>
      <c r="T940" s="476"/>
      <c r="U940" s="476"/>
      <c r="V940" s="476"/>
      <c r="W940" s="476"/>
      <c r="X940" s="476"/>
      <c r="Y940" s="476"/>
      <c r="Z940" s="476"/>
    </row>
    <row r="941" spans="1:26" ht="15.75" customHeight="1">
      <c r="A941" s="476"/>
      <c r="B941" s="476"/>
      <c r="C941" s="515"/>
      <c r="D941" s="515"/>
      <c r="E941" s="496"/>
      <c r="F941" s="497"/>
      <c r="G941" s="476"/>
      <c r="H941" s="476"/>
      <c r="I941" s="476"/>
      <c r="J941" s="476"/>
      <c r="K941" s="476"/>
      <c r="L941" s="476"/>
      <c r="M941" s="476"/>
      <c r="N941" s="476"/>
      <c r="O941" s="476"/>
      <c r="P941" s="476"/>
      <c r="Q941" s="476"/>
      <c r="R941" s="476"/>
      <c r="S941" s="476"/>
      <c r="T941" s="476"/>
      <c r="U941" s="476"/>
      <c r="V941" s="476"/>
      <c r="W941" s="476"/>
      <c r="X941" s="476"/>
      <c r="Y941" s="476"/>
      <c r="Z941" s="476"/>
    </row>
    <row r="942" spans="1:26" ht="15.75" customHeight="1">
      <c r="A942" s="476"/>
      <c r="B942" s="476"/>
      <c r="C942" s="515"/>
      <c r="D942" s="515"/>
      <c r="E942" s="496"/>
      <c r="F942" s="497"/>
      <c r="G942" s="476"/>
      <c r="H942" s="476"/>
      <c r="I942" s="476"/>
      <c r="J942" s="476"/>
      <c r="K942" s="476"/>
      <c r="L942" s="476"/>
      <c r="M942" s="476"/>
      <c r="N942" s="476"/>
      <c r="O942" s="476"/>
      <c r="P942" s="476"/>
      <c r="Q942" s="476"/>
      <c r="R942" s="476"/>
      <c r="S942" s="476"/>
      <c r="T942" s="476"/>
      <c r="U942" s="476"/>
      <c r="V942" s="476"/>
      <c r="W942" s="476"/>
      <c r="X942" s="476"/>
      <c r="Y942" s="476"/>
      <c r="Z942" s="476"/>
    </row>
    <row r="943" spans="1:26" ht="15.75" customHeight="1">
      <c r="A943" s="476"/>
      <c r="B943" s="476"/>
      <c r="C943" s="515"/>
      <c r="D943" s="515"/>
      <c r="E943" s="496"/>
      <c r="F943" s="497"/>
      <c r="G943" s="476"/>
      <c r="H943" s="476"/>
      <c r="I943" s="476"/>
      <c r="J943" s="476"/>
      <c r="K943" s="476"/>
      <c r="L943" s="476"/>
      <c r="M943" s="476"/>
      <c r="N943" s="476"/>
      <c r="O943" s="476"/>
      <c r="P943" s="476"/>
      <c r="Q943" s="476"/>
      <c r="R943" s="476"/>
      <c r="S943" s="476"/>
      <c r="T943" s="476"/>
      <c r="U943" s="476"/>
      <c r="V943" s="476"/>
      <c r="W943" s="476"/>
      <c r="X943" s="476"/>
      <c r="Y943" s="476"/>
      <c r="Z943" s="476"/>
    </row>
    <row r="944" spans="1:26" ht="15.75" customHeight="1">
      <c r="A944" s="476"/>
      <c r="B944" s="476"/>
      <c r="C944" s="515"/>
      <c r="D944" s="515"/>
      <c r="E944" s="496"/>
      <c r="F944" s="497"/>
      <c r="G944" s="476"/>
      <c r="H944" s="476"/>
      <c r="I944" s="476"/>
      <c r="J944" s="476"/>
      <c r="K944" s="476"/>
      <c r="L944" s="476"/>
      <c r="M944" s="476"/>
      <c r="N944" s="476"/>
      <c r="O944" s="476"/>
      <c r="P944" s="476"/>
      <c r="Q944" s="476"/>
      <c r="R944" s="476"/>
      <c r="S944" s="476"/>
      <c r="T944" s="476"/>
      <c r="U944" s="476"/>
      <c r="V944" s="476"/>
      <c r="W944" s="476"/>
      <c r="X944" s="476"/>
      <c r="Y944" s="476"/>
      <c r="Z944" s="476"/>
    </row>
    <row r="945" spans="1:26" ht="15.75" customHeight="1">
      <c r="A945" s="476"/>
      <c r="B945" s="476"/>
      <c r="C945" s="515"/>
      <c r="D945" s="515"/>
      <c r="E945" s="496"/>
      <c r="F945" s="497"/>
      <c r="G945" s="476"/>
      <c r="H945" s="476"/>
      <c r="I945" s="476"/>
      <c r="J945" s="476"/>
      <c r="K945" s="476"/>
      <c r="L945" s="476"/>
      <c r="M945" s="476"/>
      <c r="N945" s="476"/>
      <c r="O945" s="476"/>
      <c r="P945" s="476"/>
      <c r="Q945" s="476"/>
      <c r="R945" s="476"/>
      <c r="S945" s="476"/>
      <c r="T945" s="476"/>
      <c r="U945" s="476"/>
      <c r="V945" s="476"/>
      <c r="W945" s="476"/>
      <c r="X945" s="476"/>
      <c r="Y945" s="476"/>
      <c r="Z945" s="476"/>
    </row>
    <row r="946" spans="1:26" ht="15.75" customHeight="1">
      <c r="A946" s="476"/>
      <c r="B946" s="476"/>
      <c r="C946" s="515"/>
      <c r="D946" s="515"/>
      <c r="E946" s="496"/>
      <c r="F946" s="497"/>
      <c r="G946" s="476"/>
      <c r="H946" s="476"/>
      <c r="I946" s="476"/>
      <c r="J946" s="476"/>
      <c r="K946" s="476"/>
      <c r="L946" s="476"/>
      <c r="M946" s="476"/>
      <c r="N946" s="476"/>
      <c r="O946" s="476"/>
      <c r="P946" s="476"/>
      <c r="Q946" s="476"/>
      <c r="R946" s="476"/>
      <c r="S946" s="476"/>
      <c r="T946" s="476"/>
      <c r="U946" s="476"/>
      <c r="V946" s="476"/>
      <c r="W946" s="476"/>
      <c r="X946" s="476"/>
      <c r="Y946" s="476"/>
      <c r="Z946" s="476"/>
    </row>
    <row r="947" spans="1:26" ht="15.75" customHeight="1">
      <c r="A947" s="476"/>
      <c r="B947" s="476"/>
      <c r="C947" s="515"/>
      <c r="D947" s="515"/>
      <c r="E947" s="496"/>
      <c r="F947" s="497"/>
      <c r="G947" s="476"/>
      <c r="H947" s="476"/>
      <c r="I947" s="476"/>
      <c r="J947" s="476"/>
      <c r="K947" s="476"/>
      <c r="L947" s="476"/>
      <c r="M947" s="476"/>
      <c r="N947" s="476"/>
      <c r="O947" s="476"/>
      <c r="P947" s="476"/>
      <c r="Q947" s="476"/>
      <c r="R947" s="476"/>
      <c r="S947" s="476"/>
      <c r="T947" s="476"/>
      <c r="U947" s="476"/>
      <c r="V947" s="476"/>
      <c r="W947" s="476"/>
      <c r="X947" s="476"/>
      <c r="Y947" s="476"/>
      <c r="Z947" s="476"/>
    </row>
    <row r="948" spans="1:26" ht="15.75" customHeight="1">
      <c r="A948" s="476"/>
      <c r="B948" s="476"/>
      <c r="C948" s="515"/>
      <c r="D948" s="515"/>
      <c r="E948" s="496"/>
      <c r="F948" s="497"/>
      <c r="G948" s="476"/>
      <c r="H948" s="476"/>
      <c r="I948" s="476"/>
      <c r="J948" s="476"/>
      <c r="K948" s="476"/>
      <c r="L948" s="476"/>
      <c r="M948" s="476"/>
      <c r="N948" s="476"/>
      <c r="O948" s="476"/>
      <c r="P948" s="476"/>
      <c r="Q948" s="476"/>
      <c r="R948" s="476"/>
      <c r="S948" s="476"/>
      <c r="T948" s="476"/>
      <c r="U948" s="476"/>
      <c r="V948" s="476"/>
      <c r="W948" s="476"/>
      <c r="X948" s="476"/>
      <c r="Y948" s="476"/>
      <c r="Z948" s="476"/>
    </row>
    <row r="949" spans="1:26" ht="15.75" customHeight="1">
      <c r="A949" s="476"/>
      <c r="B949" s="476"/>
      <c r="C949" s="515"/>
      <c r="D949" s="515"/>
      <c r="E949" s="496"/>
      <c r="F949" s="497"/>
      <c r="G949" s="476"/>
      <c r="H949" s="476"/>
      <c r="I949" s="476"/>
      <c r="J949" s="476"/>
      <c r="K949" s="476"/>
      <c r="L949" s="476"/>
      <c r="M949" s="476"/>
      <c r="N949" s="476"/>
      <c r="O949" s="476"/>
      <c r="P949" s="476"/>
      <c r="Q949" s="476"/>
      <c r="R949" s="476"/>
      <c r="S949" s="476"/>
      <c r="T949" s="476"/>
      <c r="U949" s="476"/>
      <c r="V949" s="476"/>
      <c r="W949" s="476"/>
      <c r="X949" s="476"/>
      <c r="Y949" s="476"/>
      <c r="Z949" s="476"/>
    </row>
    <row r="950" spans="1:26" ht="15.75" customHeight="1">
      <c r="A950" s="476"/>
      <c r="B950" s="476"/>
      <c r="C950" s="515"/>
      <c r="D950" s="515"/>
      <c r="E950" s="496"/>
      <c r="F950" s="497"/>
      <c r="G950" s="476"/>
      <c r="H950" s="476"/>
      <c r="I950" s="476"/>
      <c r="J950" s="476"/>
      <c r="K950" s="476"/>
      <c r="L950" s="476"/>
      <c r="M950" s="476"/>
      <c r="N950" s="476"/>
      <c r="O950" s="476"/>
      <c r="P950" s="476"/>
      <c r="Q950" s="476"/>
      <c r="R950" s="476"/>
      <c r="S950" s="476"/>
      <c r="T950" s="476"/>
      <c r="U950" s="476"/>
      <c r="V950" s="476"/>
      <c r="W950" s="476"/>
      <c r="X950" s="476"/>
      <c r="Y950" s="476"/>
      <c r="Z950" s="476"/>
    </row>
    <row r="951" spans="1:26" ht="15.75" customHeight="1">
      <c r="A951" s="476"/>
      <c r="B951" s="476"/>
      <c r="C951" s="515"/>
      <c r="D951" s="515"/>
      <c r="E951" s="496"/>
      <c r="F951" s="497"/>
      <c r="G951" s="476"/>
      <c r="H951" s="476"/>
      <c r="I951" s="476"/>
      <c r="J951" s="476"/>
      <c r="K951" s="476"/>
      <c r="L951" s="476"/>
      <c r="M951" s="476"/>
      <c r="N951" s="476"/>
      <c r="O951" s="476"/>
      <c r="P951" s="476"/>
      <c r="Q951" s="476"/>
      <c r="R951" s="476"/>
      <c r="S951" s="476"/>
      <c r="T951" s="476"/>
      <c r="U951" s="476"/>
      <c r="V951" s="476"/>
      <c r="W951" s="476"/>
      <c r="X951" s="476"/>
      <c r="Y951" s="476"/>
      <c r="Z951" s="476"/>
    </row>
    <row r="952" spans="1:26" ht="15.75" customHeight="1">
      <c r="A952" s="476"/>
      <c r="B952" s="476"/>
      <c r="C952" s="515"/>
      <c r="D952" s="515"/>
      <c r="E952" s="496"/>
      <c r="F952" s="497"/>
      <c r="G952" s="476"/>
      <c r="H952" s="476"/>
      <c r="I952" s="476"/>
      <c r="J952" s="476"/>
      <c r="K952" s="476"/>
      <c r="L952" s="476"/>
      <c r="M952" s="476"/>
      <c r="N952" s="476"/>
      <c r="O952" s="476"/>
      <c r="P952" s="476"/>
      <c r="Q952" s="476"/>
      <c r="R952" s="476"/>
      <c r="S952" s="476"/>
      <c r="T952" s="476"/>
      <c r="U952" s="476"/>
      <c r="V952" s="476"/>
      <c r="W952" s="476"/>
      <c r="X952" s="476"/>
      <c r="Y952" s="476"/>
      <c r="Z952" s="476"/>
    </row>
    <row r="953" spans="1:26" ht="15.75" customHeight="1">
      <c r="A953" s="476"/>
      <c r="B953" s="476"/>
      <c r="C953" s="515"/>
      <c r="D953" s="515"/>
      <c r="E953" s="496"/>
      <c r="F953" s="497"/>
      <c r="G953" s="476"/>
      <c r="H953" s="476"/>
      <c r="I953" s="476"/>
      <c r="J953" s="476"/>
      <c r="K953" s="476"/>
      <c r="L953" s="476"/>
      <c r="M953" s="476"/>
      <c r="N953" s="476"/>
      <c r="O953" s="476"/>
      <c r="P953" s="476"/>
      <c r="Q953" s="476"/>
      <c r="R953" s="476"/>
      <c r="S953" s="476"/>
      <c r="T953" s="476"/>
      <c r="U953" s="476"/>
      <c r="V953" s="476"/>
      <c r="W953" s="476"/>
      <c r="X953" s="476"/>
      <c r="Y953" s="476"/>
      <c r="Z953" s="476"/>
    </row>
    <row r="954" spans="1:26" ht="15.75" customHeight="1">
      <c r="A954" s="476"/>
      <c r="B954" s="476"/>
      <c r="C954" s="515"/>
      <c r="D954" s="515"/>
      <c r="E954" s="496"/>
      <c r="F954" s="497"/>
      <c r="G954" s="476"/>
      <c r="H954" s="476"/>
      <c r="I954" s="476"/>
      <c r="J954" s="476"/>
      <c r="K954" s="476"/>
      <c r="L954" s="476"/>
      <c r="M954" s="476"/>
      <c r="N954" s="476"/>
      <c r="O954" s="476"/>
      <c r="P954" s="476"/>
      <c r="Q954" s="476"/>
      <c r="R954" s="476"/>
      <c r="S954" s="476"/>
      <c r="T954" s="476"/>
      <c r="U954" s="476"/>
      <c r="V954" s="476"/>
      <c r="W954" s="476"/>
      <c r="X954" s="476"/>
      <c r="Y954" s="476"/>
      <c r="Z954" s="476"/>
    </row>
    <row r="955" spans="1:26" ht="15.75" customHeight="1">
      <c r="A955" s="476"/>
      <c r="B955" s="476"/>
      <c r="C955" s="515"/>
      <c r="D955" s="515"/>
      <c r="E955" s="496"/>
      <c r="F955" s="497"/>
      <c r="G955" s="476"/>
      <c r="H955" s="476"/>
      <c r="I955" s="476"/>
      <c r="J955" s="476"/>
      <c r="K955" s="476"/>
      <c r="L955" s="476"/>
      <c r="M955" s="476"/>
      <c r="N955" s="476"/>
      <c r="O955" s="476"/>
      <c r="P955" s="476"/>
      <c r="Q955" s="476"/>
      <c r="R955" s="476"/>
      <c r="S955" s="476"/>
      <c r="T955" s="476"/>
      <c r="U955" s="476"/>
      <c r="V955" s="476"/>
      <c r="W955" s="476"/>
      <c r="X955" s="476"/>
      <c r="Y955" s="476"/>
      <c r="Z955" s="476"/>
    </row>
    <row r="956" spans="1:26" ht="15.75" customHeight="1">
      <c r="A956" s="476"/>
      <c r="B956" s="476"/>
      <c r="C956" s="515"/>
      <c r="D956" s="515"/>
      <c r="E956" s="496"/>
      <c r="F956" s="497"/>
      <c r="G956" s="476"/>
      <c r="H956" s="476"/>
      <c r="I956" s="476"/>
      <c r="J956" s="476"/>
      <c r="K956" s="476"/>
      <c r="L956" s="476"/>
      <c r="M956" s="476"/>
      <c r="N956" s="476"/>
      <c r="O956" s="476"/>
      <c r="P956" s="476"/>
      <c r="Q956" s="476"/>
      <c r="R956" s="476"/>
      <c r="S956" s="476"/>
      <c r="T956" s="476"/>
      <c r="U956" s="476"/>
      <c r="V956" s="476"/>
      <c r="W956" s="476"/>
      <c r="X956" s="476"/>
      <c r="Y956" s="476"/>
      <c r="Z956" s="476"/>
    </row>
    <row r="957" spans="1:26" ht="15.75" customHeight="1">
      <c r="A957" s="476"/>
      <c r="B957" s="476"/>
      <c r="C957" s="515"/>
      <c r="D957" s="515"/>
      <c r="E957" s="496"/>
      <c r="F957" s="497"/>
      <c r="G957" s="476"/>
      <c r="H957" s="476"/>
      <c r="I957" s="476"/>
      <c r="J957" s="476"/>
      <c r="K957" s="476"/>
      <c r="L957" s="476"/>
      <c r="M957" s="476"/>
      <c r="N957" s="476"/>
      <c r="O957" s="476"/>
      <c r="P957" s="476"/>
      <c r="Q957" s="476"/>
      <c r="R957" s="476"/>
      <c r="S957" s="476"/>
      <c r="T957" s="476"/>
      <c r="U957" s="476"/>
      <c r="V957" s="476"/>
      <c r="W957" s="476"/>
      <c r="X957" s="476"/>
      <c r="Y957" s="476"/>
      <c r="Z957" s="476"/>
    </row>
    <row r="958" spans="1:26" ht="15.75" customHeight="1">
      <c r="A958" s="476"/>
      <c r="B958" s="476"/>
      <c r="C958" s="515"/>
      <c r="D958" s="515"/>
      <c r="E958" s="496"/>
      <c r="F958" s="497"/>
      <c r="G958" s="476"/>
      <c r="H958" s="476"/>
      <c r="I958" s="476"/>
      <c r="J958" s="476"/>
      <c r="K958" s="476"/>
      <c r="L958" s="476"/>
      <c r="M958" s="476"/>
      <c r="N958" s="476"/>
      <c r="O958" s="476"/>
      <c r="P958" s="476"/>
      <c r="Q958" s="476"/>
      <c r="R958" s="476"/>
      <c r="S958" s="476"/>
      <c r="T958" s="476"/>
      <c r="U958" s="476"/>
      <c r="V958" s="476"/>
      <c r="W958" s="476"/>
      <c r="X958" s="476"/>
      <c r="Y958" s="476"/>
      <c r="Z958" s="476"/>
    </row>
    <row r="959" spans="1:26" ht="15.75" customHeight="1">
      <c r="A959" s="476"/>
      <c r="B959" s="476"/>
      <c r="C959" s="515"/>
      <c r="D959" s="515"/>
      <c r="E959" s="496"/>
      <c r="F959" s="497"/>
      <c r="G959" s="476"/>
      <c r="H959" s="476"/>
      <c r="I959" s="476"/>
      <c r="J959" s="476"/>
      <c r="K959" s="476"/>
      <c r="L959" s="476"/>
      <c r="M959" s="476"/>
      <c r="N959" s="476"/>
      <c r="O959" s="476"/>
      <c r="P959" s="476"/>
      <c r="Q959" s="476"/>
      <c r="R959" s="476"/>
      <c r="S959" s="476"/>
      <c r="T959" s="476"/>
      <c r="U959" s="476"/>
      <c r="V959" s="476"/>
      <c r="W959" s="476"/>
      <c r="X959" s="476"/>
      <c r="Y959" s="476"/>
      <c r="Z959" s="476"/>
    </row>
    <row r="960" spans="1:26" ht="15.75" customHeight="1">
      <c r="A960" s="476"/>
      <c r="B960" s="476"/>
      <c r="C960" s="515"/>
      <c r="D960" s="515"/>
      <c r="E960" s="496"/>
      <c r="F960" s="497"/>
      <c r="G960" s="476"/>
      <c r="H960" s="476"/>
      <c r="I960" s="476"/>
      <c r="J960" s="476"/>
      <c r="K960" s="476"/>
      <c r="L960" s="476"/>
      <c r="M960" s="476"/>
      <c r="N960" s="476"/>
      <c r="O960" s="476"/>
      <c r="P960" s="476"/>
      <c r="Q960" s="476"/>
      <c r="R960" s="476"/>
      <c r="S960" s="476"/>
      <c r="T960" s="476"/>
      <c r="U960" s="476"/>
      <c r="V960" s="476"/>
      <c r="W960" s="476"/>
      <c r="X960" s="476"/>
      <c r="Y960" s="476"/>
      <c r="Z960" s="476"/>
    </row>
    <row r="961" spans="1:26" ht="15.75" customHeight="1">
      <c r="A961" s="476"/>
      <c r="B961" s="476"/>
      <c r="C961" s="515"/>
      <c r="D961" s="515"/>
      <c r="E961" s="496"/>
      <c r="F961" s="497"/>
      <c r="G961" s="476"/>
      <c r="H961" s="476"/>
      <c r="I961" s="476"/>
      <c r="J961" s="476"/>
      <c r="K961" s="476"/>
      <c r="L961" s="476"/>
      <c r="M961" s="476"/>
      <c r="N961" s="476"/>
      <c r="O961" s="476"/>
      <c r="P961" s="476"/>
      <c r="Q961" s="476"/>
      <c r="R961" s="476"/>
      <c r="S961" s="476"/>
      <c r="T961" s="476"/>
      <c r="U961" s="476"/>
      <c r="V961" s="476"/>
      <c r="W961" s="476"/>
      <c r="X961" s="476"/>
      <c r="Y961" s="476"/>
      <c r="Z961" s="476"/>
    </row>
    <row r="962" spans="1:26" ht="15.75" customHeight="1">
      <c r="A962" s="476"/>
      <c r="B962" s="476"/>
      <c r="C962" s="515"/>
      <c r="D962" s="515"/>
      <c r="E962" s="496"/>
      <c r="F962" s="497"/>
      <c r="G962" s="476"/>
      <c r="H962" s="476"/>
      <c r="I962" s="476"/>
      <c r="J962" s="476"/>
      <c r="K962" s="476"/>
      <c r="L962" s="476"/>
      <c r="M962" s="476"/>
      <c r="N962" s="476"/>
      <c r="O962" s="476"/>
      <c r="P962" s="476"/>
      <c r="Q962" s="476"/>
      <c r="R962" s="476"/>
      <c r="S962" s="476"/>
      <c r="T962" s="476"/>
      <c r="U962" s="476"/>
      <c r="V962" s="476"/>
      <c r="W962" s="476"/>
      <c r="X962" s="476"/>
      <c r="Y962" s="476"/>
      <c r="Z962" s="476"/>
    </row>
    <row r="963" spans="1:26" ht="15.75" customHeight="1">
      <c r="A963" s="476"/>
      <c r="B963" s="476"/>
      <c r="C963" s="515"/>
      <c r="D963" s="515"/>
      <c r="E963" s="496"/>
      <c r="F963" s="497"/>
      <c r="G963" s="476"/>
      <c r="H963" s="476"/>
      <c r="I963" s="476"/>
      <c r="J963" s="476"/>
      <c r="K963" s="476"/>
      <c r="L963" s="476"/>
      <c r="M963" s="476"/>
      <c r="N963" s="476"/>
      <c r="O963" s="476"/>
      <c r="P963" s="476"/>
      <c r="Q963" s="476"/>
      <c r="R963" s="476"/>
      <c r="S963" s="476"/>
      <c r="T963" s="476"/>
      <c r="U963" s="476"/>
      <c r="V963" s="476"/>
      <c r="W963" s="476"/>
      <c r="X963" s="476"/>
      <c r="Y963" s="476"/>
      <c r="Z963" s="476"/>
    </row>
    <row r="964" spans="1:26" ht="15.75" customHeight="1">
      <c r="A964" s="476"/>
      <c r="B964" s="476"/>
      <c r="C964" s="515"/>
      <c r="D964" s="515"/>
      <c r="E964" s="496"/>
      <c r="F964" s="497"/>
      <c r="G964" s="476"/>
      <c r="H964" s="476"/>
      <c r="I964" s="476"/>
      <c r="J964" s="476"/>
      <c r="K964" s="476"/>
      <c r="L964" s="476"/>
      <c r="M964" s="476"/>
      <c r="N964" s="476"/>
      <c r="O964" s="476"/>
      <c r="P964" s="476"/>
      <c r="Q964" s="476"/>
      <c r="R964" s="476"/>
      <c r="S964" s="476"/>
      <c r="T964" s="476"/>
      <c r="U964" s="476"/>
      <c r="V964" s="476"/>
      <c r="W964" s="476"/>
      <c r="X964" s="476"/>
      <c r="Y964" s="476"/>
      <c r="Z964" s="476"/>
    </row>
    <row r="965" spans="1:26" ht="15.75" customHeight="1">
      <c r="A965" s="476"/>
      <c r="B965" s="476"/>
      <c r="C965" s="515"/>
      <c r="D965" s="515"/>
      <c r="E965" s="496"/>
      <c r="F965" s="497"/>
      <c r="G965" s="476"/>
      <c r="H965" s="476"/>
      <c r="I965" s="476"/>
      <c r="J965" s="476"/>
      <c r="K965" s="476"/>
      <c r="L965" s="476"/>
      <c r="M965" s="476"/>
      <c r="N965" s="476"/>
      <c r="O965" s="476"/>
      <c r="P965" s="476"/>
      <c r="Q965" s="476"/>
      <c r="R965" s="476"/>
      <c r="S965" s="476"/>
      <c r="T965" s="476"/>
      <c r="U965" s="476"/>
      <c r="V965" s="476"/>
      <c r="W965" s="476"/>
      <c r="X965" s="476"/>
      <c r="Y965" s="476"/>
      <c r="Z965" s="476"/>
    </row>
    <row r="966" spans="1:26" ht="15.75" customHeight="1">
      <c r="A966" s="476"/>
      <c r="B966" s="476"/>
      <c r="C966" s="515"/>
      <c r="D966" s="515"/>
      <c r="E966" s="496"/>
      <c r="F966" s="497"/>
      <c r="G966" s="476"/>
      <c r="H966" s="476"/>
      <c r="I966" s="476"/>
      <c r="J966" s="476"/>
      <c r="K966" s="476"/>
      <c r="L966" s="476"/>
      <c r="M966" s="476"/>
      <c r="N966" s="476"/>
      <c r="O966" s="476"/>
      <c r="P966" s="476"/>
      <c r="Q966" s="476"/>
      <c r="R966" s="476"/>
      <c r="S966" s="476"/>
      <c r="T966" s="476"/>
      <c r="U966" s="476"/>
      <c r="V966" s="476"/>
      <c r="W966" s="476"/>
      <c r="X966" s="476"/>
      <c r="Y966" s="476"/>
      <c r="Z966" s="476"/>
    </row>
    <row r="967" spans="1:26" ht="15.75" customHeight="1">
      <c r="A967" s="476"/>
      <c r="B967" s="476"/>
      <c r="C967" s="515"/>
      <c r="D967" s="515"/>
      <c r="E967" s="496"/>
      <c r="F967" s="497"/>
      <c r="G967" s="476"/>
      <c r="H967" s="476"/>
      <c r="I967" s="476"/>
      <c r="J967" s="476"/>
      <c r="K967" s="476"/>
      <c r="L967" s="476"/>
      <c r="M967" s="476"/>
      <c r="N967" s="476"/>
      <c r="O967" s="476"/>
      <c r="P967" s="476"/>
      <c r="Q967" s="476"/>
      <c r="R967" s="476"/>
      <c r="S967" s="476"/>
      <c r="T967" s="476"/>
      <c r="U967" s="476"/>
      <c r="V967" s="476"/>
      <c r="W967" s="476"/>
      <c r="X967" s="476"/>
      <c r="Y967" s="476"/>
      <c r="Z967" s="476"/>
    </row>
    <row r="968" spans="1:26" ht="15.75" customHeight="1">
      <c r="A968" s="476"/>
      <c r="B968" s="476"/>
      <c r="C968" s="515"/>
      <c r="D968" s="515"/>
      <c r="E968" s="496"/>
      <c r="F968" s="497"/>
      <c r="G968" s="476"/>
      <c r="H968" s="476"/>
      <c r="I968" s="476"/>
      <c r="J968" s="476"/>
      <c r="K968" s="476"/>
      <c r="L968" s="476"/>
      <c r="M968" s="476"/>
      <c r="N968" s="476"/>
      <c r="O968" s="476"/>
      <c r="P968" s="476"/>
      <c r="Q968" s="476"/>
      <c r="R968" s="476"/>
      <c r="S968" s="476"/>
      <c r="T968" s="476"/>
      <c r="U968" s="476"/>
      <c r="V968" s="476"/>
      <c r="W968" s="476"/>
      <c r="X968" s="476"/>
      <c r="Y968" s="476"/>
      <c r="Z968" s="476"/>
    </row>
    <row r="969" spans="1:26" ht="15.75" customHeight="1">
      <c r="A969" s="476"/>
      <c r="B969" s="476"/>
      <c r="C969" s="515"/>
      <c r="D969" s="515"/>
      <c r="E969" s="496"/>
      <c r="F969" s="497"/>
      <c r="G969" s="476"/>
      <c r="H969" s="476"/>
      <c r="I969" s="476"/>
      <c r="J969" s="476"/>
      <c r="K969" s="476"/>
      <c r="L969" s="476"/>
      <c r="M969" s="476"/>
      <c r="N969" s="476"/>
      <c r="O969" s="476"/>
      <c r="P969" s="476"/>
      <c r="Q969" s="476"/>
      <c r="R969" s="476"/>
      <c r="S969" s="476"/>
      <c r="T969" s="476"/>
      <c r="U969" s="476"/>
      <c r="V969" s="476"/>
      <c r="W969" s="476"/>
      <c r="X969" s="476"/>
      <c r="Y969" s="476"/>
      <c r="Z969" s="476"/>
    </row>
    <row r="970" spans="1:26" ht="15.75" customHeight="1">
      <c r="A970" s="476"/>
      <c r="B970" s="476"/>
      <c r="C970" s="515"/>
      <c r="D970" s="515"/>
      <c r="E970" s="496"/>
      <c r="F970" s="497"/>
      <c r="G970" s="476"/>
      <c r="H970" s="476"/>
      <c r="I970" s="476"/>
      <c r="J970" s="476"/>
      <c r="K970" s="476"/>
      <c r="L970" s="476"/>
      <c r="M970" s="476"/>
      <c r="N970" s="476"/>
      <c r="O970" s="476"/>
      <c r="P970" s="476"/>
      <c r="Q970" s="476"/>
      <c r="R970" s="476"/>
      <c r="S970" s="476"/>
      <c r="T970" s="476"/>
      <c r="U970" s="476"/>
      <c r="V970" s="476"/>
      <c r="W970" s="476"/>
      <c r="X970" s="476"/>
      <c r="Y970" s="476"/>
      <c r="Z970" s="476"/>
    </row>
    <row r="971" spans="1:26" ht="15.75" customHeight="1">
      <c r="A971" s="476"/>
      <c r="B971" s="476"/>
      <c r="C971" s="515"/>
      <c r="D971" s="515"/>
      <c r="E971" s="496"/>
      <c r="F971" s="497"/>
      <c r="G971" s="476"/>
      <c r="H971" s="476"/>
      <c r="I971" s="476"/>
      <c r="J971" s="476"/>
      <c r="K971" s="476"/>
      <c r="L971" s="476"/>
      <c r="M971" s="476"/>
      <c r="N971" s="476"/>
      <c r="O971" s="476"/>
      <c r="P971" s="476"/>
      <c r="Q971" s="476"/>
      <c r="R971" s="476"/>
      <c r="S971" s="476"/>
      <c r="T971" s="476"/>
      <c r="U971" s="476"/>
      <c r="V971" s="476"/>
      <c r="W971" s="476"/>
      <c r="X971" s="476"/>
      <c r="Y971" s="476"/>
      <c r="Z971" s="476"/>
    </row>
    <row r="972" spans="1:26" ht="15.75" customHeight="1">
      <c r="A972" s="476"/>
      <c r="B972" s="476"/>
      <c r="C972" s="515"/>
      <c r="D972" s="515"/>
      <c r="E972" s="496"/>
      <c r="F972" s="497"/>
      <c r="G972" s="476"/>
      <c r="H972" s="476"/>
      <c r="I972" s="476"/>
      <c r="J972" s="476"/>
      <c r="K972" s="476"/>
      <c r="L972" s="476"/>
      <c r="M972" s="476"/>
      <c r="N972" s="476"/>
      <c r="O972" s="476"/>
      <c r="P972" s="476"/>
      <c r="Q972" s="476"/>
      <c r="R972" s="476"/>
      <c r="S972" s="476"/>
      <c r="T972" s="476"/>
      <c r="U972" s="476"/>
      <c r="V972" s="476"/>
      <c r="W972" s="476"/>
      <c r="X972" s="476"/>
      <c r="Y972" s="476"/>
      <c r="Z972" s="476"/>
    </row>
    <row r="973" spans="1:26" ht="15.75" customHeight="1">
      <c r="A973" s="476"/>
      <c r="B973" s="476"/>
      <c r="C973" s="515"/>
      <c r="D973" s="515"/>
      <c r="E973" s="496"/>
      <c r="F973" s="497"/>
      <c r="G973" s="476"/>
      <c r="H973" s="476"/>
      <c r="I973" s="476"/>
      <c r="J973" s="476"/>
      <c r="K973" s="476"/>
      <c r="L973" s="476"/>
      <c r="M973" s="476"/>
      <c r="N973" s="476"/>
      <c r="O973" s="476"/>
      <c r="P973" s="476"/>
      <c r="Q973" s="476"/>
      <c r="R973" s="476"/>
      <c r="S973" s="476"/>
      <c r="T973" s="476"/>
      <c r="U973" s="476"/>
      <c r="V973" s="476"/>
      <c r="W973" s="476"/>
      <c r="X973" s="476"/>
      <c r="Y973" s="476"/>
      <c r="Z973" s="476"/>
    </row>
    <row r="974" spans="1:26" ht="15.75" customHeight="1">
      <c r="A974" s="476"/>
      <c r="B974" s="476"/>
      <c r="C974" s="515"/>
      <c r="D974" s="515"/>
      <c r="E974" s="496"/>
      <c r="F974" s="497"/>
      <c r="G974" s="476"/>
      <c r="H974" s="476"/>
      <c r="I974" s="476"/>
      <c r="J974" s="476"/>
      <c r="K974" s="476"/>
      <c r="L974" s="476"/>
      <c r="M974" s="476"/>
      <c r="N974" s="476"/>
      <c r="O974" s="476"/>
      <c r="P974" s="476"/>
      <c r="Q974" s="476"/>
      <c r="R974" s="476"/>
      <c r="S974" s="476"/>
      <c r="T974" s="476"/>
      <c r="U974" s="476"/>
      <c r="V974" s="476"/>
      <c r="W974" s="476"/>
      <c r="X974" s="476"/>
      <c r="Y974" s="476"/>
      <c r="Z974" s="476"/>
    </row>
    <row r="975" spans="1:26" ht="15.75" customHeight="1">
      <c r="A975" s="476"/>
      <c r="B975" s="476"/>
      <c r="C975" s="515"/>
      <c r="D975" s="515"/>
      <c r="E975" s="496"/>
      <c r="F975" s="497"/>
      <c r="G975" s="476"/>
      <c r="H975" s="476"/>
      <c r="I975" s="476"/>
      <c r="J975" s="476"/>
      <c r="K975" s="476"/>
      <c r="L975" s="476"/>
      <c r="M975" s="476"/>
      <c r="N975" s="476"/>
      <c r="O975" s="476"/>
      <c r="P975" s="476"/>
      <c r="Q975" s="476"/>
      <c r="R975" s="476"/>
      <c r="S975" s="476"/>
      <c r="T975" s="476"/>
      <c r="U975" s="476"/>
      <c r="V975" s="476"/>
      <c r="W975" s="476"/>
      <c r="X975" s="476"/>
      <c r="Y975" s="476"/>
      <c r="Z975" s="476"/>
    </row>
    <row r="976" spans="1:26" ht="15.75" customHeight="1">
      <c r="A976" s="476"/>
      <c r="B976" s="476"/>
      <c r="C976" s="515"/>
      <c r="D976" s="515"/>
      <c r="E976" s="496"/>
      <c r="F976" s="497"/>
      <c r="G976" s="476"/>
      <c r="H976" s="476"/>
      <c r="I976" s="476"/>
      <c r="J976" s="476"/>
      <c r="K976" s="476"/>
      <c r="L976" s="476"/>
      <c r="M976" s="476"/>
      <c r="N976" s="476"/>
      <c r="O976" s="476"/>
      <c r="P976" s="476"/>
      <c r="Q976" s="476"/>
      <c r="R976" s="476"/>
      <c r="S976" s="476"/>
      <c r="T976" s="476"/>
      <c r="U976" s="476"/>
      <c r="V976" s="476"/>
      <c r="W976" s="476"/>
      <c r="X976" s="476"/>
      <c r="Y976" s="476"/>
      <c r="Z976" s="476"/>
    </row>
    <row r="977" spans="1:26" ht="15.75" customHeight="1">
      <c r="A977" s="476"/>
      <c r="B977" s="476"/>
      <c r="C977" s="515"/>
      <c r="D977" s="515"/>
      <c r="E977" s="496"/>
      <c r="F977" s="497"/>
      <c r="G977" s="476"/>
      <c r="H977" s="476"/>
      <c r="I977" s="476"/>
      <c r="J977" s="476"/>
      <c r="K977" s="476"/>
      <c r="L977" s="476"/>
      <c r="M977" s="476"/>
      <c r="N977" s="476"/>
      <c r="O977" s="476"/>
      <c r="P977" s="476"/>
      <c r="Q977" s="476"/>
      <c r="R977" s="476"/>
      <c r="S977" s="476"/>
      <c r="T977" s="476"/>
      <c r="U977" s="476"/>
      <c r="V977" s="476"/>
      <c r="W977" s="476"/>
      <c r="X977" s="476"/>
      <c r="Y977" s="476"/>
      <c r="Z977" s="476"/>
    </row>
    <row r="978" spans="1:26" ht="15.75" customHeight="1">
      <c r="A978" s="476"/>
      <c r="B978" s="476"/>
      <c r="C978" s="515"/>
      <c r="D978" s="515"/>
      <c r="E978" s="496"/>
      <c r="F978" s="497"/>
      <c r="G978" s="476"/>
      <c r="H978" s="476"/>
      <c r="I978" s="476"/>
      <c r="J978" s="476"/>
      <c r="K978" s="476"/>
      <c r="L978" s="476"/>
      <c r="M978" s="476"/>
      <c r="N978" s="476"/>
      <c r="O978" s="476"/>
      <c r="P978" s="476"/>
      <c r="Q978" s="476"/>
      <c r="R978" s="476"/>
      <c r="S978" s="476"/>
      <c r="T978" s="476"/>
      <c r="U978" s="476"/>
      <c r="V978" s="476"/>
      <c r="W978" s="476"/>
      <c r="X978" s="476"/>
      <c r="Y978" s="476"/>
      <c r="Z978" s="476"/>
    </row>
    <row r="979" spans="1:26" ht="15.75" customHeight="1">
      <c r="A979" s="476"/>
      <c r="B979" s="476"/>
      <c r="C979" s="515"/>
      <c r="D979" s="515"/>
      <c r="E979" s="496"/>
      <c r="F979" s="497"/>
      <c r="G979" s="476"/>
      <c r="H979" s="476"/>
      <c r="I979" s="476"/>
      <c r="J979" s="476"/>
      <c r="K979" s="476"/>
      <c r="L979" s="476"/>
      <c r="M979" s="476"/>
      <c r="N979" s="476"/>
      <c r="O979" s="476"/>
      <c r="P979" s="476"/>
      <c r="Q979" s="476"/>
      <c r="R979" s="476"/>
      <c r="S979" s="476"/>
      <c r="T979" s="476"/>
      <c r="U979" s="476"/>
      <c r="V979" s="476"/>
      <c r="W979" s="476"/>
      <c r="X979" s="476"/>
      <c r="Y979" s="476"/>
      <c r="Z979" s="476"/>
    </row>
    <row r="980" spans="1:26" ht="15.75" customHeight="1">
      <c r="A980" s="476"/>
      <c r="B980" s="476"/>
      <c r="C980" s="515"/>
      <c r="D980" s="515"/>
      <c r="E980" s="496"/>
      <c r="F980" s="497"/>
      <c r="G980" s="476"/>
      <c r="H980" s="476"/>
      <c r="I980" s="476"/>
      <c r="J980" s="476"/>
      <c r="K980" s="476"/>
      <c r="L980" s="476"/>
      <c r="M980" s="476"/>
      <c r="N980" s="476"/>
      <c r="O980" s="476"/>
      <c r="P980" s="476"/>
      <c r="Q980" s="476"/>
      <c r="R980" s="476"/>
      <c r="S980" s="476"/>
      <c r="T980" s="476"/>
      <c r="U980" s="476"/>
      <c r="V980" s="476"/>
      <c r="W980" s="476"/>
      <c r="X980" s="476"/>
      <c r="Y980" s="476"/>
      <c r="Z980" s="476"/>
    </row>
    <row r="981" spans="1:26" ht="15.75" customHeight="1">
      <c r="A981" s="476"/>
      <c r="B981" s="476"/>
      <c r="C981" s="515"/>
      <c r="D981" s="515"/>
      <c r="E981" s="496"/>
      <c r="F981" s="497"/>
      <c r="G981" s="476"/>
      <c r="H981" s="476"/>
      <c r="I981" s="476"/>
      <c r="J981" s="476"/>
      <c r="K981" s="476"/>
      <c r="L981" s="476"/>
      <c r="M981" s="476"/>
      <c r="N981" s="476"/>
      <c r="O981" s="476"/>
      <c r="P981" s="476"/>
      <c r="Q981" s="476"/>
      <c r="R981" s="476"/>
      <c r="S981" s="476"/>
      <c r="T981" s="476"/>
      <c r="U981" s="476"/>
      <c r="V981" s="476"/>
      <c r="W981" s="476"/>
      <c r="X981" s="476"/>
      <c r="Y981" s="476"/>
      <c r="Z981" s="476"/>
    </row>
    <row r="982" spans="1:26" ht="15.75" customHeight="1">
      <c r="A982" s="476"/>
      <c r="B982" s="476"/>
      <c r="C982" s="515"/>
      <c r="D982" s="515"/>
      <c r="E982" s="496"/>
      <c r="F982" s="497"/>
      <c r="G982" s="476"/>
      <c r="H982" s="476"/>
      <c r="I982" s="476"/>
      <c r="J982" s="476"/>
      <c r="K982" s="476"/>
      <c r="L982" s="476"/>
      <c r="M982" s="476"/>
      <c r="N982" s="476"/>
      <c r="O982" s="476"/>
      <c r="P982" s="476"/>
      <c r="Q982" s="476"/>
      <c r="R982" s="476"/>
      <c r="S982" s="476"/>
      <c r="T982" s="476"/>
      <c r="U982" s="476"/>
      <c r="V982" s="476"/>
      <c r="W982" s="476"/>
      <c r="X982" s="476"/>
      <c r="Y982" s="476"/>
      <c r="Z982" s="476"/>
    </row>
    <row r="983" spans="1:26" ht="15.75" customHeight="1">
      <c r="A983" s="476"/>
      <c r="B983" s="476"/>
      <c r="C983" s="515"/>
      <c r="D983" s="515"/>
      <c r="E983" s="496"/>
      <c r="F983" s="497"/>
      <c r="G983" s="476"/>
      <c r="H983" s="476"/>
      <c r="I983" s="476"/>
      <c r="J983" s="476"/>
      <c r="K983" s="476"/>
      <c r="L983" s="476"/>
      <c r="M983" s="476"/>
      <c r="N983" s="476"/>
      <c r="O983" s="476"/>
      <c r="P983" s="476"/>
      <c r="Q983" s="476"/>
      <c r="R983" s="476"/>
      <c r="S983" s="476"/>
      <c r="T983" s="476"/>
      <c r="U983" s="476"/>
      <c r="V983" s="476"/>
      <c r="W983" s="476"/>
      <c r="X983" s="476"/>
      <c r="Y983" s="476"/>
      <c r="Z983" s="476"/>
    </row>
    <row r="984" spans="1:26" ht="15.75" customHeight="1">
      <c r="A984" s="476"/>
      <c r="B984" s="476"/>
      <c r="C984" s="515"/>
      <c r="D984" s="515"/>
      <c r="E984" s="496"/>
      <c r="F984" s="497"/>
      <c r="G984" s="476"/>
      <c r="H984" s="476"/>
      <c r="I984" s="476"/>
      <c r="J984" s="476"/>
      <c r="K984" s="476"/>
      <c r="L984" s="476"/>
      <c r="M984" s="476"/>
      <c r="N984" s="476"/>
      <c r="O984" s="476"/>
      <c r="P984" s="476"/>
      <c r="Q984" s="476"/>
      <c r="R984" s="476"/>
      <c r="S984" s="476"/>
      <c r="T984" s="476"/>
      <c r="U984" s="476"/>
      <c r="V984" s="476"/>
      <c r="W984" s="476"/>
      <c r="X984" s="476"/>
      <c r="Y984" s="476"/>
      <c r="Z984" s="476"/>
    </row>
    <row r="985" spans="1:26" ht="15.75" customHeight="1">
      <c r="A985" s="476"/>
      <c r="B985" s="476"/>
      <c r="C985" s="515"/>
      <c r="D985" s="515"/>
      <c r="E985" s="496"/>
      <c r="F985" s="497"/>
      <c r="G985" s="476"/>
      <c r="H985" s="476"/>
      <c r="I985" s="476"/>
      <c r="J985" s="476"/>
      <c r="K985" s="476"/>
      <c r="L985" s="476"/>
      <c r="M985" s="476"/>
      <c r="N985" s="476"/>
      <c r="O985" s="476"/>
      <c r="P985" s="476"/>
      <c r="Q985" s="476"/>
      <c r="R985" s="476"/>
      <c r="S985" s="476"/>
      <c r="T985" s="476"/>
      <c r="U985" s="476"/>
      <c r="V985" s="476"/>
      <c r="W985" s="476"/>
      <c r="X985" s="476"/>
      <c r="Y985" s="476"/>
      <c r="Z985" s="476"/>
    </row>
    <row r="986" spans="1:26" ht="15.75" customHeight="1">
      <c r="A986" s="476"/>
      <c r="B986" s="476"/>
      <c r="C986" s="515"/>
      <c r="D986" s="515"/>
      <c r="E986" s="496"/>
      <c r="F986" s="497"/>
      <c r="G986" s="476"/>
      <c r="H986" s="476"/>
      <c r="I986" s="476"/>
      <c r="J986" s="476"/>
      <c r="K986" s="476"/>
      <c r="L986" s="476"/>
      <c r="M986" s="476"/>
      <c r="N986" s="476"/>
      <c r="O986" s="476"/>
      <c r="P986" s="476"/>
      <c r="Q986" s="476"/>
      <c r="R986" s="476"/>
      <c r="S986" s="476"/>
      <c r="T986" s="476"/>
      <c r="U986" s="476"/>
      <c r="V986" s="476"/>
      <c r="W986" s="476"/>
      <c r="X986" s="476"/>
      <c r="Y986" s="476"/>
      <c r="Z986" s="476"/>
    </row>
    <row r="987" spans="1:26" ht="15.75" customHeight="1">
      <c r="A987" s="476"/>
      <c r="B987" s="476"/>
      <c r="C987" s="515"/>
      <c r="D987" s="515"/>
      <c r="E987" s="496"/>
      <c r="F987" s="497"/>
      <c r="G987" s="476"/>
      <c r="H987" s="476"/>
      <c r="I987" s="476"/>
      <c r="J987" s="476"/>
      <c r="K987" s="476"/>
      <c r="L987" s="476"/>
      <c r="M987" s="476"/>
      <c r="N987" s="476"/>
      <c r="O987" s="476"/>
      <c r="P987" s="476"/>
      <c r="Q987" s="476"/>
      <c r="R987" s="476"/>
      <c r="S987" s="476"/>
      <c r="T987" s="476"/>
      <c r="U987" s="476"/>
      <c r="V987" s="476"/>
      <c r="W987" s="476"/>
      <c r="X987" s="476"/>
      <c r="Y987" s="476"/>
      <c r="Z987" s="476"/>
    </row>
    <row r="988" spans="1:26" ht="15.75" customHeight="1">
      <c r="A988" s="476"/>
      <c r="B988" s="476"/>
      <c r="C988" s="515"/>
      <c r="D988" s="515"/>
      <c r="E988" s="496"/>
      <c r="F988" s="497"/>
      <c r="G988" s="476"/>
      <c r="H988" s="476"/>
      <c r="I988" s="476"/>
      <c r="J988" s="476"/>
      <c r="K988" s="476"/>
      <c r="L988" s="476"/>
      <c r="M988" s="476"/>
      <c r="N988" s="476"/>
      <c r="O988" s="476"/>
      <c r="P988" s="476"/>
      <c r="Q988" s="476"/>
      <c r="R988" s="476"/>
      <c r="S988" s="476"/>
      <c r="T988" s="476"/>
      <c r="U988" s="476"/>
      <c r="V988" s="476"/>
      <c r="W988" s="476"/>
      <c r="X988" s="476"/>
      <c r="Y988" s="476"/>
      <c r="Z988" s="476"/>
    </row>
    <row r="989" spans="1:26" ht="15.75" customHeight="1">
      <c r="A989" s="476"/>
      <c r="B989" s="476"/>
      <c r="C989" s="515"/>
      <c r="D989" s="515"/>
      <c r="E989" s="496"/>
      <c r="F989" s="497"/>
      <c r="G989" s="476"/>
      <c r="H989" s="476"/>
      <c r="I989" s="476"/>
      <c r="J989" s="476"/>
      <c r="K989" s="476"/>
      <c r="L989" s="476"/>
      <c r="M989" s="476"/>
      <c r="N989" s="476"/>
      <c r="O989" s="476"/>
      <c r="P989" s="476"/>
      <c r="Q989" s="476"/>
      <c r="R989" s="476"/>
      <c r="S989" s="476"/>
      <c r="T989" s="476"/>
      <c r="U989" s="476"/>
      <c r="V989" s="476"/>
      <c r="W989" s="476"/>
      <c r="X989" s="476"/>
      <c r="Y989" s="476"/>
      <c r="Z989" s="476"/>
    </row>
    <row r="990" spans="1:26" ht="15.75" customHeight="1">
      <c r="A990" s="476"/>
      <c r="B990" s="476"/>
      <c r="C990" s="515"/>
      <c r="D990" s="515"/>
      <c r="E990" s="496"/>
      <c r="F990" s="497"/>
      <c r="G990" s="476"/>
      <c r="H990" s="476"/>
      <c r="I990" s="476"/>
      <c r="J990" s="476"/>
      <c r="K990" s="476"/>
      <c r="L990" s="476"/>
      <c r="M990" s="476"/>
      <c r="N990" s="476"/>
      <c r="O990" s="476"/>
      <c r="P990" s="476"/>
      <c r="Q990" s="476"/>
      <c r="R990" s="476"/>
      <c r="S990" s="476"/>
      <c r="T990" s="476"/>
      <c r="U990" s="476"/>
      <c r="V990" s="476"/>
      <c r="W990" s="476"/>
      <c r="X990" s="476"/>
      <c r="Y990" s="476"/>
      <c r="Z990" s="476"/>
    </row>
    <row r="991" spans="1:26" ht="15.75" customHeight="1">
      <c r="A991" s="476"/>
      <c r="B991" s="476"/>
      <c r="C991" s="515"/>
      <c r="D991" s="515"/>
      <c r="E991" s="496"/>
      <c r="F991" s="497"/>
      <c r="G991" s="476"/>
      <c r="H991" s="476"/>
      <c r="I991" s="476"/>
      <c r="J991" s="476"/>
      <c r="K991" s="476"/>
      <c r="L991" s="476"/>
      <c r="M991" s="476"/>
      <c r="N991" s="476"/>
      <c r="O991" s="476"/>
      <c r="P991" s="476"/>
      <c r="Q991" s="476"/>
      <c r="R991" s="476"/>
      <c r="S991" s="476"/>
      <c r="T991" s="476"/>
      <c r="U991" s="476"/>
      <c r="V991" s="476"/>
      <c r="W991" s="476"/>
      <c r="X991" s="476"/>
      <c r="Y991" s="476"/>
      <c r="Z991" s="476"/>
    </row>
    <row r="992" spans="1:26" ht="15.75" customHeight="1">
      <c r="A992" s="476"/>
      <c r="B992" s="476"/>
      <c r="C992" s="515"/>
      <c r="D992" s="515"/>
      <c r="E992" s="496"/>
      <c r="F992" s="497"/>
      <c r="G992" s="476"/>
      <c r="H992" s="476"/>
      <c r="I992" s="476"/>
      <c r="J992" s="476"/>
      <c r="K992" s="476"/>
      <c r="L992" s="476"/>
      <c r="M992" s="476"/>
      <c r="N992" s="476"/>
      <c r="O992" s="476"/>
      <c r="P992" s="476"/>
      <c r="Q992" s="476"/>
      <c r="R992" s="476"/>
      <c r="S992" s="476"/>
      <c r="T992" s="476"/>
      <c r="U992" s="476"/>
      <c r="V992" s="476"/>
      <c r="W992" s="476"/>
      <c r="X992" s="476"/>
      <c r="Y992" s="476"/>
      <c r="Z992" s="476"/>
    </row>
    <row r="993" spans="1:26" ht="15.75" customHeight="1">
      <c r="A993" s="476"/>
      <c r="B993" s="476"/>
      <c r="C993" s="515"/>
      <c r="D993" s="515"/>
      <c r="E993" s="496"/>
      <c r="F993" s="497"/>
      <c r="G993" s="476"/>
      <c r="H993" s="476"/>
      <c r="I993" s="476"/>
      <c r="J993" s="476"/>
      <c r="K993" s="476"/>
      <c r="L993" s="476"/>
      <c r="M993" s="476"/>
      <c r="N993" s="476"/>
      <c r="O993" s="476"/>
      <c r="P993" s="476"/>
      <c r="Q993" s="476"/>
      <c r="R993" s="476"/>
      <c r="S993" s="476"/>
      <c r="T993" s="476"/>
      <c r="U993" s="476"/>
      <c r="V993" s="476"/>
      <c r="W993" s="476"/>
      <c r="X993" s="476"/>
      <c r="Y993" s="476"/>
      <c r="Z993" s="476"/>
    </row>
    <row r="994" spans="1:26" ht="15.75" customHeight="1">
      <c r="A994" s="476"/>
      <c r="B994" s="476"/>
      <c r="C994" s="515"/>
      <c r="D994" s="515"/>
      <c r="E994" s="496"/>
      <c r="F994" s="497"/>
      <c r="G994" s="476"/>
      <c r="H994" s="476"/>
      <c r="I994" s="476"/>
      <c r="J994" s="476"/>
      <c r="K994" s="476"/>
      <c r="L994" s="476"/>
      <c r="M994" s="476"/>
      <c r="N994" s="476"/>
      <c r="O994" s="476"/>
      <c r="P994" s="476"/>
      <c r="Q994" s="476"/>
      <c r="R994" s="476"/>
      <c r="S994" s="476"/>
      <c r="T994" s="476"/>
      <c r="U994" s="476"/>
      <c r="V994" s="476"/>
      <c r="W994" s="476"/>
      <c r="X994" s="476"/>
      <c r="Y994" s="476"/>
      <c r="Z994" s="476"/>
    </row>
    <row r="995" spans="1:26" ht="15.75" customHeight="1">
      <c r="A995" s="476"/>
      <c r="B995" s="476"/>
      <c r="C995" s="515"/>
      <c r="D995" s="515"/>
      <c r="E995" s="496"/>
      <c r="F995" s="497"/>
      <c r="G995" s="476"/>
      <c r="H995" s="476"/>
      <c r="I995" s="476"/>
      <c r="J995" s="476"/>
      <c r="K995" s="476"/>
      <c r="L995" s="476"/>
      <c r="M995" s="476"/>
      <c r="N995" s="476"/>
      <c r="O995" s="476"/>
      <c r="P995" s="476"/>
      <c r="Q995" s="476"/>
      <c r="R995" s="476"/>
      <c r="S995" s="476"/>
      <c r="T995" s="476"/>
      <c r="U995" s="476"/>
      <c r="V995" s="476"/>
      <c r="W995" s="476"/>
      <c r="X995" s="476"/>
      <c r="Y995" s="476"/>
      <c r="Z995" s="476"/>
    </row>
    <row r="996" spans="1:26" ht="15.75" customHeight="1">
      <c r="A996" s="476"/>
      <c r="B996" s="476"/>
      <c r="C996" s="515"/>
      <c r="D996" s="515"/>
      <c r="E996" s="496"/>
      <c r="F996" s="497"/>
      <c r="G996" s="476"/>
      <c r="H996" s="476"/>
      <c r="I996" s="476"/>
      <c r="J996" s="476"/>
      <c r="K996" s="476"/>
      <c r="L996" s="476"/>
      <c r="M996" s="476"/>
      <c r="N996" s="476"/>
      <c r="O996" s="476"/>
      <c r="P996" s="476"/>
      <c r="Q996" s="476"/>
      <c r="R996" s="476"/>
      <c r="S996" s="476"/>
      <c r="T996" s="476"/>
      <c r="U996" s="476"/>
      <c r="V996" s="476"/>
      <c r="W996" s="476"/>
      <c r="X996" s="476"/>
      <c r="Y996" s="476"/>
      <c r="Z996" s="476"/>
    </row>
    <row r="997" spans="1:26" ht="15.75" customHeight="1">
      <c r="A997" s="476"/>
      <c r="B997" s="476"/>
      <c r="C997" s="515"/>
      <c r="D997" s="515"/>
      <c r="E997" s="496"/>
      <c r="F997" s="497"/>
      <c r="G997" s="476"/>
      <c r="H997" s="476"/>
      <c r="I997" s="476"/>
      <c r="J997" s="476"/>
      <c r="K997" s="476"/>
      <c r="L997" s="476"/>
      <c r="M997" s="476"/>
      <c r="N997" s="476"/>
      <c r="O997" s="476"/>
      <c r="P997" s="476"/>
      <c r="Q997" s="476"/>
      <c r="R997" s="476"/>
      <c r="S997" s="476"/>
      <c r="T997" s="476"/>
      <c r="U997" s="476"/>
      <c r="V997" s="476"/>
      <c r="W997" s="476"/>
      <c r="X997" s="476"/>
      <c r="Y997" s="476"/>
      <c r="Z997" s="476"/>
    </row>
    <row r="998" spans="1:26" ht="15.75" customHeight="1">
      <c r="A998" s="476"/>
      <c r="B998" s="476"/>
      <c r="C998" s="515"/>
      <c r="D998" s="515"/>
      <c r="E998" s="496"/>
      <c r="F998" s="497"/>
      <c r="G998" s="476"/>
      <c r="H998" s="476"/>
      <c r="I998" s="476"/>
      <c r="J998" s="476"/>
      <c r="K998" s="476"/>
      <c r="L998" s="476"/>
      <c r="M998" s="476"/>
      <c r="N998" s="476"/>
      <c r="O998" s="476"/>
      <c r="P998" s="476"/>
      <c r="Q998" s="476"/>
      <c r="R998" s="476"/>
      <c r="S998" s="476"/>
      <c r="T998" s="476"/>
      <c r="U998" s="476"/>
      <c r="V998" s="476"/>
      <c r="W998" s="476"/>
      <c r="X998" s="476"/>
      <c r="Y998" s="476"/>
      <c r="Z998" s="476"/>
    </row>
    <row r="999" spans="1:26" ht="15.75" customHeight="1">
      <c r="A999" s="476"/>
      <c r="B999" s="476"/>
      <c r="C999" s="515"/>
      <c r="D999" s="515"/>
      <c r="E999" s="496"/>
      <c r="F999" s="497"/>
      <c r="G999" s="476"/>
      <c r="H999" s="476"/>
      <c r="I999" s="476"/>
      <c r="J999" s="476"/>
      <c r="K999" s="476"/>
      <c r="L999" s="476"/>
      <c r="M999" s="476"/>
      <c r="N999" s="476"/>
      <c r="O999" s="476"/>
      <c r="P999" s="476"/>
      <c r="Q999" s="476"/>
      <c r="R999" s="476"/>
      <c r="S999" s="476"/>
      <c r="T999" s="476"/>
      <c r="U999" s="476"/>
      <c r="V999" s="476"/>
      <c r="W999" s="476"/>
      <c r="X999" s="476"/>
      <c r="Y999" s="476"/>
      <c r="Z999" s="476"/>
    </row>
    <row r="1000" spans="1:26" ht="15.75" customHeight="1">
      <c r="A1000" s="476"/>
      <c r="B1000" s="476"/>
      <c r="C1000" s="515"/>
      <c r="D1000" s="515"/>
      <c r="E1000" s="496"/>
      <c r="F1000" s="497"/>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row>
  </sheetData>
  <mergeCells count="8">
    <mergeCell ref="B15:F15"/>
    <mergeCell ref="B16:F16"/>
    <mergeCell ref="B17:F17"/>
    <mergeCell ref="B7:C7"/>
    <mergeCell ref="B11:F11"/>
    <mergeCell ref="B12:F12"/>
    <mergeCell ref="B13:F13"/>
    <mergeCell ref="B14:F14"/>
  </mergeCells>
  <printOptions horizontalCentered="1"/>
  <pageMargins left="0.7" right="0.7" top="0.75" bottom="0.75" header="0" footer="0"/>
  <pageSetup paperSize="9" fitToHeight="0" orientation="portrait"/>
  <headerFooter>
    <oddHeader>&amp;LCENTAR ZA VJEŠTAČENJA I PROCJENE D.O.O. OIB: 36373996398&amp;RTD: 2022-1106</oddHeader>
    <oddFooter>&amp;LGRAĐEVINA:   STAMBENA ZGRADA INVESTITOR:  JOSIP DRINOVAC, GORNJI BUKOVAC 150, ZAGREB                        NINA DRINOVAC, GUNDULIĆEVA ULICA 61, ZAGREB</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NASL</vt:lpstr>
      <vt:lpstr>REKAPITULACIJA</vt:lpstr>
      <vt:lpstr>OPĆI UVJETI</vt:lpstr>
      <vt:lpstr>A.1.ZEMLJANI</vt:lpstr>
      <vt:lpstr>A.2.BETONSKI I AB</vt:lpstr>
      <vt:lpstr>A.3.ZIDARSKI</vt:lpstr>
      <vt:lpstr>A.4.IZOLATERSKI</vt:lpstr>
      <vt:lpstr>A.5.FASADERSKI</vt:lpstr>
      <vt:lpstr>A.6.LIMARSKI</vt:lpstr>
      <vt:lpstr>A.7.BRAVARSKI I STOLARSKI</vt:lpstr>
      <vt:lpstr>A.8.GIPSKART. I SOBOSL.</vt:lpstr>
      <vt:lpstr>A.9.PODOPOLAGAČKI</vt:lpstr>
      <vt:lpstr>B.GRAĐ.OBRT.VANJSKI</vt:lpstr>
      <vt:lpstr>C.VODOVOD I KANALIZACIJA</vt:lpstr>
      <vt:lpstr>D.ELEKTROINST.RADOVI</vt:lpstr>
      <vt:lpstr>E.STROJARSKI RADOVI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ŽBUKA</dc:creator>
  <cp:lastModifiedBy>Ivan Cakaric</cp:lastModifiedBy>
  <dcterms:created xsi:type="dcterms:W3CDTF">2022-10-17T17:54:38Z</dcterms:created>
  <dcterms:modified xsi:type="dcterms:W3CDTF">2025-07-02T11:21:14Z</dcterms:modified>
</cp:coreProperties>
</file>