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heckCompatibility="1" defaultThemeVersion="166925"/>
  <mc:AlternateContent xmlns:mc="http://schemas.openxmlformats.org/markup-compatibility/2006">
    <mc:Choice Requires="x15">
      <x15ac:absPath xmlns:x15ac="http://schemas.microsoft.com/office/spreadsheetml/2010/11/ac" url="T:\7_PONUDE 2026\Concordia OŠ Ivane Brlić Mažuranić Prigorje brdovečko\"/>
    </mc:Choice>
  </mc:AlternateContent>
  <xr:revisionPtr revIDLastSave="0" documentId="13_ncr:1_{4EEDF367-56CE-40BF-BE48-47A735181EE4}" xr6:coauthVersionLast="47" xr6:coauthVersionMax="47" xr10:uidLastSave="{00000000-0000-0000-0000-000000000000}"/>
  <bookViews>
    <workbookView xWindow="11790" yWindow="765" windowWidth="17400" windowHeight="20280" tabRatio="792" activeTab="3" xr2:uid="{87C37CF6-AB6D-4B53-932B-3AA2C7C55CE6}"/>
  </bookViews>
  <sheets>
    <sheet name="NASLOVNA" sheetId="1" r:id="rId1"/>
    <sheet name="Opće napomene" sheetId="2" r:id="rId2"/>
    <sheet name="REKAPITULACIJA" sheetId="6" r:id="rId3"/>
    <sheet name="01. DD građevinski" sheetId="3" r:id="rId4"/>
    <sheet name="01. DŠ građevinski" sheetId="78" r:id="rId5"/>
    <sheet name="01. VU građevinski" sheetId="85" r:id="rId6"/>
  </sheets>
  <externalReferences>
    <externalReference r:id="rId7"/>
  </externalReferences>
  <definedNames>
    <definedName name="BETONSKI_I_ARM.BET._RADOVI">#REF!</definedName>
    <definedName name="BETONSKI_I_ARM.BETONSKI_RADOVI">#REF!</definedName>
    <definedName name="BRAVARIJA_SKLONIŠTA">#REF!</definedName>
    <definedName name="CRNA_BRAVARIJA">#REF!</definedName>
    <definedName name="ČELIČNA_KONSTRUKCIJA">#REF!</definedName>
    <definedName name="dd">#REF!</definedName>
    <definedName name="DIMNJACI">#REF!</definedName>
    <definedName name="DIZALA">#REF!</definedName>
    <definedName name="FASADERSKI_RADOVI">#REF!</definedName>
    <definedName name="fffffff" localSheetId="5">#REF!</definedName>
    <definedName name="fffffff">#REF!</definedName>
    <definedName name="INOX_BRAVARIJA">#REF!</definedName>
    <definedName name="IZOLACIJE">[1]dvorana!#REF!</definedName>
    <definedName name="IZOLATERSKI_RADOVI">#REF!</definedName>
    <definedName name="KAMENARSKI_RADOVI">#REF!</definedName>
    <definedName name="KERAMIČARSKI_I_KAMENARSKI_RADOVI">[1]dvorana!#REF!</definedName>
    <definedName name="KERAMIČARSKI_RADOVI">#REF!</definedName>
    <definedName name="KROVOPOKRIVAČKI_RADOVI">#REF!</definedName>
    <definedName name="LIMARSKI_RADOVI">#REF!</definedName>
    <definedName name="NEHRĐAJUĆA_BRAVARIJA">#REF!</definedName>
    <definedName name="OSTALI_RADOVI">#REF!</definedName>
    <definedName name="PILOTI">#REF!</definedName>
    <definedName name="PODOVI">#REF!</definedName>
    <definedName name="PREGRADNE_STIJENE">#REF!</definedName>
    <definedName name="PROTUPOŽARNA_BRAVARIJA">#REF!</definedName>
    <definedName name="R_E_K_A_P_I_T_U_L_A_C_I_J_A">#REF!</definedName>
    <definedName name="RTG_BRAVARIJA">#REF!</definedName>
    <definedName name="RUŠENJA_I_PRILAGODBE">#REF!</definedName>
    <definedName name="RUŠENJA_I_PRILAGODBE_GRAĐEVINSKIH_ELEMENATA_POSTOJEĆIH_GRAĐEVINA">[1]dvorana!#REF!</definedName>
    <definedName name="SOBOSLIKARSKI_RADOVI">#REF!</definedName>
    <definedName name="SPUŠTENI_STROPOVI">#REF!</definedName>
    <definedName name="STOLARSKI_RADOVI">#REF!</definedName>
    <definedName name="UKLANJANJE_OBJEKATA_I_IZGRADNJA_PRIVREMENE_SAOBRAČAJNICE">#REF!</definedName>
    <definedName name="ukupno_5" localSheetId="5">#REF!</definedName>
    <definedName name="ukupno_5">#REF!</definedName>
    <definedName name="UNUTARNJA_ALUMINIJSKA__BRAVARIJA">#REF!</definedName>
    <definedName name="UNUTARNJA_ALUMINIJSKA_BRAVARIJA">#REF!</definedName>
    <definedName name="VANJSKA_ALUMINIJSKA__BRAVARIJA">#REF!</definedName>
    <definedName name="VANJSKA_ALUMINIJSKA_BRAVARIJA">#REF!</definedName>
    <definedName name="ZEMLJANI_RADOVI">#REF!</definedName>
    <definedName name="ZIDARSKI_RADOVI">#REF!</definedName>
  </definedNames>
  <calcPr calcId="191029"/>
  <fileRecoveryPr autoRecover="0"/>
</workbook>
</file>

<file path=xl/calcChain.xml><?xml version="1.0" encoding="utf-8"?>
<calcChain xmlns="http://schemas.openxmlformats.org/spreadsheetml/2006/main">
  <c r="F268" i="3" l="1"/>
  <c r="F273" i="3" s="1"/>
  <c r="F269" i="3"/>
  <c r="F270" i="3"/>
  <c r="F271" i="3"/>
  <c r="F284" i="3"/>
  <c r="F294" i="3"/>
  <c r="F295" i="3"/>
  <c r="F299" i="3"/>
  <c r="F301" i="3"/>
  <c r="F310" i="3"/>
  <c r="F405" i="3" s="1"/>
  <c r="F311" i="3"/>
  <c r="F312" i="3"/>
  <c r="F313" i="3"/>
  <c r="F314" i="3"/>
  <c r="F320" i="3"/>
  <c r="F324" i="3"/>
  <c r="F325" i="3"/>
  <c r="F326" i="3"/>
  <c r="F332" i="3"/>
  <c r="F333" i="3"/>
  <c r="F338" i="3"/>
  <c r="F339" i="3"/>
  <c r="F345" i="3"/>
  <c r="F346" i="3"/>
  <c r="F353" i="3"/>
  <c r="F354" i="3"/>
  <c r="F355" i="3"/>
  <c r="F360" i="3"/>
  <c r="F365" i="3"/>
  <c r="F371" i="3"/>
  <c r="F376" i="3"/>
  <c r="F377" i="3"/>
  <c r="F378" i="3"/>
  <c r="F383" i="3"/>
  <c r="F391" i="3"/>
  <c r="F392" i="3"/>
  <c r="F393" i="3"/>
  <c r="F394" i="3"/>
  <c r="F402" i="3"/>
  <c r="F403" i="3"/>
  <c r="F416" i="3"/>
  <c r="F417" i="3"/>
  <c r="F428" i="3"/>
  <c r="F429" i="3"/>
  <c r="F458" i="3"/>
  <c r="F477" i="3"/>
  <c r="F613" i="3" s="1"/>
  <c r="F500" i="3"/>
  <c r="F501" i="3"/>
  <c r="F502" i="3"/>
  <c r="F503" i="3"/>
  <c r="F504" i="3"/>
  <c r="F520" i="3"/>
  <c r="F521" i="3"/>
  <c r="F536" i="3"/>
  <c r="F537" i="3"/>
  <c r="F538" i="3"/>
  <c r="F539" i="3"/>
  <c r="F540" i="3"/>
  <c r="F541" i="3"/>
  <c r="F542" i="3"/>
  <c r="F570" i="3"/>
  <c r="F571" i="3"/>
  <c r="F587" i="3"/>
  <c r="F588" i="3"/>
  <c r="F589" i="3"/>
  <c r="F590" i="3"/>
  <c r="F591" i="3"/>
  <c r="F592" i="3"/>
  <c r="F593" i="3"/>
  <c r="F594" i="3"/>
  <c r="F595" i="3"/>
  <c r="F607" i="3"/>
  <c r="F608" i="3"/>
  <c r="F609" i="3"/>
  <c r="F610" i="3"/>
  <c r="F611" i="3"/>
  <c r="F627" i="3"/>
  <c r="F641" i="3" s="1"/>
  <c r="F633" i="3"/>
  <c r="F639" i="3"/>
  <c r="F652" i="3"/>
  <c r="F653" i="3"/>
  <c r="F654" i="3"/>
  <c r="F655" i="3"/>
  <c r="F656" i="3"/>
  <c r="F657" i="3"/>
  <c r="F666" i="3"/>
  <c r="F674" i="3"/>
  <c r="F682" i="3"/>
  <c r="F687" i="3"/>
  <c r="F688" i="3"/>
  <c r="F689" i="3"/>
  <c r="F692" i="3"/>
  <c r="F700" i="3"/>
  <c r="F736" i="3" s="1"/>
  <c r="F705" i="3"/>
  <c r="F711" i="3"/>
  <c r="F717" i="3"/>
  <c r="F722" i="3"/>
  <c r="F728" i="3"/>
  <c r="F734" i="3"/>
  <c r="F744" i="3"/>
  <c r="F752" i="3"/>
  <c r="F753" i="3"/>
  <c r="F755" i="3"/>
  <c r="F756" i="3"/>
  <c r="F757" i="3"/>
  <c r="F759" i="3"/>
  <c r="F760" i="3"/>
  <c r="F793" i="3" s="1"/>
  <c r="F761" i="3"/>
  <c r="F771" i="3"/>
  <c r="F772" i="3"/>
  <c r="F774" i="3"/>
  <c r="F775" i="3"/>
  <c r="F776" i="3"/>
  <c r="F777" i="3"/>
  <c r="F779" i="3"/>
  <c r="F780" i="3"/>
  <c r="F781" i="3"/>
  <c r="F782" i="3"/>
  <c r="F784" i="3"/>
  <c r="F785" i="3"/>
  <c r="F791" i="3"/>
  <c r="F801" i="3"/>
  <c r="F814" i="3" s="1"/>
  <c r="F807" i="3"/>
  <c r="F812" i="3"/>
  <c r="F664" i="78"/>
  <c r="F213" i="85"/>
  <c r="F211" i="85"/>
  <c r="F209" i="85"/>
  <c r="F206" i="85"/>
  <c r="F200" i="85"/>
  <c r="F194" i="85"/>
  <c r="F188" i="85"/>
  <c r="F184" i="85"/>
  <c r="F178" i="85"/>
  <c r="F171" i="85"/>
  <c r="F170" i="85"/>
  <c r="F169" i="85"/>
  <c r="F168" i="85"/>
  <c r="F167" i="85"/>
  <c r="F161" i="85"/>
  <c r="F156" i="85"/>
  <c r="F150" i="85"/>
  <c r="F149" i="85"/>
  <c r="F148" i="85"/>
  <c r="F147" i="85"/>
  <c r="F146" i="85"/>
  <c r="F140" i="85"/>
  <c r="F136" i="85"/>
  <c r="F131" i="85"/>
  <c r="F124" i="85"/>
  <c r="F123" i="85"/>
  <c r="F107" i="85"/>
  <c r="F106" i="85"/>
  <c r="F90" i="85"/>
  <c r="F85" i="85"/>
  <c r="F79" i="85"/>
  <c r="F73" i="85"/>
  <c r="F72" i="85"/>
  <c r="F67" i="85"/>
  <c r="F62" i="85"/>
  <c r="F55" i="85"/>
  <c r="F48" i="85"/>
  <c r="F43" i="85"/>
  <c r="F37" i="85"/>
  <c r="F32" i="85"/>
  <c r="F25" i="85"/>
  <c r="F19" i="85"/>
  <c r="F13" i="85"/>
  <c r="F9" i="85"/>
  <c r="F8" i="85"/>
  <c r="F431" i="3" l="1"/>
  <c r="C22" i="6"/>
  <c r="F215" i="85"/>
  <c r="C20" i="6" s="1"/>
  <c r="C21" i="6" l="1"/>
  <c r="C23" i="6" s="1"/>
  <c r="C16" i="6" l="1"/>
  <c r="C15" i="6" l="1"/>
  <c r="C14" i="6" l="1"/>
  <c r="C13" i="6" l="1"/>
  <c r="C7" i="6"/>
  <c r="F838" i="78"/>
  <c r="F832" i="78"/>
  <c r="F821" i="78"/>
  <c r="F815" i="78"/>
  <c r="F814" i="78"/>
  <c r="F813" i="78"/>
  <c r="F812" i="78"/>
  <c r="F802" i="78"/>
  <c r="F801" i="78"/>
  <c r="F800" i="78"/>
  <c r="F797" i="78"/>
  <c r="F796" i="78"/>
  <c r="F795" i="78"/>
  <c r="F792" i="78"/>
  <c r="F791" i="78"/>
  <c r="F783" i="78"/>
  <c r="F782" i="78"/>
  <c r="F772" i="78"/>
  <c r="F766" i="78"/>
  <c r="F761" i="78"/>
  <c r="F756" i="78"/>
  <c r="F752" i="78"/>
  <c r="F743" i="78"/>
  <c r="F742" i="78"/>
  <c r="F741" i="78"/>
  <c r="F736" i="78"/>
  <c r="F735" i="78"/>
  <c r="F727" i="78"/>
  <c r="F718" i="78"/>
  <c r="F717" i="78"/>
  <c r="F716" i="78"/>
  <c r="F715" i="78"/>
  <c r="F702" i="78"/>
  <c r="F697" i="78"/>
  <c r="F696" i="78"/>
  <c r="F691" i="78"/>
  <c r="F682" i="78"/>
  <c r="F673" i="78"/>
  <c r="F652" i="78"/>
  <c r="F642" i="78"/>
  <c r="F641" i="78"/>
  <c r="F640" i="78"/>
  <c r="F639" i="78"/>
  <c r="F627" i="78"/>
  <c r="F626" i="78"/>
  <c r="F625" i="78"/>
  <c r="F624" i="78"/>
  <c r="F623" i="78"/>
  <c r="F622" i="78"/>
  <c r="F606" i="78"/>
  <c r="F605" i="78"/>
  <c r="F604" i="78"/>
  <c r="F603" i="78"/>
  <c r="F576" i="78"/>
  <c r="F575" i="78"/>
  <c r="F574" i="78"/>
  <c r="F573" i="78"/>
  <c r="F572" i="78"/>
  <c r="F556" i="78"/>
  <c r="F555" i="78"/>
  <c r="F554" i="78"/>
  <c r="F553" i="78"/>
  <c r="F552" i="78"/>
  <c r="F551" i="78"/>
  <c r="F550" i="78"/>
  <c r="F527" i="78"/>
  <c r="F526" i="78"/>
  <c r="F525" i="78"/>
  <c r="F524" i="78"/>
  <c r="F523" i="78"/>
  <c r="F522" i="78"/>
  <c r="F521" i="78"/>
  <c r="F502" i="78"/>
  <c r="F501" i="78"/>
  <c r="F472" i="78"/>
  <c r="F471" i="78"/>
  <c r="F470" i="78"/>
  <c r="F459" i="78"/>
  <c r="F458" i="78"/>
  <c r="F445" i="78"/>
  <c r="F442" i="78"/>
  <c r="F441" i="78"/>
  <c r="F434" i="78"/>
  <c r="F433" i="78"/>
  <c r="F425" i="78"/>
  <c r="F420" i="78"/>
  <c r="F419" i="78"/>
  <c r="F418" i="78"/>
  <c r="F413" i="78"/>
  <c r="F412" i="78"/>
  <c r="F406" i="78"/>
  <c r="F401" i="78"/>
  <c r="F396" i="78"/>
  <c r="F395" i="78"/>
  <c r="F394" i="78"/>
  <c r="F387" i="78"/>
  <c r="F386" i="78"/>
  <c r="F381" i="78"/>
  <c r="F380" i="78"/>
  <c r="F373" i="78"/>
  <c r="F372" i="78"/>
  <c r="F366" i="78"/>
  <c r="F365" i="78"/>
  <c r="F364" i="78"/>
  <c r="F358" i="78"/>
  <c r="F351" i="78"/>
  <c r="F350" i="78"/>
  <c r="F840" i="78" l="1"/>
  <c r="F857" i="78" s="1"/>
  <c r="F774" i="78"/>
  <c r="F855" i="78" s="1"/>
  <c r="F824" i="78"/>
  <c r="F856" i="78" s="1"/>
  <c r="F745" i="78"/>
  <c r="F854" i="78" s="1"/>
  <c r="F704" i="78"/>
  <c r="F853" i="78" s="1"/>
  <c r="F474" i="78"/>
  <c r="F851" i="78" s="1"/>
  <c r="F644" i="78"/>
  <c r="F852" i="78" s="1"/>
  <c r="F447" i="78"/>
  <c r="F850" i="78" s="1"/>
  <c r="F339" i="78"/>
  <c r="F335" i="78"/>
  <c r="F334" i="78"/>
  <c r="F333" i="78"/>
  <c r="F332" i="78"/>
  <c r="F331" i="78"/>
  <c r="F322" i="78"/>
  <c r="F312" i="78"/>
  <c r="F302" i="78"/>
  <c r="F292" i="78"/>
  <c r="C12" i="6" l="1"/>
  <c r="F341" i="78"/>
  <c r="F849" i="78" s="1"/>
  <c r="F276" i="78"/>
  <c r="F275" i="78"/>
  <c r="F278" i="78" s="1"/>
  <c r="F848" i="78" s="1"/>
  <c r="F262" i="78"/>
  <c r="F256" i="78"/>
  <c r="F255" i="78"/>
  <c r="F254" i="78"/>
  <c r="F245" i="78"/>
  <c r="F234" i="78"/>
  <c r="F233" i="78"/>
  <c r="F229" i="78"/>
  <c r="F228" i="78"/>
  <c r="F227" i="78"/>
  <c r="F218" i="78"/>
  <c r="F217" i="78"/>
  <c r="F214" i="78"/>
  <c r="F213" i="78"/>
  <c r="F204" i="78"/>
  <c r="F203" i="78"/>
  <c r="F193" i="78"/>
  <c r="F192" i="78"/>
  <c r="F184" i="78"/>
  <c r="F183" i="78"/>
  <c r="F180" i="78"/>
  <c r="F179" i="78"/>
  <c r="F168" i="78"/>
  <c r="F167" i="78"/>
  <c r="F164" i="78"/>
  <c r="F163" i="78"/>
  <c r="F162" i="78"/>
  <c r="F159" i="78"/>
  <c r="F158" i="78"/>
  <c r="F157" i="78"/>
  <c r="F154" i="78"/>
  <c r="F153" i="78"/>
  <c r="F152" i="78"/>
  <c r="F149" i="78"/>
  <c r="F148" i="78"/>
  <c r="F147" i="78"/>
  <c r="F137" i="78"/>
  <c r="F136" i="78"/>
  <c r="F135" i="78"/>
  <c r="F134" i="78"/>
  <c r="F133" i="78"/>
  <c r="F122" i="78"/>
  <c r="F121" i="78"/>
  <c r="F111" i="78"/>
  <c r="F110" i="78"/>
  <c r="F100" i="78"/>
  <c r="F94" i="78"/>
  <c r="D86" i="78"/>
  <c r="F86" i="78" s="1"/>
  <c r="F82" i="78"/>
  <c r="F74" i="78"/>
  <c r="F67" i="78"/>
  <c r="F62" i="78"/>
  <c r="F55" i="78"/>
  <c r="F46" i="78"/>
  <c r="F41" i="78"/>
  <c r="F36" i="78"/>
  <c r="F30" i="78"/>
  <c r="F25" i="78"/>
  <c r="F19" i="78"/>
  <c r="F15" i="78"/>
  <c r="F8" i="78"/>
  <c r="F264" i="78" l="1"/>
  <c r="F847" i="78" s="1"/>
  <c r="F236" i="78"/>
  <c r="F846" i="78" s="1"/>
  <c r="F88" i="78"/>
  <c r="F845" i="78" s="1"/>
  <c r="F48" i="78"/>
  <c r="F844" i="78" s="1"/>
  <c r="F859" i="78" l="1"/>
  <c r="C11" i="6" s="1"/>
  <c r="C17" i="6" s="1"/>
  <c r="F831" i="3" l="1"/>
  <c r="F829" i="3"/>
  <c r="F830" i="3"/>
  <c r="F828" i="3"/>
  <c r="F827" i="3"/>
  <c r="F826" i="3"/>
  <c r="F223" i="3" l="1"/>
  <c r="F825" i="3" l="1"/>
  <c r="F824" i="3"/>
  <c r="F823" i="3"/>
  <c r="F241" i="3"/>
  <c r="F236" i="3"/>
  <c r="F235" i="3"/>
  <c r="F222" i="3"/>
  <c r="F218" i="3"/>
  <c r="F217" i="3"/>
  <c r="F214" i="3"/>
  <c r="F213" i="3"/>
  <c r="F210" i="3"/>
  <c r="F209" i="3"/>
  <c r="F201" i="3"/>
  <c r="F200" i="3"/>
  <c r="F191" i="3"/>
  <c r="F190" i="3"/>
  <c r="F184" i="3"/>
  <c r="F183" i="3"/>
  <c r="F180" i="3"/>
  <c r="F179" i="3"/>
  <c r="F171" i="3"/>
  <c r="F170" i="3"/>
  <c r="F169" i="3"/>
  <c r="F160" i="3"/>
  <c r="F159" i="3"/>
  <c r="F158" i="3"/>
  <c r="F157" i="3"/>
  <c r="F147" i="3"/>
  <c r="F146" i="3"/>
  <c r="F143" i="3"/>
  <c r="F142" i="3"/>
  <c r="F132" i="3"/>
  <c r="F131" i="3"/>
  <c r="F123" i="3"/>
  <c r="F122" i="3"/>
  <c r="F113" i="3"/>
  <c r="F112" i="3"/>
  <c r="F103" i="3"/>
  <c r="F102" i="3"/>
  <c r="F96" i="3"/>
  <c r="D86" i="3"/>
  <c r="F86" i="3" s="1"/>
  <c r="F82" i="3"/>
  <c r="F74" i="3"/>
  <c r="F67" i="3"/>
  <c r="F62" i="3"/>
  <c r="F55" i="3"/>
  <c r="F243" i="3" l="1"/>
  <c r="F821" i="3" s="1"/>
  <c r="F822" i="3"/>
  <c r="F225" i="3"/>
  <c r="F820" i="3" s="1"/>
  <c r="F88" i="3"/>
  <c r="F819" i="3" s="1"/>
  <c r="C5" i="6" l="1"/>
  <c r="C6" i="6"/>
  <c r="F46" i="3" l="1"/>
  <c r="F41" i="3"/>
  <c r="F36" i="3"/>
  <c r="F15" i="3"/>
  <c r="F8" i="3"/>
  <c r="F30" i="3"/>
  <c r="F25" i="3"/>
  <c r="F19" i="3"/>
  <c r="F48" i="3" l="1"/>
  <c r="F818" i="3" l="1"/>
  <c r="F833" i="3" s="1"/>
  <c r="C4" i="6" s="1"/>
  <c r="C8" i="6" s="1"/>
  <c r="C26" i="6" s="1"/>
  <c r="C29" i="6" l="1"/>
  <c r="C28" i="6" s="1"/>
</calcChain>
</file>

<file path=xl/sharedStrings.xml><?xml version="1.0" encoding="utf-8"?>
<sst xmlns="http://schemas.openxmlformats.org/spreadsheetml/2006/main" count="2420" uniqueCount="1140">
  <si>
    <t>Investitor:</t>
  </si>
  <si>
    <t>Naziv građevine:</t>
  </si>
  <si>
    <t>Lokacija građevine:</t>
  </si>
  <si>
    <t>Zajednička oznaka:</t>
  </si>
  <si>
    <t>Broj tehničkog dnevnika:</t>
  </si>
  <si>
    <t>Glavni projektant:</t>
  </si>
  <si>
    <t>Direktor:</t>
  </si>
  <si>
    <t>_________________________</t>
  </si>
  <si>
    <t>________________________</t>
  </si>
  <si>
    <t>(potpis i pečat)</t>
  </si>
  <si>
    <t>OPĆE NAPOMENE</t>
  </si>
  <si>
    <t>Sve radove potrebno je izvoditi u skladu s pravomoćnom građevinskom dozvolom, projektnom dokumentacijom, Zakonom o gradnji, Tehničkim propisima i ostalim propisima i pravilnicima koji proizlaze iz njih, norme na koje upućuju te pravilima struke. Za formiranje što kvalitetnije ponude potrebno je koristiti se kompletnom projektnom dokumentacijom (tekstulni i grafički dijelovi projekata) dostavljenom zajedno sa troškovnikom, a prema potrebi izvršiti osobni pregled gradilišta.</t>
  </si>
  <si>
    <r>
      <rPr>
        <b/>
        <sz val="10"/>
        <color indexed="8"/>
        <rFont val="Calibri"/>
        <family val="2"/>
        <charset val="238"/>
      </rPr>
      <t>UGRADNJA MATERIJALA I OPREME:</t>
    </r>
    <r>
      <rPr>
        <sz val="10"/>
        <color indexed="8"/>
        <rFont val="Calibri"/>
        <family val="2"/>
        <charset val="238"/>
      </rPr>
      <t xml:space="preserve"> Za sav ugrađeni materijal i opremu potrebno je prije njihove ugradnje dostaviti nadzornom inženjeru odgovarajuće dokaze sukladnosti (Izjave o svojstvima, Certifikat o stalnosti svojstava, Tehnički list, Certifikat o sukladnosti tvorničke kontrole kvalitete, Izvještaj o isptivanju, ...) radi odobrenja materijala. Sav ugrađeni materijal i oprema za koji nije dostavljena sve potrebna i ispravna dokumentacija ili nije dano odobrenje od strane nadzornog inženjera za njihovu ugradnju, neće se priznati kao izvedeni rad. </t>
    </r>
  </si>
  <si>
    <r>
      <rPr>
        <b/>
        <sz val="10"/>
        <color indexed="8"/>
        <rFont val="Calibri"/>
        <family val="2"/>
        <charset val="238"/>
      </rPr>
      <t>ODOBRENJE TEHNIČKE DOKUMENTACIJE:</t>
    </r>
    <r>
      <rPr>
        <sz val="10"/>
        <color indexed="8"/>
        <rFont val="Calibri"/>
        <family val="2"/>
        <charset val="238"/>
      </rPr>
      <t xml:space="preserve"> Prije izvedbe radova potrebno je nadzornom inženjeru dostaviti na pregled i odobrenje: radioničke nacrte čelika, planove polaganja fasadnih panela, trapeznog krovnog lima, prpračune spojnih sredstavan, prijedlog tehnologije izvedbe podne ploče, prijedlog izvedbe radova na drugačiji način nego je to predviđeno projektom.</t>
    </r>
  </si>
  <si>
    <t>KONTROLA I OSIGURANJE KVALITETE</t>
  </si>
  <si>
    <t>Izvođenjem završnih radova na pojedinim elementima građevine (na građevini) mora se osigurati:
• funkcija,
• postojanost,
• stabilnost,
• sigurnost,
• preciznost,
• trajnost,
• estetski izgled,
• racionalnost i ekonomičnost,
• higijensko-tehnički uvjeti,
• kvaliteta.</t>
  </si>
  <si>
    <t xml:space="preserve">Pod funkcijom elemenata smatra se prilagođavanje i usklađivanje s namjenom objekta i eksploatacijskim specifičnostima te klimatsko atmosferskim i drugim uvjetima utvrđenim za područje na kojem se nalazi građevina. Postojanost izvedenih radova smatra se nepromjenjivost boje, oblika i strukture materijala i elemenata u propisanom razdoblju. Stabilnost izvedenih završnih radova smatra se otpornost prema kemijskim i mehaničkim utjecajima elemenata sklopova građevine. Sigurnost u izvođenju završnih radova odnosi se na korisnike građevine, prolaze, promet, susjedne objekte i okolinu, te na prolaznike, pri izvedbi i održavanju objekata, osobito pri upotrebi materijala koji mogu ugroziti život i zdravlje ljudi. Pod preciznošću se podrazumijeva točnost u izvođenju završnih radova na elementima građevine u granicama dopuštenih odstupanja. Odstupanje mora biti definirano projektom, u skladu da odgovarajućim standardima za sve slučajeve kojima je preciznost uvjet ispravna funkcioniranja i elemenata građevine. </t>
  </si>
  <si>
    <t>U odabiru materijala pri izvođenju završnih radova mora se voditi računa o higijensko tehničkim uvjetima, što podrazumijeva lako i jednostavno održavanje pri eksploataciji i sprječavanju ozljeda i eventualnih štetnih utjecaja za korisnike građevina. Izvođenjem završnih radova na građevinama (elementima) moraju se za svaku građevinu osigurati odgovarajuće karakteristike kvalitete. Materijali i sklopovi, pojedini elementi i njihovi dijelovi koji se upotrebljavaju za izvođenje elemenata građevina moraju biti opskrbljeni dokazom o kvaliteti.</t>
  </si>
  <si>
    <t>kom</t>
  </si>
  <si>
    <t>Geodetski radovi.</t>
  </si>
  <si>
    <t>Poslovi glavnog izvođača radova.</t>
  </si>
  <si>
    <t>Grubo i završno fino čišćenje.</t>
  </si>
  <si>
    <t>Izrada plana evakuacije i spašavanja.</t>
  </si>
  <si>
    <t>Pripremni i završni radovi</t>
  </si>
  <si>
    <t>UKUPNO:</t>
  </si>
  <si>
    <t>m2</t>
  </si>
  <si>
    <t>REKAPITULACIJA</t>
  </si>
  <si>
    <t>Zemljani radovi</t>
  </si>
  <si>
    <t>Izolaterski radovi</t>
  </si>
  <si>
    <t>Stolarija</t>
  </si>
  <si>
    <t>Limarski radovi</t>
  </si>
  <si>
    <t>kg</t>
  </si>
  <si>
    <t>m3</t>
  </si>
  <si>
    <t>Obračun po m3 iskopanog materijala u sraslom stanju.</t>
  </si>
  <si>
    <t>Planiranje i valjanje posteljice.</t>
  </si>
  <si>
    <t>Obračun po m2 stvarno uređene i sabite posteljice.</t>
  </si>
  <si>
    <t>Obračun po m3 stvarno ugrađenog materijala u sraslom  stanju (rastresitost se ne uzima u obzir).</t>
  </si>
  <si>
    <t>Odvoz viška materijala.</t>
  </si>
  <si>
    <t>MJ</t>
  </si>
  <si>
    <t>KOLIČINA</t>
  </si>
  <si>
    <t>JED. CIJENA</t>
  </si>
  <si>
    <t>UKUPNO</t>
  </si>
  <si>
    <t>03.01.</t>
  </si>
  <si>
    <t>03.02.</t>
  </si>
  <si>
    <t>03.03.</t>
  </si>
  <si>
    <t>03.04.</t>
  </si>
  <si>
    <t>03.05.</t>
  </si>
  <si>
    <t>03.06.</t>
  </si>
  <si>
    <t>01.01.</t>
  </si>
  <si>
    <t>01.02.</t>
  </si>
  <si>
    <t>01.03.</t>
  </si>
  <si>
    <t>01.04.</t>
  </si>
  <si>
    <t>01.05.</t>
  </si>
  <si>
    <t>01.00</t>
  </si>
  <si>
    <t>02.00</t>
  </si>
  <si>
    <t>03.00</t>
  </si>
  <si>
    <t>07.00</t>
  </si>
  <si>
    <t>09.00</t>
  </si>
  <si>
    <t>10.00</t>
  </si>
  <si>
    <t>11.00</t>
  </si>
  <si>
    <t>m1</t>
  </si>
  <si>
    <t>Betonski i AB radovi</t>
  </si>
  <si>
    <t xml:space="preserve"> </t>
  </si>
  <si>
    <t>01. PRIPREMNI I ZAVRŠNI RADOVI</t>
  </si>
  <si>
    <t>Iskolčenje vršiti u položajnom i visinskom smislu te je potrebno kontinuirano praćenje (kontrola) radova tokom čitavog perioda njihova izvođenja.</t>
  </si>
  <si>
    <t>Čišćenje vršiti kontinuirano tokom izvedbe radova i fino završno čišćenje po završetku svih radova, prije primopredaje građevine. Obračun paušalno za kompletan rad. Otpadni materijal mora se propisano zbrinuti na deponijama uz ispravno odvajanje otpada te dostavu dokaza o zbrinjavanju.</t>
  </si>
  <si>
    <t>01.06.</t>
  </si>
  <si>
    <t>01.07.</t>
  </si>
  <si>
    <t>05.00</t>
  </si>
  <si>
    <t>08.00</t>
  </si>
  <si>
    <t>kpl</t>
  </si>
  <si>
    <t>U cijeni stavke uračunata su sva potrebna ispitivanja zbijenosti od ovlaštene pravne osobe, a u svrhu dokazivanja istog.</t>
  </si>
  <si>
    <t>06.00</t>
  </si>
  <si>
    <t>Prema Zakonu o građevnim proizvodima NN 76/13, 30/14, 130/17, 39/19, 118/20  i tehničkom propisu o građevnim proizvodima NN 35/18, 104/19, tijekom građenja, a zbog osiguranja kvalitete ugrađenih materijala, mora se provesti kontrola materijala kao i proizvoda tako i dokaza na pojedinim vrstama materijala. Proizvodnu kontrolu ugrađenih materijala dokazuje se Izjavom o svojstvima dobivenom od proizvođača materijala, odnosno Certifikatom o stalnosti svojstava. Za materijale koji se izrađuju na gradilištu vrše se ispitivanja na temelju izrađenih probnih uzoraka. Ispitivanje vrše registrirane tvrtke. Dokazanu kontrolu provodi nadzorni inženjer na način da kontrolira dobivena izvješća izvršenim ispitivanjima materijala. Izvoditelj je dužan da izvrši odnosno provede sva ispitivanja ugrađenih materijala a u skladu sa važećim pravilnicima i standardima. Na zahtjev nadzornog inženjera i ukazane potrebe mogu se vršiti i ispitivanja ostalih materijala za koje se smatra da ne odgovaraju zahtijevanoj kvaliteti. Izvješće o dokazu kvalitete i dokazi sukladnosti ugrađenih materijala su sastavni dio dokumentacije za vršenje tehničkog pregleda građevine. Svi ugrađeni materijali, elementi i ugrađena oprema moraju svojim karakteristikama odgovarati, a kvalitetom zadovoljavati ispitivanja prema zahtjevima iz sljedećih tehničkih propisa te svih pravilnika i normi na koje oni upućuju:</t>
  </si>
  <si>
    <t>Čišćenje cijele parcele, vanjskih prometnih i zelenih površina na kojima su se izvodili radovi ili kretali strojevi i odlagao materijal, čišćenje unutarnjih površina mjesta rada. Čišćenje od prljavštine, zaostalog materijala i otpada.</t>
  </si>
  <si>
    <t>01.08.</t>
  </si>
  <si>
    <t>Utovar i odvoz svega viška neiskorištenog materijala iz iskopa kamionima na za to predviđenu gradsku planirku (građevinska deponija) na udaljenost najviše do 25km. Uključuje materijal koji se nije mogao iskoristiti u druge svrhe za potrebe gradnje te je višak na gradilištu. Obračun po m3 odveženog materijala u sraslom stanju (rastresitost se ne uzima u ozbir).</t>
  </si>
  <si>
    <t xml:space="preserve">• Tehnički propis za građevinske konstrukcije (NN 17/17, 75/20, 7/22),
• Tehnički propis za dimnjake u građevinama (NN 03/07),
• Tehnički propis za sustave zaštite od djelovanja munje na građevinama (NN 87/08, 33/10),
• Tehnički propis o racionalnoj uporabi energije i toplinskoj zaštiti u zgradama (NN 128/15, 70/18, 73/18,86/18, 102/20),
• Tehnički propis za prozore i vrata (NN 69/06),
• Tehnički propis o sustavim ventilacije, djelomične klimatizacije i klimatizacije zgrada (NN 03/07),
• Tehnički propis o sustavima grijanja i hlađenja zgrada (NN 110/08),
• Tehnički propis za niskonaponske električne instalacije (NN 05/10),
• Tehnički propis za staklene konstrukcije (NN 53/17),
• Tehnički propis kojim se utvrđuju teh. specifikacije za građ. proizvode u usklađenom području,
</t>
  </si>
  <si>
    <r>
      <rPr>
        <b/>
        <sz val="10"/>
        <color indexed="8"/>
        <rFont val="Calibri"/>
        <family val="2"/>
        <charset val="238"/>
      </rPr>
      <t>ORGANIZACIJA GRADILIŠTA:</t>
    </r>
    <r>
      <rPr>
        <sz val="10"/>
        <color indexed="8"/>
        <rFont val="Calibri"/>
        <family val="2"/>
        <charset val="238"/>
      </rPr>
      <t xml:space="preserve"> Izvođač je dužan tokom čitavog vremena izvođenja radova gradilište održavati čistim i urednim. Odgovoran je da na propisan način zbrinjava otpad, a eventualne troškove ukalkulira u jedinične cijene, jer se neće posebno obračunavati. Priprema svih radnih površina i platoa (npr. izvedba šljunčanog nasipa za manipulativne površine), tornjeva, skela i rampi, sve za potrebe neometanog i pravilnog izvođenja radova obaveza su glavnog izvođača, te se neće dodatno obračunavati.</t>
    </r>
  </si>
  <si>
    <r>
      <rPr>
        <b/>
        <sz val="10"/>
        <color indexed="8"/>
        <rFont val="Calibri"/>
        <family val="2"/>
        <charset val="238"/>
      </rPr>
      <t>DODATNI RADOVI:</t>
    </r>
    <r>
      <rPr>
        <sz val="10"/>
        <color indexed="8"/>
        <rFont val="Calibri"/>
        <family val="2"/>
        <charset val="238"/>
      </rPr>
      <t xml:space="preserve"> Za sve dodatne radove koji nisu predviđeni projektom ili troškovnikom potrebno je tražiti odobrenje od strane nadzornog inženjera i investitora.  Bez navedenog odobrenja njihova izvedba se neće priznati niti obračunati. </t>
    </r>
  </si>
  <si>
    <r>
      <rPr>
        <b/>
        <sz val="10"/>
        <color indexed="8"/>
        <rFont val="Calibri"/>
        <family val="2"/>
        <charset val="238"/>
      </rPr>
      <t>OBRAČUN RADOVA:</t>
    </r>
    <r>
      <rPr>
        <sz val="10"/>
        <color indexed="8"/>
        <rFont val="Calibri"/>
        <family val="2"/>
        <charset val="238"/>
      </rPr>
      <t xml:space="preserve"> Jediničnim cijenama svih radova obuhvaćeni su troškovi kompletno opisanog rada i svih materijala koji će se koristiti za realizaciju pojedine stavke, potrebne radne skele, platforme, mehanizacija i transportna sredstava za izvođenje radova, sav alat i pomoćna sredstva rada, zaštitna oprema i sve ostalo nužno za dovršetka pojedinih radova do pune funkcionalne gotovosti, a sve u skladu sa važećim Zakonom o gradnji, Tehničkim propisima i Pravilnicima na koje upućuju. U cijenu radova su uključeni svi radovi zaštite opreme i proizvoda od prašine i oštećenje, premještanje namještaja i opreme iz prostorija u kojima se izvode radove u druge prostorije te vraćanje istog nakon završetka radova, radovi grubog i finog čišćenja tokom izvedbe radova i nakon završetka, očuvanja i zaštite postojećih materijala i ugrađene opreme, izrada i vođenje prateće obavezne dokumentacije (radionički nacrti čelika, program kontrole i osiguranja kvalitete betonske konstrukcije, planovi armature, sukcesivno prikupljanje dokaza sukladnosti ugrađenih materijala i opreme, vođenje građevinskog dnevnika u skladu s pravilnikom, vođenje građevinske knjige, dokazivanje kvalitete, ispitivanje modula stišljivosti tampona, vađenje uzoraka svježeg betona te isptivanje tlačne čvrstoće i drugih projektom traženih parametara, …). Gradilište tokom čitavog vremena treba održavati urednim, organiziranim i čistim te propisano zbrinjavati sav otpadni materijal uz predočenje dokaza o provoedenom zbrinjavanju.</t>
    </r>
  </si>
  <si>
    <t>12.00</t>
  </si>
  <si>
    <t>13.00</t>
  </si>
  <si>
    <t>14.00</t>
  </si>
  <si>
    <t>Gipskartonski radovi</t>
  </si>
  <si>
    <t>Soboslikarski radovi</t>
  </si>
  <si>
    <t>Keramičarski radovi</t>
  </si>
  <si>
    <t>12.01.</t>
  </si>
  <si>
    <t>Ostali razni radovi</t>
  </si>
  <si>
    <t>Zidarski radovi</t>
  </si>
  <si>
    <t>U cijenu stavke uračunati svi slojevi, alat, materijal, rad, strojevi i sve ostalo potrebno do pune funkcionalne gotovosti i prema pravilima struke. Obračun po m2.</t>
  </si>
  <si>
    <t>Fasaderski radovi</t>
  </si>
  <si>
    <t>04.00</t>
  </si>
  <si>
    <t>Tražena zbijenost međuslojeva (od posteljice pa do 80cm ispod vrha nasipa) 40MPa mjereno pločom ø30cm. Izvoditelj je dužan provoditi ispitivanja u svrhu dokaza kvalitete.</t>
  </si>
  <si>
    <t>Pripremni radovi i organizacija gradilišta.</t>
  </si>
  <si>
    <t>Stavka se odnosi i na manipulativne površine tijekom građenja, kao npr. kranovi, prostor za kontejnere, privremeni putevi za bine i dizalica, itd.</t>
  </si>
  <si>
    <t>Tražena zbijenost 100 MPa zadnjih 80cm ispod AB ploče mjereno pločom ø30cm. Izvoditelj je dužan provoditi ispitivanja u svrhu dokaza kvalitete.</t>
  </si>
  <si>
    <t>UKUPNO [€] (bez PDV-a):</t>
  </si>
  <si>
    <t>UKUPNO [€] (sa PDV-om):</t>
  </si>
  <si>
    <t>PDV 25% [€]:</t>
  </si>
  <si>
    <t xml:space="preserve">Građevine i instalacije koje se izvode:
▪ škola cca. 3.270,0 m2 tlocrtne projekcije;
</t>
  </si>
  <si>
    <t>Obračun po m2</t>
  </si>
  <si>
    <t>Strojno skidanje humusa, d=30cm.</t>
  </si>
  <si>
    <t>Strojno skidanje humusa ispod građevine u sloju debljine do 30 cm sa transportom istog kamionima na za to predviđenu gradsku planirku (građevinska deponija) na udaljenost najviše do 25 km. Materijal koji se odvozi je materijal koji se nije mogao iskoristiti u druge svrhe za potrebe gradnje te je višak na gradilištu. Ako je moguće materijal iskoristiti na gradilištu, isti se koristi bez dodatne naplate i obračuna. Obračun po m3 odvezenog materijala u sraslom stanju (rastresitost se ne uzima u obzir).</t>
  </si>
  <si>
    <t xml:space="preserve">Strojno planiranje i valjanje posteljice (sraslog tla) po izvedbi iskopa na projektiranu kotu. Planiranje se vrši sa strojevima i mehanizacijom. Nakon planiranja, zatečeni materijal posteljice treba sabiti na 30 MPa ispod trakastih AB temelja te ispod nasipa podne ploče, mjereno pločom φ30 cm.  </t>
  </si>
  <si>
    <t>Izvedba šljunčanog nasipa ispod i oko temelja i ispod podne ploče</t>
  </si>
  <si>
    <t>Stavka se odnosi i na manipulativne površine tijekom građenja, kao npr. kranovi, prostor za kontejnere, privremeni putevi za bine i dizalica, itd. Debljina do 50cm, zbijenost nije uvjet.</t>
  </si>
  <si>
    <t>Radovi koji uključuju postavu gradilišnih kontejnera za potrebe izvođača, predstavnike ostalih sudionika u gradnji (investitora, nadzora, projektanata), te održavanja sastanaka i koordinacija. Stavka obuhvaća osiguranje mjesta rada eventulanom ogradom, postavu potrebnih gradilišnih tabli i tabli upozorenja, pripremu manipulativnih površina, te osiguranje privremenih gradilišnih priključaka energenata (struje i vode) za potrebe funkcioniranja gradilišta.  Obračun za komplet.</t>
  </si>
  <si>
    <t>Geodetski poslovi pri izvođenju radova koji uključuju iskolčenje građevine i dr. pomoćnih objekata, trasa svih vanjskih instalacija (elektroinstalacije, vodovod, kanalizacija, plin, DTK), prometnica, odnosno mjerenja povezana sa prijenosom podataka iz projekta na teren i obratno prema pravilima geodetske struke.</t>
  </si>
  <si>
    <t>Po završetku radova izrađuje se snimak stvarno izvedenog stanja građevine, snimanje svih vanjskih instalacija (dok su još vidljive u rovu) i objekata. Građevine i instalacije potrebno je unijeti u katastar nekretnina i vodova. Investitoru treba predati 3 ovjerena primjerka tiskane i digitalne verzije snimaka. U cijeni stavke svi navedeni radovi i prateći troškovi.</t>
  </si>
  <si>
    <t>Stavka obuhvaća kompletno sve poslove glavnog izvođača radova: izrada detaljnog terminskog plana radova (uključivo instalacije), koordinaciju radova ostalih izvođača, izradu sheme ogranizacije gradilišta, vođenje sve obavezne popratne dokumentacije prema obavezama u skladu sa Zakonom o gradnji i ostalim propisima, te sve ostalo za uspješnu i neometanu izvedbu radova. Obračun za komplet.</t>
  </si>
  <si>
    <r>
      <rPr>
        <b/>
        <sz val="9"/>
        <color indexed="8"/>
        <rFont val="Calibri"/>
        <family val="2"/>
        <charset val="238"/>
      </rPr>
      <t>NAPOMENA:</t>
    </r>
    <r>
      <rPr>
        <sz val="9"/>
        <color indexed="8"/>
        <rFont val="Calibri"/>
        <family val="2"/>
        <charset val="238"/>
      </rPr>
      <t xml:space="preserve"> Ukoliko izvođač neće ispunjavati navedene obveze, stavka će se kod obračuna umanjiti za postotak prema procjeni nadzornog inženjera.</t>
    </r>
  </si>
  <si>
    <t xml:space="preserve">U cijenu rada uračunati izradu, dobavu i montažu trajnih zidnih oznaka/natpisa tiskanih na tvrdim plastičnim ili aluminijskim pločama. Oznake na zidovima trebaju biti lako prepoznatljive i uočljive tijekom uporabe građevine. Obilježavanje evakuacijskih putova i izlaza u nuždi obavlja se propisanim znakovima postavljenim na lako uočljivim mjestima. </t>
  </si>
  <si>
    <t>Izrada plana vrši se u suradnji s predstavnikom ZNR angažiranog od strane investitora. Izveda u skladu sa važećim mjerama ZNR i ZOP te ostalim zakonima i propisima.</t>
  </si>
  <si>
    <t>Energetski certifikat zgrade.</t>
  </si>
  <si>
    <t xml:space="preserve">Izrada Energetskog certifikata zgrade sukladno važećoj regulativi. Izrađuje ga ovlaštena pravna osoba, a isporučuje se u 3 tiskana i digitalnom primjerku. </t>
  </si>
  <si>
    <t>Energetski certifikat (naslovnica) u 1 primjerku postavlja se trajno na vidljivom mjestu u blizini glavnog ulaza u građevinu na trajnu tvrdu podlogu (iz plastike ili aluminija).</t>
  </si>
  <si>
    <t>Obračun za komplet.</t>
  </si>
  <si>
    <t>Ispitivanje zrakopropusnosti zgrade ("blower door test").</t>
  </si>
  <si>
    <t>Ispitivanje u svrhu dokazivanja zrakotijesnosti zgrade i njenih komponenti vanjske ovojnice. Vrši se sukladno važećoj regulativi od strane za to ovlaštene pravne osobe. Isporuka Izvještaja u 3 tiskana i 1 digitalnom primjerku.</t>
  </si>
  <si>
    <t>Ispitivanje buke okoliša (sanitarna buka).</t>
  </si>
  <si>
    <t>Provedba potrebnih mjerenja buke na terenu te izrada Izvještaja o mjerenju buke okoliša (tj. sanitarne buke). Vrši se sukladno važećoj regulativi od strane ovlaštene pravne osobe. Isporuka Izvještaja u 3 tiskana i 1 digitalnom primjerku.</t>
  </si>
  <si>
    <t>04.01.</t>
  </si>
  <si>
    <t>Dobava i ugradnja podložnog betona razreda C12/15, podložni beton u razne svrhe (ispod AB temeljnih stopa). Potrebu podložnog betona obavezno definirati s nadzornim inženjerom na licu mjesta. Obračun po m2 izvedene  površine (oplata u cijeni).</t>
  </si>
  <si>
    <t>04.02.</t>
  </si>
  <si>
    <t>U jediničnu cijenu stavke obuhvatiti sav potreban materijal, rad, alat, PVC foliju za pokrivanje i zaštitu od brzog sušenja, ostalo, te polijevanje vodom. Obračun po m2 površine.</t>
  </si>
  <si>
    <t xml:space="preserve">Ploču je potrebno završno fino zagladiti. Prilikom izvedbe ploče potrebno je zadovoljiti uvjete iz normi HRN DIN 18201, HRN DIN 18202 ili jednakovrijedno. </t>
  </si>
  <si>
    <r>
      <rPr>
        <b/>
        <sz val="9"/>
        <rFont val="Calibri"/>
        <family val="2"/>
      </rPr>
      <t>NAPOMENA:</t>
    </r>
    <r>
      <rPr>
        <sz val="9"/>
        <rFont val="Calibri"/>
        <family val="2"/>
      </rPr>
      <t xml:space="preserve"> Armatura se obračunava u zasebnoj stavci.</t>
    </r>
  </si>
  <si>
    <r>
      <rPr>
        <u/>
        <sz val="9"/>
        <rFont val="Calibri"/>
        <family val="2"/>
      </rPr>
      <t>Rezanje dilatacijskih reški u podnoj ploči</t>
    </r>
    <r>
      <rPr>
        <sz val="9"/>
        <rFont val="Calibri"/>
        <family val="2"/>
      </rPr>
      <t xml:space="preserve">
Reške su rezane na način da se izrade polja veličine max 600x600 cm, a sve prema statičkom proračunu i izvedbenom nacrtu.  Reške se režu u svježem betonu, a nakon 28 dana ispunjavaju elastičnom zaptivnom masom uz prethodni temeljni premaz. Rezanje se vrši sa dijamantnim pilama, ravno, točno. Izrada i obrada dilatacijskih reški obračunata po m1 u ovoj stavci. U cijenu rezanja uključiti i čišćenje te zapunjavanje reški.  </t>
    </r>
  </si>
  <si>
    <r>
      <rPr>
        <u/>
        <sz val="9"/>
        <rFont val="Calibri"/>
        <family val="2"/>
      </rPr>
      <t xml:space="preserve">Linijski distanceri:
</t>
    </r>
    <r>
      <rPr>
        <sz val="9"/>
        <rFont val="Calibri"/>
        <family val="2"/>
      </rPr>
      <t>Ispod donje zone horizontalne armature ploče polažu se linijski distanceri od vlaknastog betona. Visina zaštitnog sloja betona 50mm. Točan razmak sukladno uputama dobavljača. Obračun po m2 izvedene podne ploče.</t>
    </r>
  </si>
  <si>
    <t xml:space="preserve">Ploče je potrebno završno fino zagladiti. Prilikom izvedbe ploče potrebno je zadovoljiti uvjete iz normi HRN DIN 18201, HRN DIN 18202 ili jednakovrijedno. </t>
  </si>
  <si>
    <r>
      <rPr>
        <b/>
        <sz val="9"/>
        <rFont val="Calibri"/>
        <family val="2"/>
      </rPr>
      <t>NAPOMENA:</t>
    </r>
    <r>
      <rPr>
        <sz val="9"/>
        <rFont val="Calibri"/>
        <family val="2"/>
      </rPr>
      <t xml:space="preserve"> Armatura se obračunava u zasebnoj stavci.
Potrebno je izvesti armiranje i spoj na sve ostale AB elemente prema projektu konstrukcije. </t>
    </r>
  </si>
  <si>
    <t>Jedinična cijena uključuju sav rad, alate, strojeve, materijale i ostalo potrebno za postizanje gotovosti stavke. Obračun po m3 betona, m2 oplate.</t>
  </si>
  <si>
    <r>
      <rPr>
        <b/>
        <sz val="9"/>
        <rFont val="Calibri"/>
        <family val="2"/>
      </rPr>
      <t>NAPOMENA:</t>
    </r>
    <r>
      <rPr>
        <sz val="9"/>
        <rFont val="Calibri"/>
        <family val="2"/>
      </rPr>
      <t xml:space="preserve"> Armiranje izvesti strog prema projektu konstrukcije. Prilikom armiranja porebno je predvidjeti i položiti svu nužnu armaturu za spoj s ostalim horizontalnim elementima (ploče, grede, i sl.).</t>
    </r>
  </si>
  <si>
    <t>Jedinična cijena uključuju sav rad, alate, strojeve, materijale i ostalo potrebno za postizanje gotovosti stavke. Obračun po m3 betona i m2 oplate.</t>
  </si>
  <si>
    <t>AB horizontalni serklaži, grede i nadvoji, C25/30.</t>
  </si>
  <si>
    <r>
      <rPr>
        <b/>
        <sz val="9"/>
        <rFont val="Calibri"/>
        <family val="2"/>
      </rPr>
      <t>NAPOMENA:</t>
    </r>
    <r>
      <rPr>
        <sz val="9"/>
        <rFont val="Calibri"/>
        <family val="2"/>
      </rPr>
      <t xml:space="preserve"> Nadvoje nad otvorima izvesti kao AB grede koje leže na opeci sa obje strane najmanje 30cm. </t>
    </r>
  </si>
  <si>
    <t>Armatura B500B.</t>
  </si>
  <si>
    <t>Dobava, siječenje, savijanje, vezanje jednostavne i srednje složene RA, MA  armature za sve AB elemente. Armatura je B500B. Količina dana prema količini betona. Stvarna količina armature obračunat će se prema iskazu planova armature, koje izrađuje izvođač radova, ovjerava nadzorni inženjer.</t>
  </si>
  <si>
    <t>06.01.</t>
  </si>
  <si>
    <r>
      <rPr>
        <b/>
        <sz val="9"/>
        <rFont val="Calibri"/>
        <family val="2"/>
      </rPr>
      <t xml:space="preserve">NAPOMENA: </t>
    </r>
    <r>
      <rPr>
        <sz val="9"/>
        <rFont val="Calibri"/>
        <family val="2"/>
      </rPr>
      <t>Statički proračun PP vlakana uključen u cijenu stavke. Proračun PP vlakana dati nadzornom inženjeru na odobrenje.</t>
    </r>
  </si>
  <si>
    <t>Prilikom izvedbe plivajućeg poda nužno je zadovoljiti uvjete normi HRN DIN 18201, HRN DIN 18202 ili jednakovrijedno. Obračun po m2 kompletno izvedenog poda.</t>
  </si>
  <si>
    <t>Obrada otvora svih špaleta betonskih i zidanih zidova. Špalete je potrebno popraviti, tj. obložiti mortom, izravnati, zagladiti te pripremiti za montažu stolarskih i bravarskih stavki (stolarije). Nakon montaže  stavki (prozora i vrata), ostatak vidljive špalete obrađuje sa adekvatnom vapneno cementnom žbukom, tako da udara u profil stavke. Na kontaktu žbuke i stavki postavlja se tipska spojna lajsna sa mrežicom za ojačanje. Na uglovima se ugrađuju kutne lajsne za ojačanje. Špalete su širine do najviše 30cm.</t>
  </si>
  <si>
    <t>U cijenu uračunati svi slojevi i sav potreban alat, materijal, rad i strojevi do potpune funkcionalne gotovosti i prema pravilima struke. Izravnavanje mortom, žbukanje, rabiciranje, kutne lajsne uključeni u jediničnu cijenu. Obračun po m1 obrađene špalete građ. otvora.</t>
  </si>
  <si>
    <t>Podopolagački radovi</t>
  </si>
  <si>
    <t>08.01.</t>
  </si>
  <si>
    <t>08.02.</t>
  </si>
  <si>
    <t>09.01.</t>
  </si>
  <si>
    <t>09.02.</t>
  </si>
  <si>
    <t>Hidroizolacija poda, BITUMENSKA TRAKA.</t>
  </si>
  <si>
    <t>Razdjelni sloj geotekstila.</t>
  </si>
  <si>
    <t>Parna brana ravnog krova.</t>
  </si>
  <si>
    <t>Izvedba sa svim nužnim alatom, materijalom, radom, strojevima, sve do potpune funkcionalne gotovosti, prema pravilima struke i tehničkim uputama. Obračun po m2 izvedene plohe. Preklopi se ne obračunavaju posebno.</t>
  </si>
  <si>
    <t>Cijena uključuje sav nužan rad, alat, materijal, strojeve i ostalo za postizanje potpune gotovosti stavke. Izvedba u svemu prema uputstvima proizvođača sa svim potrebnim materijalom i radom do pune funkcionalne gotovosti i u skladu s pravilima struke. Obračun po m2 stvarno izvedene plohe izolacije.</t>
  </si>
  <si>
    <t>Cijena uključuje sav nužan rad, alat, materijal, strojeve i ostalo za postizanje potpune gotovosti stavke. Izvedba u svemu prema uputstvima proizvođača sa svim potrebnim materijalom i radom do potpune funkcionalne gotovosti i u skladu s pravilima struke. Obračun po m2.</t>
  </si>
  <si>
    <t>Izrada i obrada prodora izolacija ravnog krova.</t>
  </si>
  <si>
    <t>Izrezivanje slojeva krovnih izolacija radi izrade raznih prodora ravnog krova za potrebe vođenja instalacija ili prolaza čelične konstrukcije. Cijena uključuje potrebno izrezivanje svih slojeva krovne izolacije (parna brana, vuna 20cm, hidroizolacija FPO), te naknadnu obradu oko izvedenih instalacija ili konstrukcije u istim slojevima (dizanje parne brane, ugradnja mineralne vune i obrada hidroizolacijom - osigurati vodonepropusnost). Prilikom obrade prodora potrebno je nalijepiti manžete od brtvene trake kao površinsko brtvljenje visine min. 30cm, i osigurati na gornjem rubu nehrđajućom trakom obujmice.</t>
  </si>
  <si>
    <t>Spajanje na krovnu FPO foliju s komadom FPO trake kao plošno brtvljenje, širine 40cm, zavarit. Prodori raznih dimenzija. Obračun po kom stvarno obrađenih prodora (dimenzija iz stavke se odnosi na element koji se provlači kroz krov). U cijenu stavke uračunati svi slojevi i sav potreban alat, materijal, rad, strojevi, demontaža, obrada, sve do pune gotovosti.</t>
  </si>
  <si>
    <t>Dobava i izrada horizontalne hidroizolacije zidova prizemlja sa dvokomponentnim cementnim mortom. Izvedba u dva sloja ukupne debljine 2mm. Nanosi se između čeličnih anker šipki AB zidova na podnu površinu 10cm šire od zida sa svake strane, ukupno cca. 50cm širine.</t>
  </si>
  <si>
    <t>Cijena uključuje sav nužan rad, alat, materijal, strojeve i ostalo za postizanje potpune gotovosti stavke. Izvedba u svemu prema uputstvima proizvođača sa svim potrebnim materijalom i radom do pune funkcionalne gotovosti i u skladu s pravilima struke. Obračun po m1 stvarno izvedene dužine. Preklopi su obuhvaćeni jediničnom cijenom.</t>
  </si>
  <si>
    <t>Hidroizolacija polimercementnim premazom.</t>
  </si>
  <si>
    <t>Dobava i izrada horizontalne  hidroizolacije podova i zidova mokrih čvorova sa dvokomponentnim cementnim mortom. Izvedba u dva sloja ukupne debljine 2mm. Na svim lomovima ploha (ćoškovi, spoj poda i zida, sl.) postavlja se tipska brtvena traka u asortimanu proizvođača. Eventualni holkeri obračunati u cijenu.</t>
  </si>
  <si>
    <t>Cijena uključuje sav nužan rad, alat, materijal, strojeve i ostalo za postizanje potpune gotovosti stavke. Izvedba u svemu prema uputstvima proizvođača sa svim potrebnim materijalom i radom do pune funkcionalne gotovosti i u skladu s pravilima struke. Obračun po m2 stvarno izvedene plohe. Preklopi su obuhvaćeni jediničnom cijenom.</t>
  </si>
  <si>
    <t>Na vanjsku stranu izolacije koja će ostati vidljiva iznad razine tla nanosi se sloj polimer cementnog ljepila armiran sa staklenom mrežicom, impregnacijski premaz i završna obrada silikatnom žbukom fine granulacije do 1,00mm.</t>
  </si>
  <si>
    <t>Izvedba u svemu prema uputstvima proizvođača. Ploče se  lijepe se polimer cementnim ljepilom na zid te dodatno pričvršćuju tipskim šarafima. XPS koji je u zemlji se dodatno oblaže sa zaštitnom prešanom profiliranom plastikom.</t>
  </si>
  <si>
    <r>
      <rPr>
        <b/>
        <sz val="9"/>
        <rFont val="Calibri"/>
        <family val="2"/>
      </rPr>
      <t>NAPOMENA:</t>
    </r>
    <r>
      <rPr>
        <sz val="9"/>
        <rFont val="Calibri"/>
        <family val="2"/>
      </rPr>
      <t xml:space="preserve"> Obrada žbukom izvodi se na pojasu vidljivog sloja izolacije, a profilirana plastika postavlja se na pojasu donjeg (ukopanog) sloja izolacije.</t>
    </r>
  </si>
  <si>
    <t>Izvedba sa svim nužnim alatom, materijalom, radom, strojevima, sve do potpune funkcionalne gotovosti, prema pravilima struke i tehničkim uputama. Obračun po m2.</t>
  </si>
  <si>
    <t>Stavka uključuje obradu svih uglova, špaleta i okapa sa limenim i plastičnim kutnim profilima. Dobava i postava ostalog pribora (kutni, razni okapni profili, špaletni gotovi elementi iz EPS ploča debljine 3cm, i sl.) uključena u cijenu. Sve radove izvesti strogo prema uputama proizvođača sustava fasade. Završna obrada fasade u boji po izboru investitora.</t>
  </si>
  <si>
    <t>Špalete svih otvora potrebno je obložiti termoizolacijom d=3cm ili provući izolaciju fasade min. 3cm preko profila stolarije radi sprječavanja hladnog mosta.</t>
  </si>
  <si>
    <t>Dobava materijala, transport do mjesta ugradnje, izrada fasade,  stropova, izrada i obrada špaleta, sve potrebne skele (visina do 11,5m), svi slojevi fasade te sav ostali alat i materijal za izradu su obuhvaćeni sa jediničnom cijenom. Obračun po m2 stvarno izvedene površine pročelja i podgleda do potpune funkcionalne gotovosti.</t>
  </si>
  <si>
    <t>Kapa atike se montira na čelične vruće cinčane nosače debljine lima 2,00mm, širine 100mm na osnom razmaku svakih 50cm. Kapa atike se na nosače montira "klik" sistemom, a međusobno se spaja pertlanjem. Nosači u cijeni stavke.</t>
  </si>
  <si>
    <t>Preklopi, eventualni nastali otpad prilikom pripasavanja te sav  potreban alat, rad, materijal, strojevi obuhvaćeni su jediničnom cijenom te se ne će dodatno obračunavati. U stavku uključen sav pričvrsni, spojni, brtveni materijal za izvedbu stavke. Obračun po m1 kompletno izvedene atike.</t>
  </si>
  <si>
    <t>Opšavi.</t>
  </si>
  <si>
    <t>Izrada, dobava i montaža opšava raznih oblika, razvijenih širina, boja i debljina lima u svrhe završene limarske obrade. Opšavi se izvode prema detaljima iz projekta i pravilima struke. Svi opšavi se izvode iz čeličnog pocinčanog i završno plastificiranog lima u boji prema opisu.</t>
  </si>
  <si>
    <t>Izvedba u svemu prema tehničkim uputama sa svim potrebnim materijalom, alatom, strojevima i radom do pune funkcionalne gotovosti, u skladu s pravilima struke. Preklopi su obuhvaćeni u jediničnoj cijeni te se neće posebno obračunavati. Obračun po m1 opšava.</t>
  </si>
  <si>
    <t>12.02.</t>
  </si>
  <si>
    <t>14.01.</t>
  </si>
  <si>
    <r>
      <rPr>
        <b/>
        <sz val="9"/>
        <rFont val="Calibri"/>
        <family val="2"/>
      </rPr>
      <t xml:space="preserve">NAPOMENA: </t>
    </r>
    <r>
      <rPr>
        <sz val="9"/>
        <rFont val="Calibri"/>
        <family val="2"/>
      </rPr>
      <t>Kvaliteta završne obrade svih spojeva, zaglađivanje površine zadnjeg sloja mora zadovoljiti Q3 kategoriju kvalitete površine ili jednakovrijedno. Ostali slojevi moraju biti izvedeni barem kategorije Q1 ili jednakovrijedno.</t>
    </r>
  </si>
  <si>
    <t>Izvedba sve kompletno sa nosivim profilima (UW, CW ili jednakovrijedno), raznim eventualnim profilima za ojačanje kod otvora (UA ili jednakovrijedno), mineralnom vunom, bandažiranjem spojeva, te kitanjem, potrebne lajsne, izvedba dilatacija, ojačanja za sanitarije i dr. prema tehničkim uputama i detaljima proizvođača.</t>
  </si>
  <si>
    <t>U cijenu uračunat sav potreban materijal, alat, rad i strojevi za izradu, eventulane potrebne ukrute i ojačanja, uključujući i sve potrebne pomične i nepomične radne skele. Izvedba u svemu prema uputstvima proizvođača sa svime potrebnim do potpune funkcionalne gotovosti i u skladu s pravilima struke. Obračun po m2 izvedenog zida.</t>
  </si>
  <si>
    <t>14.02.</t>
  </si>
  <si>
    <t>Izvedba kompletno s nosivim profilima, potrebnim lajsnama, izvedba dilatacija i fuga na spoju sa zidovima.</t>
  </si>
  <si>
    <t xml:space="preserve">U cijenu uračunat sav potreban materijal, alat, rad i strojevi za izradu, eventulane potrebne ukrute i ojačanja, uključujući i sve potrebne pomične i nepomične radne skele. Izvedba u svemu prema uputstvima proizvođača sa svime potrebnim do potpune funkcionalne gotovosti i u skladu s pravilima struke. </t>
  </si>
  <si>
    <t>Gipskartonske revizije.</t>
  </si>
  <si>
    <t>Dobava i montaža tipskih gipsanih revizijskih okana u punim spuštenim stropovima i zidovima. Revizije se izvode iz GK ploča sa stražnjim ojačanjima (limom) te obodnim profilima otvora revizije i sa sakrivenim sistemom za otvaranje. Izvedba u svemu strogo prema uputstvima proizvođača.</t>
  </si>
  <si>
    <t>U cijenu uračunat sav potreban materijal, alat, rad i strojevi za izradu, eventulane potrebne ukrute i ojačanja, uključujući i sve potrebne pomične i nepomične radne skele. Izvedba u svemu prema uputstvima proizvođača sa svime potrebnim do potpune funkcionalne gotovosti i u skladu s pravilima struke. Obračun po komadu.</t>
  </si>
  <si>
    <t>a) gipsana revizija 20×20cm</t>
  </si>
  <si>
    <t>b) gipsana revizija 40×40cm</t>
  </si>
  <si>
    <t>c) gipsana revizija 60×60cm</t>
  </si>
  <si>
    <t>Bojanje gletanih gipskartonskih površina.</t>
  </si>
  <si>
    <t>Bojanje 2x svih gletanih gipskartonskih površina unutar građevine disperzivnom čistom bijelom bojom (RAL9010). U cijenu uračunato i čišćenje po završetku svih radova te potrebna pomoćna radna skela. Visina prostorije max. 300cm u prizemlju. Izvedba u svemu prema upustvima proizvođača sa svim potrebnim materijalom, prethodna impregnacija elemenata u svrhu otprašivanja i boljeg prijanjana boje na elemente alatom i radom do pune funkcionalne gotovosti, prema uputama proizvođača i prema pravilima struke. U cijenu stavke uključeno silikoniziranje svih spojeva akrilnim bijelim kitom. Silikoniziranje spojeva obavezno izvesti prije završnog bojanja, a nakon 1. bojanja. Obračun po m2 površine.</t>
  </si>
  <si>
    <t>Obrada unutarnjih špaleta otvora, RAL9010.</t>
  </si>
  <si>
    <t>Obrada otvora špaleta betonskih, zidanih i GK zidova. Špalete je potrebno fino obraditi glet pastom i nanijeti 2× disperzivnu čistu bijelu boju (RAL9010). Špalete su širine do najviše 30cm.</t>
  </si>
  <si>
    <t>U cijenu uračunati svi slojevi i sav potreban alat, materijal, rad i strojevi do potpune funkcionalne gotovosti i prema pravilima struke. Izravnavanje mortom, rabiciranje, kutne lajsne obračunati u zasebnoj stavci u Zidarskim radovima. Obračun po m1 obrađene špalete građ. otvora.</t>
  </si>
  <si>
    <t>Zidna keramika.</t>
  </si>
  <si>
    <t>U cijenu uračunat sav nužan rad, alat, materijal, strojevi i potrebne tipske aluminijske lajsne, dilatacije i ostalo potrebno za potpunu izvedbu stavke. Izvedba i obračun sve prema pravilima struke. Obračun po m2 opločenog zida.</t>
  </si>
  <si>
    <t>Sokl visine 6-8cm.</t>
  </si>
  <si>
    <t>Pločice su većeg formata, tipa: 60×60, 120×120, 90×90cm sl.</t>
  </si>
  <si>
    <t>U cijenu je uračunat sav potreban rad, alat, materijal, strojevi i potrebne tipske aluminijske lajsne, dilatacije i ostalo potrebno za punu izvedbu stavke. Izvedba i obračun sve prema pravilima struke. Obračun po m2 poda i m1 sokla.</t>
  </si>
  <si>
    <t>Podna vanjska keramika, R12.</t>
  </si>
  <si>
    <r>
      <rPr>
        <b/>
        <sz val="9"/>
        <rFont val="Calibri"/>
        <family val="2"/>
      </rPr>
      <t xml:space="preserve">NAPOMENA: </t>
    </r>
    <r>
      <rPr>
        <sz val="9"/>
        <rFont val="Calibri"/>
        <family val="2"/>
      </rPr>
      <t xml:space="preserve">Pločice su za vanjsku primjenu i moraju biti otporne na smrzavanje, polažu se u dvokomponentno fleksibilno ljepilo, te su R12 protukliznosti. </t>
    </r>
  </si>
  <si>
    <t>Nivelirajuća masa.</t>
  </si>
  <si>
    <t>Dobava i kompletna izrada izravnavanja poda terasa masom za izravnavanje do odgovarajuće ravnosti ukupne površine, za postavu keramičkih pločica, debljine sloja 1cm.</t>
  </si>
  <si>
    <t>U cijenu uračunat sav potreban materijal, alat, rad i strojevi za izradu, čišćenje nakon izvedbe radova, sve potrebne radove. Izvedba strogo prema uputstvima proizvođača do potpune funkcionalne gotovosti u skladu s pravilima struke. Obračun po m2 poda.</t>
  </si>
  <si>
    <t>Unutarnje PVC klupčice</t>
  </si>
  <si>
    <t>Radionička izrada, dobava i montaža s unutarnje strane prozora zgrade svih etaža. Klupčice su PVC. Dubina do cca. 60cm.</t>
  </si>
  <si>
    <t>Boja klupčica slična boji stolarije. Obavezno je uzimanje točnih mjera na licu mjesta prije izrade.</t>
  </si>
  <si>
    <t>U cijenu uračunat sav potreban materijal, alat, rad i strojevi za izradu. Izvedba sve prema uputstvima proizvođača do potpune funkcionalne gotovosti u skladu s pravilima struke. Obračun po m1 ugrađene klupčice.</t>
  </si>
  <si>
    <t>Vanjske limene aluminijske klupčice prozora, t=2mm, RŠ do 35cm.</t>
  </si>
  <si>
    <t>Izrada, dobava i montaža vanjskih klupčica prozorskih stavki iz aluminijskog plastificiranog lima debljine t=2mm. Klupčice blagog nagiba od prozorske stavke cca. 4° sa okapnim prednjim profilom, bočnim okapnim lajsnama i prihvatnim profilom s donje strane. Sve kompletno iz sustava proizvođača, prema tehničkim uputama.</t>
  </si>
  <si>
    <t>Razvijena širina do 35cm. Boja klupčica slična boji stolarije.</t>
  </si>
  <si>
    <t>Mokri čvorovi:</t>
  </si>
  <si>
    <t>12.03.</t>
  </si>
  <si>
    <t>Podna keramika</t>
  </si>
  <si>
    <t>Postava:
Vanjski prostori škole</t>
  </si>
  <si>
    <t>m'</t>
  </si>
  <si>
    <t>Aluminijska stolarija.</t>
  </si>
  <si>
    <t>Karakteristike:</t>
  </si>
  <si>
    <t>▪ prostor između stakla: punjeno argonom</t>
  </si>
  <si>
    <t>▪ premaz metalnim oksidom (Low-E): unutarnje staklo</t>
  </si>
  <si>
    <t>▪ zvučna zaštita: RWpot = 30dB</t>
  </si>
  <si>
    <t>▪ max. koef. prolaska topline stakla Ug,max[W/(m²K)]=1,1</t>
  </si>
  <si>
    <t>▪ stupanj propuštanja sunčeve energije g≤0,60</t>
  </si>
  <si>
    <t>▪ vrsta profila: ALU sa prekinutim termičkim mostom</t>
  </si>
  <si>
    <t>▪ RAL montaža obavezna</t>
  </si>
  <si>
    <t>▪ sva brtvljenja izvode se EPDM brtvama</t>
  </si>
  <si>
    <t>U cijeni je sav navedeni i potreban materijal, alat, strojevi, rad i ostalo potrebno za postizanje potpune gotovosti stavke, prema pravilima struke. Obavezno je uzimanje svih točnih mjera na licu mjesta prije početka izrade Obračun po kom komplet ugrađene stavke.</t>
  </si>
  <si>
    <t>Aluminijski vanjski prozor</t>
  </si>
  <si>
    <t>Prozori se ugrađuju na čeličnu podkonstrukciju, u ravnini s unutarnjim rubom fasadnih limenih panela (s vanjske strane montažne AB konstrukcije).</t>
  </si>
  <si>
    <t>S unutarnje strane stavke potrebno je ugraditi tipske minimalne ALU kutne lajsne po obodu špalete u boji profila.</t>
  </si>
  <si>
    <t>U cijeni je sav navedeni i potreban materijal, alat, strojevi, rad i ostalo potrebno za postizanje potpune gotovosti stavke, prema pravilima struke. Obavezno je uzimanje svih točnih mjera na licu mjesta prije početka izrade. Obračun po kom komplet ugrađene stavke.</t>
  </si>
  <si>
    <t>▪ vrsta nosivih profila: aluminijski</t>
  </si>
  <si>
    <t>▪ dubina profila cca. 70mm, dvostruko brtvljenje</t>
  </si>
  <si>
    <t>▪ sva brtvljenja izvode se protupožarnim brtvama</t>
  </si>
  <si>
    <t>S obje strane stavke potrebno je ugraditi tipske minimalne ALU kutne lajsne po obodu špalete u boji profila.</t>
  </si>
  <si>
    <t>U cijeni je sav navedeni i potreban materijal, alat, strojevi, rad i ostalo potrebno za postizanje potpune gotovosti stavke, prema pravilima struke. Obavezno je uzimanje svih točnih mjera na licu mjesta prije početka izrade Obračun po kom kompletno ugrađene stavke.</t>
  </si>
  <si>
    <t>▪ vrata visoke frekvencije otvaranja</t>
  </si>
  <si>
    <t>▪ vrsta profila: ALU hladni profil</t>
  </si>
  <si>
    <t>▪ dubina profila cca. 45mm.</t>
  </si>
  <si>
    <t>S obje strane stavke potrebno je ugraditi minimalne ALU kutne lajsne po obodu špalete u boji profila. U cijeni sav materijal: profili, ispuna, cilindar brava, kvaka s obje strane, hidraulični zatvarač, kvalitetan ovjes 3 panta, kvalitetan okov, cilindar brava i ključevi, pomoćni materijal, spojna sredstva.</t>
  </si>
  <si>
    <t>Izrada, dobava i montaža 1-krilnih vrata iz aluminijskih profila, za unutarnju primjenu. Površinska obrada aluminijskih profila je elektrostatičko lakiranje. Krilo kompletno ispunjeno izoliranim s panelom (PU ispuna) debljine minimalno 20mm.</t>
  </si>
  <si>
    <t>Pri dnu svih krila mokrih čvorova, ugrađene su tipske ventilacijske rešetke dimenzija cca. b×h=225×325mm u boji krila.</t>
  </si>
  <si>
    <t>Obrada unutarnjih špaleta zidanih i AB otvora.</t>
  </si>
  <si>
    <t>07.01.</t>
  </si>
  <si>
    <t>Toplinska izolacija gornje strane atike, XPS 300, t=5cm.</t>
  </si>
  <si>
    <t>Visine premaza:
▪ tuševi = u visini 2 m od poda;
▪ umivaonici = u visini 2 m od poda;
▪ ostali zidovi mokrih prostora = 30cm od poda.</t>
  </si>
  <si>
    <t>Hidroizolacija polimercementnim premazom vanjske nenatkrivene terase</t>
  </si>
  <si>
    <t>Dobava i izrada horizontalne  hidroizolacije podova i zidova terasa sa dvokomponentnim cementnim mortom. Izvedba u dva sloja ukupne debljine 2mm. Na svim lomovima ploha (ćoškovi, spoj poda i zida, sl.) postavlja se tipska brtvena traka u asortimanu proizvođača. Eventualni holkeri obračunati u cijenu.</t>
  </si>
  <si>
    <t>Visine premaza: 30 cm</t>
  </si>
  <si>
    <t>Vanjske terase:</t>
  </si>
  <si>
    <t xml:space="preserve">   spojevi s drugim vrstama poda</t>
  </si>
  <si>
    <t xml:space="preserve"> spojevi s drugim vrstama poda</t>
  </si>
  <si>
    <t xml:space="preserve"> zidni sokl </t>
  </si>
  <si>
    <t>Postava:
Nenatkrivene terase, vanjsko stubište</t>
  </si>
  <si>
    <t>Toplinska izolacija AB temeljnih zidova(sokl), XPS.</t>
  </si>
  <si>
    <t>Izvedba u svemu prema uputstvima proizvođača sustava. Ploče vune lijepe se polimer cementnim ljepilom na zid i podgled AB ploča te dodatno pričvršćuju tipskim šarafima (beton, opeka). Na vanjsku stranu izolacije nanosi se polimercementno ljepilo koje je armirano sa  staklenom mrežicom. Nakon sušenja istog se nanosi drugi sloj polimercementnog ljepila za izravnavanje površine. Finalno se po sušenju nanosi impregnacijski premaz, te završna silikatna žbuka, boje prema standardnoj paleti tonova.</t>
  </si>
  <si>
    <t>Obračun po m'</t>
  </si>
  <si>
    <t>Mjesto ugradnje:
Na vrhu atike</t>
  </si>
  <si>
    <t xml:space="preserve">Dobava i postava OSB 22 mm . Ploče se fiksiraju u AB konstrukciju, odnosno preko vune u potkonstrukciju atike. OSB ploče služe za prihvat krovne folije. </t>
  </si>
  <si>
    <t>Plivajući pod zatvorenih i vanjskih prostora.</t>
  </si>
  <si>
    <t>Dobava materijala te izrada laganog betona u padu 1,5 % ravnog krova. Izvodi se kao mješavina granula stiropora (EPS), cementa i agregata uz sve dodatke za povećanje kohezije. Gustoća betona do 1400kg/m3. Debljina betona prema projektu. Prilikom izvedbe potrebno se držati uputa proizvođača.</t>
  </si>
  <si>
    <t>Filip Cvitak, dipl.ing.arh.</t>
  </si>
  <si>
    <t>Serklaži, grede, nadvoji:</t>
  </si>
  <si>
    <t>02.00 ZEMLJANI RADOVI</t>
  </si>
  <si>
    <t>02.01.</t>
  </si>
  <si>
    <t>02.03.</t>
  </si>
  <si>
    <t>02.04.</t>
  </si>
  <si>
    <t>02.05.</t>
  </si>
  <si>
    <t>02.06.</t>
  </si>
  <si>
    <t>01.</t>
  </si>
  <si>
    <t>02.</t>
  </si>
  <si>
    <t>03.00 BETONSKI I AB RADOVI</t>
  </si>
  <si>
    <t>Lagani beton u padu na vanjskim prostorima u prizemlju, t=5-20cm.</t>
  </si>
  <si>
    <t xml:space="preserve"> -  beton</t>
  </si>
  <si>
    <t xml:space="preserve"> - oplata</t>
  </si>
  <si>
    <t xml:space="preserve"> -  oplata</t>
  </si>
  <si>
    <t xml:space="preserve"> - beton</t>
  </si>
  <si>
    <t xml:space="preserve"> -  linijski distanceri ispod donje zone mreže</t>
  </si>
  <si>
    <t xml:space="preserve"> -  rezanje dilatacijskih reški sa zapunjavanjem</t>
  </si>
  <si>
    <t xml:space="preserve"> - oplata s podupiranjem</t>
  </si>
  <si>
    <t xml:space="preserve"> - bočna oplata ploče</t>
  </si>
  <si>
    <t>Šalovanje i betoniranje AB horizontalnih serklaža, greda i nadvoja. Betoniranje betonom C25/30, razreda XC1, u nužnoj oplati s vibriranjem, nabijanjem, pripremom betoniranja i njegom betona. Visina etaže iznosi do 1400cm. Dimenzije presjeka od 25x25 do 25x50cm.</t>
  </si>
  <si>
    <t xml:space="preserve"> -  vertikalna oplata</t>
  </si>
  <si>
    <t>AB monolitna vanjska stubišta na tlu, C25/30, XC2</t>
  </si>
  <si>
    <t>Betoniranje stropnih AB stubišta betonom C25/30, razreda izloženosti XC2. Ploča je debljine 15cm. AB stubište se armira sa klasičnom armaturom prema projektu.  Koristi se potrebna oplata. Obračun po m3 stvarno ugrađenog betona i m2 oplate.</t>
  </si>
  <si>
    <t>03.07.</t>
  </si>
  <si>
    <t>03.09.</t>
  </si>
  <si>
    <t>03.10.</t>
  </si>
  <si>
    <t>03.11.</t>
  </si>
  <si>
    <t>03.12.</t>
  </si>
  <si>
    <t>03.</t>
  </si>
  <si>
    <t>04.00 ZIDARSKI RADOVI</t>
  </si>
  <si>
    <t>04.</t>
  </si>
  <si>
    <t>Sportski pod</t>
  </si>
  <si>
    <t>NAPOMENE:</t>
  </si>
  <si>
    <t>Prije izvođenja sportskog poda, svi građevinski i obrtnički radovi moraju biti završeni te se u prostoru dvorane ne mogu izvoditi drugi radovi.</t>
  </si>
  <si>
    <t>Prije početka izvođenja radova potrebno je izvršiti kontrolu temperature (15-25°C) i vlage (50-60%) u prostoru.</t>
  </si>
  <si>
    <t>U sportski pod se ne ugrađuje podno grijanje.</t>
  </si>
  <si>
    <t>Čahure za sprave moraju biti ugrađene ili udubljenja za iste precizno locirana i hidroizolirana.</t>
  </si>
  <si>
    <t>Nakon ugradnje voditi računa o bitnim uvjetima održavanja (temperatura, vlaga, prozračivanje).</t>
  </si>
  <si>
    <t>Sustav sportskog poda dvorane sastoji se od sljedećih dijelova sa pripadajućim elementima:</t>
  </si>
  <si>
    <t>3. LINIJE IGRALIŠTA
Po završetku montaže šp. poda isti se temeljito očisti, te se iscrtavaju linije igrališta prema standardnim mjerama, bojama  koje su otporne na habanje i koje nije potrebno dodatno štititi.</t>
  </si>
  <si>
    <t>4. POKLOPCI U PODU
U podu iznad čahura u koje se sidre športske naprave koje prodiru kroz pod ugraditi mjedene prstenove i poklopce sa gumenim brtvama.</t>
  </si>
  <si>
    <t>5. PRAGOVI
Na spojevima šp. poda sa drugim podovima postaviti dilatacijske profile.</t>
  </si>
  <si>
    <t>U jediničnu cijenu stavke uključen je kompletan potreban rad materijal i pribor za izvedbu sportskog poda dvorane.</t>
  </si>
  <si>
    <t>Sve izvesti s originalnim materijalom, u svemu prema uputama proizvođača odabranog sportskog poda.</t>
  </si>
  <si>
    <t>m²</t>
  </si>
  <si>
    <t>07.02.</t>
  </si>
  <si>
    <t>07.03.</t>
  </si>
  <si>
    <t>07.04.</t>
  </si>
  <si>
    <t>07.05.</t>
  </si>
  <si>
    <t>07.06.</t>
  </si>
  <si>
    <t>Tehničke karakteristike sustava - ublaživanje udara &gt;55%, vertikalna deformacija između ≥2,3 i &lt;5,0 mm, odbijanje lopte &gt;90%, koeficijent trenja &gt;81 cm, sustav koji se sastoji od elastične amortizirajuće podne obloge debljine cca 6 mm i polipropilenskih ploča.</t>
  </si>
  <si>
    <t>Obračun po m2 izvedenog sportskog poda - podkonstrukcija i završna elastična obloga, u cijenu poda uključeno iscrtavanje linija igrališta.</t>
  </si>
  <si>
    <t>05.00 PODOPOLAGAČKI RADOVI</t>
  </si>
  <si>
    <t>05.01.</t>
  </si>
  <si>
    <t>05.</t>
  </si>
  <si>
    <t>06.</t>
  </si>
  <si>
    <t>Dobava i izrada horizontalne te vertikalne hidroizolacije podne ploče prizemlja. Izolacija se izvodi sa jednim hladnim bitumenskim premazom (u punoj površini) te sa dva sloja fleksibilne polimerbitumenske trake uloškom staklene taknine. Hidroizolaciju izvoditi s 10 cm preklopa. U cijenu rada uključiti trokutne letve potrebne za spoj horizontalne i vertikalne trake.</t>
  </si>
  <si>
    <t xml:space="preserve"> - horizontalna postava na podove prizemlja</t>
  </si>
  <si>
    <t xml:space="preserve"> - horizontalno polaganje na krov zgrade</t>
  </si>
  <si>
    <t xml:space="preserve"> - vertikalno podizanje uz atike, kupole i dr. (visina do hor.profila atike)</t>
  </si>
  <si>
    <t xml:space="preserve"> - dizanje na vertikalne elemente</t>
  </si>
  <si>
    <t xml:space="preserve"> - prodori veličine ≤30×30cm</t>
  </si>
  <si>
    <t xml:space="preserve"> - prodori veličine &gt;30×30cm ≤50×50cm</t>
  </si>
  <si>
    <t xml:space="preserve"> - prodori veličine &gt;50×50cm ≤300×200cm</t>
  </si>
  <si>
    <t>Hidroizolacija ispod zidova prizemlja, b=50cm.</t>
  </si>
  <si>
    <t xml:space="preserve"> - horizontalne površine</t>
  </si>
  <si>
    <t xml:space="preserve"> - vertikalne površine (visina dizanja opisana u stavci iznad)</t>
  </si>
  <si>
    <t>07.00 IZOLATERSKI RADOVI</t>
  </si>
  <si>
    <t>07.07.</t>
  </si>
  <si>
    <t>07.08.</t>
  </si>
  <si>
    <t>07.09.</t>
  </si>
  <si>
    <t>07.10.</t>
  </si>
  <si>
    <t>07.11.</t>
  </si>
  <si>
    <t>07.12.</t>
  </si>
  <si>
    <t>07.13.</t>
  </si>
  <si>
    <t>07.14.</t>
  </si>
  <si>
    <t>07.</t>
  </si>
  <si>
    <t>Dobava i izrada toplinske izolacije AB temeljnih greda (sokla) s vanjske strane u visini cca. 30cm  rebrastim pločama ekstrudirane polistirenske pjene (XPS), debljine 150mm, sa svim potrebnim slojevima te materijalom za pričvršćenje. Polaganje XPS ploča vrši se ljepljenjem na podlogu ljepilom bez otapala i tiplama.</t>
  </si>
  <si>
    <r>
      <rPr>
        <b/>
        <sz val="9"/>
        <rFont val="Calibri"/>
        <family val="2"/>
      </rPr>
      <t>NAPOMENA</t>
    </r>
    <r>
      <rPr>
        <sz val="9"/>
        <rFont val="Calibri"/>
        <family val="2"/>
      </rPr>
      <t>: Potrebna skela za izradu je obuhvaćena jediničnom cijenom stavke. Otvori se ne odbijaju, te je obrada špaleta u cijeni.</t>
    </r>
  </si>
  <si>
    <t>08.00 FASADERSKI  RADOVI</t>
  </si>
  <si>
    <t>08.</t>
  </si>
  <si>
    <t>11.01.</t>
  </si>
  <si>
    <t>U cijeni stavke: profili, ispuna, kvalitetan ovjes i okov, pomoćni materijal, spojna sredstva, hidraulični zatvarač, kvake, brava, podni ili zidni stoper za vrata i sve ostalo iz opisa.</t>
  </si>
  <si>
    <t xml:space="preserve">S unutarnje strane stavke potrebno je ugraditi tipske minimalne ALU kutne lajsne po obodu špalete u boji profila. </t>
  </si>
  <si>
    <t>▪ površinska obrada ALU profila: elektrostatsko lakiranje</t>
  </si>
  <si>
    <t>▪ kvaka za otvaranje obostrano</t>
  </si>
  <si>
    <t>▪ premaz metalnim oksidom (Low-E)</t>
  </si>
  <si>
    <t>▪ stupanj propuštanja sunčeve energije g≤0,50</t>
  </si>
  <si>
    <t xml:space="preserve">U cijeni stavke: profili, ispuna, kvalitetan ovjes i okov, pomoćni materijal, spojna sredstva, staklena ispuna, unutarnje ALU lajsne i ostalo iz opisa. Izvođač je dužan napraviti proračun nosivosti staklenih površina i prema potrebi optimizirati debljine stakla. Izvođač je dužan napraviti proračun nosivosti staklenih površina i prema potrebi optimizirati debljine stakla.  </t>
  </si>
  <si>
    <t>Protupožarna stolarija.</t>
  </si>
  <si>
    <t>U cijeni stavke: profili, ispuna, kvalitetan ovjes i okov, pomoćni materijal, spojna sredstva, staklena ispuna, hidraulični zatvarač, kvake, brava, podni ili zidni stoper za vrata, ALU lajsne i ostalo iz opisa.</t>
  </si>
  <si>
    <t>Aluminijska vanjska ostakljena vrata</t>
  </si>
  <si>
    <t>Izrada, dobava i montaža zaokretnih i kliznih ostakljenih vrata iz ALU toplih profila, za vanjsku primjenu, potpuno ostakljena.</t>
  </si>
  <si>
    <t xml:space="preserve">RAL montaža izvodi se ekspandirajućom brtvenom trakom. S vanjske strane stavke potrebno je ugraditi dodatnu paropropusnu, vodoneporpusnu, rastezljivu RAL traku. Sve eventualne hladne mostove između profila, špalete potrebno je zapuniti izolacijom u obliku pjene. Izvođač je dužan napraviti proračun nosivosti staklenih površina i prema potrebi optimizirati debljine stakla. </t>
  </si>
  <si>
    <t>NAPOMENA: Profili, okov i ovjes moraju biti visokokvalitetni radi frekventnog otvaranja i zatvaranja vrata.</t>
  </si>
  <si>
    <t>Izrada, dobava i montaža višekrilnog prozora iz aluminijskih ISO profila, za vanjsku primjenu. Obrada ALU profila elektrostatičko lakiranje. Prozori su ispunjeni ISO staklom.</t>
  </si>
  <si>
    <t>kom D</t>
  </si>
  <si>
    <t>▪ max. koeficijent prolaska topline Umax [W/(m²K)]=1,8</t>
  </si>
  <si>
    <t>Aluminijska unutarnja zaokretna vrata.</t>
  </si>
  <si>
    <t xml:space="preserve">Izrada, dobava i montaža vrata iz aluminijskih profila, za unutarnju primjenu. Površinska obrada aluminijskih profila je elektrostatičko lakiranje. Krilo kompletno ispunjeno izoliranim s panelom (PU ispuna) debljine minimalno 20mm.
</t>
  </si>
  <si>
    <t>Kontrola pristupa i otvaranje: Obična kvaka je obostrano. Cilindar brava i ključ. Hidraulični zatvarač vrata, s opcijom uglavljivanja u otvorenom položaju 90°. Stoperi za krila u cijeni.</t>
  </si>
  <si>
    <t>kom L</t>
  </si>
  <si>
    <t>▪ ispuna krila: vatrootporno staklo klase / puno krilo</t>
  </si>
  <si>
    <t>09.00 STOLARIJA</t>
  </si>
  <si>
    <t>09.01.01.</t>
  </si>
  <si>
    <t>09.01.02.</t>
  </si>
  <si>
    <t>09.01.03.</t>
  </si>
  <si>
    <t>09.01.05.</t>
  </si>
  <si>
    <t>09.01.04.</t>
  </si>
  <si>
    <t>09.02.01.</t>
  </si>
  <si>
    <t>09.02.02.</t>
  </si>
  <si>
    <t>09.</t>
  </si>
  <si>
    <t>Opšav atike</t>
  </si>
  <si>
    <t>Dobava, izrada i montaža kape atike, prema detalju iz projekta koji se izvodi iz čeličnog plastificiranog lima debljine 0,70mm RŠ do 65cm, sa spojnim i brtvenim materijalom. Boja lima u boji fasade. Vidljive bočne strane atike 10cm, odmaknute od završne plohe pročelja za 3cm.</t>
  </si>
  <si>
    <t xml:space="preserve"> - opšavi instalacijskih vertikala na krovu</t>
  </si>
  <si>
    <t>10.00 LIMARSKI RADOVI</t>
  </si>
  <si>
    <t>10.01.</t>
  </si>
  <si>
    <t>10.02.</t>
  </si>
  <si>
    <t>10.</t>
  </si>
  <si>
    <t>Gipskartonsk i pregradni zid</t>
  </si>
  <si>
    <t>11.00 GIPSKARTONSKI RADOVI</t>
  </si>
  <si>
    <t>11.02.</t>
  </si>
  <si>
    <t>11.03.</t>
  </si>
  <si>
    <t>11.04.</t>
  </si>
  <si>
    <t>11.</t>
  </si>
  <si>
    <t xml:space="preserve"> - sanitarije</t>
  </si>
  <si>
    <t xml:space="preserve"> - zidni sokl </t>
  </si>
  <si>
    <t>13.00 KERAMIČARSKI RADOVI</t>
  </si>
  <si>
    <t>13.01.</t>
  </si>
  <si>
    <t>13.02.</t>
  </si>
  <si>
    <t>13.03.</t>
  </si>
  <si>
    <t>13.04.</t>
  </si>
  <si>
    <t>13.</t>
  </si>
  <si>
    <t xml:space="preserve"> - zidovi, vertikalne obloge (gletati 10cm iznad stropa)</t>
  </si>
  <si>
    <t xml:space="preserve"> - zidovi, vertikalne obloge (bojati 10cm iznad stropa)</t>
  </si>
  <si>
    <t>12.00 SOBOSLIKARSKI RADOVI</t>
  </si>
  <si>
    <t>12.</t>
  </si>
  <si>
    <t>14.00 OSTALI RAZNI RADOVI</t>
  </si>
  <si>
    <t>14.</t>
  </si>
  <si>
    <t>Iskop za dobivanje potrebne visine nasipa</t>
  </si>
  <si>
    <t>Planirani široki iskop se vrši ispod cijele površine građevine za dobivanje radnog platoa na jednoj razini.</t>
  </si>
  <si>
    <t xml:space="preserve"> - široki iskop</t>
  </si>
  <si>
    <t xml:space="preserve"> - podložni beton ispod konstrukcija na tlu d=10cm</t>
  </si>
  <si>
    <t xml:space="preserve">Dobava i postava razdjelnog sloja geotekstila između tla i posteljice, kao zaštitni sloj posteljice. Izvoditi sa preklopima minimalno 10cm. Slobodno se polaže na lagani beton + podizanje na rubovima u visini atike. Geotekstil mase 300g/m2. Izvoditi sa preklopima minimalno 10cm. </t>
  </si>
  <si>
    <t>Načelo “ne nanosi bitnu štetu” (''do no significant harm'') što znači da se ne podupiru i ne obavljaju gospodarske djelatnosti kojima se nanosi bitna šteta bilo kojem od okolišnih ciljeva.</t>
  </si>
  <si>
    <t>Najmanje 70% (težinski) neopasnog građevinskog otpada i otpada od rušenja,iskopa i sl.. nastalog na gradilištu će biti pripremljeno za ponovnu uporabu, recikliranje i korištenje drugog materijala uključujući postupke zatrpavanja otpadom koji zamjenjuje druge materijale, u skladu s hijerarhijom otpada.</t>
  </si>
  <si>
    <t>Svi uređaji za vodu koji će se instalirati/nuditi (tuševi s miješalicom, slavine, WC školjke i vodokotlići i slično) moraju biti svrstani u dva najbolja razreda potrošnje vode EU vodne oznake (oznaka EU Water Label - načelo "ne čini značajnu štetu").</t>
  </si>
  <si>
    <t>Građevinski dijelovi i materijali koji se koriste u izgradnji zgrade ne sadrže/ne smiju sadržavati azbest niti tvari koje izazivaju veliku zabrinutost, kako je utvrđeno na temelju popisa tvari za koje je potrebno odobrenje.</t>
  </si>
  <si>
    <t>Građevinski dijelovi i materijali korišteni u zgradi koji mogu doći u kontakt sa korisnicima emitiraju manje od 0,06 mg formaldehida po m3 materijala ili komponente i manje od 0,001 mg kategorija 1A i 1B kancerogeni hlapljivi organski spojevi po m3 materijala ili komponente, nakon ispitivanja u skladu s važećim propisima ili drugim usporedivim standardiziranim uvjetima ispitivanja i metodom određivanja.</t>
  </si>
  <si>
    <t>Pri nuđenju u svakoj stavci ulaznih ili sobnih vata predvidjeti i u ponudu uračunati  i pločicu na Braillovom pismu, bez obzira da li je to specifično naznačeno u stavci ili nije.</t>
  </si>
  <si>
    <t>Sve krovne obloge projektirane su kao takve da svojom mehaničkom otpornošću mogu izdržati udar tuče te ih kao takve treba nuditi.</t>
  </si>
  <si>
    <t>Sve spojne elementi (vijci, sidra, sidrni vijci i sl.) treba nuditi takve da mogu izdržati nalete snažnog vjetra, pijavica i tornada.</t>
  </si>
  <si>
    <t>▪ dubina profila cca. 60mm, trostruko brtvljenje</t>
  </si>
  <si>
    <t>▪ vrsta nosivih profila: čelični</t>
  </si>
  <si>
    <t>Krovne ploče d=25cm</t>
  </si>
  <si>
    <t>Zidovi d=20cm</t>
  </si>
  <si>
    <t>Zidovi atike d=20cm</t>
  </si>
  <si>
    <t>06.03.</t>
  </si>
  <si>
    <t xml:space="preserve"> - čepasta folija</t>
  </si>
  <si>
    <t xml:space="preserve"> - horizontalno/koso polaganje na krov zgrade</t>
  </si>
  <si>
    <t>ETICS toplinska fasada zgrade</t>
  </si>
  <si>
    <t>Dobava i montaža visokovalnog samonosivog trapeznog krovnog lima, debljine lima t=1,00mm, koji se polaže preko dva i tri polja sa nužnim potrebnim materijalom do pune funkcionalne gotovosti u skladu s pravilima struke. Lim se polaže na drvene lamelirane nosače na osnom razmaku od 465cm.</t>
  </si>
  <si>
    <t>Polaganje: Pozitivno.</t>
  </si>
  <si>
    <t>Boja lima: RAL 9010 ili jednakovrijedno (s donje strane).</t>
  </si>
  <si>
    <t>Preklopi prema statičkom proračunu, konstruktivni od 10%.</t>
  </si>
  <si>
    <t>Maksimalna težina ovjesa o lim je 20kg/m².</t>
  </si>
  <si>
    <t>Raspored samoureznih vijaka izvesti prema specifikacijama proizvođača za gravitacijska opterećenja i za iznos odižućeg opterećenja koji je prikazan u statičkom proračunu.</t>
  </si>
  <si>
    <t xml:space="preserve">Izvedba u svemu prema tehničkim uputama sa svim potrebnim materijalom, alatom, strojevima i radom do pune funkcionalne gotovosti, u skladu s pravilima struke. Preklopi su obuhvaćeni u jediničnoj cijeni te se neće posebno obračunavati. Obračun po m2 pokrivene krovne plohe. </t>
  </si>
  <si>
    <t>10.03.</t>
  </si>
  <si>
    <t>Krovni trapezni lim (krov dvorane)</t>
  </si>
  <si>
    <t xml:space="preserve"> - krov dvorane</t>
  </si>
  <si>
    <t>Gipskartonska obloga instalacijskih vertikala, zidova i slično</t>
  </si>
  <si>
    <t>Izrada, dobava materijala i montaža pregradnih stijena između grijanih prostora. Stijena se sastoji iz roštilja izrađenog iz tipskih metalnih profila širine 28-100 mm na koji se sa jedne strane pričvršćuju 2×1,25cm gipskartonske ploče. Prostor između profila se ispunjava pločama mineralne vune debljine 50-100 mm.</t>
  </si>
  <si>
    <t>U cijenu uračunat sav potreban materijal, alat, rad i strojevi za izradu, eventulane potrebne ukrute i ojačanja, uključujući i sve potrebne pomične i nepomične radne skele. Izvedba u svemu prema uputstvima proizvođača sa svime potrebnim do potpune funkcionalne gotovosti i u skladu s pravilima struke. Obračun po m2 izvedene obloge.</t>
  </si>
  <si>
    <t>2025/ibm</t>
  </si>
  <si>
    <t>Rekonstrukcija i dogradnja osnovne škole Ivane Brlić Mažuranić</t>
  </si>
  <si>
    <t>Osnovna škola Ivane Brlić Mažuranić</t>
  </si>
  <si>
    <t>Kolodvorska 31, Prigorje Brdovečko</t>
  </si>
  <si>
    <t>l</t>
  </si>
  <si>
    <t xml:space="preserve"> - tPp03  t=4-12cm, prosječna debljina za obračun 8 cm</t>
  </si>
  <si>
    <t xml:space="preserve"> - tPp05  t=4-8cm, prosječna debljina za obračun 6 cm</t>
  </si>
  <si>
    <t xml:space="preserve"> -  slojevi vanjskog poda</t>
  </si>
  <si>
    <r>
      <rPr>
        <b/>
        <sz val="9"/>
        <rFont val="Calibri"/>
        <family val="2"/>
      </rPr>
      <t xml:space="preserve">NAPOMENA: </t>
    </r>
    <r>
      <rPr>
        <sz val="9"/>
        <rFont val="Calibri"/>
        <family val="2"/>
      </rPr>
      <t>Prilikom izvedbe voditi brigu o ugradnji  potrebnih ankere za vertikalne elemente zgrade. Armatura se obračunava u zasebnoj stavci.</t>
    </r>
  </si>
  <si>
    <t>Jedinična cijena uključuju rad, alate, strojeve, materijale i ostalo potrebno za postizanje gotovosti stavke. Obračun po m3 betona i m2 oplate, te m3 betona u koje se dodaju aditivi za vodonepropusnost.</t>
  </si>
  <si>
    <t>Temeljna ploča d= 50 cm</t>
  </si>
  <si>
    <t>Nadtemeljni zidovi dizala, t=20cm</t>
  </si>
  <si>
    <t>Temeljna ploča d= 25 cm</t>
  </si>
  <si>
    <t xml:space="preserve"> -  oplata vertikalna visine 15 cm</t>
  </si>
  <si>
    <t>03.08.</t>
  </si>
  <si>
    <t>03.13.</t>
  </si>
  <si>
    <t>Vanjsko stubište oznake ddv -1.03</t>
  </si>
  <si>
    <t>Vanjsko stubište oznake ddv -1.01, savladavanje ukupne visine 3,26 m</t>
  </si>
  <si>
    <t>Vanjsko stubište oznake ddv -1.02, savladavanje ukupne visine 2,64 m</t>
  </si>
  <si>
    <t xml:space="preserve"> -  estrih debljine 6,5 cm - pod oznake tPp01_sportski pod</t>
  </si>
  <si>
    <t xml:space="preserve"> -  estrih debljine 6,0 cm - pod oznake tPp02_keramika</t>
  </si>
  <si>
    <t>Izrada plivajućih podova od mikroarmiranog cementnog estriha armiranog PP vlaknima prema statičkom proračunu. Debljina je 6-6,5 cm ovisno o prostoriji. Površinu je potrebno uredno zagladiti gleterom, strojno. Dilatirati na sve obodne zidove pjenastim PE trakama. Izrada te obrada dilatacija estriha u poljima max. površine 25m2. Površina estriha mora biti ravna i spremna za polaganje završnog poda (keramika, PVC pod). Dilatacije obavezno rezati ispod krila vrata  i uskladiti iste sa završnim podnim oblogama radi izbjegavanja pucanja.</t>
  </si>
  <si>
    <t>06.00 BRAVARSKI RADOVI</t>
  </si>
  <si>
    <t>AKZ zaštita za vruće cinčane, završno bojane elemente:
▪ eventualni premaz za neutralizaciju starog cinka;
▪ čišćenje površina od kvarine i hrđe (pjeskarenje);
▪ brušenje, predkitanje, kitanje i fino brušenje;
▪ uklanjanje masnoća, nečistoća, ispiranje;
▪ vruće cinčanje debljine min. 100 µm (prema EN ISO 1461:2008) ili jednakovrijedno;
▪ boja za cinčane površine (primer + završni PU premaz).</t>
  </si>
  <si>
    <t>Izrada radioničkih nacrta.</t>
  </si>
  <si>
    <t xml:space="preserve">Izrada radioničkih nacrta čeličnih elemenata, nadvoja, ograda (obaveza izvođača). Izvođač je dužan radioničke nacrte dati na kontrolu i ovjeru revidentu u pogledu mehaničke otpornost i stabilnosti čelične konstrukcije ukoliko je obvezna njena izrada. Radioničke nacrte prije izrade elemenata potrebno je predati na kontrolu i odobrenje projektantu konstrukcije. </t>
  </si>
  <si>
    <t>Bravarski radovi</t>
  </si>
  <si>
    <t xml:space="preserve"> - EPS debljine 2cm - prizemlje (tPp01)</t>
  </si>
  <si>
    <t xml:space="preserve"> - EPS-T debljine 2cm - prizemlje (tPp01)</t>
  </si>
  <si>
    <t xml:space="preserve"> - EPS debljine 2cm - prizemlje (tPp02)</t>
  </si>
  <si>
    <t xml:space="preserve"> - EPS-T debljine 2cm - prizemlje (tPp02)</t>
  </si>
  <si>
    <t xml:space="preserve"> - XPS debljine 10cm - prizemlje ( tPp01, tPp02)</t>
  </si>
  <si>
    <t>k.č. br. 1666/1, 1660 k.o. Brdovec
novoformirana k.č.br. 1666/1</t>
  </si>
  <si>
    <t xml:space="preserve"> - XPS d= 13 cm</t>
  </si>
  <si>
    <t xml:space="preserve"> - kaširani pocinčani lim, t=2mm, RŠ do 50cm</t>
  </si>
  <si>
    <t xml:space="preserve"> - horizontalna toplinska izolacija krova t=15cm</t>
  </si>
  <si>
    <t xml:space="preserve"> - vertikalne površine (umivaonici)</t>
  </si>
  <si>
    <t xml:space="preserve"> - vertikalne površine (tuševi)</t>
  </si>
  <si>
    <t xml:space="preserve"> - vertikalne površine (30 cm od poda)</t>
  </si>
  <si>
    <t xml:space="preserve"> - toplinska izolacija t=13cm, XPS</t>
  </si>
  <si>
    <t>Slojevi fasadnog sustava:
▪ temeljni premaz;
▪ polimercementno ljepilo;
▪ fasadne ploče od kamene vune 15 cm;
▪ polimercementno ljepilo armirano mrežicom;
▪ polimercementno ljepilo - izravnavajući sloj;
▪ impregnacijski premaz;
▪ završna obrada silikatnom žbukom, granulacije 1mm.</t>
  </si>
  <si>
    <t>Dobava materijala i izvođenje komplet fasadnog ETICS sustava ili jednakovrijednog, sa termoizolacijskim pločama od mineralne vune i sa tankoslojnom silikatnom završnom fasadnom žbukom granulacije 1mm (obavezno treba donijeti uzorak na odobrenje investitoru).  
Ploče su od kamene vune, debljine  d=15cm, λ≤0,036W/mK.</t>
  </si>
  <si>
    <t xml:space="preserve"> - POZ 03 - građevinski otvor: b/h=110/300cm, ostakljena staklena vrata koja se sastoje od 1 zaokretnih ostakljenih vrata i 1 otklopnog nadsvjetla, panik letva HRN RN 1125</t>
  </si>
  <si>
    <t>Aluminijska vanjska staklena stijena.</t>
  </si>
  <si>
    <r>
      <t xml:space="preserve">▪ boja profila i krila = </t>
    </r>
    <r>
      <rPr>
        <b/>
        <sz val="9"/>
        <rFont val="Calibri"/>
        <family val="2"/>
      </rPr>
      <t>RAL9016</t>
    </r>
    <r>
      <rPr>
        <sz val="9"/>
        <rFont val="Calibri"/>
        <family val="2"/>
      </rPr>
      <t xml:space="preserve"> (obostrano)</t>
    </r>
  </si>
  <si>
    <t xml:space="preserve"> - POZ 01 - građevinski otvor: b/h=300/300cm, ostakljena staklena stijena koja se sastoje od 2 zaokretna ostakljena vrata, i 1 ostakljenog bočnog fiksnog dijela i fiksnog nadsvjetla iz 2 dijela, panik letva HRN RN 1125</t>
  </si>
  <si>
    <t xml:space="preserve">kom </t>
  </si>
  <si>
    <t xml:space="preserve"> - POZ 02 - građevinski otvor: b/h=180/200cm, zaokretno otklopni 2-krilni prozor s otklopnim nadsvjetlom, zaštita od sunca vanjske žaluzine (ručni pogon)</t>
  </si>
  <si>
    <t xml:space="preserve"> - POZ 04 - građevinski otvor: b/h=330/200cm, četverodijelni prozor s dva fiksna dijela i dva otklopna dijela, zaštita od sunca vanjske žaluzine (ručni pogon)</t>
  </si>
  <si>
    <t xml:space="preserve"> - POZ 05 - građevinski otvor: b/h=540/200cm, šesterodijelni prozor s tri fiksna dijela i tri otklopna dijela, zaštita od sunca vanjske žaluzine (ručni pogon)</t>
  </si>
  <si>
    <t xml:space="preserve"> - POZ 06 - građevinski otvor: b/h=540/250cm, šesterodijelni prozor s tri fiksna dijela i tri otklopna dijela, zaštita od sunca vanjske žaluzine (ručni pogon)</t>
  </si>
  <si>
    <t xml:space="preserve"> - POZ 07 - građevinski otvor: b/h=630/250cm, šesterodijelni prozor s tri fiksna dijela i tri otklopna dijela, zaštita od sunca vanjske žaluzine (ručni pogon)</t>
  </si>
  <si>
    <t>Izrada, dobava i montaža vrata i ostakljenih stijena iz čeličnih profila, za vanjsku  primjenu. Krilo kompletno ispunjeno izoliranim s panelom (PU ispuna) debljine minimalno 50mm ili ostakleno staklom.</t>
  </si>
  <si>
    <t>Okapni profil za kišu s gornje strane, te kutni za odvajanje poda.</t>
  </si>
  <si>
    <t>Kontrola pristupa i otvaranje: Vrata su evakuacijska i opremljena su panik okovom i kvakom s unutarnje strane. Sa vanjske strane vrata obična kvaka. Hidraulični zatvarač vrata, cilindar brava i ključ 3kom uključeni. Krilo na 3 panta.</t>
  </si>
  <si>
    <t>▪ ispuna krila: PU ispuna debljine minimalno 50mm</t>
  </si>
  <si>
    <t>▪ dubina profila cca. 60mm, dvostruko brtvljenje</t>
  </si>
  <si>
    <t>▪ boja profila i krila = RAL 9016 (obostrano)</t>
  </si>
  <si>
    <t>Čelična vanjska PP vrata, ostakljene stijene i prozori</t>
  </si>
  <si>
    <t>▪ ostakljenje: troslojno LOWe6+14+6LOWe+argon</t>
  </si>
  <si>
    <t>▪ protupožarna zaštita: u opisu stavke</t>
  </si>
  <si>
    <r>
      <t>POZ P02 - građevinski otvor: b/h=80/210cm, protupožarna zaokretna jednokrilna puna vrata
protupožarna zaštita :</t>
    </r>
    <r>
      <rPr>
        <b/>
        <sz val="9"/>
        <rFont val="Calibri"/>
        <family val="2"/>
      </rPr>
      <t xml:space="preserve"> EI₂30-C-Sm</t>
    </r>
  </si>
  <si>
    <r>
      <t>POZ P03 - građevinski otvor: b/h=100/210cm, protupožarna zaokretna jednokrilna puna vrata
protupožarna zaštita :</t>
    </r>
    <r>
      <rPr>
        <b/>
        <sz val="9"/>
        <rFont val="Calibri"/>
        <family val="2"/>
      </rPr>
      <t xml:space="preserve"> EI₂30-C-Sm</t>
    </r>
  </si>
  <si>
    <r>
      <t>POZ P04 - građevinski otvor: b/h=100/210cm, protupožarna zaokretna jednokrilna puna vrata, panik letva HRN EN 1125
protupožarna zaštita :</t>
    </r>
    <r>
      <rPr>
        <b/>
        <sz val="9"/>
        <rFont val="Calibri"/>
        <family val="2"/>
      </rPr>
      <t xml:space="preserve"> EI₂30-C-Sm</t>
    </r>
  </si>
  <si>
    <t>Čelična unutarnja  PP vrata, ostakljene stijene i prozori</t>
  </si>
  <si>
    <t>Kontrola pristupa i otvaranje: Ukoliko su vrata evakuacijska, opremljena su panik okovom i kvakom prema HRN EN 197 ili HRN EN 1125 s unutarnje strane. Sa vanjske strane vrata obična kvaka. Hidraulični zatvarač vrata, cilindar brava i ključ 3kom uključeni. Krilo na 3 panta.</t>
  </si>
  <si>
    <t>▪ boja profila i krila = RAL9016 (obostrano)</t>
  </si>
  <si>
    <t xml:space="preserve">Sa vanjske strane prozora se ugrađuje zaštitni čelični, vruće cinčani plastificirani profil presjeka 25×25×2mm koji se pričvršćuje na vertikalne profile stolarije. Boja profila RAL 9016. Na kontaktu spojne pločice zaštitnog profila i ALU profila ugraditi gumenu brtvu za sprječavanje prodora vode. Prihvat zaštitnog profila izvesti sa plastificiranim vijcima u boji stolarije sa gumenom brtvom. </t>
  </si>
  <si>
    <t xml:space="preserve">▪ boja profila i krila = RAL9016 (obostrano) </t>
  </si>
  <si>
    <t>Aluminijska unutarnja evakuacijska vrata/staklene stijene.</t>
  </si>
  <si>
    <t xml:space="preserve"> - POZ S03 - građevinski otvor: b/h=100/210cm, 1-krilna, puna</t>
  </si>
  <si>
    <t xml:space="preserve"> - POZ S04 - građevinski otvor: b/h=90/210cm, 1-krilna, puna</t>
  </si>
  <si>
    <t xml:space="preserve"> - POZ S05 - građevinski otvor: b/h=80/210cm, 1-krilna, puna</t>
  </si>
  <si>
    <t>Izrada, dobava materijala i montaža pregradnih stijena između grijanih prostora. Stijena se sastoji iz roštilja izrađenog iz tipskih metalnih profila širine 50-100mm na koji se sa obje strane pričvršćuju 2×1,25cm gipsane ploče. Prostor između profila se ispunjava pločama mineralne vune debljine 50-100mm.</t>
  </si>
  <si>
    <t xml:space="preserve">Izrada, dobava materijala i montaža spuštenog kasetiranog stropa sa pločama 60×60cm sa skrivenim nosivim  profilima između ploča. </t>
  </si>
  <si>
    <t xml:space="preserve"> - POZ S06 - građevinski otvor: b/h=150/260cm, 2-krilna puna vrata s fiksnim nadsvjetlom</t>
  </si>
  <si>
    <t>spušteni strop ukupne visine 50 cm (300 cm od poda)</t>
  </si>
  <si>
    <t>NAPOMENA : 
Vidljive AB zidove, stupove i stropove izvesti do pripreme za ličilačke radove</t>
  </si>
  <si>
    <t xml:space="preserve">Gletanje svih stropova, zidova i obloga izvedenih iz gipsanih ravnih ploča glet pastom. Sudari moraju biti oštro obrađeni. Visina prostorije max. 400cm. Gletaju se vidljive površine GK zidova koje nisu obložene keramikom ili drugom vrstom obloge.
U cijenu uračunato čišćenje, odvoz otpadaka kao i zaštita okolnih površina, te potrebna pomoćna radna skela. Izvedba u svemu prema upustvima proizvođača sa svim nužnim alatom, materijalom, radom i strojevima za izradu do pune funkcionalne gotovosti i u skladu s pravilima struke. </t>
  </si>
  <si>
    <t xml:space="preserve"> - podna površina - R11 - vjetrobran, hodnici, stubište, garderobe, kabinet, ambulanta  </t>
  </si>
  <si>
    <r>
      <t>▪ max. koef. prolaska topline stakla U</t>
    </r>
    <r>
      <rPr>
        <vertAlign val="subscript"/>
        <sz val="9"/>
        <rFont val="Calibri"/>
        <family val="2"/>
      </rPr>
      <t>g,max</t>
    </r>
    <r>
      <rPr>
        <sz val="9"/>
        <rFont val="Calibri"/>
        <family val="2"/>
      </rPr>
      <t>[W/(m²K)]=0,6</t>
    </r>
  </si>
  <si>
    <r>
      <t>▪ max. koeficijent prolaska topline U</t>
    </r>
    <r>
      <rPr>
        <vertAlign val="subscript"/>
        <sz val="9"/>
        <rFont val="Calibri"/>
        <family val="2"/>
      </rPr>
      <t xml:space="preserve">max </t>
    </r>
    <r>
      <rPr>
        <sz val="9"/>
        <rFont val="Calibri"/>
        <family val="2"/>
      </rPr>
      <t>[W/(m²K)]=0,9</t>
    </r>
  </si>
  <si>
    <t>▪ ostakljenje: troslojno
vanj. kaljeno+argon+unut. kaljeno+argon+ unut. Kaljeno
4LOWe+14+4LOWe+14+4LOWe</t>
  </si>
  <si>
    <t xml:space="preserve"> - podna površina - R11 -pomoćni prostori, spremišta, strojarnica</t>
  </si>
  <si>
    <t xml:space="preserve"> - podna površina - R11 - sanitarije</t>
  </si>
  <si>
    <t xml:space="preserve"> - podna površina  - tPp03</t>
  </si>
  <si>
    <t>vanjske stepenice oznake ddv -1.01</t>
  </si>
  <si>
    <t>vanjske stepenice oznake ddv -1.02</t>
  </si>
  <si>
    <t>vanjske stepenice oznake ddv -1.03</t>
  </si>
  <si>
    <t xml:space="preserve">        - gazišta 33×300-500cm</t>
  </si>
  <si>
    <t xml:space="preserve">        - čela 15,5x300-500 cm</t>
  </si>
  <si>
    <t xml:space="preserve">        - podest 183x375-500 cm</t>
  </si>
  <si>
    <t xml:space="preserve">        - nastupna ploha 150x500 cm</t>
  </si>
  <si>
    <t xml:space="preserve">        - gazišta 33×120cm</t>
  </si>
  <si>
    <t xml:space="preserve">        - čela 14,7x120 cm</t>
  </si>
  <si>
    <t xml:space="preserve">        - podest 120x120 cm</t>
  </si>
  <si>
    <t xml:space="preserve">▪ ostakljenje: troslojno
vanj. kaljeno+argon+unut. kaljeno+argon+ unut. Kaljeno
4LOWe+14+4LOWe+14+4LOWe
▪ ostakljenje fiksnih dijelova: lamistal 33.1
Izvođač je dužan napraviti proračun nosivosti staklenih površina i prema potrebi optimizirati debljine stakla. </t>
  </si>
  <si>
    <t>▪ max. koef. prolaska topline stakla Ug,max[W/(m²K)]=0,6</t>
  </si>
  <si>
    <t>▪ max. koeficijent prolaska topline Umax [W/(m²K)]=0,9</t>
  </si>
  <si>
    <r>
      <t>▪ zvučna zaštita: RW</t>
    </r>
    <r>
      <rPr>
        <vertAlign val="subscript"/>
        <sz val="9"/>
        <rFont val="Calibri"/>
        <family val="2"/>
      </rPr>
      <t>pot</t>
    </r>
    <r>
      <rPr>
        <sz val="9"/>
        <rFont val="Calibri"/>
        <family val="2"/>
      </rPr>
      <t xml:space="preserve"> = 33dB</t>
    </r>
  </si>
  <si>
    <t>▪ zvučna zaštita: RWpot = 33dB</t>
  </si>
  <si>
    <t xml:space="preserve">Radionička izrada, obrada, doprema elemenata na gradilište i montaža čelične konstrukcije krova. </t>
  </si>
  <si>
    <t>.</t>
  </si>
  <si>
    <r>
      <rPr>
        <b/>
        <sz val="9"/>
        <rFont val="Calibri"/>
        <family val="2"/>
      </rPr>
      <t>NAPOMENA:</t>
    </r>
    <r>
      <rPr>
        <sz val="9"/>
        <rFont val="Calibri"/>
        <family val="2"/>
      </rPr>
      <t xml:space="preserve"> Izvedba konstrukcije, odabir svih profila i kvalitete materijala, izrada spojeva, detalja, ankeriranje, i ostalo vrši se strogo prema projektu konstrukcije koji je sastavni dio projektne dokumentacije.</t>
    </r>
  </si>
  <si>
    <r>
      <rPr>
        <u/>
        <sz val="9"/>
        <rFont val="Calibri"/>
        <family val="2"/>
      </rPr>
      <t>AKZ zaštita za bojane elemente (RAL9010):</t>
    </r>
    <r>
      <rPr>
        <sz val="9"/>
        <rFont val="Calibri"/>
        <family val="2"/>
      </rPr>
      <t xml:space="preserve">
▪ čišćenje površine od kovarine i hrđe (pjeskarenje);
▪ brušenje, predkitanje, kitanje i fino brušenje;
▪ temeljni premaz najmanje debljine 80µ (suhi sloj);
▪ završni premaz (dvostruko nanošenje).</t>
    </r>
  </si>
  <si>
    <t>Stavka uključuje sve komplet za izvedbu sa radioničkom dokumentacijom nužnim materijalom, radom, sa alatom, strojevima te ostalim za postizanje potpune  gotovosti prema pravilima struke. AKZ zaštita,  zavari i pričvrsna sredstva, te premazi i protupožarni premazi obuhvaćeni su jediničnom cijenom i ne obračunavaju se posebno. Obračun prema [kg] stvarno izvedenih radova. Dodatak zavara i spojeva do 4%.</t>
  </si>
  <si>
    <t>11.05.</t>
  </si>
  <si>
    <t>Geometrija i montaža:
▪ GK ploče: obične ili vlagootporne zelene ili protupožarne ploče 12,5mm debljine
▪ potkonstrukcija UW ili CW profili debljine 50 ili 75 ili 100 mm
▪ prihvat konstrukcije u AB ploče;
▪ zidovi visine do 425cm (690 cm u spremištu sportskih sprava);</t>
  </si>
  <si>
    <t>Akustični protupožarni spušteni strop - dvorane i spremište sport.sprava</t>
  </si>
  <si>
    <t xml:space="preserve"> - POZ S02 - građevinski otvor: b/h=220/300cm, 1-krilna ostakljena vrata s bočnim fiksnim ostakljenim dijelom i fiksnim nadsvjetlom, 
panik letva HRN EN 1125</t>
  </si>
  <si>
    <t xml:space="preserve"> - POZ S01 - građevinski otvor: b/h=300/300cm, 2-krilna ostakljena vrata s bočnim ostakljenim fiksnim dijelom i fiksnim nadsvjetlom, 
panik letva HRN RN 1125</t>
  </si>
  <si>
    <t>spušteni strop ukupne visine 140 cm (650 cm od poda)</t>
  </si>
  <si>
    <r>
      <t>POZ P01 - građevinski otvor: b/h=150/300cm, protupožarna zaokretna ostakljena dvokrilna vrata s nadsvjetlom 
protupožarna zaštita :</t>
    </r>
    <r>
      <rPr>
        <b/>
        <sz val="9"/>
        <rFont val="Calibri"/>
        <family val="2"/>
      </rPr>
      <t xml:space="preserve"> EI₂30-C-Sm</t>
    </r>
  </si>
  <si>
    <t>Geometrija i montaža:
▪ GK ploče: obične ili vlagootporne zelene ili protupožarne ploče 12,5mm debljine
▪ podkonstrukcija UW ili CW ili CD profili debljine 28 ili 50 ili 75 ili 100 mm
▪ prihvat konstrukcije u AB ploče;
▪ zidovi visine do 350cm;</t>
  </si>
  <si>
    <t xml:space="preserve">        - čela 15,25x120 cm</t>
  </si>
  <si>
    <t>09.03.01.</t>
  </si>
  <si>
    <t>09.03.</t>
  </si>
  <si>
    <t>Sanitarne pregrade.</t>
  </si>
  <si>
    <t>Sanitarne montažne pregrade</t>
  </si>
  <si>
    <t>Izmjera prije proizvodnje, izrada, dobava i montaža sanitarnih pregrada za potrebe WC kabina, pisoara i dr. Izvode se iz HPL-kompaktnih ploča debljine od 13mm. Ploče moraju biti potpuno vodootporne, higijenske, otporne na grebanje, lom, razne udarce, te blago hrapave površinske strukture.</t>
  </si>
  <si>
    <t xml:space="preserve">Eloksirani ili plastificirani aluminijski profili vrata, dovratnika, sa gumenim brtvama za neutralizaciju zvuka prilikom zatvaranja vrata. Spojevi na zid izvode se tipskim aluminijskim eloksiranim ili plastificiranim U profilima. </t>
  </si>
  <si>
    <t>Otvaranje kuglom sa rozetama sa mehanizmom za zaključavanje iznutra i vidljivom oznakom izvana slobodno/zauzeto. Ugrađen sigurnosni trn za mogućnost otvaranja izvana u slučaju nužde. Pocinčana brava.</t>
  </si>
  <si>
    <t>Uključivo odbojnici za vrata, vješalica (1kom po kabini), polica za odlaganje stvari (1kom po kabini). Boja je po izboru investitora prema standardnim paletama dobavljača.</t>
  </si>
  <si>
    <t>Mjesto izvedbe: ženski WC i muški WC (podrum).</t>
  </si>
  <si>
    <t>Nožice pregrada su iz plastificiranog aluminija sa mogućnošću podešavanja, odignute od poda cca. 15cm. Visina kabina cca. 200cm + 15cm odignuto. Vratna krila prema standardu pojedinog dobavljača cca. 60-70cm.</t>
  </si>
  <si>
    <t>POZ H1 - b/h=185/200+15cm, 2 kom vrata, ženski WC</t>
  </si>
  <si>
    <t>POZ H3 - b/h=160/200+15cm, 1 kom vrata, muški WC</t>
  </si>
  <si>
    <t>POZ H2 - b/h=140/200+15cm, bez vrata, pregrada između kabina, ženski WC</t>
  </si>
  <si>
    <t>POZ H4 - b/h=42/100+60cm, pregrada pisoara, muški WC</t>
  </si>
  <si>
    <t>POZ H5 - b/h=105/200+15cm, 1 kom vrata, praonice M i Ž</t>
  </si>
  <si>
    <r>
      <t>POZ P05 - građevinski otvor: b/h=320/300cm, protupožarna ostakljena staklena stijena koja se sastoji od dvokrilnih zaokretnih vrata, fiksnog bočnog ostakljenog dijela i fiksnog nadsvjetla, panik letva HRN EN 1125
- stalno otvoreno -
protupožarna zaštita :</t>
    </r>
    <r>
      <rPr>
        <b/>
        <sz val="9"/>
        <rFont val="Calibri"/>
        <family val="2"/>
      </rPr>
      <t xml:space="preserve"> EI₂30-C-Sm</t>
    </r>
  </si>
  <si>
    <r>
      <t>POZ P06 - građevinski otvor: b/h=180/300cm, protupožarna zaokretna dvokrilna puna vrata s fiksnim nadsvjetlom, panik letva HRN EN 1125
protupožarna zaštita :</t>
    </r>
    <r>
      <rPr>
        <b/>
        <sz val="9"/>
        <rFont val="Calibri"/>
        <family val="2"/>
      </rPr>
      <t xml:space="preserve"> EI₂30-C-Sm</t>
    </r>
  </si>
  <si>
    <r>
      <t xml:space="preserve"> - POZ V01 - građevinski otvor: b/h=150/300cm, protupožarna ostakljena staklena stijena koja se sastoji od 2 fiksna dijela
protupožarna zaštita : </t>
    </r>
    <r>
      <rPr>
        <b/>
        <sz val="9"/>
        <rFont val="Calibri"/>
        <family val="2"/>
      </rPr>
      <t>EI₂60</t>
    </r>
  </si>
  <si>
    <r>
      <t xml:space="preserve"> - POZ V02 - građevinski otvor: b/h=100/200cm, protupožarni prozor koja se sastoji od 2 fiksna dijela
protupožarna zaštita : </t>
    </r>
    <r>
      <rPr>
        <b/>
        <sz val="9"/>
        <rFont val="Calibri"/>
        <family val="2"/>
      </rPr>
      <t>EI₂60</t>
    </r>
  </si>
  <si>
    <r>
      <t>POZ P07 - građevinski otvor: b/h=200/210cm, protupožarna zaokretna dvokrilna puna vrata, 
protupožarna zaštita :</t>
    </r>
    <r>
      <rPr>
        <b/>
        <sz val="9"/>
        <rFont val="Calibri"/>
        <family val="2"/>
      </rPr>
      <t xml:space="preserve"> EI₂30-C-Sm</t>
    </r>
  </si>
  <si>
    <r>
      <rPr>
        <b/>
        <sz val="9"/>
        <rFont val="Calibri"/>
        <family val="2"/>
      </rPr>
      <t xml:space="preserve">NAPOMENA: </t>
    </r>
    <r>
      <rPr>
        <sz val="9"/>
        <rFont val="Calibri"/>
        <family val="2"/>
      </rPr>
      <t>Prije početka samih radova potrebno sa nadzornim inženjerom na gradilištu utvrditi eventualnu potrebu povećanja ili smanjenja debljine skidanja humusa.</t>
    </r>
  </si>
  <si>
    <r>
      <t>Pažljivi strojni iskop materijala B kategorije za dobivanje potrebne visine nasipa. Širina iskopa 50cm šire od AB elementa za ugradnju oplate u nagibu 60</t>
    </r>
    <r>
      <rPr>
        <sz val="9"/>
        <rFont val="Segoe UI"/>
        <family val="2"/>
      </rPr>
      <t>˚</t>
    </r>
    <r>
      <rPr>
        <sz val="9"/>
        <rFont val="Calibri"/>
        <family val="2"/>
      </rPr>
      <t xml:space="preserve"> do razine skinutog humusa. Iskopani materijal privremeno deponirati na gradilištu. Stranice i dno iskopa trebaju biti pravilni.</t>
    </r>
  </si>
  <si>
    <r>
      <rPr>
        <b/>
        <sz val="9"/>
        <rFont val="Calibri"/>
        <family val="2"/>
      </rPr>
      <t>NAPOMENA:</t>
    </r>
    <r>
      <rPr>
        <sz val="9"/>
        <rFont val="Calibri"/>
        <family val="2"/>
      </rPr>
      <t xml:space="preserve"> Ukoliko nije moguće postići traženu zbijenost, vrši se zamjena materijala koja je obuhvaćena zasebnom stavkom.</t>
    </r>
  </si>
  <si>
    <r>
      <t xml:space="preserve">Nadtemeljni/ogradni zidovi stubišta, t=20cm
</t>
    </r>
    <r>
      <rPr>
        <sz val="9"/>
        <rFont val="Calibri"/>
        <family val="2"/>
      </rPr>
      <t>oznake</t>
    </r>
    <r>
      <rPr>
        <b/>
        <sz val="9"/>
        <rFont val="Calibri"/>
        <family val="2"/>
      </rPr>
      <t xml:space="preserve"> </t>
    </r>
    <r>
      <rPr>
        <sz val="9"/>
        <rFont val="Calibri"/>
        <family val="2"/>
      </rPr>
      <t>ddv -1.01</t>
    </r>
    <r>
      <rPr>
        <b/>
        <sz val="9"/>
        <rFont val="Calibri"/>
        <family val="2"/>
      </rPr>
      <t>,</t>
    </r>
    <r>
      <rPr>
        <sz val="9"/>
        <rFont val="Calibri"/>
        <family val="2"/>
      </rPr>
      <t xml:space="preserve"> ddv -1.02, ddv -1.03</t>
    </r>
  </si>
  <si>
    <r>
      <t xml:space="preserve">AB podna ploča vanjskih prostora
 </t>
    </r>
    <r>
      <rPr>
        <sz val="9"/>
        <rFont val="Calibri"/>
        <family val="2"/>
      </rPr>
      <t>oznake ddv -1.01, ddv -1.02, ddv -1.03</t>
    </r>
  </si>
  <si>
    <r>
      <t xml:space="preserve">Slojevi:
</t>
    </r>
    <r>
      <rPr>
        <sz val="9"/>
        <rFont val="Calibri"/>
        <family val="2"/>
      </rPr>
      <t>▪ polimercementno ljepilo;
▪ XPS ploče, d=10cm;
▪ polimercementno ljepilo armirano;
▪ polimercementno ljepilo - izravnavajući sloj;
▪ impregnacijski premaz;
▪ završna obrada silikatnom žbukom, boje prema standardnoj paleti tonova
▪ prešana profilirana plastika.</t>
    </r>
  </si>
  <si>
    <r>
      <rPr>
        <b/>
        <sz val="9"/>
        <rFont val="Calibri"/>
        <family val="2"/>
      </rPr>
      <t>NAPOMENA:</t>
    </r>
    <r>
      <rPr>
        <sz val="9"/>
        <rFont val="Calibri"/>
        <family val="2"/>
      </rPr>
      <t xml:space="preserve">  Prije nabave i montaže lima, Izvođač radova dužan je dostaviti ovjereni statički proračun lima te detalja pričvršćenja, sukladno opterećenjima datim Glavnim projektom konstrukcije te ishoditi pozitivno očitovanje Glavnog projektanta te projektanta konstrukcije.</t>
    </r>
  </si>
  <si>
    <r>
      <rPr>
        <b/>
        <sz val="9"/>
        <rFont val="Calibri"/>
        <family val="2"/>
      </rPr>
      <t>NAPOMENA:</t>
    </r>
    <r>
      <rPr>
        <sz val="9"/>
        <rFont val="Calibri"/>
        <family val="2"/>
      </rPr>
      <t xml:space="preserve">  Prije narudžbe materijala priložiti nadzoru na odobrenje plan polaganja i proračun spojnih sredstava.</t>
    </r>
  </si>
  <si>
    <r>
      <t xml:space="preserve"> </t>
    </r>
    <r>
      <rPr>
        <b/>
        <sz val="9"/>
        <rFont val="Calibri"/>
        <family val="2"/>
      </rPr>
      <t>uZd01</t>
    </r>
    <r>
      <rPr>
        <sz val="9"/>
        <rFont val="Calibri"/>
        <family val="2"/>
      </rPr>
      <t xml:space="preserve"> zid debljine 15 cm
potkonstrukcija 100mm, mineralna vuna 100mm, ploče 2x12,5mm 
- s obje strane obične ploče</t>
    </r>
  </si>
  <si>
    <r>
      <rPr>
        <b/>
        <sz val="9"/>
        <rFont val="Calibri"/>
        <family val="2"/>
      </rPr>
      <t xml:space="preserve"> uZd02</t>
    </r>
    <r>
      <rPr>
        <sz val="9"/>
        <rFont val="Calibri"/>
        <family val="2"/>
      </rPr>
      <t xml:space="preserve"> zid debljine 15 cm
potkonstrukcija 100mm, mineralna vuna 100mm, ploče 2x12,5mm
 - s obje strane vlagootporne ploče</t>
    </r>
  </si>
  <si>
    <r>
      <rPr>
        <b/>
        <sz val="9"/>
        <rFont val="Calibri"/>
        <family val="2"/>
      </rPr>
      <t xml:space="preserve"> uZd03</t>
    </r>
    <r>
      <rPr>
        <sz val="9"/>
        <rFont val="Calibri"/>
        <family val="2"/>
      </rPr>
      <t xml:space="preserve"> zid debljine 15 cm
potkonstrukcija 100mm, mineralna vuna 100mm, ploče 2x12,5mm 
- s 1 strane vlagootporne ploče, s druge strane obične ploče</t>
    </r>
  </si>
  <si>
    <r>
      <rPr>
        <b/>
        <sz val="9"/>
        <rFont val="Calibri"/>
        <family val="2"/>
      </rPr>
      <t xml:space="preserve"> uZd04</t>
    </r>
    <r>
      <rPr>
        <sz val="9"/>
        <rFont val="Calibri"/>
        <family val="2"/>
      </rPr>
      <t xml:space="preserve">  zid debljine 10 cm
potkonstrukcija 50mm, mineralna vuna 50mm, ploče 2x12,5mm 
- s 1 strane vlagootporne ploče, s druge strane obične ploče</t>
    </r>
  </si>
  <si>
    <r>
      <rPr>
        <b/>
        <sz val="9"/>
        <rFont val="Calibri"/>
        <family val="2"/>
      </rPr>
      <t xml:space="preserve"> uZd05 </t>
    </r>
    <r>
      <rPr>
        <sz val="9"/>
        <rFont val="Calibri"/>
        <family val="2"/>
      </rPr>
      <t>zid debljine 15 cm
potkonstrukcija 100mm, mineralna vuna 100mm, ploče 2x12,5mm 
- s 1 strane protupožarne i vlagootporne ploče, s druge strane protupožarne ploče</t>
    </r>
  </si>
  <si>
    <r>
      <rPr>
        <b/>
        <sz val="9"/>
        <rFont val="Calibri"/>
        <family val="2"/>
      </rPr>
      <t xml:space="preserve"> uZd06 </t>
    </r>
    <r>
      <rPr>
        <sz val="9"/>
        <rFont val="Calibri"/>
        <family val="2"/>
      </rPr>
      <t>zid debljine 15 cm
potkonstrukcija 100mm, mineralna vuna 100mm, ploče 2x12,5mm
-  s obje strane protupožarne ploče</t>
    </r>
  </si>
  <si>
    <r>
      <t xml:space="preserve"> </t>
    </r>
    <r>
      <rPr>
        <b/>
        <sz val="9"/>
        <rFont val="Calibri"/>
        <family val="2"/>
      </rPr>
      <t>uZd08</t>
    </r>
    <r>
      <rPr>
        <sz val="9"/>
        <rFont val="Calibri"/>
        <family val="2"/>
      </rPr>
      <t xml:space="preserve"> - obloga instalacijkih vertikala debljine 7,5 cm, podkonstrukcija 50mm, mineralna vuna 5cm, ploče 2x1,25cm vatrootporne ploče</t>
    </r>
  </si>
  <si>
    <r>
      <t>Obračun po m2</t>
    </r>
    <r>
      <rPr>
        <sz val="9"/>
        <rFont val="Calibri"/>
        <family val="2"/>
      </rPr>
      <t xml:space="preserve"> gotove izvedene površine.</t>
    </r>
  </si>
  <si>
    <r>
      <t>Pločice se polažu do spuštenog stropa.</t>
    </r>
    <r>
      <rPr>
        <sz val="9"/>
        <rFont val="Calibri"/>
        <family val="2"/>
      </rPr>
      <t xml:space="preserve"> Pločice su većeg formata, tipa: 60×60, 120×60, 30×90cm sl.</t>
    </r>
  </si>
  <si>
    <r>
      <rPr>
        <b/>
        <sz val="20"/>
        <color indexed="8"/>
        <rFont val="Segoe UI"/>
        <family val="2"/>
        <charset val="238"/>
      </rPr>
      <t>rc</t>
    </r>
    <r>
      <rPr>
        <sz val="20"/>
        <color indexed="8"/>
        <rFont val="Segoe UI"/>
        <family val="2"/>
      </rPr>
      <t>-proing</t>
    </r>
  </si>
  <si>
    <t>d.o.o. za projektiranje i usluge</t>
  </si>
  <si>
    <t>a.</t>
  </si>
  <si>
    <t>Ulica grada Vukovara 271</t>
  </si>
  <si>
    <t>o.</t>
  </si>
  <si>
    <t>e.</t>
  </si>
  <si>
    <t>fcvitak@rc-proing.hr</t>
  </si>
  <si>
    <t>m.</t>
  </si>
  <si>
    <t>0989065414</t>
  </si>
  <si>
    <t>Vanjsko uređenje</t>
  </si>
  <si>
    <t>Vodovod i odvodnja</t>
  </si>
  <si>
    <t>Strojarske instalacije</t>
  </si>
  <si>
    <t>Elektroinstalacije</t>
  </si>
  <si>
    <t>TROŠKOVNIK RADOVA</t>
  </si>
  <si>
    <t>1.</t>
  </si>
  <si>
    <t>m</t>
  </si>
  <si>
    <t>2.</t>
  </si>
  <si>
    <t>3.</t>
  </si>
  <si>
    <t>4.</t>
  </si>
  <si>
    <t>5.</t>
  </si>
  <si>
    <t>6.</t>
  </si>
  <si>
    <t>7.</t>
  </si>
  <si>
    <t>8.</t>
  </si>
  <si>
    <t>9.</t>
  </si>
  <si>
    <t>15.</t>
  </si>
  <si>
    <t>16.</t>
  </si>
  <si>
    <t>17.</t>
  </si>
  <si>
    <t>18.</t>
  </si>
  <si>
    <t>19.</t>
  </si>
  <si>
    <t>20.</t>
  </si>
  <si>
    <t>21.</t>
  </si>
  <si>
    <t>22.</t>
  </si>
  <si>
    <t>14.03.</t>
  </si>
  <si>
    <t>Čahure i sidrenja za opremu i sprave za vježbanje</t>
  </si>
  <si>
    <t>Izrada, dobava i montaža čahura i potrebnih sidrenih mjesta za postavu sprava za vježbanje i opreme dvorane. Sve postavljati prema uputama proizvođača sprava za vježbanje i opreme do pune funkcionalnosti.</t>
  </si>
  <si>
    <t>U cijenu uračunat sav potreban materijal, alat, rad i strojevi za izradu. Obračun po kompletu za cijelu dvoranu.</t>
  </si>
  <si>
    <t>Kasetirani spušteni strop</t>
  </si>
  <si>
    <r>
      <t>Geometrija i montaža:
▪ ploče: 3x15mm protupožarne ploče</t>
    </r>
    <r>
      <rPr>
        <b/>
        <sz val="9"/>
        <rFont val="Calibri"/>
        <family val="2"/>
      </rPr>
      <t xml:space="preserve"> ( REI90 )</t>
    </r>
    <r>
      <rPr>
        <sz val="9"/>
        <rFont val="Calibri"/>
        <family val="2"/>
      </rPr>
      <t xml:space="preserve">
▪ stropovi visine 650 cm od gotovog poda;
▪ prihvat konstrukcije u AB stropne ploče; 
▪ prihvat podkonstrukcije u AB konstrukciju i trapezni krovni lim
▪ ovjes do 140 cm- visilice
▪ sa skrivenim nosivim  profilima.</t>
    </r>
  </si>
  <si>
    <t xml:space="preserve">Izrada, dobava materijala i montaža spuštenog stropa sa protupožarnim pločama sa skrivenim nosivim  profilima. </t>
  </si>
  <si>
    <t>DOGRADNJA OŠ IVANE BRLIĆ MAŽURANIĆ</t>
  </si>
  <si>
    <t>01. DD</t>
  </si>
  <si>
    <t>Podložni beton, t=10cm, C12/15.</t>
  </si>
  <si>
    <r>
      <rPr>
        <b/>
        <sz val="9"/>
        <rFont val="Calibri"/>
        <family val="2"/>
      </rPr>
      <t>NAPOMENA:</t>
    </r>
    <r>
      <rPr>
        <sz val="9"/>
        <rFont val="Calibri"/>
        <family val="2"/>
      </rPr>
      <t xml:space="preserve"> Završna obrada betona mora ispunjavati zahtjeve klase SB2 (srednja) ili jednakovrijedno.</t>
    </r>
  </si>
  <si>
    <t>U cijeni sav materijal, PP vlakna, dilatacijske trake, alat, rezanje dilatacija, rad, strojevi, izrada plana dilatacija i ostalo potrebno  za postizanje pune funkcionalne gotovosti, sve prema pravilima struke.</t>
  </si>
  <si>
    <t>Dobava materijala i izvedba PVC SPORTSKE podne obloge</t>
  </si>
  <si>
    <t>Dobava i postava višenamjenske PVC SPORTSKE podne obloge debljine 6,2 mm.
Izrada izravnavajućeg sloja masom za izravnavanje do 2 mm, na suhu, čvrstu i ravnu podlogu. Dopuštene su granične neravnine gotove podloge mjerene na razmaku od 0,1 m do 2 mm, 1m do 4 mm, 5 m do 10 mm, 10 m do 12 mm, 15 m do 15 mm, dozvoljena vlažnost estriha je 2% CM. 
Na ovako pripremljenu podlogu polaže se višenamjenska elastična, sportska podna obloga u trakama širine 1,5 m, ukupne debljine 6.2 mm, sljedećih karakteristika:
• debljina habajućeg sloja od čistog PVC-a 2 mm
• ukupna debljina prema HRN EN ISO 24346:2013 ili jednakovrijedno    6.2 mm
• težina prema HRN EN ISO 23997:2013 ili jednakovrijedno   4.2 kg/m2
• širina role prema HRN EN ISO 24341:2013 ili jednakovrijedno   1.5 m
• duljina role prema HRN EN ISO 24341:2013 ili jednakovrijedno  maksimalno 26.5 m
• apsorpcija šoka prema HRN EN 14808:2007 ili jednakovrijedno  kategorija P1
• vertikalna deformacija prema HRN EN 14809:2007 ili jednakovrijedno: ≤ 2 mm
• koeficijent klizanja prema HRN EN 13036-4:2012 ili jednakovrijedno  80 -110 
• odboj lopte prema HRN EN 12235:2013 ili jednakovrijedno  ≥ 90%
• otpornost na habanje prema HRN EN ISO 5470-1:2016 ili jednakovrijedno ≤ 350 mg
• otpornost na udare prema HRN EN 1517:2020 ili jednakovrijedno ≥ 8 N/m
• otpornost na udubljenja prema HRN EN 1516:2001 ili jednakovrijedno ≤ 0,5 mm
• zvučna izolacija prema HRN EN ISO 717-2:2021 ili jednakovrijedno  18 dB
• vatrootpornost prema HRN EN 13501-1:2019 ili jednakovrijedno Bfl-s1
• antibakterijsko djelovanje (E.coli – S.aureus – MRSA) prema ISO 22196 ili jednakovrijedno spriječava rast  &gt; 99%
• anitvirusna aktivnost (ljudski coronavirus 229E) prema ISO 21702 ili jednakovrijedno &gt; 99,3% nakon 2 sata</t>
  </si>
  <si>
    <t>• izjava o svojstvima (DoP) prema HRN EN 14904:2006 ili jednakovrijedno
• ekološki certifikat HRN EN ISO 14001:2015 ili jednakovrijedno
• ukupna emisija lakohlapljivih organskih spojeva (TVOC) nakon 28 dana HRN ISO 16000-6:2022 ili jednakovrijedno       &lt; 100 μg/m3 
• 81% udio bio, mineralnog i recikliranog sadržaja
• pjenasta podloga dvostruke gustoće
• zaštitni površinski tretman s trostrukim djelovanjem
• boja prema izboru projektanta, a prema osnovnoj karti boja 
• sportski certifikati: EHF, IHF, FIBA, FIVB, itd ili jednakovrijedno. 
• obloga se lijepi cijelom površinom, ljepilo prema preporuci proizvođača, normativ cca 350-400 gr/m2.
• rubovi traka krojeni i rezani za zavarivanje elektrodom u boji prema izboru projektanta
• obračun po m2 gotovih (ugrađenih) podnih površina
• polaže ovlašteni podopolagač</t>
  </si>
  <si>
    <t>1. SPORTSKI POD
Na suhu, čistu i ravnu betonsku podlogu se polaže podložni elastični sloj.</t>
  </si>
  <si>
    <t>2. KUTNE LAJSNE
Nakon montaže šp. poda na spojevima sa zidovima, preko dilatacionih fuga pričvršćuju se kutne lajsne visine 60 mm.</t>
  </si>
  <si>
    <t xml:space="preserve"> -  podna obloga i linije igrališta</t>
  </si>
  <si>
    <t xml:space="preserve"> - kutne lajsne</t>
  </si>
  <si>
    <t xml:space="preserve"> - tipski dilatacijski profili</t>
  </si>
  <si>
    <t xml:space="preserve"> - poklopci u podu</t>
  </si>
  <si>
    <t>Čelična potkonstrukcija ravnog krova sportske dvorane, S355.</t>
  </si>
  <si>
    <t>Čelične grede HEA700 sprežu se s armiranobetonskom pločom debljine 20 cm moždanicima promjera 20mm postavljenim u 2 reda na međusobnom razmaku 20 cm. Čelični sklopovi međusobno se vare (prije bojanja) ili se spajaju vijčano.
Elementi konstrukcije:
•	HEA700  grede u  rasponu  15,05 m</t>
  </si>
  <si>
    <r>
      <t xml:space="preserve">Čelik za izradu elementa je kvalitete </t>
    </r>
    <r>
      <rPr>
        <b/>
        <u/>
        <sz val="10"/>
        <rFont val="Calibri"/>
        <family val="2"/>
      </rPr>
      <t>S235JR.</t>
    </r>
  </si>
  <si>
    <t xml:space="preserve"> - čelična konstrukcija, HEA700</t>
  </si>
  <si>
    <t>06.02.</t>
  </si>
  <si>
    <t>Čelične penjalice</t>
  </si>
  <si>
    <t>Radionička izrada, dobava, montaža vanjskih čeličnih penjalica s leđobranom iz vruće pocinčanih standardnih čeličnih profila za pristup na ravni krov. Penjalice se kompletno bojaju sa odgovarajućom bojom za vanjsku primjenu na cinku.</t>
  </si>
  <si>
    <t>Penjalice se fiksiraju na AB konstrukciju najmanje svakih 2m vijcima s kemijskim veznim sredstvima, u skladu s projektom konstrukcije. Čelični elementi međusobno se vare ili spajaju vijčano. Varenje dozvoljeno isključivo u radioni.</t>
  </si>
  <si>
    <t>Penjalice moraju ispunjavati uvjete za vertikalne prilaze prema Pravilniku o zaštiti na radu za mjesta rada:</t>
  </si>
  <si>
    <t>­ prečke ljestava okruglog presjeka min. Φ16mm;
­ vertikalni razmak prečki max. 30cm;
­ min. duljina prečki 40cm;
­ leđobran unutarnjeg radijusa min. 70-80cm;
­lukovi pričvršćeni za stranice ljestava na međusobnom razmaku ne većem od 1,4m;
- lukovi povezani vertikalama od plosnatog željeza na razmaku ne većem od 25cm;
­ od lica fasade odmaknuti penjalice min. 16cm;
­ leđna zaštita se proteže 1m iznad prilazne površine;
­ leđobran počinje od 7. prečke (2m od poda);
- penjalice moraju biti kruto vezane sa građevinom ili konstrukcijom u razmacima ne većim od 3,0m;
­ prilazni podest i rukohvat s ogradom preko atike.</t>
  </si>
  <si>
    <t>Čelik za izradu elementa je kvalitete S235.</t>
  </si>
  <si>
    <r>
      <rPr>
        <b/>
        <u/>
        <sz val="9"/>
        <rFont val="Calibri"/>
        <family val="2"/>
      </rPr>
      <t>AKZ zaštita za vruće cinčane, završno bojane elemente:</t>
    </r>
    <r>
      <rPr>
        <sz val="9"/>
        <rFont val="Calibri"/>
        <family val="2"/>
      </rPr>
      <t xml:space="preserve">
▪ eventualni premaz za neutralizaciju starog cinka;
▪ čišćenje površina od kvarine i hrđe (pjeskarenje);
▪ brušenje, predkitanje, kitanje i fino brušenje;
▪ uklanjanje masnoća, nečistoća, ispiranje;
▪ vruće cinčanje debljine min. 100 µm (prema EN ISO 1461:2009) ili jednakovrijedno;
▪ boja za cinčane površine (primer + završni PU premaz).</t>
    </r>
  </si>
  <si>
    <t>Stavka uključuje sve komplet za izvedbu sa nužnim materijalom, radom, sa alatom, strojevima te ostalim za postizanje potpune  gotovosti prema pravilima struke. AKZ zaštita,  zavari i pričvrsna sredstva obuhvaćeni su jediničnom cijenom i ne obračunavaju se posebno. Obračun po m1 penjalica. Dodatak zavara i spojeva do 4%.</t>
  </si>
  <si>
    <t xml:space="preserve"> - komplet penjalice L=cca 465 cm,  (s terena na niži krov dvorane)</t>
  </si>
  <si>
    <t xml:space="preserve"> - komplet penjalice L=cca 435 cm,  (s nižeg krova na viši krov dvorane)</t>
  </si>
  <si>
    <t>AB temeljna ploča  C25/30, XC2, d=50 cm.</t>
  </si>
  <si>
    <t>Betoniranje AB podne ploče podruma betonom C25/30, razreda izloženosti XC2, sa dodacima za vodonepropusnost. Ploča je debljine 50 cm. AB ploča se armira sa klasičnom armaturom prema projektu. Potrebno je izvesti dilataciju podne ploče od vertikalnih elemenata stupova i zidova elastificiranim polistirenom debljine 10mm. Vrh fuge zapuniti trajnoelastičnim kitom. Ispod podne ploče potrebno je položiti 2 sloja PE folije debljine sloja d=0,20mm na šljunak radi smanjenja trenja.</t>
  </si>
  <si>
    <t>AB temeljna ploča lifta C25/30, XC2, d=50 cm.</t>
  </si>
  <si>
    <t>AB temeljna ploča vanjskih stubišta i prostora C25/30, XC2, d=25 cm.</t>
  </si>
  <si>
    <t>Betoniranje AB podne ploče vanjskih stubišta betonom C25/30, razreda izloženosti XC2, sa dodacima za vodonepropusnost. Ploča je debljine 25 cm. AB ploča se armira sa klasičnom armaturom prema projektu. Potrebno je izvesti dilataciju podne ploče od vertikalnih elemenata stupova i zidova elastificiranim polistirenom debljine 10mm. Vrh fuge zapuniti trajnoelastičnim kitom. Ispod podne ploče potrebno je položiti 2 sloja PE folije debljine sloja d=0,20mm na šljunak radi smanjenja trenja.</t>
  </si>
  <si>
    <r>
      <t>Monolitni nadtemeljni/</t>
    </r>
    <r>
      <rPr>
        <b/>
        <sz val="9"/>
        <rFont val="Calibri"/>
        <family val="2"/>
      </rPr>
      <t>ogradni AB zidovi, C25/30, XC2</t>
    </r>
  </si>
  <si>
    <t>Šalovanje i betoniranje nadtemeljnih AB monolitnih zidova sa betonom klase C25/30, XC2, sa dodacima za vodonepropusnost u potrebnoj oplati sa nabijanjem i vibriranje.</t>
  </si>
  <si>
    <t>AB podna ploča vanjskih prostora, C25/30, XC2, d=15 cm.</t>
  </si>
  <si>
    <r>
      <t>Betoniranje AB podne ploče prizemlja betonom C25/30, razreda izloženosti XC2, sa dodacima za vodonepropusnost.</t>
    </r>
    <r>
      <rPr>
        <sz val="9"/>
        <rFont val="Calibri"/>
        <family val="2"/>
      </rPr>
      <t xml:space="preserve"> Ploča je debljine 15 cm. AB ploča se armira sa klasičnom armaturom prema projektu. Potrebno je izvesti dilataciju podne ploče od vertikalnih elemenata stupova i zidova elastificiranim polistirenom debljine 10mm. Vrh fuge zapuniti trajnoelastičnim kitom. Ispod podne ploče potrebno je položiti 2 sloja PE folije debljine sloja d=0,20mm na šljunak radi smanjenja trenja.</t>
    </r>
  </si>
  <si>
    <r>
      <t>AB stropne ploče, C25/30, XC1, podupiranje do h</t>
    </r>
    <r>
      <rPr>
        <b/>
        <sz val="9"/>
        <rFont val="Calibri"/>
        <family val="2"/>
      </rPr>
      <t>=3,62m</t>
    </r>
  </si>
  <si>
    <r>
      <t xml:space="preserve">Betoniranje stropnih AB ploča betonom C25/30, razreda izloženosti XC1. Ploča je debljine 20 cm. AB ploča se armira sa klasičnom armaturom prema projektu.  Koristi se potrebna oplata s podupiračima za visine do </t>
    </r>
    <r>
      <rPr>
        <sz val="9"/>
        <rFont val="Calibri"/>
        <family val="2"/>
      </rPr>
      <t>362cm. Obračun po m3 stvarno ugrađenog betona i m2 oplate.</t>
    </r>
  </si>
  <si>
    <t>Monolitni AB zidovi, C25/30</t>
  </si>
  <si>
    <t>Šalovanje i betoniranje AB monolitnih zidova sa betonom klase C25/30, XC1 u potrebnoj oplati sa nabijanjem i vibriranje. Zidovi podruma visine su do 825 cm, , atika visine do 75 cm. Debljina stijenke zidova je 20 cm.</t>
  </si>
  <si>
    <t>AB vertikalni serklaži i stupovi, C25/30</t>
  </si>
  <si>
    <t>Šalovanje i betoniranje AB stupova i vertikalnih serklaža prizemlja. Betoniranje betonom C25/30, XC1, u potrebnoj oplati sa potrebnim vibriranjem i nabijanjem te njegom. Visina do 400 cm.</t>
  </si>
  <si>
    <t xml:space="preserve"> - šipke</t>
  </si>
  <si>
    <t>Toplinska i zvučna izolacija ispod estriha, pod na tlu,  EPS-T ,XPS</t>
  </si>
  <si>
    <t>Dobava, postava toplinske izolacije podova prizemlja unutar zgrade ispod estriha. Izolacija se sastoji od EPS-T u dva sloja 1 cm + 1 cm na pločama od XPS-a debljine 10 cm. Preklopi nisu u kvadraturi te su obuhvaćeni u jediničnoj cijeni stavke. Krojenje oko podnih instalacija neće se dodatno obračunati (u cijeni je stavke).</t>
  </si>
  <si>
    <t xml:space="preserve">Tražene karakteristike: Zapremninska masa XPS 30kg/m3. λ≤0,035W/mK. </t>
  </si>
  <si>
    <t>Tražene karakteristike: EPS-T termoizolacijska ploča tipa kao: Vodljivost topline λ≤0,04W/mK, tlačna čvrstoća 150 kPa.</t>
  </si>
  <si>
    <t>Izvesti vertikalno dizanje na zidove ili stolariju do visine 30cm. Prihvat na podštok/profil ili zid sa vruće pocinčanom lajsnom t=2,0mm, RŠ do 10mm, po čitavom obodu izlirane plohe. Sve za fiksiranje je u cijeni stavke.</t>
  </si>
  <si>
    <t>Dobava materijala,transport i izvedba vertikalne  hidroizolacije temeljnih zidova i sokla-bez hidrostatskog pritiska.Hidroizolaciju izvesti  trakama za zavarivanje, punoplošno zavarene sa količinom bitumena od  300 g/m2 i uloškom od staklenog voala (2x0,4cm) kako slijedi:  hladni  premaz, fleksibilna izolacijska traka za zavarivanje sa uloškom od staklene tkanine, 100% zavarena na preklopima, a punktirano 30-50% po površini, fleksibilna hidroizolacijsaka traka za zavarivanje sa  uloškom od  staklene tkanine, 100% zavarene na preklopima i za  prethodni sloj sa premazom preklopa, a  karton služi kao mehanička  zaštita   ili razdjelni  sloj,  ili PE folija  prije mehaničke zaštite od betona, opeke ili polistirena.Izvesti u svemu prema uputama proizvođača.Visina postavljanja do 0,5 m iznad kote terena. Obračun za kompletan rad, materijal, pribor i skelu po m2 izvedene višeslojne izolacije.</t>
  </si>
  <si>
    <t xml:space="preserve">Vertikalna izolacija AB zidova </t>
  </si>
  <si>
    <t xml:space="preserve"> - bitumenska membrana</t>
  </si>
  <si>
    <t>Dobava i postava aluminizirane parne brane krova, visokootporne na kidanje, ukupne debljine min. 0.20mm. Parna brana na bazi polietilena. Zahtjev paropropusnosti Sd&gt;250m. Postavljanje parne brane izvoditi nužno s kontinuirano ljepljenim preklopima min. 10cm (trake za ljepljenje u sustavu proizvođača). U stavku je uključeno dizanje parne brane na sve vertikalne površine (min 30cm) i lijepljenje na svim krajevima.</t>
  </si>
  <si>
    <t xml:space="preserve"> - kosa toplinska izolacija u padu t=2-10cm</t>
  </si>
  <si>
    <t xml:space="preserve">Dobava i postava razdjelnog sloja geotekstila između toplinske izolacije i krovne folije, kao zaštitni sloj na ravnom krovu. Izvoditi sa preklopima minimalno 10cm. Slobodno se polaže na toplinsku izolaciju + podizanje na rubovima u visini atike. Geotekstil mase 300g/m2. Izvoditi sa preklopima minimalno 10cm. </t>
  </si>
  <si>
    <t xml:space="preserve">Svaki završetak membrane na horizontali atike, svjetlarniku i dr. elementima izvodi se na Fe/Zn limu debljine 2mm kaširanom TPO folijom, RŠ do 20cm. Kutovi, lomovi i ostali detalji rješavaju se sa sličnim tipskim elementima. Horizontalne plohe na sudaru sa vertikalnim fiksiraju se sa Fe/Zn lajsnama RŠ do 10cm. </t>
  </si>
  <si>
    <t>Dobava i postava tvrde kamene vune debljine 50 mm, λ≤0,036W/mK. Tlačno opterećenje min. 70kPa. Postava s unutarnje strane atike. Ploče se kroje na licu mjesta, te se postavljaju na AB zidić atike.</t>
  </si>
  <si>
    <t>Dobava i postava toplinske izolacije od ekstrudiranog polistirena XPS 300 ploča debljine 50 mm za formiranje atike u punoj širini atike (do b=55cm). Postava s gornje strane atike. Ploče se kroje na licu mjesta, te se postavljaju ispod OSB ploče odnosno na vrh AB zida atike. Tražene karakteristike: Zapremninska masa XPS 30kg/m3. λ≤0,035W/mK.</t>
  </si>
  <si>
    <t>OSB ploče, t=22mm.</t>
  </si>
  <si>
    <t xml:space="preserve"> - OSB ploče za vrh atike, d=22mm</t>
  </si>
  <si>
    <t>Hidroizolacijska membrana ravnog krova, FPO, t=min. 1,8mm.</t>
  </si>
  <si>
    <t xml:space="preserve">Dobava i postava sintetičke hidroizolacijske membrane na bazi FPO-a, armirana poliesterskom mrežicom, UV stabilna, otporna na prodor korijena prema FFL, debljine d= min. 1,8mm. Folija se tipla u armirani beton/trapezni lim kroz vunu. Folija je bijele, bež ili sive boje. </t>
  </si>
  <si>
    <t>Membrane se polažu i mehanički fiksiraju za trapezni lim ili armirani beton nehrđajućim vijcima s podložnom pločicom prema proračunu i tehničkim uputama. Spojevi membrana se obrađuju toplinskim ili kemijskim putem sa širinom vara od najmanje 30mm, a rubovi membrana se sa svih strana moraju preklapati min. 12cm, sve u skladu s propisanom tehnologijom proizvođača. Krovna završna FPO folija se diže vertikalno na atike i zidove.</t>
  </si>
  <si>
    <t xml:space="preserve">Izrada, dobava i montaža vanjske staklene stijene sa zaokretnim dvokrilnim pješačkim vratima. Fiksiranje dna stijene u slojeve poda i u čeličnu odnosno AB podkonstrukciju na vrhu stavke.
Krila iz aluminijskih profila, za vanjsku primjenu, sa prekinutim termičkim mostom. Obrada ALU profila elektrostatičko lakiranje. </t>
  </si>
  <si>
    <t>Kontrola pristupa i otvaranje: 
Vrata su evakuacijska i opremljena su panik okovom i kvakom prema EN1125 s unutarnje strane. Sa vanjske strane kvaka. Mogućnost ulaska izvana kada su vrata otključana. Hidraulični zatvarač vrata, cilindar brava i ključ 3kom uključeni. Krilo na 3 panta.</t>
  </si>
  <si>
    <t>Izrada, dobava i montaža 1-krilnih vrata iz čeličnih profila, za unutarnju  primjenu. Krilo vrata ispunjeno toplinskom izolacijom klase gorivosti A1, završna obloga od čeličnog lima.</t>
  </si>
  <si>
    <r>
      <t>Geometrija i montaža:
▪ ploče: 60×60cm sa skrivenim nosivim  profilima između ploča</t>
    </r>
    <r>
      <rPr>
        <sz val="9"/>
        <rFont val="Calibri"/>
        <family val="2"/>
      </rPr>
      <t xml:space="preserve">
▪ stropovi visine 300 cm od gotovog poda;
▪ prihvat konstrukcije u AB stropne ploče; 
▪ prihvat podkonstrukcije u AB konstrukciju i trapezni krovni lim
▪ ovjes do 50 cm- visilice
▪ sa skrivenim nosivim  profilima između ploča</t>
    </r>
  </si>
  <si>
    <t>Dobava, dostava i polaganje zidnih glaziranih pločica u sanitarijama. Pločice formata i boje su prema izboru investitora.  Postava reška na rešku sa minimalnom širinom fuge. Fugiranje se vrši masom u boji po izboru. Prije početka postavljanja pločica, obavezno odrediti sve elemente i smjerove postave sa projektantom i/ili predstavnikom investitora. Reške fugirati sa ljepljivom, vodoodbojnom, pigmentiranom masom, a spojeve pod/zid i uglove sa dvokomponentnim kitovima. Na prijelazima, spojevima sa drugim zidovima, uglovima i slično koriste se tipske aluminijske lajsne.</t>
  </si>
  <si>
    <t>Dobava, dostava, polaganje podnih gres protukliznih pločica. Pločice velikog formata, boje prema izboru investitora. Postava se vrši na suhu i izravnatu podlogu. Polaganje vršiti u fleksibilno ljepilo. Postava reška na rešku sa minimalnom širinom fuge. Fugiranje se vrši masom u boji po izboru investitora. Prije početka postave treba obavezno odrediti elemente i smjerove postave s projektantom i/ili predstavnikom investitora. Reške treba fugirati ljepljivom, vodoodbojnom, pigmentiranom masom. Obavezna izrada dilatacija usklađena sa dilatacijama plivajućeg poda. Na svim spojevima s drugim podovima i slično koriste se tipske aluminijske lajsne, t=2-3mm.</t>
  </si>
  <si>
    <t>Dobava, dostava, polaganje vanjskih podnih gres protukliznih pločica. Pločice velikog formata, boje prema izboru investitora. Postava se vrši na suhu i izravnatu podlogu. Polaganje vršiti u fleksibilno ljepilo. Postava reška na rešku sa minimalnom širinom fuge. Fugiranje se vrši masom u boji po izboru investitora. Prije početka postave treba obavezno odrediti elemente i smjerove postave  s projektantom i/ili predstavnikom investitora. Reške treba fugirati ljepljivom, vodoodbojnom, pigmentiranom masom. Obavezna izrada dilatacija usklađena sa dilatacijama plivajućeg poda. Na svim spojevima s drugim podovima i slično koriste se tipske aluminijske lajsne, t=2-3mm.</t>
  </si>
  <si>
    <t>Sveukupna rekapitulacija</t>
  </si>
  <si>
    <t>DD</t>
  </si>
  <si>
    <t>Dogradnja dvorane</t>
  </si>
  <si>
    <t>01.DD</t>
  </si>
  <si>
    <t>Građevinsko obrtnički radovi</t>
  </si>
  <si>
    <t>02.DD</t>
  </si>
  <si>
    <t>03.DD</t>
  </si>
  <si>
    <t>04.DD</t>
  </si>
  <si>
    <t>DŠ</t>
  </si>
  <si>
    <t>Dogradnja škole</t>
  </si>
  <si>
    <t>Ukupno</t>
  </si>
  <si>
    <t>Gletanje svih zidova, greda, stropova i monolitnih AB površina s glet pastom. Sudari moraju biti oštro obrađeni. Visina prostorije najviše do 310cm (10 cm iznad spuštenog stropa). Gletaju se vidljive površine koje nisu obložene keramikom, ili s drugom vrstom završne zidne ili podne obloge.</t>
  </si>
  <si>
    <t>U cijenu uračunat sav potreban materijal, alat, rad i strojevi za izradu, priprema površina brušenjem i ispravljanjem neravnina, čišćenje nakon izvedbe radova, sve pomične i nepomične radne skele. Izvedba prema uputstvima proizvođača i sve do potpune funkcionalne gotovosti u skladu s pravilima struke. Obračun po m2 površine.</t>
  </si>
  <si>
    <t xml:space="preserve"> -  zidovi, stupovi, VS, (gletati 10cm iznad stropa)</t>
  </si>
  <si>
    <t>12.04.</t>
  </si>
  <si>
    <t>Gletanje gipskartonskih površina.</t>
  </si>
  <si>
    <t>U cijenu uračunat sav potreban materijal, prethodna impregnacija elemenata u svrhu otprašivanja i boljeg prijanjana boje na elemente, alat, rad i strojevi za izradu, čišćenje nakon izvedbe radova, sve potrebne pomične i nepomične radne skele. Izvedba prema uputstvima proizvođača do potpune funkcionalne gotovosti u skladu s pravilima struke.
U cijenu stavke uključeno silikoniziranje svih spojeva akrilnim bijelim kitom. Silikoniziranje spojeva obavezno izvesti prije završnog bojanja, a nakon 1. bojanja. Obračun po m2 površine.</t>
  </si>
  <si>
    <t xml:space="preserve"> - zidovi, stupovi, VS (bojati 10cm iznad stropa)</t>
  </si>
  <si>
    <t>Bojanje gletanih AB površina, RAL9010.</t>
  </si>
  <si>
    <t>Gletanje AB površina.</t>
  </si>
  <si>
    <t>12.05.</t>
  </si>
  <si>
    <t>12.06.</t>
  </si>
  <si>
    <t>Gletanje AB površina vanjskih zidova.</t>
  </si>
  <si>
    <t>Gletanje vanjskih zidova i monolitnih AB površina s glet masom za vanjsku upotrebu. Sudari moraju biti oštro obrađeni. Visina najviše do 310cm. Gletaju se vidljive površine koje nisu obložene keramikom, ili s drugom vrstom završne zidne obloge.</t>
  </si>
  <si>
    <t xml:space="preserve"> -  vanjski zidovi</t>
  </si>
  <si>
    <t>Bojanje gletanih vanjskih AB površina.</t>
  </si>
  <si>
    <t>Bojanje 2x svih gletanih, a prethodno glatanih površina vanjskih zidova silikonskom fasadnom bojom . Visina max. 310cm.</t>
  </si>
  <si>
    <t>Bojanje 2x svih gletanih površina unutar građevine disperzivnom čistom bijelom bojom (RAL9010). Visina prostorije max. 310cm.</t>
  </si>
  <si>
    <t>02.02.</t>
  </si>
  <si>
    <t>Pažljivi strojni iskop materijala C kategorije za dobivanje potrebne visine nasipa. Širina iskopa 50cm šire od AB elementa za ugradnju oplate u nagibu 1:1 do razine skinutog humusa. Iskopani materijal privremeno deponirati na gradilištu. Stranice i dno iskopa trebaju biti pravilni.</t>
  </si>
  <si>
    <t>Dobava, nabijanje u slojevima i poravnavanje materijala okolo i između izvedenih AB temelja samaca, greda i traka te do donje razine podne ploče građevine. Zatrpavanje se izvodi s prirodnim šljunkom granulacije 0-63mm, u slojevima od najviše 40cm. Ukupna visina nasipa do najviše 100cm ispod XPS-a, 110cm gdje nema XPS-a.</t>
  </si>
  <si>
    <t>Podložni beton, t=6-10cm, C12/15.</t>
  </si>
  <si>
    <t>Lagani beton u padu</t>
  </si>
  <si>
    <t>Dobava materijala te izrada laganog betona u padu 1,5 % ravnog krova i rampi na terenu. Izvodi se kao mješavina granula stiropora (EPS), cementa i agregata uz sve dodatke za povećanje kohezije. Gustoća betona do 1400kg/m3. Debljina betona prema projektu. Prilikom izvedbe potrebno se držati uputa proizvođača.</t>
  </si>
  <si>
    <t xml:space="preserve"> -  slojevi krova</t>
  </si>
  <si>
    <t xml:space="preserve"> - tPp05  t=6-10 cm, prosječna debljina za obračun 8 cm</t>
  </si>
  <si>
    <t>Obračun po m3 ugrađenog betona, te m2 oplate.</t>
  </si>
  <si>
    <r>
      <rPr>
        <b/>
        <sz val="9"/>
        <rFont val="Calibri"/>
        <family val="2"/>
      </rPr>
      <t xml:space="preserve">NAPOMENA: </t>
    </r>
    <r>
      <rPr>
        <sz val="9"/>
        <rFont val="Calibri"/>
        <family val="2"/>
      </rPr>
      <t>Prilikom izvedbe voditi brigu o ugradnji eventualnih ankera, pločevina i drugih elemanta za spoj na ostale elemente. Armatura se obračunava u zasebnoj stavci.</t>
    </r>
  </si>
  <si>
    <r>
      <t xml:space="preserve">NAPOMENA: </t>
    </r>
    <r>
      <rPr>
        <sz val="9"/>
        <rFont val="Calibri"/>
        <family val="2"/>
      </rPr>
      <t>Sama ugradnja svih ugradbenih elemenata (ankeri, čelične ploče i sl.) sadržana je u cijeni stavke i naplaćuje se posebno.</t>
    </r>
  </si>
  <si>
    <t>Trakasti temelji poprečnog presjeka 60/60 cm:</t>
  </si>
  <si>
    <t>Nadtemeljni zidovi prizemlja, t=20cm</t>
  </si>
  <si>
    <t>Jedinična cijena uključuju sav rad, alate, strojeve, materijale i ostalo potrebno za postizanje gotovosti stavke. Obračun po m3 betona, m2 oplate, te m2 za tlocrtnu projekciju PE podložne folije (preklopi u cijeni), te m3 betona.</t>
  </si>
  <si>
    <t xml:space="preserve"> -  2 sloja PE folije za smanjenje trenja, d=2x0,20mm</t>
  </si>
  <si>
    <t xml:space="preserve"> -  oplata vertikalna visine 16 cm</t>
  </si>
  <si>
    <t>Površina betona u glatkoj oplati spremna za soboslikarske radove.</t>
  </si>
  <si>
    <t>Stropne ploče d=20cm</t>
  </si>
  <si>
    <t>Stropne ploče d=22cm</t>
  </si>
  <si>
    <t>Krovne ploče d=22 cm</t>
  </si>
  <si>
    <t>Krovne ploče d=16 cm</t>
  </si>
  <si>
    <t>Tlačna ploča u spojnom hodniku/mostu d=8 cm</t>
  </si>
  <si>
    <t xml:space="preserve"> -  beton na profiliranom limu</t>
  </si>
  <si>
    <t>Zidovi atike d=20 cm</t>
  </si>
  <si>
    <t>Rampe:</t>
  </si>
  <si>
    <t>Stubišta:</t>
  </si>
  <si>
    <t>AB monolitna unutarnja stubišta, C25/30, XC1, podupiranje do h=4,50m</t>
  </si>
  <si>
    <t>Betoniranje stropnih AB stubišta betonom C25/30, razreda izloženosti XC1. Ploča je debljine 20cm. AB stubište se armira sa klasičnom armaturom prema projektu.  Koristi se potrebna oplata s podupiračima za visine do 450cm. Obračun po m3 stvarno ugrađenog betona i m2 oplate.</t>
  </si>
  <si>
    <t xml:space="preserve"> - vertikalna oplata</t>
  </si>
  <si>
    <t>Izvedba AB trakastih temelja, temeljnih greda i temeljnih stopa, C25/30, XC2.</t>
  </si>
  <si>
    <t xml:space="preserve">Šalovanje i betoniranje AB trakastih temelja za stupove i zidove AB monolitne konstrukcije, i drugih trakastih temelja betonom C25/30, razreda izloženosti XC2 sa dodacima za vodonepropusnost, u potrebnoj oplati sa vibriranjem i nabijanjem te odgovarajućom njegom betona nakon betoniranja. </t>
  </si>
  <si>
    <t>Monolitni nadtemeljni AB zidovi i stupovi, C25/30, XC2</t>
  </si>
  <si>
    <t>Šalovanje i betoniranje nadtemeljnih AB monolitnih zidova i stupova sa betonom klase C25/30, XC2, sa dodacima za vodonepropusnost u potrebnoj oplati sa nabijanjem i vibriranje. Visina su cca 61cm.</t>
  </si>
  <si>
    <t>AB podna ploča prizemlja, C25/30, XC2, d=16 cm.</t>
  </si>
  <si>
    <t>Betoniranje AB podne ploče prizemlja betonom C25/30, razreda izloženosti XC2, sa dodacima za vodonepropusnost. Ploča je debljine 16 cm. AB ploča se armira sa klasičnom armaturom prema projektu. Potrebno je izvesti dilataciju podne ploče od vertikalnih elemenata stupova i zidova elastificiranim polistirenom debljine 10mm. Vrh fuge zapuniti trajnoelastičnim kitom. Ispod podne ploče potrebno je položiti 2 sloja PE folije debljine sloja d=0,20mm na šljunak radi smanjenja trenja.</t>
  </si>
  <si>
    <r>
      <rPr>
        <b/>
        <sz val="9"/>
        <rFont val="Calibri"/>
        <family val="2"/>
      </rPr>
      <t>NAPOMENA:</t>
    </r>
    <r>
      <rPr>
        <sz val="9"/>
        <rFont val="Calibri"/>
        <family val="2"/>
      </rPr>
      <t xml:space="preserve"> U cijenu betona su uračunati:           
- aditivi za kompenzaciju skupljanja i puzanja,
- aditivi za bubrenje betona,
- PE folija za pokrivanje ploče nakon izvedbe (njega),
- elastificirani polistiren debljine 10mm visine 20cm,
- sredstva za njegu betona (tzv. curing).</t>
    </r>
  </si>
  <si>
    <r>
      <rPr>
        <b/>
        <sz val="9"/>
        <rFont val="Calibri"/>
        <family val="2"/>
      </rPr>
      <t>NAPOMENA:</t>
    </r>
    <r>
      <rPr>
        <sz val="9"/>
        <rFont val="Calibri"/>
        <family val="2"/>
      </rPr>
      <t xml:space="preserve"> U cijenu betona su uračunati:           
- aditivi za kompenzaciju skupljanja i puzanja,
- aditivi za bubrenje betona,
- PE folija za pokrivanje ploče nakon izvedbe (njega),
- elastificirani polistiren debljine 10mm visine 50cm,
- sredstva za njegu betona (tzv. curing).</t>
    </r>
  </si>
  <si>
    <r>
      <t>AB stropne i krovn</t>
    </r>
    <r>
      <rPr>
        <b/>
        <sz val="9"/>
        <rFont val="Calibri"/>
        <family val="2"/>
      </rPr>
      <t>e ploče, C25/30, XC1, podupiranje do h=4,50m</t>
    </r>
  </si>
  <si>
    <t>Betoniranje stropnih AB ploča betonom C25/30, razreda izloženosti XC1. Ploča je debljine 20 cm. AB ploča se armira sa klasičnom armaturom prema projektu.  Koristi se potrebna oplata s podupiračima za visine do 450cm. Obračun po m3 stvarno ugrađenog betona i m2 oplate.</t>
  </si>
  <si>
    <t>Šalovanje i betoniranje AB monolitnih zidova sa betonom klase C25/30, XC1 u potrebnoj oplati sa nabijanjem i vibriranje. Zidovi prizemlja visine su do 400 cm, , atika visine do 70 cm. Debljina stijenke zidova je 20 cm.</t>
  </si>
  <si>
    <t>Šalovanje i betoniranje AB horizontalnih serklaža, greda i nadvoja. Betoniranje betonom C25/30, razreda XC1, u nužnoj oplati s vibriranjem, nabijanjem, pripremom betoniranja i njegom betona. Visina etaže iznosi do 400cm. Dimenzije presjeka od 20/62 cm.</t>
  </si>
  <si>
    <t>AB monolitna vanjska stubišta i rampe na tlu, C25/30, XC2</t>
  </si>
  <si>
    <t xml:space="preserve"> - mreže</t>
  </si>
  <si>
    <t>Žbukanje zidova, VAPNENO CEMENTNA ŽBUKA.</t>
  </si>
  <si>
    <t>Izrada grube i fine žbuke vidljivih zidova od armiranog betona, stupova, serklaža, greda i drugih elemenata sa vapneno cementnom žbukom uz prethodno prskanje rijetkim cementnim mortom. Uglovi moraju biti oštro obrađeni, pijesak mora biti oštar. Finu žbuku zagladiti daščicom. Zidovi visine od poda ili oslonca do najviše +410cm. Prilikom izvedbe nužno je zadovoljiti uvjete normi HRN DIN 18201, HRN DIN 18202 ili jednakovrijedno.</t>
  </si>
  <si>
    <t>Slojevi:
1) prskanje cementnim mlijekom: podloga grube žbuke;
2) gruba žbuka 1,50-2,00cm;
3) fina žbuka debljine 0,50cm (granulacije do 1,00mm).</t>
  </si>
  <si>
    <t xml:space="preserve">U cijeni sav potreban materijal, alati, kutne lajsne, rad, strojevi, uključujući potrebne radne skele, rabiciranje na sudaru opeke i betona, do postizanje potpune funkcionalne gotovosti, u svemu prema pravilima struke. </t>
  </si>
  <si>
    <t>Izrada plivajućih podova od mikroarmiranog cementnog estriha armiranog PP vlaknima prema statičkom proračunu. Debljina je  4,0 -6,0 cm , ovisno o prostoriji. Površinu je potrebno uredno zagladiti gleterom, strojno. Dilatirati na sve obodne zidove pjenastim PE trakama. Izrada te obrada dilatacija estriha u poljima max. površine 25m2. Površina estriha mora biti ravna i spremna za polaganje završnog poda (keramika, PVC pod). Dilatacije obavezno rezati ispod krila vrata  i uskladiti iste sa završnim podnim oblogama radi izbjegavanja pucanja.</t>
  </si>
  <si>
    <t>U cijeni sav materijal, PP vlakna, dilatacijske trake, alat, rezanje dilatacija, rad, strojevi, izrada plana dilatazija i ostalo potrebno  za postizanje pune funkcionalne gotovosti, sve prema pravilima struke.</t>
  </si>
  <si>
    <t>Škola</t>
  </si>
  <si>
    <t xml:space="preserve"> -  estrih debljine 4,0 cm - pod oznake mK02</t>
  </si>
  <si>
    <t xml:space="preserve"> -  estrih debljine 5,0 cm - pod oznake mK01</t>
  </si>
  <si>
    <t xml:space="preserve"> -  estrih debljine 6,0 cm - pod oznake tPp04</t>
  </si>
  <si>
    <t>04.03.</t>
  </si>
  <si>
    <t>Obračun po m2 gotove izvedene plohe.</t>
  </si>
  <si>
    <t>Dilatacije poda moraju pratiti izvedene dilatacije u AB ploči na koju se nanosi. Pod se nanosi na zaglađenu AB podnu ploču odnosno cementni estrih. Podloga mora biti čvrsta, odmašćena, otprašena i dovoljno suha prema uputama. Površinu je potrebno pripremiti pjeskarenjem ili brušenjem, ukloniti prašinu usisavanjem.</t>
  </si>
  <si>
    <t>Prilikom izrade poda potrebno se držati svih uputa proizvođača i strogo poštivati uvjete za izvedbu (temperatura, vlažnost zraka, vlaga u betonu, …). Izvedba sa svim potrebnim alatom, radom, materijalom, strojevima, pripremnim radnjama i ostalim nužnim za postizanje pune gotovosti stavke. Obračun po m2 obrađenog poda i m1 fuge.</t>
  </si>
  <si>
    <t>Podna obloga - PVC pod</t>
  </si>
  <si>
    <r>
      <t xml:space="preserve">Dobava i postava PVC višeslojne podne obloge.
Nanošenje protuprašnog premaza i izrada izravnavajućeg sloja masom za izravnanje u debljini od 1 do 2 mm, na suhu, čvrstu i ravnu podlogu. Dopuštene su granične vrijednosti neravnina gotove podloge mjerene na razmaku od 2 m – 7 mm, 0.20 m – 2 mm, a dozvoljena vlažnost estriha jest maksimalno 2 % CM. 
Na ovako pripremljenu podlogu polaže se višeslojna fleksibilna PVC podna obloga s antibakterijskim i fungicidalnim tretmanom te trajnim zaštitnim tretmanom, nema potrebe za poliranjem, otpornost na kiseline i lužine, lako održavanje, u boji po izboru projektanta.
• ukupna debljina prema HRN EN ISO 24346:2013 ili jednakovrijedno - 2 mm
• debljina kalendiranog homogenog nosivog sloja od čistog PVC-a prema HRN EN ISO 24340:2013 ili jednakovrijedno  ≥  1.02 mm
• 80% udio bio, mineralnog i recikliranog sadržaja
• 20% manja emisija CO2 u odnosu na ostale višeslojne PVC podne obloge 
• ukupna težina prema HRN EN ISO 23997:2013 ili jednakovrijedno   ≥ 2580 gr/m2
• širina role prema HRN EN ISO 24341:2013 ili jednakovrijedno   200 cm 
• duljina role prema HRN EN ISO 24341:2013 ili jednakovrijedno   20 m
• specifikacija prema HRN EN ISO 10582:2018 ili jednakovrijedno
• europska klasifikacija prema HRN EN ISO 10874:2013 ili jednakovrijedno  34-43
• vatrootpornost HRN EN 13501-1:2019 ili jednakovrijedno Bfl-s1 
• sklonost prema statičkom elektricitetu HRN EN 1815:2016 ili jednakovrijedno &lt; 2 kV
• klasa protukliznosti prema DIN 51 130 ili jednakovrijedno   R10
• otpornost na abraziju prema HRN EN 660-2:2003 ili jednakovrijedno: </t>
    </r>
    <r>
      <rPr>
        <sz val="9"/>
        <rFont val="Calibri"/>
        <family val="2"/>
        <charset val="238"/>
      </rPr>
      <t>≤</t>
    </r>
    <r>
      <rPr>
        <sz val="9"/>
        <rFont val="Calibri"/>
        <family val="2"/>
        <scheme val="minor"/>
      </rPr>
      <t xml:space="preserve"> 2.0 mm3
• grupa habanja T
• vrsta sadržaja veziva  prema HRN EN ISO 10582:2018 ili jednakovrijedno   tip I
• dimenzijska stabilnost prema HRN EN ISO 23999:2021 ili jednakovrijedno  </t>
    </r>
    <r>
      <rPr>
        <sz val="9"/>
        <rFont val="Calibri"/>
        <family val="2"/>
        <charset val="238"/>
      </rPr>
      <t>≤</t>
    </r>
    <r>
      <rPr>
        <sz val="9"/>
        <rFont val="Calibri"/>
        <family val="2"/>
        <scheme val="minor"/>
      </rPr>
      <t xml:space="preserve"> 0.40%
</t>
    </r>
  </si>
  <si>
    <r>
      <t xml:space="preserve">
• zaostalo udubljenje prema HRN EN ISO 24343-1:2013 ili jednakovrijedno   </t>
    </r>
    <r>
      <rPr>
        <sz val="9"/>
        <rFont val="Calibri"/>
        <family val="2"/>
        <charset val="238"/>
      </rPr>
      <t>≤</t>
    </r>
    <r>
      <rPr>
        <sz val="9"/>
        <rFont val="Calibri"/>
        <family val="2"/>
        <scheme val="minor"/>
      </rPr>
      <t xml:space="preserve"> 0.10 mm
• zaostalo udubljenje prosječna izmjerena vrijednost ≈ 0,02 mm
• zvučna izolacija prema HRN EN ISO 717-2:2021 ili jednakovrijedno – 8 dB
• otpornost na kotačiće namještaja prema HRN EN ISO 4918:2021 ili jednakovrijedno  OK
• toplinska provodljivost prema HRN EN ISO 10456:2008 ili jednakovrijedno – 0,25 W/(m.K)
• postojanost boja prema EN 20 105-B02 ili jednakovrijedno  ≥ 6 stupnjeva
• otpornost na kemijske proizvode HRN EN ISO 26987:2013 ili jednakovrijedno  OK
• antibakterijsko djelovanje (E.coli, S.aureus, MRSA) prema ISO 22196 ili jednakovrijedno sprječava rast &gt; 99%
• antivirusna aktivnost (ljudski coronavirus 229E) prema ISO 21702 ili jednakovrijedno: 99,7% poslije 2h
• ukupna emisija lako hlapljivih spojeva (TVOC) nakon 28 dana HRN ISO 16000-6:2022 ili jednakovrijedno: &lt; 10 ųg/m3
• izjava o svojstvima (DoP) prema HRN EN 14041:2018 ili jednakovrijedno
• certifikat Floorscore®
• površinski tretman – uklanja potrebu za laštenjem, otpornost na kiseline i lužine, lako održavanje
• potpuno zalijepljena ljepilom prema preporuci proizvođača ljepila 
• rubovi traka krojeni i rezani za toplo zavarivanje elektrodom u boji po izboru projektanta
• polaganje od strane ovlaštenog podopolagača</t>
    </r>
  </si>
  <si>
    <t xml:space="preserve"> - obrada poda</t>
  </si>
  <si>
    <t xml:space="preserve"> - sokl (holker)</t>
  </si>
  <si>
    <t>U stavku je uključena dobava i ugradnja tipskih dilatacijskih profila na spojevima dilatacija (u hodnicima) prema projektu konstrukcije. Podna obloga na svim spojevima je epoxy premaz. 
Dilatacijski profili na spojevima različitih vrsta poda uključeni u cijenu stavke.</t>
  </si>
  <si>
    <t>Čelično UNUTARNJE stepenište,  S355 - CINČANO</t>
  </si>
  <si>
    <t>Radionička izrada, obrada, doprema elemenata na gradilište i montaža čelične konstrukcije dvokrakog  unutarnjeg stepeništa s podestom i ogradom, za pristup 1. katu.</t>
  </si>
  <si>
    <r>
      <rPr>
        <u/>
        <sz val="9"/>
        <rFont val="Calibri"/>
        <family val="2"/>
      </rPr>
      <t>Elementi stepeništa:</t>
    </r>
    <r>
      <rPr>
        <sz val="9"/>
        <rFont val="Calibri"/>
        <family val="2"/>
      </rPr>
      <t xml:space="preserve">
- nosiva konstrukcija - vruće cinčano S355;
- gazišta i podesti - tipske vruće cinčane PORO rešetke         </t>
    </r>
  </si>
  <si>
    <r>
      <rPr>
        <b/>
        <sz val="9"/>
        <rFont val="Calibri"/>
        <family val="2"/>
      </rPr>
      <t>NAPOMENA:</t>
    </r>
    <r>
      <rPr>
        <sz val="9"/>
        <rFont val="Calibri"/>
        <family val="2"/>
      </rPr>
      <t xml:space="preserve"> Točan raster, profili i sl. u svemu prema shemama.</t>
    </r>
  </si>
  <si>
    <t>Stavka uključuje sve komplet za izvedbu sa nužnim materijalom, radom, sa alatom, strojevima te ostalim za postizanje potpune  gotovosti prema pravilima struke. AKZ zaštita,  zavari i pričvrsna sredstva obuhvaćeni su jediničnom cijenom i ne obračunavaju se posebno. Obračun po kg čelika, komadu gazišta. Dodatak zavara i spojeva do 4%</t>
  </si>
  <si>
    <t>1) 2-krako stubište (unutarnje stubište uz spojni most)</t>
  </si>
  <si>
    <t>Obračun čelične konstrukcije po kg</t>
  </si>
  <si>
    <t>Čelična podkonstrukcija spojnog hodnika (mosta), S355.</t>
  </si>
  <si>
    <t xml:space="preserve">Radionička izrada, obrada, doprema elemenata na gradilište i montaža čelične podkonstrukcije spojnog hodnika. </t>
  </si>
  <si>
    <r>
      <t xml:space="preserve">Čelik za izradu elementa je kvalitete </t>
    </r>
    <r>
      <rPr>
        <b/>
        <u/>
        <sz val="10"/>
        <rFont val="Calibri"/>
        <family val="2"/>
      </rPr>
      <t>S355.</t>
    </r>
  </si>
  <si>
    <r>
      <rPr>
        <u/>
        <sz val="9"/>
        <rFont val="Calibri"/>
        <family val="2"/>
      </rPr>
      <t>AKZ zaštita za bojane elemente:</t>
    </r>
    <r>
      <rPr>
        <sz val="9"/>
        <rFont val="Calibri"/>
        <family val="2"/>
      </rPr>
      <t xml:space="preserve">
▪ čišćenje površine od kovarine i hrđe (pjeskarenje);
▪ brušenje, predkitanje, kitanje i fino brušenje;
▪ temeljni premaz najmanje debljine 80µ (suhi sloj);
▪ završni premaz (dvostruko nanošenje).</t>
    </r>
  </si>
  <si>
    <t>Stavka uključuje sve komplet za izvedbu sa nužnim materijalom, radom, sa alatom, strojevima te ostalim za postizanje potpune  gotovosti prema pravilima struke. AKZ zaštita,  zavari i pričvrsna sredstva, te premazi i protupožarni premazi obuhvaćeni su jediničnom cijenom i ne obračunavaju se posebno. Obračun prema [kg] stvarno izvedenih radova. Dodatak zavara i spojeva do 4%.</t>
  </si>
  <si>
    <t>Čelična podkonstrukcija za strojarsku opremu, S355.</t>
  </si>
  <si>
    <t>Radionička izrada, obrada, doprema elemenata na gradilište i montaža čelične podkonstrukcije za strojarsku opremu.</t>
  </si>
  <si>
    <t>06.04.</t>
  </si>
  <si>
    <t xml:space="preserve"> - komplet penjalice L=cca 800 cm,  (s krova dvorane na krov škole)</t>
  </si>
  <si>
    <t>06.05.</t>
  </si>
  <si>
    <t>Vanjske i unutarnje čelične ograde i rukohvati</t>
  </si>
  <si>
    <t>Radionička izrada, dobava, montaža vanjskih i unutarnjih ograda i rukohvata iz vruće pocinčanih standardnih čeličnih profila za pristup na prizemlje Ograda se kompletno boja u odgovarajuću boju za vanjsku primjenu na cinku.</t>
  </si>
  <si>
    <t>Ograda je visine 120cm, a sastoji se od:
▪ stupova profila φ40mm, t=2,15mm na razmaku 130-170cm;
▪ rukohvate koji su promjera 4 cm, oblikovani na način da se mogu obuhvatiti dlanom, postavljeni na dvije visine – od 60 i od 90 cm, produženi u odnosu na nastupnu plohu rampe za 30 cm, sa zaobljenim završetkom.</t>
  </si>
  <si>
    <r>
      <t xml:space="preserve">Ograde rampi i stubišta za invalide sukladno važećem </t>
    </r>
    <r>
      <rPr>
        <i/>
        <sz val="9"/>
        <rFont val="Calibri"/>
        <family val="2"/>
      </rPr>
      <t>Tehničkom propisu o osiguranju pristupačnosti građevina osobama s invaliditetom i smanjene pokretljivosti.</t>
    </r>
  </si>
  <si>
    <r>
      <rPr>
        <b/>
        <sz val="9"/>
        <rFont val="Calibri"/>
        <family val="2"/>
      </rPr>
      <t>NAPOMENA:</t>
    </r>
    <r>
      <rPr>
        <sz val="9"/>
        <rFont val="Calibri"/>
        <family val="2"/>
      </rPr>
      <t xml:space="preserve"> Točan raster,  visina ograde, profili i sl. u svemu prema shemama.</t>
    </r>
  </si>
  <si>
    <t>Stavka uključuje sve komplet za izvedbu s nužnim materijalom, radom, sa alatom, strojevima te ostalim za postizanje pune  gotovost prema pravilima struke. AKZ zaštita,  zavari i pričvrsna sredstva obuhvaćeni su jediničnom cijenom i ne obračunavaju se posebno. Obračun po m1.</t>
  </si>
  <si>
    <t xml:space="preserve"> - ograda čeličnog stubišta na visini 120 cm</t>
  </si>
  <si>
    <t xml:space="preserve"> - ograda betonskog stubišta na visini od 120 cm</t>
  </si>
  <si>
    <t xml:space="preserve"> - vanjska ograda rampe</t>
  </si>
  <si>
    <t xml:space="preserve"> - vanjska ograda h= 42 cm</t>
  </si>
  <si>
    <t xml:space="preserve"> - vanjska ograda h= 100 cm</t>
  </si>
  <si>
    <t>06.06.</t>
  </si>
  <si>
    <t>Izvodi se iz elemenata od standardnih čeličnih profila, koji su završno cinčani. Čelični elementi se fiksiraju u sve AB elemente varenjem na ugrađene anker ploče ili  vijcima kemijskom vezom. Čelični sklopovi međusobno se vare (prije bojanja) ili se spajaju vijčano.</t>
  </si>
  <si>
    <r>
      <rPr>
        <u/>
        <sz val="9"/>
        <rFont val="Calibri"/>
        <family val="2"/>
      </rPr>
      <t>AKZ zaštita za vruće cinčane elemente:</t>
    </r>
    <r>
      <rPr>
        <sz val="9"/>
        <rFont val="Calibri"/>
        <family val="2"/>
      </rPr>
      <t xml:space="preserve">
▪ eventualni premaz za neutralizaciju starog cinka;
▪ čišćenje površina od kvarine i hrđe (pjeskarenje);
▪ brušenje, predkitanje, kitanje i fino brušenje;
▪ uklanjanje masnoća, nečistoća, ispiranje;
▪ vruće cinčanje debljine min. 100 µm (prema EN ISO 1461:2009 ili jednakovrijedno).</t>
    </r>
  </si>
  <si>
    <t>Izvodi se iz elemenata od standardnih čeličnih profila koji su završno bojani.
Čelični elementi se fiksiraju u sve AB elemente varenjem na ugrađene anker ploče ili vijcima kemijskom vezom. Čelični sklopovi međusobno se vare (prije bojanja) ili se spajaju vijčano.</t>
  </si>
  <si>
    <t>Toplinska i zvučna izolacija ispod estriha, pod na tlu,  EPS ,XPS</t>
  </si>
  <si>
    <t>Dobava, postava toplinske izolacije podova unutar zgrade ispod estriha. Izolacija se sastoji od ekspandiranog polistirena u dva sloja 2 cm + 2 cm na pločama od XPS-a debljine 10 cm. Preklopi nisu u kvadraturi te su obuhvaćeni u jediničnoj cijeni stavke. Krojenje oko podnih instalacija neće se dodatno obračunati (u cijeni je stavke).</t>
  </si>
  <si>
    <t xml:space="preserve">Tražene karakteristike: Zapremninska masa polistirena 30kg/m3. λ≤0,035W/mK. </t>
  </si>
  <si>
    <t>Tražene karakteristike: EPS termoizolacijska ploča tipa kao: Vodljivost topline λ≤0,04W/mK, tlačna čvrstoća 150 kPa.</t>
  </si>
  <si>
    <t xml:space="preserve"> - EPS debljine 2 + 2 cm - tPp04, mK01, mK02 </t>
  </si>
  <si>
    <t xml:space="preserve"> - XPS debljine 10 cm - prizemlje (tPp04)</t>
  </si>
  <si>
    <t>Dobava i izrada horizontalne te vertikalne hidroizolacije podnih ploča. Izolacija se izvodi sa jednim hladnim bitumenskim premazom (u punoj površini) te sa dva sloja fleksibilne polimerbitumenske trake uloškom staklene taknine. Hidroizolaciju izvoditi s 10 cm preklopa. U cijenu rada uključiti trokutne letve potrebne za spoj horizontalne i vertikalne trake.</t>
  </si>
  <si>
    <r>
      <rPr>
        <b/>
        <sz val="9"/>
        <rFont val="Calibri"/>
        <family val="2"/>
      </rPr>
      <t>NAPOMENA</t>
    </r>
    <r>
      <rPr>
        <sz val="9"/>
        <rFont val="Calibri"/>
        <family val="2"/>
      </rPr>
      <t>: Kod izolacije podne ploče obavezno preklopiti u 10cm sa polimer cementnim premazom zidova.</t>
    </r>
  </si>
  <si>
    <t xml:space="preserve"> - horizontalna postava</t>
  </si>
  <si>
    <t xml:space="preserve">Izvedba vertikalne hidroizolacije ab ploče i zidova u tlu.  </t>
  </si>
  <si>
    <t xml:space="preserve">Trake kvalitete T, postojanost na - 15° C, sile kidanja 500 N/mm2. Na mjestima prodora, pregiba, uvala i sl. izvesti ojačanje dodatkom iste trake.Obračun po m2 izvedene izolacije.  </t>
  </si>
  <si>
    <t xml:space="preserve"> - vertikana postava</t>
  </si>
  <si>
    <t xml:space="preserve"> - XPS d= 10 cm</t>
  </si>
  <si>
    <t xml:space="preserve"> - horizontalna toplinska izolacija krova t=15cm (10+5 cm)</t>
  </si>
  <si>
    <t xml:space="preserve"> - horizontalna toplinska izolacija krova rezana u nagibu prema mjestima odvodnje t=2 do 10 cm</t>
  </si>
  <si>
    <t xml:space="preserve"> - horizontalno polaganje na krov ulaza u dvoranu</t>
  </si>
  <si>
    <t>Dobava i postava toplinske izolacije od ekstrudiranog polistirena XPS 300 ploča debljine 50 mm za formiranje atike u punoj širini atike (do b=55cm). Postava s gornje strane atike. Ploče se kroje na licu mjesta, te se postavljaju ispod OSB ploče odnosno na vrh AB zida atike.</t>
  </si>
  <si>
    <t xml:space="preserve"> - OSB ploče na krovu za zaštitu od udubljenja, d=22mm</t>
  </si>
  <si>
    <t>Visine premaza u visini 2 m od poda;</t>
  </si>
  <si>
    <t>Hidroizolacija polimercementnim premazom vanjskih prostora</t>
  </si>
  <si>
    <t>07.15.</t>
  </si>
  <si>
    <t>Šljunak - ravni krov</t>
  </si>
  <si>
    <t>Dobava oblutaka granulacije 30-50 mm. Sloj oblutaka je predviđen na ravnom krovu u debljini od 5,0 cm. U stavku uključen sav potreban materijal i pribor. Obračun po m2 izvedene šljunčane površine.</t>
  </si>
  <si>
    <t>Dobava materijala,transport i izvedba horizontalne  hidroizolacije ploče poda -bez hidrostatskog pritiska.Hidroizolaciju izvesti  trakama za zavarivanje, punoplošno zavarene sa količinom bitumena od  300 g/m2 i uloškom od staklenog voala (2x0,4cm) kako slijedi:  hladni  premaz, fleksibilna izolacijska traka za zavarivanje sa uloškom od staklene tkanine, 100% zavarena na preklopima, a punktirano 30-50% po površini, fleksibilna hidroizolacijsaka traka za zavarivanje sa  uloškom od  staklene tkanine, 100% zavarene na preklopima i za  prethodni sloj sa premazom preklopa, a  karton služi kao mehanička  zaštita   ili razdjelni  sloj,  ili PE folija  prije mehaničke zaštite od betona, opeke ili polistirena.Izvesti u svemu prema uputama proizvođača. Obračun za kompletan rad i  materijal i pribor po m2 izvedene višeslojne izolacije.</t>
  </si>
  <si>
    <t>Toplinska izolacija ravnog krova.</t>
  </si>
  <si>
    <t>Toplinska izolacija ravnog krova</t>
  </si>
  <si>
    <t xml:space="preserve">Dobava i postava toplinske izolacije ravnog i kosog krova zgrade. Izvodi se tvrdim pločama kamene vune za prohodne krovove. Ploče se tiplaju u krovni lim. Toplinsku izolaciju čine 2 sloja sa posmaknutim preklopima. Tlačno opterećenje min. 70kPa, λ≤0,036W/mK. </t>
  </si>
  <si>
    <t>Toplinska izolacija unutarnje strane atike.</t>
  </si>
  <si>
    <t xml:space="preserve"> - OSB ploče za vrh atike, d=22 mm</t>
  </si>
  <si>
    <t>Dobava i izrada toplinske izolacije AB temeljnih greda (sokla) s vanjske strane u visini cca. 30cm  rebrastim pločama ekstrudirane polistirenske pjene (XPS), debljine 130mm, sa svim potrebnim slojevima te materijalom za pričvršćenje. Polaganje XPS ploča vrši se ljepljenjem na podlogu ljepilom bez otapala i tiplama.</t>
  </si>
  <si>
    <r>
      <t xml:space="preserve">Slojevi:
</t>
    </r>
    <r>
      <rPr>
        <sz val="9"/>
        <rFont val="Calibri"/>
        <family val="2"/>
      </rPr>
      <t>▪ polimercementno ljepilo;
▪ XPS ploče, d=13cm;
▪ polimercementno ljepilo armirano;
▪ polimercementno ljepilo - izravnavajući sloj;
▪ impregnacijski premaz;
▪ završna obrada silikatnom žbukom, boje prema standardnoj paleti tonova
▪ prešana profilirana plastika.</t>
    </r>
  </si>
  <si>
    <t>Dobava materijala i izvođenje komplet fasadnog ETICS sustava ili jednakovrijednog, sa termoizolacijskim pločama od mineralne vune i sa tankoslojnom silikatnom završnom fasadnom žbukom granulacije 1mm (obavezno treba donijeti uzorak na odobrenje investitoru).  
Ploče su od kamene vune, debljine  d=5-15cm, λ≤0,036W/mK.</t>
  </si>
  <si>
    <t>Stavka uključuje obradu svih uglova, špaleta i okapa sa limenim i plastičnim kutnim profilima. Dobava i postava ostalog pribora (kutni, razni okapni profili, špaletni gotovi elementi iz min. vune ploča debljine 3cm, i sl.) uključena u cijenu. Sve radove izvesti strogo prema uputama proizvođača sustava fasade. Završna obrada fasade u boji po izboru investitora.</t>
  </si>
  <si>
    <t xml:space="preserve"> - POZ 17 - građevinski otvor: b/h=120/345cm,
ostakljena vanjska 1-krilna vrata s fiksnim nadsvjetlom</t>
  </si>
  <si>
    <t xml:space="preserve"> - POZ 22 - građevinski otvor: b/h=120/300cm,
ostakljena vanjska 1-krilna vrata s fiksnim nadsvjetlom</t>
  </si>
  <si>
    <t xml:space="preserve">Izrada, dobava i montaža vanjske staklene stijene fiksne, sa zaokretnim ili kliznim automatskim dvokrilnim pješačkim vratima. Fiksiranje dna stijene u slojeve poda i u čeličnu odnosno AB podkonstrukciju na vrhu stavke.
Krila iz aluminijskih profila, za vanjsku primjenu, sa prekinutim termičkim mostom. Obrada ALU profila elektrostatičko lakiranje. </t>
  </si>
  <si>
    <t>Vrata moraju imati "emergency button" za otvaranje u slučaju nužde, otvaranje na tipku iznutra, otvaranje na karticu izvana (kontrola pristupa). Vrata su spojena na sustav automatske vatrodojave - dovod zraka za odimljavanje požarnog stubišta. Uz vrata je potrebno predvidjeti evakuacijsko tipkalo (tipkalo za deblokadu vrata).</t>
  </si>
  <si>
    <t xml:space="preserve"> - POZ 10 - građevinski otvor: b/h=300/250cm, 
ostakljena stijena koja se sastoji 3 fiksna krila i 3 otklopna nadsvjetla
zaštita od sunca : vanjske žaluzine (ručni pogon)</t>
  </si>
  <si>
    <t xml:space="preserve"> - POZ 15 - građevinski otvor: b/h=545/300cm,
ostakljena staklena stijena koja se sastoji od 3 fiksna krila</t>
  </si>
  <si>
    <t xml:space="preserve"> - POZ 16 - građevinski otvor: b/h=320/300cm,
ostakljena staklena stijena koja se sastoji od 3 fiksna krila</t>
  </si>
  <si>
    <t xml:space="preserve"> - POZ 18 - građevinski otvor: b/h=350/300cm,
ostakljena staklena stijena koja se sastoji od 3 fiksna krila</t>
  </si>
  <si>
    <t xml:space="preserve"> - POZ 19 - građevinski otvor: b/h=235/300cm,
ostakljena staklena stijena koja se sastoji od 2 fiksna krila</t>
  </si>
  <si>
    <t xml:space="preserve"> - POZ 20 - građevinski otvor: b/h=1435/300cm, pozicija-spojni most
ostakljena staklena stijena koja se sastoji od 10 fiksnih i 2 otklopna krila</t>
  </si>
  <si>
    <t xml:space="preserve"> - POZ 21 - građevinski otvor: b/h=2045/300cm, pozicija-spojni most
ostakljena staklena stijena koja se sastoji od od 12 fiksnih i 4 otklopna krila</t>
  </si>
  <si>
    <t xml:space="preserve"> - POZ 02 - građevinski otvor: b/h=180/200cm,
zaokretno otklopni 2-krilni prozor s otklopnim nadsvjetlom
zaštita od sunca : vanjske žaluzine (ručni pogon)</t>
  </si>
  <si>
    <t xml:space="preserve"> - POZ 08 - građevinski otvor: b/h=120/200 cm, 
otklopni 1-krilni prozor
zaštita od sunca : vanjske žaluzine (ručni pogon)</t>
  </si>
  <si>
    <t xml:space="preserve"> - POZ 09 - građevinski otvor: b/h=540/200 cm, 
3-krilni prozor 2 otklopna krila i 1 fiksnim krilom u sredini
zaštita od sunca : vanjske žaluzine (ručni pogon)</t>
  </si>
  <si>
    <t xml:space="preserve"> - POZ 11 - građevinski otvor: b/h=110/300cm, 
1-krilni fiksni prozor s otklopnim nadsvjetlom
zaštita od sunca : vanjske žaluzine (ručni pogon)</t>
  </si>
  <si>
    <t xml:space="preserve"> - POZ 12 - građevinski otvor: b/h=110/400cm, 
1-krilni fiksni prozor s otklopnim nadsvjetlom 
(s automatskim otvaranjem, za odimljavanje stubišta)
zaštita od sunca : vanjske žaluzine (ručni pogon)</t>
  </si>
  <si>
    <t xml:space="preserve"> - POZ 13 - građevinski otvor: b/h=100/60cm, 
1-krilni otklopni prozor</t>
  </si>
  <si>
    <t xml:space="preserve"> - POZ 14 - građevinski otvor: b/h=100/200cm,
zaokretno otklopni 1-krilni prozor s otklopnim nadsvjetlom
zaštita od sunca : vanjske žaluzine (ručni pogon)</t>
  </si>
  <si>
    <t xml:space="preserve"> - POZ S07 - građevinski otvor: b/h=100/210cm, 1-krilna, puna s vent.reš.</t>
  </si>
  <si>
    <t xml:space="preserve"> - POZ S08 - građevinski otvor: b/h=100/210cm, 1-krilna puna vrata</t>
  </si>
  <si>
    <t xml:space="preserve"> - POZ S09 - građevinski otvor: b/h=120/210cm, 1-krilna puna vrata</t>
  </si>
  <si>
    <r>
      <t xml:space="preserve"> - POZ V02 - građevinski otvor: b/h=100/200cm, 
protupožarni prozor koji se sastoji od 2 fiksna dijela, 
protupožarna zaštita : </t>
    </r>
    <r>
      <rPr>
        <b/>
        <sz val="9"/>
        <rFont val="Calibri"/>
        <family val="2"/>
      </rPr>
      <t>EI₂60</t>
    </r>
  </si>
  <si>
    <r>
      <t xml:space="preserve"> - POZ V03- građevinski otvor: b/h=150/250cm,  
požarna 1-krilna fiksna staklena stijena s fiksnim nadsvjetlom,
protupožarna zaštita :</t>
    </r>
    <r>
      <rPr>
        <b/>
        <sz val="9"/>
        <rFont val="Calibri"/>
        <family val="2"/>
      </rPr>
      <t xml:space="preserve"> EI₂60</t>
    </r>
  </si>
  <si>
    <r>
      <t xml:space="preserve"> - POZ V04- građevinski otvor: b/h=300/300cm,  
protupožarna staklena stijena koja se sastoji od 2-krilna zaokretna vrata, fiksnog bočnog dijela i dvodijelnog fiksnog nadsvjetla
protupožarna zaštita : </t>
    </r>
    <r>
      <rPr>
        <b/>
        <sz val="9"/>
        <rFont val="Calibri"/>
        <family val="2"/>
      </rPr>
      <t>EI₂60-C</t>
    </r>
  </si>
  <si>
    <r>
      <t xml:space="preserve"> - POZ V05- građevinski otvor: b/h=100/380cm,  
protupožarni fiksni prozor s otklopnim nadsvjetlom
(s automatskim otvaranjem, za odimljavanje stubišta)
protupožarna zaštita : </t>
    </r>
    <r>
      <rPr>
        <b/>
        <sz val="9"/>
        <rFont val="Calibri"/>
        <family val="2"/>
      </rPr>
      <t>EI₂60</t>
    </r>
  </si>
  <si>
    <r>
      <t>POZ P08 - građevinski otvor: b/h=100/210cm, 
protupožarna zaokretna puna vrata 
protupožarna zaštita :</t>
    </r>
    <r>
      <rPr>
        <b/>
        <sz val="9"/>
        <rFont val="Calibri"/>
        <family val="2"/>
      </rPr>
      <t xml:space="preserve"> EI₂30-C</t>
    </r>
  </si>
  <si>
    <r>
      <t xml:space="preserve">POZ P09 - građevinski otvor: b/h=220/300cm, 
protupožarna ostakljena stijena koja se sastoji od 1-krilnih zaokretnih vrata, fiksnog bočnog dijela i fiksnog nadsvjetla
panik letva : </t>
    </r>
    <r>
      <rPr>
        <b/>
        <sz val="9"/>
        <rFont val="Calibri"/>
        <family val="2"/>
      </rPr>
      <t>HRN EN 1125</t>
    </r>
    <r>
      <rPr>
        <sz val="9"/>
        <rFont val="Calibri"/>
        <family val="2"/>
      </rPr>
      <t xml:space="preserve">
protupožarna zaštita :</t>
    </r>
    <r>
      <rPr>
        <b/>
        <sz val="9"/>
        <rFont val="Calibri"/>
        <family val="2"/>
      </rPr>
      <t xml:space="preserve"> EI₂30-C-Sm</t>
    </r>
  </si>
  <si>
    <r>
      <t>POZ P10 - građevinski otvor: b/h=120/210cm, 
protupožarna zaokretna puna vrata 
protupožarna zaštita :</t>
    </r>
    <r>
      <rPr>
        <b/>
        <sz val="9"/>
        <rFont val="Calibri"/>
        <family val="2"/>
      </rPr>
      <t xml:space="preserve"> EI₂30-C</t>
    </r>
  </si>
  <si>
    <r>
      <t xml:space="preserve">POZ P11 - građevinski otvor: b/h=230/300cm, 
protupožarna ostakljena stijena koja se sastoji od 1-krilnih zaokretnih vrata, fiksnog bočnog dijela i fiksnog nadsvjetla
panik letva : </t>
    </r>
    <r>
      <rPr>
        <b/>
        <sz val="9"/>
        <rFont val="Calibri"/>
        <family val="2"/>
      </rPr>
      <t>HRN EN 1125</t>
    </r>
    <r>
      <rPr>
        <sz val="9"/>
        <rFont val="Calibri"/>
        <family val="2"/>
      </rPr>
      <t xml:space="preserve">
protupožarna zaštita :</t>
    </r>
    <r>
      <rPr>
        <b/>
        <sz val="9"/>
        <rFont val="Calibri"/>
        <family val="2"/>
      </rPr>
      <t xml:space="preserve"> EI₂30-C-Sm</t>
    </r>
  </si>
  <si>
    <r>
      <t xml:space="preserve">POZ P12 - građevinski otvor: b/h=200/300cm, 
protupožarna ostakljena 2-krilna vrata s fiksnim nadsvjetlom
panik letva : </t>
    </r>
    <r>
      <rPr>
        <b/>
        <sz val="9"/>
        <rFont val="Calibri"/>
        <family val="2"/>
      </rPr>
      <t>HRN EN 1125</t>
    </r>
    <r>
      <rPr>
        <sz val="9"/>
        <rFont val="Calibri"/>
        <family val="2"/>
      </rPr>
      <t xml:space="preserve">
protupožarna zaštita :</t>
    </r>
    <r>
      <rPr>
        <b/>
        <sz val="9"/>
        <rFont val="Calibri"/>
        <family val="2"/>
      </rPr>
      <t xml:space="preserve"> EI₂30-C-Sm,</t>
    </r>
    <r>
      <rPr>
        <sz val="9"/>
        <rFont val="Calibri"/>
        <family val="2"/>
      </rPr>
      <t xml:space="preserve"> stalno otvoreno</t>
    </r>
  </si>
  <si>
    <t>Mjesto izvedbe: ženski WC i muški WC (prizemlje, 1. kat, 2. kat)</t>
  </si>
  <si>
    <t>POZ H6 - b/h=275/200+15cm, 3 kom vrata, ženski WC</t>
  </si>
  <si>
    <t>POZ H7 - b/h=94+142/200+15cm, ''L'' oblik, 1 kom vrata, muški WC</t>
  </si>
  <si>
    <t>Trapezni lim (pod spojnog mosta)</t>
  </si>
  <si>
    <t>Dobava i montaža visokovalnog samonosivog trapeznog  lima, debljine lima t=1,00mm, koji se polaže preko dva i tri polja sa nužnim potrebnim materijalom do pune funkcionalne gotovosti u skladu s pravilima struke. Lim se polaže čeličnu konstrukciju mosta.</t>
  </si>
  <si>
    <t xml:space="preserve"> - pod mosta</t>
  </si>
  <si>
    <t>Vanjski limeni zid spojnog mosta, t=36cm</t>
  </si>
  <si>
    <t>Izrada, dobava i ugradnja obloge spojnog hodnika, uključujući svu potkonstrukciju, okapnice, spojne dijelovi i pribor, sve do potpune gotovosti. Izrada od aluminijskog lima, debljine prema statičkom proračunu, završne boje RAL prema izboru projektanta .</t>
  </si>
  <si>
    <t>Podkonstrukcija se veže na čelični konstruktivni sustav.</t>
  </si>
  <si>
    <t>Slojevi zida vZd01:
▪ limena obloga;
▪ čelična konstrukcija/zračni sloj; 20 cm
▪ toplinska izolacija od mineralne vune 14cm
▪ limena fasadna obloga;</t>
  </si>
  <si>
    <r>
      <rPr>
        <b/>
        <sz val="9"/>
        <rFont val="Calibri"/>
        <family val="2"/>
      </rPr>
      <t>NAPOMENA</t>
    </r>
    <r>
      <rPr>
        <sz val="9"/>
        <rFont val="Calibri"/>
        <family val="2"/>
      </rPr>
      <t>: Potrebna skela za izradu je obuhvaćena jediničnom cijenom stavke. Otvori do 3m2 se ne odbijaju, kod otvora 3-5m2 se odbija razlika preko 3m2 te se špalete za otvore do 5m2 ne obračunavaju posebno. Otvori &gt;5m2 se odbija površina od 3m2 a špalete do 20cm širine se obračunavaju zasebno. Špalete šire od 20cm se obračunavaju kao fasada po m2.</t>
    </r>
  </si>
  <si>
    <t>Dobava materijala, transport do mjesta ugradnje, izrada fasade,  stropova, izrada i obrada špaleta, sve potrebne skele (visina do 8m), svi slojevi fasade te sav ostali alat i materijal za izradu su obuhvaćeni sa jediničnom cijenom. Obračun po m2 stvarno izvedene površine pročelja i podgleda do potpune funkcionalne gotovosti.</t>
  </si>
  <si>
    <t>Obračun po m2 zida</t>
  </si>
  <si>
    <t>10.04.</t>
  </si>
  <si>
    <t>Ravni limeni krov spojnog mosta, t=27cm</t>
  </si>
  <si>
    <t>Izrada, dobava i ugradnja krova spojnog hodnika, uključujući svu potkonstrukciju, okapnice, spojne dijelovi i pribor, sve do potpune gotovosti. Izrada od aluminijskog lima, debljine prema statičkom proračunu, završne boje RAL prema izboru projektanta .</t>
  </si>
  <si>
    <t>Slojevi krova rK03:
▪ gipskartonska ploča 12,5mm;
▪ toplinska izolacija od mineralne vune 15 cm
▪ OSB ploča 1cm
▪ HI 1cm
▪ zračni spoj/potkonstrukcija 6 cm
▪ daščana oplata 2 cm
▪ limena krovna obloga 1cm;</t>
  </si>
  <si>
    <r>
      <rPr>
        <b/>
        <sz val="9"/>
        <rFont val="Calibri"/>
        <family val="2"/>
      </rPr>
      <t>NAPOMENA:</t>
    </r>
    <r>
      <rPr>
        <sz val="9"/>
        <rFont val="Calibri"/>
        <family val="2"/>
      </rPr>
      <t xml:space="preserve"> Potrebna skela za izradu je obuhvaćena jediničnom cijenom stavke. Prije narudžbe materijala priložiti nadzoru na odobrenje plan polaganja i proračun spojnih sredstava.</t>
    </r>
  </si>
  <si>
    <t>Obračun po m2 krova</t>
  </si>
  <si>
    <t>10.05.</t>
  </si>
  <si>
    <t>Izolacija i obloga podgleda spojnog mosta, t=9cm</t>
  </si>
  <si>
    <t>Izrada, dobava i ugradnja roplinske izolacije i limene obloge podgleda spojnog mosta, uključujući svu potkonstrukciju, okapnice, spojne dijelovi i pribor, sve do potpune gotovosti. Izrada od aluminijskog lima, debljine prema statičkom proračunu, završne boje RAL prema izboru projektanta .</t>
  </si>
  <si>
    <t>Slojevi :
▪ toplinska izolacija od mineralne vune 8 cm
▪ limena  obloga 1cm;</t>
  </si>
  <si>
    <t xml:space="preserve">Obračun po m2 </t>
  </si>
  <si>
    <t xml:space="preserve"> 10.06</t>
  </si>
  <si>
    <t>Izrezivanje krovnog lima, visine vala do 135mm.</t>
  </si>
  <si>
    <t>Stavka uključuje izrezivanje trapeznog krovnog lima radi izrade raznih prodora u stropu/krovu za potrebe vođenja instalacija ili prolaza čelične konstrukcije. Lim je visine vala do 135 mm i debljine do 1,00mm. 
Cijena uključuje potrebno izrezivanje lima, te naknadnu obradu oko izvedenih instalacija ili konstrukcije sa unutarnje strane opšavom debljine 0,60mm, RŠ do 30cm, RAL 9010 ili jednakovrijedno, radi zatvaranja prostora između instalacija i trapeznog lima. Izrada prodora, te ojačanje krovnih otvora obračunati su u zasebnim stavkama.</t>
  </si>
  <si>
    <t>Izvedba sa svim potrebnim alatom, materijalom i radom do pune funkcionalne gotovosti. Obračun kom prodora.</t>
  </si>
  <si>
    <t>a) rezanje prodora dim. ≤30×30cm</t>
  </si>
  <si>
    <t>b) rezanje prodora dim. &gt;30×30cm ≤50×50cm</t>
  </si>
  <si>
    <t>10.07.</t>
  </si>
  <si>
    <t>Geometrija i montaža:
▪ GK ploče: obične ili vlagootporne zelene ili protupožarne ploče 12,5mm debljine
▪ potkonstrukcija UW ili CW profili debljine 50 ili 75 ili 100 mm
▪ prihvat konstrukcije u AB ploče;
▪ zidovi visine do 350cm ;</t>
  </si>
  <si>
    <r>
      <t xml:space="preserve"> </t>
    </r>
    <r>
      <rPr>
        <b/>
        <sz val="9"/>
        <rFont val="Calibri"/>
        <family val="2"/>
      </rPr>
      <t>uZd07</t>
    </r>
    <r>
      <rPr>
        <sz val="9"/>
        <rFont val="Calibri"/>
        <family val="2"/>
      </rPr>
      <t xml:space="preserve"> - obloga instalacijkih vertikala debljine 7,5 cm, podkonstrukcija 50mm, mineralna vuna 5cm, ploče 2x1,25cm obične ploče</t>
    </r>
  </si>
  <si>
    <t xml:space="preserve">Kazetirani spušteni strop </t>
  </si>
  <si>
    <t>Geometrija i montaža:
▪ ploče: 60×60cm 
▪ stropovi visine 300cm od gotovog poda;
▪ prihvat konstrukcije u AB stropne ploče; 
▪ prihvat podkonstrukcije u AB konstrukciju i trapezni krovni lim
▪ ovjes 48-50 cm - visilice
▪ sa skrivenim nosivim  profilima između ploča</t>
  </si>
  <si>
    <t xml:space="preserve">Izrada, dobava materijala i montaža spuštenog kazetiranog stropa sa pločama 60×60cm sa skrivenim nosivim  profilima između ploča. </t>
  </si>
  <si>
    <t>spušteni strop ukupne visine 50 cm (300 cm od poda) _ 2. kat</t>
  </si>
  <si>
    <t>spušteni strop ukupne visine 48 cm (300 cm od poda) _ prizemlje + 1. kat</t>
  </si>
  <si>
    <t xml:space="preserve"> - gipsana revizija 20×20cm</t>
  </si>
  <si>
    <t xml:space="preserve"> - gipsana revizija 40×40cm</t>
  </si>
  <si>
    <t xml:space="preserve"> - gipsana revizija 60×60cm</t>
  </si>
  <si>
    <t>Gletanje gipskartonskih elemenata.</t>
  </si>
  <si>
    <t xml:space="preserve">Gletanje svih stropova, zidova i obloga izvedenih iz gipsanih ravnih ploča glet pastom. Sudari moraju biti oštro obrađeni. Visina prostorije max. 300cm. Gletaju se vidljive površine koje nisu obložene keramikom ili drugom vrstom obloge.
U cijenu uračunato čišćenje, odvoz otpadaka kao i zaštita okolnih površina, te potrebna pomoćna radna skela. Izvedba u svemu prema upustvima proizvođača sa svim nužnim alatom, materijalom, radom i strojevima za izradu do pune funkcionalne gotovosti i u skladu s pravilima struke. </t>
  </si>
  <si>
    <t>Gletanje AB elemenata.</t>
  </si>
  <si>
    <t>Bojanje svih gletanih površina, RAL9010.</t>
  </si>
  <si>
    <t>Bojanje 2x svih gletanih, a prethodno ožbukanih površina unutar građevine disperzivnom čistom bijelom bojom (RAL9010). Visina prostorije max. 310cm.</t>
  </si>
  <si>
    <r>
      <t>Pločice u sanitarijama se polažu do spuštenog stropa.</t>
    </r>
    <r>
      <rPr>
        <sz val="9"/>
        <rFont val="Calibri"/>
        <family val="2"/>
      </rPr>
      <t xml:space="preserve"> Pločice u učionicama kod umivaonika se postavljaju do visine 120 cm od gotovog poda. 
Pločice su većeg formata, tipa: 60×60, 120×60, 30×90cm sl.</t>
    </r>
  </si>
  <si>
    <t xml:space="preserve"> - sanitarije (do spuštenog stropa)</t>
  </si>
  <si>
    <t xml:space="preserve"> - učionice (do visine 120 cm od poda)</t>
  </si>
  <si>
    <t xml:space="preserve"> - podna površina - sanitarije R11</t>
  </si>
  <si>
    <t>stubišta oznake dš 0.00, dš 1.00, dš 2.00</t>
  </si>
  <si>
    <t xml:space="preserve">       - stubište gazišta i podesti </t>
  </si>
  <si>
    <t xml:space="preserve">        - stubište čela</t>
  </si>
  <si>
    <t xml:space="preserve">        - spojevi s drugim vrstama poda</t>
  </si>
  <si>
    <t>stubišta oznake dš 0.13, dš 1.13, dš 2.13</t>
  </si>
  <si>
    <t xml:space="preserve">        - stubište gazišta i podesti</t>
  </si>
  <si>
    <t>Postava:
Nenatkrivene terase, vanjska rampa i vanjsko stubište</t>
  </si>
  <si>
    <t>Dobava, dostava, polaganje vanjskih podnih gres protukliznih pločica. Pločice velikog formata, boje prema izboru investitora. Nabavna cijena pločica do 35€/m2 (VPC), R12. Postava se vrši na suhu i izravnatu podlogu. Polaganje vršiti u fleksibilno ljepilo. Postava reška na rešku sa minimalnom širinom fuge. Fugiranje se vrši masom u boji po izboru investitora. Prije početka postave treba obavezno odrediti elemente i smjerove postave  s projektantom i/ili predstavnikom investitora. Reške treba fugirati ljepljivom, vodoodbojnom, pigmentiranom masom. Obavezna izrada dilatacija usklađena sa dilatacijama plivajućeg poda. Na svim spojevima s drugim podovima i slično koriste se tipske aluminijske lajsne, t=2-3mm.</t>
  </si>
  <si>
    <t xml:space="preserve"> - podna površina - oznake tPp05</t>
  </si>
  <si>
    <t xml:space="preserve"> - podna površina - rampa</t>
  </si>
  <si>
    <t>DOGRADNJA SPORTSKE DVORANE - GRAĐEVINSKO OBRTNIČKI RADOVI</t>
  </si>
  <si>
    <t>01. DŠ</t>
  </si>
  <si>
    <t>DOGRADNJA ŠKOLE - GRAĐEVINSKO OBRTNIČKI RADOVI</t>
  </si>
  <si>
    <t>23.</t>
  </si>
  <si>
    <t>24.</t>
  </si>
  <si>
    <t>25.</t>
  </si>
  <si>
    <t>26.</t>
  </si>
  <si>
    <t>27.</t>
  </si>
  <si>
    <t>28.</t>
  </si>
  <si>
    <t>29.</t>
  </si>
  <si>
    <t>30.</t>
  </si>
  <si>
    <t>31.</t>
  </si>
  <si>
    <t>32.</t>
  </si>
  <si>
    <t>01.DŠ</t>
  </si>
  <si>
    <t>02.DŠ</t>
  </si>
  <si>
    <t>03.DŠ</t>
  </si>
  <si>
    <t>04.DŠ</t>
  </si>
  <si>
    <t>05.DŠ</t>
  </si>
  <si>
    <t>06.DŠ</t>
  </si>
  <si>
    <t>Vatrodojava</t>
  </si>
  <si>
    <t>Dizalo</t>
  </si>
  <si>
    <t>01.00 VANJSKO UREĐENJE</t>
  </si>
  <si>
    <t>Vađenje i rezanje asfalta</t>
  </si>
  <si>
    <t>Izrezivanje svih slojeva asfalta (slojevi habajući + BNS do ukupno 12 cm debljine), te vađenje i odvoz izvađenog materijala uključivo i betonske rubnjake. Stavka uključuje sav potreban rad (rezanje, trganje, otkop), alat, strojeve nužne za rezanje i vađenje slojeva asfalta, te utvora, odvoz i propisano deponiranje otpadnog materijala. Rez asfalta mora biti pravilan i čist radi spoja sa novim asfaltom koji se izvodi (rez se vrši dva puta, jer je potrebno izvesti dodatni rez neposredno prije izvedbe novog asfalta radi postizanja pravilne veze). U cijeni stavke i odvoz i pravilno zbrinjavanje uklonjenog asfalta. Obračun po m2 uklonjene površine i m reza.</t>
  </si>
  <si>
    <t xml:space="preserve">a) </t>
  </si>
  <si>
    <t>vađenje asfalta, max. t=12cm</t>
  </si>
  <si>
    <t xml:space="preserve">b) </t>
  </si>
  <si>
    <t>rezanje asfalta, max. t=12cm</t>
  </si>
  <si>
    <t>Uklanjanje opločenja</t>
  </si>
  <si>
    <t>Uklanjanje i odvoz betonskog opločenja uključivo i sve rubnjake. Stavka uključuje sav potreban rad (rezanje, trganje, otkop), alat, strojeve nužne za uklanjanje betonskih opločnika, te utvora, odvoz i propisano deponiranje otpadnog materijala. U cijeni stavke i odvoz i pravilno zbrinjavanje uklonjenog materijala. Obračun po m2 uklonjene površine.</t>
  </si>
  <si>
    <t>Uklanjanje i odvoz postojećih armirano betonskih podzemnih konstrukcija</t>
  </si>
  <si>
    <t>Stavka obuhvaća osiguravanje radnog područja i izvođenje potrebnih zaštitnih mjera. Označavanje lokacija spremnika prema dokumentaciji i provjera stanja terena. Ako spremnici sadrže ostatke loživog ulja, mazuta ili drugih tekućina, potrebno je njihovo ispumpavanje i zbrinjavanje prema važećim zakonskim propisima o opasnom otpadu. Strojno ili ručno uklanjanje slojeva zemlje oko spremnika radi omogućavanja pristupa i vađenja.</t>
  </si>
  <si>
    <t>U stavci također korištenje odgovarajuće opreme (npr. hidrauličnih čekića, pneumatskih razbijača ili slične mehanizacije) za razbijanje armirano-betonskih spremnika na manje komade prikladne za odvoz. Pažljivo uklanjanje armature iz betona i njezino odvajanje za daljnje zbrinjavanje ili recikliranje. Utovar razbijenih dijelova betona i odvojene armature na transportna vozila. Odvoz građevinskog otpada i armature na ovlašteno odlagalište ili reciklažno dvorište, uz pridržavanje svih važećih propisa o gospodarenju građevinskim otpadom. Po završetku uklanjanja spremnika, jame se zatrpavaju krupnim materijalom (lomljenim kamenom) frakcije 63-300 mm do razine minimalno 70 cm ispod nosivih elemenata te zalijevaju mršavim betonom. Na dnu između temeljnog tla i nasipa od krupnog materijala predviđa se ugradnja geotekstila.</t>
  </si>
  <si>
    <t>U cijenu ulazi sav rad, materijal, prijevoz i sve ostalo što je potrebno za potpuni dovršetak stavke uključujući potrebna ispitivanja kakvoće materijala i rada.</t>
  </si>
  <si>
    <t xml:space="preserve">Strojno razbijanje, trganje, vađenje postojećih AB elemenata </t>
  </si>
  <si>
    <t>Strojno skidanje humusa, cca. d=30cm.</t>
  </si>
  <si>
    <t xml:space="preserve">Strojno skidanje humusa ispod asfaltiranih, zelenih i betonskih površina u sloju debljine 30 cm sa transportom materijala na privremenu gradilišnu deponiju. </t>
  </si>
  <si>
    <t>Obračun po m³ materijala u sraslom stanju. Rastresitost se ne uzima u obzir.</t>
  </si>
  <si>
    <r>
      <rPr>
        <b/>
        <sz val="9"/>
        <rFont val="Arial"/>
        <family val="2"/>
      </rPr>
      <t xml:space="preserve">NAPOMENA: </t>
    </r>
    <r>
      <rPr>
        <sz val="9"/>
        <rFont val="Arial"/>
        <family val="2"/>
      </rPr>
      <t>Prije početka samih radova potrebno sa nadzornim inženjerom na gradilištu utvrditi eventualnu potrebu povećanja ili smanjenja debljine skidanja humusa.</t>
    </r>
  </si>
  <si>
    <t>m³</t>
  </si>
  <si>
    <t>Široki iskop za dobivanje potrebne visine nasipa.</t>
  </si>
  <si>
    <t xml:space="preserve">Iskop do minimalne visine nasipa 70 cm ispod asfalta ili 50 cm ispod drugih manipulativnih površina (betonski opločnici). </t>
  </si>
  <si>
    <t xml:space="preserve">Pažljivi strojni iskop materijala tla III kategorije za dobivanje potrebne visine nosivog tamponskog sloja. Iskop se vrši do potrebne kote za dobivanje visine nasipa. Stavka obuhvaća transport materijala iz iskopa na privremeni gradilišni deponij. </t>
  </si>
  <si>
    <r>
      <rPr>
        <b/>
        <sz val="9"/>
        <rFont val="Arial"/>
        <family val="2"/>
      </rPr>
      <t>NAPOMENA:</t>
    </r>
    <r>
      <rPr>
        <sz val="9"/>
        <rFont val="Arial"/>
        <family val="2"/>
      </rPr>
      <t xml:space="preserve"> Stvarnu dubinu iskopa obavezno je treba utvrditi s nadzornim inženjerom prije početka radova. Široki iskop vrši se do potrebne kote za postizanje projektom tražene debljine sloja nasipa. Dublji iskopi bez odobrenja neće se priznati.</t>
    </r>
  </si>
  <si>
    <t>Obračun po m³ iskopanog materijala u sraslom stanju.</t>
  </si>
  <si>
    <t>Planiranje i valjanje temeljnog tla.</t>
  </si>
  <si>
    <t>Planiranje i fino valjanje temeljnog tla nakon izvedbe iskopa na projektiranu kotu. Planiranje izvesti odgovarajućim strojevima. Nakon planiranja, materijal temeljnog tla potrebno je sabiti do 20 MPa mjereno kružnom pločom φ30 cm. U jediničnu cijenu uračunata i provedba potrebnog ispitivanja zbijenosti od strane ovlaštene tvrke u svrhu dokazivanja istog na minimalno svakih 500 m² vezane površine. Obračun po m² stvarno uređenog i sabitog temeljnog tla.</t>
  </si>
  <si>
    <r>
      <rPr>
        <b/>
        <sz val="9"/>
        <rFont val="Arial"/>
        <family val="2"/>
      </rPr>
      <t>NAPOMENA:</t>
    </r>
    <r>
      <rPr>
        <sz val="9"/>
        <rFont val="Arial"/>
        <family val="2"/>
      </rPr>
      <t xml:space="preserve"> Temeljno tlo ispod svih površina planira se u padu od min. 1% poprečnog nagiba, sve prema poprečnim presjecima iz glavnog projekta.</t>
    </r>
  </si>
  <si>
    <t>Geodetski snimak temeljnog tla.</t>
  </si>
  <si>
    <t>Geodetsko snimanje temeljnog tla koje se vrši nakon izvedbe širokog iskopa te valjanja posteljice. Snimanje se vrši od strane za to ovlaštene geodetske tvrtke te se prilaže ovjereni snimak izvedenog stanja, odnosno preuzetog temeljnog tla.</t>
  </si>
  <si>
    <t>Snimak je potrebno izvršiti sa mrežom točaka najveće međusobne udaljenosti od 5 m, ispod svih manipulativnih površina.</t>
  </si>
  <si>
    <t>Obračun se vrši po kompletu geodetskog snimka.</t>
  </si>
  <si>
    <t>Ugradnja geotekstila za razdvajanje materijala.</t>
  </si>
  <si>
    <t>Ugradnja geotekstila mase 300 g/m2, debljine 2,2 mm za razdvajanje temeljnog tla i nasipa te sprječavanje mješanja istih.</t>
  </si>
  <si>
    <t>Izrada šljunčanog nasipa ispod asfalta i manipulativnih površina.</t>
  </si>
  <si>
    <t>Dobava, nasipavanje, planiranje i nabijanje šljunka u slojevima minimalne debljine od 70 cm ispod prometnih površina i 50 cm ispod drugih manipulativnih površina. Ukupnu visinu nasipa izvesti obavezno u više slojeva maksimalne debljine do 30 cm po pojedinom sloju. Obavezno vlaženje suhog šljunka prilikom valjanja i zbijanja.</t>
  </si>
  <si>
    <t xml:space="preserve">U cijenu uračunato nasipavanje i zbijanje s konačnom potrebnom zbijenošću te potrebna ispitivanja zbijenosti. Potrebno je postići 100 MPa ispod prometnih površina (uključivo i kolni prilazi) i 80 MPa ispod drugih manipulativnih površina, a sve mjereno kružnom pločom ø30 cm.  </t>
  </si>
  <si>
    <t>Obračun po m³ stvarno ugrađenog materijala u sraslom stanju (rastresitost se ne uzima u obzir).</t>
  </si>
  <si>
    <t>Uređenje pasice š=50 cm ukrasnim lomljenim kamenom, crne boje.</t>
  </si>
  <si>
    <t>Uređenje površine pasice oko građevine. U cijenu uključena dobava, nasipavanje, planiranje i nabijanje lomljenog kamena  debljine sloja cca. 20 cm, frakcije 16-25 mm, crni mramor ili slično. U cijenu je  uračunata dobava, nasipavanje i nabijanje. Izvodi se kao završni sloj na ranije izvedeni nasip od riječnog šljunka frakcije 0-63 mm debljine sloja min. 50 cm.</t>
  </si>
  <si>
    <t>Izrada nasipa od zemljanog materijala ispod zelenih površina.</t>
  </si>
  <si>
    <t>Dobava, nasipavanje, planiranje i nabijanje zemljanog materijala Sz≥95 %, Ms≥20 MN/m². Ukupnu visinu nasipa izvesti obavezno u više slojeva maksimalne debljine do 30cm po pojedinom sloju.</t>
  </si>
  <si>
    <t>Izvedba cestovnih i parkovnih rubnjaka.</t>
  </si>
  <si>
    <t>Stavka obuhvaća: dobavu gotovih dvoslojnih betonskih rubnjaka C40/50; pripremu podloge, čišćenje, otkop ili nasipavanje sa nabijanjem; dobava i ugradnja betona C12/15 podloge i obloge 0,15m³/m; polaganje rubnjaka u beton po pravcu i niveleti sa fugom spoja do 10mm; svi prijevozi primarnog i pomoćnog materijala; zalijevanje spojnica cementnim mortom omjera 1:4; njega betona; ispitivanje kvalitete rubnjaka sa pribavljanjem dokaza sukladnosti.</t>
  </si>
  <si>
    <t>Koriste se obavezno dvoslojni rubnjaci:
▪cestovni = skošeni rubnjak 15/25×100 cm;
▪parkovni = pravokutni rubnjak 8/20×50 cm.</t>
  </si>
  <si>
    <t>cestovni rubnjak 15/25×100 cm</t>
  </si>
  <si>
    <t>b)</t>
  </si>
  <si>
    <t>parkovni rubnjak 8/20×100 cm</t>
  </si>
  <si>
    <t>Izvedba AC 32 base, 50/70, AG6 M2, debljine d=6 cm.</t>
  </si>
  <si>
    <t>Ugradnja nosivog sloja asfalta prometnica.</t>
  </si>
  <si>
    <t>Stavka obuhvaća:
 - dobavu i dopremu asfaltne mješavine d=6 cm,
 - čišćenje i prskanje podloge za AC 32 base,
 - razastiranje, valjanje i njega AC 32 base.</t>
  </si>
  <si>
    <t>Obuhvaćen je sav materijal, rad i alat na izradi sloja kao i sva potrebna tekuća te kontrolna ispitivanja s izradom dokaza sukladnosti za dokaz kvalitete ugrađenog sloja. Izrada radova, obračun istih te kontrola kvalitete prema Tehničkom propisu za asfaltne kolnike (NN 48/21) i prilozima ovog projekta. Obračun po m² ugrađenog sloja, sve do pune gotovosti stavke.</t>
  </si>
  <si>
    <t>Izvedba AC 11 surf, 50/70, AG3 M3, debljine d=4 cm.</t>
  </si>
  <si>
    <t>Ugradnja habajućeg sloja asfalta prometnica.</t>
  </si>
  <si>
    <t>Stavka obuhvaća:
 - dobavu i dopremu asfaltne mješavine d=4 cm,
 - čišćenje i prskanje podloge za AC 11 surf,
 - razastiranje, valjanje i njega AC 11 surf.</t>
  </si>
  <si>
    <t>Obuhvaćen je sav materijal, rad i alat na izradi sloja kao i sva potrebna tekuća te kontrolna ispitivanja s izradom dokaza sukladnosti za dokaz kvalitete ugrađenog sloja. Izrada radova, obračun istih te kontrola kvalitete prema Tehničkom propisu za asfaltne kolnike (NN 48/2021), Razradi tehničkih svojstava i zahtjeva za građ. proizvode za proizvodnju asfaltnih mješavina i za asfaltne slojeve kolnika HC (lipanj 2015. god.) i prilozima ovog projekta. Obračun po m² ugrađenog sloja, sve do pune gotovosti stavke.</t>
  </si>
  <si>
    <t>Izrada bitumenskog međusloja za sljepljivanje asfaltnih slojeva</t>
  </si>
  <si>
    <t>Izrada bitumenskog međusloja za sljepljivanje asfaltnih slojeva s kationskom bitumenskom emulzijom u količini od 0,15 kg/m2.</t>
  </si>
  <si>
    <t xml:space="preserve">Prije početka prskanja bitumenskom emulzijom, površina mora biti suha i čista. Tip bitumenske emulzije zavisi o vrsti predviđenog habajućeg ili izravnavajućeg sloja. </t>
  </si>
  <si>
    <t>Betonski opločnici</t>
  </si>
  <si>
    <t>▪ Betonski nearmirani blokovi izrađeni od dva sloja, nosivog i habajućeg</t>
  </si>
  <si>
    <t>▪ savojna čvrstoća cijepanjem (HRN EN 1338 ili jednakovrijedno) ≥ 3,6 N/mm²</t>
  </si>
  <si>
    <t>▪ otpornost na habanje razred H (≤ 23 mm)</t>
  </si>
  <si>
    <t>▪ otpornost na mraz i sol razred D (gubitak mase≤1,0 kg/m²)</t>
  </si>
  <si>
    <t>▪ apsorpcija vode razred B (≤ 6 %)</t>
  </si>
  <si>
    <t>▪ debljina završnog sloja ≥ 4 mm</t>
  </si>
  <si>
    <t>▪ predvidjeti nagib podloge od min. 1-2%  za odvodnju</t>
  </si>
  <si>
    <t>▪ postavljeni opločnik utvrditi gumenim ili drvenim čekićem</t>
  </si>
  <si>
    <t>▪ postavljenu površinu opločnika zasipati (fugirati) suhim pijeskom granulacije 0-1mm (najbolje kvarcnim pijeskom). Pijesak mora ući u reške, a višak počistiti metlom. Ovaj postupak ponoviti nekoliko puta, jer pijesak mora skroz popuniti predviđene reške (fuge).</t>
  </si>
  <si>
    <t>▪ po potrebi površinu opločnika izvaljati ili nabiti vibro-nabijačima koji na radnoj ploči imaju gumenu oblogu</t>
  </si>
  <si>
    <t>U jediničnu cijenu uračunati svi navedeni radovi, uključivo i drobljenac, geotekstil, planiranje, alat, materijal, prijevoz, priprema, postava, potrebno niveliranje i podlaganje, materijal i oprema potrebna za izvedbu do pune gotovosti i u skladu sa pravilima struke. Obračun po m²  potpuno gotovih opločnika.</t>
  </si>
  <si>
    <t>a)</t>
  </si>
  <si>
    <t>betonski opločnici</t>
  </si>
  <si>
    <t>sloj uvaljanog drobljenca</t>
  </si>
  <si>
    <t>Travnata rešetka</t>
  </si>
  <si>
    <t xml:space="preserve">Polaganje travne rešetke vrši se jednostavnim sastavljanjem, a dodatna čvrstoća rešetke postiže se ako se kocke spajaju poprečno u odnosu na glavni smjer polaganja. Nakon postavljanja čitavu je površinu potrebno učvrstiti zbijanjem.
</t>
  </si>
  <si>
    <t>Nakon sipanja zemlje za travu slijedi sijanje sukladno uputama dobavljača sjemena, ili razvlačenje trave u kolutu. Potom redovito zalijevajte i kasnije se travnata rešetka tretira kao uobičajeni travnjak.</t>
  </si>
  <si>
    <t>▪ travnate rešetke izrađene od recikliranog polietilena (HDPE)</t>
  </si>
  <si>
    <t>▪ Stabilnost dimenzije i forme definirana prema ISO 11359 ili jednakovrijedno</t>
  </si>
  <si>
    <t>▪ otpornost na tlačna opterećenja prema DIN EN ISO 604 ili jednakovrijedno</t>
  </si>
  <si>
    <t>▪ otpornost na opterećenje prometom vozila prema DIN 1072 ili jednakovrijedno</t>
  </si>
  <si>
    <t>▪ prema DIN 14090 definirana područja za vatrogasne pristupe odnosno za vozila sa maksimalnom masom od 17 t i opterećenjem na osovinu od 10 t (100kn)</t>
  </si>
  <si>
    <t>▪ neutralnost prema okolišu prema ISO 11885 / ISO 17294-2A / DIN EN 17933 ili jednakovrijedno</t>
  </si>
  <si>
    <t>▪ kemijska otpornost prema benzinu, motornim uljima, deioniziranoj vodi, natrijevom hidroksidu i klorovodičnoj kiselini</t>
  </si>
  <si>
    <t>▪ vodoodbojnost prema DIN 4892-3 ili jednakovrijedno</t>
  </si>
  <si>
    <t>U jediničnu cijenu uračunati svi navedeni radovi, uključivo i drobljenac, geotekstil, planiranje, alat, materijal, prijevoz, priprema, postava, potrebno niveliranje i podlaganje, materijal i oprema potrebna za izvedbu do pune gotovosti i u skladu sa pravilima struke. Obračun po m2  potpuno gotovih travnatih rešetki.</t>
  </si>
  <si>
    <t>travnata rešetka</t>
  </si>
  <si>
    <t>Zeleni pokrov tla.</t>
  </si>
  <si>
    <t>Humusiranje zelenih površina u sloju debljine 30cm. Površine obraditi motokultivatorom u dubini od 30cm, pokupiti i odstraniti kamenje preko 5cm promjera, korov, štetnike, teško razgradive dijelove biljaka. Pri tome rabiti i sredstava za poboljšanje i gnojenje tla: dijelove biljaka. Šumski fini humus dobre kvalitete, u debljini cca. 3-4cm, organsko mineralna gnojiva, čista hranjiva količina NPK 10/10/15, cca. 100-150g/m², sve u skladu s tehničkim uputama proizvođača. Obračun po m².</t>
  </si>
  <si>
    <t>Kao humusni materijal koristi se čista zemlja s deponije (nabava uračunata u jediničnu cijenu stavke).</t>
  </si>
  <si>
    <t>U cijenu stavke obračunti nabavu zemlje pogodne za travnate površine radi izravnavanja terene te dizanja terena. Sloj zemlje do 30cm debljine.</t>
  </si>
  <si>
    <t>U cijenu stavke ulazi sav nužan rad, alat, materijali, strojevi, humusni materijal, obrada i tretiranje, sve ostalo za pripremu zelene površine za sijanje trave. Kao potrebni materijal za nasipavanje i dizanje terena iskoristiti zemlju iz iskopa.</t>
  </si>
  <si>
    <t>Sijanje trave na novim zelenim površinama.</t>
  </si>
  <si>
    <t xml:space="preserve">Izvesti fino poravnanje gornjeg sloja tla kako bi se mogla posijati trava. Sjeme za travu se miješa sa potrebnom smjesom za travnjak na terenu. Posijati na pripremljenu površinu. Rad uključuje i zaštitu, obradu, zalijevanje, te najmanje 2 košnje. </t>
  </si>
  <si>
    <t>Utovar i odvoz svega viška neiskorištenog materijala iz iskopa kamionima na za to predviđenu gradsku planirku (građevinska deponija) na udaljenost najviše do 25km. Uključuje materijal koji se nije mogao iskoristiti u druge svrhe za potrebe gradnje te je višak na gradilištu. Obračun po m³ odveženog materijala u sraslom stanju (rastresitost se ne uzima u ozbir).</t>
  </si>
  <si>
    <t>Pod uzdužne oznake kolnika spadaju crte obilježene paralelno s osi kolnika, a služe za detaljno utvrđivanje načina upotrebe kolničke površine.</t>
  </si>
  <si>
    <t>U cijenu ulazi sav rad, materijal, prijevoz i sve ostalo što je potrebno za potpuni dovršetak posla uključujući potrebna ispitivanja kakvoće materijala i rada.</t>
  </si>
  <si>
    <t>H01 Puna uzdužna razdjelna crta, š=10cm</t>
  </si>
  <si>
    <t>c)</t>
  </si>
  <si>
    <t>H03 Isprekidana razdjelna uzdužna crta, š=10cm</t>
  </si>
  <si>
    <t>d)</t>
  </si>
  <si>
    <t>H04 Isprekidana rubna uzdužna crta, bijela, š=10cm</t>
  </si>
  <si>
    <t>e)</t>
  </si>
  <si>
    <t>H14 Puna crta zaustavljanja, š=50cm</t>
  </si>
  <si>
    <t>f)</t>
  </si>
  <si>
    <t>H61 Parkirna mjesta za osobna vozila</t>
  </si>
  <si>
    <t>Rad obuhvaća nabavu, prijevoz i postavu svih vrsta prometnih znakova u svemu prema projektu vanjskog uređenja. Vertikalna signalizacija, tj. prometni znakovi svojom vrstom, značenjem, oblikom, bojom, veličinom i načinom postavljanja trebaju biti u skladu s važećim Pravilnikom o prometnim znakovima, signalizaciji i opremi na cestama (NN 92/19), HR i EU normama  ili jednakovrijedno.</t>
  </si>
  <si>
    <t xml:space="preserve">Prometni znakovi pričvršćuju se na čelične vruće cinčane  stupove. Pri postavljanju prometni znak treba zakrenuti za 3-5° u odnosu na os prometnice tako da se izbjegne intenzivna refleksija i smanji kontrast oznaka, znaka i pozadine koja je osvijetljena. Na isti se stup ne smije postaviti više od dva prometna znaka. Stupovi znakova postavljaju se u betonske temelje minimalne kakvoće betona C20/25 (MB-25), oblika zarubljene piramide čije su stranice donjeg kvadrata 30cm i gornjeg 20cm, visine 80cm. Postavljanje promjenljivih prometnih znakova obračunava se po komadu postavljenog znaka zajedno sa stupom i temeljem. </t>
  </si>
  <si>
    <t>Taktilna polja upozorenja</t>
  </si>
  <si>
    <t>Izrada taktilnog polja upozorenja čepaste strukture.</t>
  </si>
  <si>
    <t>Taktilna polja postavljaju se prema projektu, a u skladu s važećim Pravilnikom o osiguranju pristupačnosti građevina osobama s invaliditetom i smanjene pokretljivosti te važećim hrvatskim normama koje reguliraju to područje. Jedinična cijena obuhvaća nabavu, prijevoz i ugradnju taktilnog polja prema detaljima iz projekta. Obračun je po m2 postavljenih taktilnih polja.</t>
  </si>
  <si>
    <t>Panelna ograda oko parcele</t>
  </si>
  <si>
    <t xml:space="preserve">Nabava, doprema i postavljanje ograde oko parcele. Stavka obuhvaća nabavu, dopremu i postavljanje ograde od čeličnih pocinčanih plastificiranih stupova i pocinčanih i plastificiranih panela. Ograda se sastoji od stupova visine 180 cm (iznad temelja stupa) i ispune panela (visine 146 cm i širine 250cm).  </t>
  </si>
  <si>
    <t>Stupovi se postavljaju na temelj stupa ograde. Temelj izrađen od betona C25/30 (beton u količini cca 0.2m3 po komadu temelja). Između stupova postavlja se montažni armirano betonski parapet za panelnu ogradu dimenzija cca 245x30x4 cm. U cijenu uključiti potreban iskop, beton, oplatu i pribor, sav navedeni i potreban materijal, alat, strojevi, rad i ostalo potrebno za postizanje potpune gotovosti stavke, prema pravilima struke.</t>
  </si>
  <si>
    <t>NAPOMENA:
Gornju kotu panelne ograde poravnati sa gornjom kotom kliznih kolnih konzolnih vrata. Prije nabave boju ograde potvrditi sa investitorom i nadzornim inženjerom.</t>
  </si>
  <si>
    <t>Paneli</t>
  </si>
  <si>
    <t>Jednokrilna vrata 120/140 cm</t>
  </si>
  <si>
    <t>Klizna vrata 550/140 cm</t>
  </si>
  <si>
    <t>Betonski temelji samci</t>
  </si>
  <si>
    <t>Montažni parapet</t>
  </si>
  <si>
    <t>SPORTSKA IGRALIŠTA</t>
  </si>
  <si>
    <t>Izrada bitumenskog međusloja za sljepljivanje asfaltnih slojeva - sportska igrališta</t>
  </si>
  <si>
    <t>Izvedba AC 11 surf, 50/70, AG4 M4, debljine d=5 cm - sportska igrališta</t>
  </si>
  <si>
    <t>Stavka obuhvaća:
 - dobavu i dopremu asfaltne mješavine d=5 cm,
 - čišćenje i prskanje podloge za AC 16 surf,
 - razastiranje, valjanje i njega AC 16 surf.</t>
  </si>
  <si>
    <t>Priprema podloge za epoksidno - akrilni premaz</t>
  </si>
  <si>
    <t>Priprema podloge strojno kugličnim sačmarenjem ili brušenjem. Priprema se izvodi u svrhu uklanjanja cementne skramice, ostataka ulja i drugih nečistoća. U cijeni je uklanjanje prašine postupkom usisavanja, a sve zbog potrebne prionjivosti podne obloge za podlogu (vlačna čvrstoća min. 1,5 N/mm). 
Obračun po m2 kompletno pripremljene podloge</t>
  </si>
  <si>
    <t>Završni epoksidno - akrilni premaz u boji</t>
  </si>
  <si>
    <t>Dobava i ugradnja zaštitnog akrilnog sustava na pripremljenu betonsku ili bitumensku podlogu. Betonska podloga uključuje primjenu temeljnog premaza, prosječne potrošnje 0,2 kg/m2, potrebno vrijeme sušenja prije završnog sloja: 24 sati
Završni epoksidno-akrilni sloj  nanosi se u 2 sloja, valjkom ili strojno špricanjem.
Potrošnja: 0,8 kg/m2 (za 2 sloja ) - betonska podloga
bitumenska podloga 1,5 kg/m2 (za 2 sloja)
Boja prema izboru investitora.
Obračun po m2 izvedene površine.</t>
  </si>
  <si>
    <r>
      <rPr>
        <i/>
        <sz val="9"/>
        <rFont val="Arial"/>
        <family val="2"/>
      </rPr>
      <t>*NAPOMENA:</t>
    </r>
    <r>
      <rPr>
        <sz val="9"/>
        <rFont val="Arial"/>
        <family val="2"/>
      </rPr>
      <t xml:space="preserve">
Epoksidno - akrilni premaz predviđen kao podloga na košarkaškom i nogometno/rukometnom igralištu.</t>
    </r>
  </si>
  <si>
    <t>Višeslojni visokoelastični sustav</t>
  </si>
  <si>
    <t xml:space="preserve">Dobava i izvedba višeslojnog viskooelastičnog sustava na bazi akrilnih smola za multifunkcionalne sportske terene, ukupne debljine 5,5 - 6,5 mm.
Pod se sastoji iz sljedećih slojeva:
lijepljenje gumene podloge d=4mm, dvokomponentnim epoksi-poliuretanskim ljepilom za vanjske prostore, nanošenje temeljnog premaza, nanošenje temeljnog sloja u jednom sloju, nanošenje završnog premaza u dva sloja, nanošenje boje za srednje brzu podlogu u dva sloja. Završna zaštita sustava lakom  Pod je namijenjen za vanjske i unutarnje prostore te je izrazito otporan na habanje . Izvodi se prema uputama proizvođača. Boja  prema izboru investitora. U cijenu uključiti sav rad i materijal. Obračun po m2 podne površine.                                                                                                                                                                                                                                                                                                              </t>
  </si>
  <si>
    <r>
      <rPr>
        <i/>
        <sz val="9"/>
        <rFont val="Arial"/>
        <family val="2"/>
      </rPr>
      <t>*NAPOMENA:</t>
    </r>
    <r>
      <rPr>
        <sz val="9"/>
        <rFont val="Arial"/>
        <family val="2"/>
      </rPr>
      <t xml:space="preserve">
Višeslojni visokoelastični sustav predviđen kao podloga na vanjskom vježbalištu sa spravama.</t>
    </r>
  </si>
  <si>
    <t>Horizontalna signalizacija - oznake sportskih igrališta:</t>
  </si>
  <si>
    <t>Rad obuhvaća izradu oznaka sportskim terenima</t>
  </si>
  <si>
    <t>Iscrtavanje bijele linije širine 5cm poluteranskim bojama na svim potrebnim djelovima vanjskih terena. Iscrtati košarkaške i rukomente terene, trim stazu i skok u dalj. Obračun po kompletu</t>
  </si>
  <si>
    <t>Skok u dalj</t>
  </si>
  <si>
    <t>Nabava, doprema i ugradnja betonskih ploča veličine 40x40x6 cm, za obrubljivanje jame za skok u dalj.  Betonske ploče se polažu na kamenu podlogu. U cijenu uključiti sve potrebne radove i materijal za ugradnju. Rad se mjeri i obračunava u dužnom metru postavljenih betonskih ploča, uključivo s nabavom, dovozom i izvedbom kamene podloge.</t>
  </si>
  <si>
    <t>Nabava dobava i ugradnja riječnog pijeska granulacije 0-1mm u okvir prostora za skok u dalj u debljini 30 cm. Obračun u kubnom metru ugrađenog riječnog pijeska.</t>
  </si>
  <si>
    <t>Nabava, doprema i ugradnja odskočne daske za jamu za skok u dalj, uključivo s kutijom za ugradnju. Sve elemente postaviti prema propisima za atletske staze. Obračun po komadu ugrađene odskočne daske.</t>
  </si>
  <si>
    <t>Vanjsko uređenje -</t>
  </si>
  <si>
    <t>01. VU</t>
  </si>
  <si>
    <t>VANJSKO UREĐENJE - GRAĐEVINSKO OBRTNIČKI</t>
  </si>
  <si>
    <t>Stavka obuhvaća nabavu, prijevoz i polaganje geotekstila na pripremljenu podlogu te sav ostali rad, opremu i materijal potreban za potpuno dovršenje stavke. Geotekstil mora zadovoljavati mehaničke zahtjeve za geotekstile kad je nasipni materijal od okruglog zrnja dmax ≤ 63 mm za sprječavanje miješanja materijala i prodiranja stranih čestica. 
Obračun je po m2 položenog geotekstila (preklopi se ne uračunavaju).</t>
  </si>
  <si>
    <t>Za izradu ovog sloja koristi se prirodni šljunak dobre granulacije. Izvođač je dužan provoditi ispitivanja te dokazati kvalitetu izvedenih radova i ugrađenog (pogodnost materijala za navoz) materijala te navedeno dostaviti nadzornom inženjeru.</t>
  </si>
  <si>
    <t>Na prethodno zbijeni i povaljani riječni šljunak potrebno položiti razdjelni sloj geotekstila 300 g/m2 sa pravilnim preklopima.</t>
  </si>
  <si>
    <t>Za izradu nosivog sloja koristi se drobljeni kamen dobre granulacije, u svemu prema O.T.U. Izvođač je dužan provoditi ispitivanja te dokazati kvalitetu izvedenih radova i ugrađenog (pogodnost materijala za navoz) materijala te navedeno dostaviti nadzornom inženjeru.</t>
  </si>
  <si>
    <t>Ovaj rad obuhvaća strojno nasipanje i razastiranje, prema potrebi vlaženje ili sušenje, planiranje nasipnih slojeva debljine i nagiba prema projektu odnosno utvrđenih pokusnom dionicom, te zbijanje s odgovarajućim sredstvima. Obračun se mjeri u kubičnim metrima stvarno ugrađenog i zbijenog nasipa, a u cijenu je uključen sav rad na izradi nasipa i nabava materijala te planiranje pokosa nasipa i čišćenje okoline, sav ostali rad, transporti i oprema, kao i ispitivanja i kontrola kakvoće.</t>
  </si>
  <si>
    <t xml:space="preserve">Nabava, doprema i ugradnja betonskih opločnika, visine 8 cm za oblaganje vanjskih prostora na dijelovima predviđenim projektom. Oblik, dimenzije i boja po izboru i dogovoru sa investitorom. Betonske opločnike postaviti na uvaljani drobljenac granulacije 2-4 mm ili 4-8 mm, debljine 3-5 cm. Ispod drobljenca se na temeljno tlo polaže razdjelni sloj geotekstila (za zaštitu od korova) površinske mase 300g/m² sa pravilnim preklopima. Radove je potrebno izvoditi strogo prema uputama proizvođača, te se prilikom izvođenja radova potrebno pridržavati važećih građevinskih normi. </t>
  </si>
  <si>
    <t xml:space="preserve">Nabava, doprema i ugradnja travnate rešetke, visine 4cm za oblaganje vanjskih prostora na dijelovima predviđenim projektom. Oblik, dimenzije i boja po izboru i dogovoru sa investitorom. Travnatu rešetku postaviti na posteljicu od kamenog agregata ili krupnijeg šljunka – granulata od 0-32 ili 0-45mm, debljine 3-5cm. ispod posteljice se na temeljno tlo polaže drenažni sloj geotekstila (za odvajanje slojeva) površinske mase 300g/m2 sa pravilnim preklopima. Radove je potrebno izvoditi strogo prema uputama proizvođača, te se prilikom izvođenja radova potrebno pridržavati važećih građevinskih normi. </t>
  </si>
  <si>
    <t>Smjesa za kontinentalno podneblje. Količina sjemena: 20g/m². Obračun stavke prema m².</t>
  </si>
  <si>
    <t>Horizontalna prometna signalizacij:</t>
  </si>
  <si>
    <t>Rad obuhvaća izradu oznaka na kolniku za reguliranje prometa  definirane Pravilnikom o prometnim znakovima, signalizaciji i opremi na cestama (NN 92/19). Oznake na kolniku dijele se na:
▪ uzdužne oznake na kolniku;
▪ poprečne oznake na kolniku;
▪ ostale oznake na kolniku.</t>
  </si>
  <si>
    <t>Vertikalna signalizacija:</t>
  </si>
  <si>
    <t>prometni znakovi prema projektu</t>
  </si>
  <si>
    <t>Kriterij jednakovrijednosti:
- u skladu s normom EN 1504-2 ili jednakovrijedno
- temperatura primjene: od +5°C do +35°C
- otpornost na klizanje prema EN 13036-4 ili jednakovrijedno za vlažne površine: ≥ 55</t>
  </si>
  <si>
    <t>Kriterij jednakovrijednosti:
Tvrdoća prema Shore A: 60 ili jednakovrijedno
Paropropusnost (µ) prema ISO 7783/2: 200 ili jednakovrijedno
Izduženje pri slomu prema DIN 53504 ili jednakovrijedno nakon 7 dana pri +23°C: 110%</t>
  </si>
  <si>
    <t>VU</t>
  </si>
  <si>
    <t>01.VU</t>
  </si>
  <si>
    <t>02.VU</t>
  </si>
  <si>
    <t>03.VU</t>
  </si>
  <si>
    <t>Troškovnik izradili:</t>
  </si>
  <si>
    <t>Filip Cvitak, dia</t>
  </si>
  <si>
    <t>Strojarske instalacija</t>
  </si>
  <si>
    <t>Zoran Bahunek, dis</t>
  </si>
  <si>
    <t>Josip Kolenko, die</t>
  </si>
  <si>
    <t>Rok Pietri, mina</t>
  </si>
  <si>
    <t>Zagreb, srpanj 2025.</t>
  </si>
  <si>
    <t xml:space="preserve"> - ETICS fasada, vuna t=15cm, boje prema standardnoj paleti tonova.</t>
  </si>
  <si>
    <t xml:space="preserve"> - ETICS fasada podgledi, vuna t=10cm, boje prema standardnoj paleti tonova.</t>
  </si>
  <si>
    <t>Kontrola pristupa i otvaranje: Ukoliko su vrata evakuacijska, opremljena su panik okovom i kvakom prema HRN EN 197 ili HRN EN 1125 ili jednakovrijedno s unutarnje strane. Sa vanjske strane vrata obična kvaka. Hidraulični zatvarač vrata, cilindar brava i ključ 3kom uključeni. Krilo na 3 panta.</t>
  </si>
  <si>
    <t>NAPOMENA: Nudimo VC žbuku debljine do 20mm i finu žbuku do 4mm sa radnom skelom do 3m u cijeni. Manja količina u cijeni, cijena uvećana za 50%</t>
  </si>
  <si>
    <t>NAPOMENA: Ne nudimo izolaterske/hidroizolaterske radove. Nudimo Baumit XPS d=12cm (nije moguće dobaviti debljinu 13cm) sustav sa laganim Starcontactlight ljepilom za ljepljenje i armiranje, alkalno otpornom 160 g/m2 mrežicom, fasaderskim profilima (okapnice, termoprofili, priključni 3D profili, kutnici, itd), impregnacijom i MosaikTop Essential  1,8mm TSR/HBW iznad 25</t>
  </si>
  <si>
    <r>
      <t xml:space="preserve"> - obrada silikatnom žbukom (svi slojevi) -</t>
    </r>
    <r>
      <rPr>
        <sz val="9"/>
        <color rgb="FFFF0000"/>
        <rFont val="Calibri"/>
        <family val="2"/>
        <charset val="238"/>
        <scheme val="minor"/>
      </rPr>
      <t xml:space="preserve"> NAPOMENA: nudimo akrilnu završnu žbuku MosaikTop Essential 1,8mm</t>
    </r>
  </si>
  <si>
    <r>
      <t xml:space="preserve"> - ETICS špalete, vuna t=3cm, boje prema standardnoj paleti tonova. </t>
    </r>
    <r>
      <rPr>
        <sz val="9"/>
        <color rgb="FFFF0000"/>
        <rFont val="Calibri"/>
        <family val="2"/>
        <charset val="238"/>
        <scheme val="minor"/>
      </rPr>
      <t>NAPOMENA: cijena po dužnom metru špaleta 46€/m1. Ponuđeno po m2.</t>
    </r>
  </si>
  <si>
    <t xml:space="preserve">NAPOMENA: Nudimo BlowerDoor test ispitivanje do 10000 m2 prema  EN ISO 9972-2015 normi. Doplata za IC termografsku dijagnostiku 800€. U cijeni Blower Door izvještaj. </t>
  </si>
  <si>
    <t>NAPOMENA: Nudimo Baumit  MW sustav sustav sa laganim Starcontactlight ljepilom za ljepljenje i armiranje, alkalno otpornom 160 g/m2 mrežicom, fasaderskim profilima (okapnice, termoprofili, priključni 3D profili, kutnici, itd) udarnim tiplama sa metalnim trnom, impregnacijom i SilikatTop  2mm TSR/HBW iznad 25 (za SilikonTop ili StarTop doplata 4,2€/m2). Obračun izvedenih radova prema fasaderskim noramama GN 421. Skela nije u cijeni (doplata 7,80 €/m2)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</si>
</sst>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 &quot;€&quot;_-;\-* #,##0.00\ &quot;€&quot;_-;_-* &quot;-&quot;??\ &quot;€&quot;_-;_-@_-"/>
    <numFmt numFmtId="165" formatCode="_(&quot;€&quot;* #,##0.00_);_(&quot;€&quot;* \(#,##0.00\);_(&quot;€&quot;* &quot;-&quot;??_);_(@_)"/>
    <numFmt numFmtId="166" formatCode="_-[$€]* #,##0.00_-;\-[$€]* #,##0.00_-;_-[$€]* &quot;-&quot;??_-;_-@_-"/>
    <numFmt numFmtId="167" formatCode="_-&quot;DM&quot;* #,##0.00_-;\-&quot;DM&quot;* #,##0.00_-;_-&quot;DM&quot;* &quot;-&quot;??_-;_-@_-"/>
    <numFmt numFmtId="168" formatCode="_-* #,##0.00\ _l_e_i_-;\-* #,##0.00\ _l_e_i_-;_-* &quot;-&quot;??\ _l_e_i_-;_-@_-"/>
    <numFmt numFmtId="169" formatCode="_-* #,##0.00&quot; €&quot;_-;\-* #,##0.00&quot; €&quot;_-;_-* \-??&quot; €&quot;_-;_-@_-"/>
    <numFmt numFmtId="170" formatCode="_-* #,##0.00\ [$€-1]_-;\-* #,##0.00\ [$€-1]_-;_-* \-??\ [$€-1]_-"/>
    <numFmt numFmtId="171" formatCode="#,##0.00\ [$€-1]"/>
    <numFmt numFmtId="172" formatCode="_-* #,##0.00\ _k_n_-;\-* #,##0.00\ _k_n_-;_-* &quot;-&quot;??\ _k_n_-;_-@_-"/>
    <numFmt numFmtId="173" formatCode="#,##0.00\ &quot;€&quot;"/>
  </numFmts>
  <fonts count="119">
    <font>
      <sz val="11"/>
      <color theme="1"/>
      <name val="Calibri"/>
      <family val="2"/>
      <charset val="238"/>
      <scheme val="minor"/>
    </font>
    <font>
      <sz val="11"/>
      <color indexed="8"/>
      <name val="Calibri"/>
      <family val="2"/>
      <charset val="238"/>
    </font>
    <font>
      <sz val="10"/>
      <color indexed="8"/>
      <name val="Calibri"/>
      <family val="2"/>
      <charset val="238"/>
    </font>
    <font>
      <b/>
      <sz val="10"/>
      <color indexed="8"/>
      <name val="Calibri"/>
      <family val="2"/>
      <charset val="238"/>
    </font>
    <font>
      <sz val="10"/>
      <name val="Arial"/>
      <family val="2"/>
      <charset val="238"/>
    </font>
    <font>
      <sz val="10"/>
      <name val="Arial"/>
      <family val="2"/>
    </font>
    <font>
      <sz val="11"/>
      <name val="Arial"/>
      <family val="2"/>
    </font>
    <font>
      <sz val="10"/>
      <name val="Mangal"/>
      <family val="2"/>
    </font>
    <font>
      <sz val="10"/>
      <name val="Mangal"/>
      <family val="2"/>
      <charset val="238"/>
    </font>
    <font>
      <sz val="10"/>
      <name val="Arial"/>
      <family val="2"/>
      <charset val="1"/>
    </font>
    <font>
      <sz val="12"/>
      <name val="Arial"/>
      <family val="2"/>
      <charset val="238"/>
    </font>
    <font>
      <sz val="11"/>
      <color indexed="8"/>
      <name val="Calibri"/>
      <family val="2"/>
      <charset val="238"/>
    </font>
    <font>
      <b/>
      <sz val="11"/>
      <color indexed="52"/>
      <name val="Calibri"/>
      <family val="2"/>
      <charset val="238"/>
    </font>
    <font>
      <sz val="11"/>
      <color indexed="20"/>
      <name val="Calibri"/>
      <family val="2"/>
      <charset val="238"/>
    </font>
    <font>
      <sz val="11"/>
      <color indexed="60"/>
      <name val="Calibri"/>
      <family val="2"/>
      <charset val="238"/>
    </font>
    <font>
      <sz val="11"/>
      <color indexed="52"/>
      <name val="Calibri"/>
      <family val="2"/>
      <charset val="238"/>
    </font>
    <font>
      <i/>
      <sz val="11"/>
      <color indexed="23"/>
      <name val="Calibri"/>
      <family val="2"/>
      <charset val="238"/>
    </font>
    <font>
      <b/>
      <sz val="11"/>
      <color indexed="8"/>
      <name val="Calibri"/>
      <family val="2"/>
      <charset val="238"/>
    </font>
    <font>
      <sz val="11"/>
      <color indexed="62"/>
      <name val="Calibri"/>
      <family val="2"/>
      <charset val="238"/>
    </font>
    <font>
      <sz val="11"/>
      <color indexed="22"/>
      <name val="Calibri"/>
      <family val="2"/>
      <charset val="238"/>
    </font>
    <font>
      <b/>
      <sz val="11"/>
      <color indexed="22"/>
      <name val="Calibri"/>
      <family val="2"/>
      <charset val="238"/>
    </font>
    <font>
      <b/>
      <sz val="15"/>
      <color indexed="62"/>
      <name val="Calibri"/>
      <family val="2"/>
      <charset val="238"/>
    </font>
    <font>
      <b/>
      <sz val="13"/>
      <color indexed="62"/>
      <name val="Calibri"/>
      <family val="2"/>
      <charset val="238"/>
    </font>
    <font>
      <b/>
      <sz val="11"/>
      <color indexed="62"/>
      <name val="Calibri"/>
      <family val="2"/>
      <charset val="238"/>
    </font>
    <font>
      <b/>
      <sz val="9"/>
      <name val="Calibri"/>
      <family val="2"/>
    </font>
    <font>
      <sz val="9"/>
      <name val="Calibri"/>
      <family val="2"/>
    </font>
    <font>
      <sz val="9"/>
      <name val="Calibri"/>
      <family val="2"/>
      <charset val="238"/>
    </font>
    <font>
      <u/>
      <sz val="9"/>
      <name val="Calibri"/>
      <family val="2"/>
    </font>
    <font>
      <b/>
      <sz val="11"/>
      <name val="Calibri"/>
      <family val="2"/>
      <charset val="238"/>
    </font>
    <font>
      <b/>
      <sz val="11"/>
      <name val="Calibri"/>
      <family val="2"/>
    </font>
    <font>
      <sz val="9"/>
      <color indexed="8"/>
      <name val="Calibri"/>
      <family val="2"/>
      <charset val="238"/>
    </font>
    <font>
      <b/>
      <sz val="9"/>
      <color indexed="8"/>
      <name val="Calibri"/>
      <family val="2"/>
      <charset val="238"/>
    </font>
    <font>
      <vertAlign val="subscript"/>
      <sz val="9"/>
      <name val="Calibri"/>
      <family val="2"/>
    </font>
    <font>
      <b/>
      <u/>
      <sz val="10"/>
      <name val="Calibri"/>
      <family val="2"/>
    </font>
    <font>
      <sz val="11"/>
      <name val="Calibri"/>
      <family val="2"/>
    </font>
    <font>
      <b/>
      <sz val="10"/>
      <name val="Calibri"/>
      <family val="2"/>
    </font>
    <font>
      <b/>
      <sz val="9"/>
      <name val="Calibri"/>
      <family val="2"/>
      <charset val="238"/>
    </font>
    <font>
      <b/>
      <sz val="12"/>
      <name val="Calibri"/>
      <family val="2"/>
    </font>
    <font>
      <b/>
      <sz val="12"/>
      <name val="Calibri"/>
      <family val="2"/>
      <charset val="238"/>
    </font>
    <font>
      <sz val="9"/>
      <name val="Segoe UI"/>
      <family val="2"/>
    </font>
    <font>
      <sz val="10"/>
      <name val="Times New Roman"/>
      <family val="1"/>
    </font>
    <font>
      <b/>
      <sz val="20"/>
      <color indexed="8"/>
      <name val="Segoe UI"/>
      <family val="2"/>
      <charset val="238"/>
    </font>
    <font>
      <sz val="20"/>
      <color indexed="8"/>
      <name val="Segoe UI"/>
      <family val="2"/>
    </font>
    <font>
      <sz val="8"/>
      <name val="Segoe UI"/>
      <family val="2"/>
      <charset val="238"/>
    </font>
    <font>
      <sz val="10"/>
      <name val="CRO_Swiss_Con-Normal"/>
      <charset val="238"/>
    </font>
    <font>
      <sz val="11"/>
      <color theme="1"/>
      <name val="Calibri"/>
      <family val="2"/>
      <charset val="238"/>
      <scheme val="minor"/>
    </font>
    <font>
      <sz val="10"/>
      <color theme="1"/>
      <name val="Arial"/>
      <family val="2"/>
      <charset val="238"/>
    </font>
    <font>
      <sz val="11"/>
      <color rgb="FF006100"/>
      <name val="Calibri"/>
      <family val="2"/>
      <scheme val="minor"/>
    </font>
    <font>
      <u/>
      <sz val="11"/>
      <color theme="10"/>
      <name val="Calibri"/>
      <family val="2"/>
      <charset val="238"/>
      <scheme val="minor"/>
    </font>
    <font>
      <sz val="11"/>
      <color theme="1"/>
      <name val="Calibri"/>
      <family val="2"/>
      <scheme val="minor"/>
    </font>
    <font>
      <sz val="11"/>
      <color rgb="FF000000"/>
      <name val="Calibri"/>
      <family val="2"/>
    </font>
    <font>
      <sz val="11"/>
      <color rgb="FFFF0000"/>
      <name val="Calibri"/>
      <family val="2"/>
      <charset val="238"/>
      <scheme val="minor"/>
    </font>
    <font>
      <sz val="10"/>
      <color theme="1"/>
      <name val="Calibri"/>
      <family val="2"/>
      <scheme val="minor"/>
    </font>
    <font>
      <i/>
      <sz val="11"/>
      <color theme="1"/>
      <name val="Calibri"/>
      <family val="2"/>
      <charset val="238"/>
      <scheme val="minor"/>
    </font>
    <font>
      <b/>
      <sz val="11"/>
      <color theme="1"/>
      <name val="Calibri"/>
      <family val="2"/>
      <charset val="238"/>
      <scheme val="minor"/>
    </font>
    <font>
      <sz val="10"/>
      <color theme="1"/>
      <name val="Calibri"/>
      <family val="2"/>
      <charset val="238"/>
    </font>
    <font>
      <sz val="10"/>
      <color theme="1"/>
      <name val="Symbol"/>
      <family val="1"/>
      <charset val="2"/>
    </font>
    <font>
      <sz val="11"/>
      <color theme="1"/>
      <name val="Calibri"/>
      <family val="2"/>
      <charset val="238"/>
    </font>
    <font>
      <b/>
      <sz val="11"/>
      <color theme="1"/>
      <name val="Calibri"/>
      <family val="2"/>
      <charset val="238"/>
    </font>
    <font>
      <i/>
      <sz val="9"/>
      <color theme="1"/>
      <name val="Calibri"/>
      <family val="2"/>
      <charset val="238"/>
    </font>
    <font>
      <b/>
      <sz val="5"/>
      <color theme="1"/>
      <name val="Calibri"/>
      <family val="2"/>
      <charset val="238"/>
    </font>
    <font>
      <sz val="10"/>
      <color theme="1"/>
      <name val="Calibri"/>
      <family val="2"/>
      <charset val="238"/>
      <scheme val="minor"/>
    </font>
    <font>
      <i/>
      <sz val="10"/>
      <color theme="1"/>
      <name val="Calibri"/>
      <family val="2"/>
      <charset val="238"/>
      <scheme val="minor"/>
    </font>
    <font>
      <b/>
      <u/>
      <sz val="14"/>
      <color theme="1"/>
      <name val="Calibri"/>
      <family val="2"/>
      <charset val="238"/>
      <scheme val="minor"/>
    </font>
    <font>
      <b/>
      <sz val="10"/>
      <color theme="1"/>
      <name val="Calibri"/>
      <family val="2"/>
      <charset val="238"/>
      <scheme val="minor"/>
    </font>
    <font>
      <sz val="12"/>
      <name val="Calibri"/>
      <family val="2"/>
      <charset val="238"/>
      <scheme val="minor"/>
    </font>
    <font>
      <sz val="12"/>
      <color theme="1"/>
      <name val="Calibri"/>
      <family val="2"/>
      <scheme val="minor"/>
    </font>
    <font>
      <b/>
      <sz val="12"/>
      <color theme="1"/>
      <name val="Calibri"/>
      <family val="2"/>
      <scheme val="minor"/>
    </font>
    <font>
      <b/>
      <sz val="10"/>
      <color theme="1"/>
      <name val="Calibri"/>
      <family val="2"/>
      <charset val="238"/>
    </font>
    <font>
      <sz val="11"/>
      <color rgb="FFFF0000"/>
      <name val="Calibri"/>
      <family val="2"/>
      <scheme val="minor"/>
    </font>
    <font>
      <sz val="10"/>
      <color rgb="FFFF0000"/>
      <name val="Calibri"/>
      <family val="2"/>
      <scheme val="minor"/>
    </font>
    <font>
      <b/>
      <sz val="10"/>
      <color rgb="FFFF0000"/>
      <name val="Calibri"/>
      <family val="2"/>
      <scheme val="minor"/>
    </font>
    <font>
      <sz val="10"/>
      <name val="Calibri"/>
      <family val="2"/>
      <charset val="238"/>
      <scheme val="minor"/>
    </font>
    <font>
      <i/>
      <sz val="11"/>
      <color theme="1"/>
      <name val="Calibri"/>
      <family val="2"/>
      <scheme val="minor"/>
    </font>
    <font>
      <b/>
      <sz val="12"/>
      <color theme="1"/>
      <name val="Calibri"/>
      <family val="2"/>
      <charset val="238"/>
      <scheme val="minor"/>
    </font>
    <font>
      <b/>
      <sz val="20"/>
      <color rgb="FF7030A0"/>
      <name val="Calibri"/>
      <family val="2"/>
      <scheme val="minor"/>
    </font>
    <font>
      <b/>
      <sz val="11"/>
      <color rgb="FFFF0000"/>
      <name val="Calibri"/>
      <family val="2"/>
      <scheme val="minor"/>
    </font>
    <font>
      <b/>
      <sz val="10"/>
      <name val="Calibri"/>
      <family val="2"/>
      <scheme val="minor"/>
    </font>
    <font>
      <sz val="11"/>
      <name val="Calibri"/>
      <family val="2"/>
      <scheme val="minor"/>
    </font>
    <font>
      <b/>
      <sz val="9"/>
      <name val="Calibri"/>
      <family val="2"/>
      <scheme val="minor"/>
    </font>
    <font>
      <sz val="9"/>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9"/>
      <color rgb="FFFF0000"/>
      <name val="Calibri"/>
      <family val="2"/>
      <scheme val="minor"/>
    </font>
    <font>
      <sz val="9"/>
      <color theme="1"/>
      <name val="Calibri"/>
      <family val="2"/>
      <charset val="238"/>
      <scheme val="minor"/>
    </font>
    <font>
      <b/>
      <sz val="9"/>
      <name val="Calibri"/>
      <family val="2"/>
      <charset val="238"/>
      <scheme val="minor"/>
    </font>
    <font>
      <sz val="9"/>
      <name val="Calibri"/>
      <family val="2"/>
      <charset val="238"/>
      <scheme val="minor"/>
    </font>
    <font>
      <strike/>
      <sz val="9"/>
      <name val="Calibri"/>
      <family val="2"/>
      <scheme val="minor"/>
    </font>
    <font>
      <i/>
      <sz val="9"/>
      <name val="Calibri"/>
      <family val="2"/>
      <scheme val="minor"/>
    </font>
    <font>
      <u/>
      <sz val="9"/>
      <name val="Calibri"/>
      <family val="2"/>
      <scheme val="minor"/>
    </font>
    <font>
      <sz val="10"/>
      <name val="Calibri"/>
      <family val="2"/>
      <scheme val="minor"/>
    </font>
    <font>
      <b/>
      <sz val="12"/>
      <name val="Calibri"/>
      <family val="2"/>
      <scheme val="minor"/>
    </font>
    <font>
      <b/>
      <u/>
      <sz val="10"/>
      <name val="Calibri"/>
      <family val="2"/>
      <scheme val="minor"/>
    </font>
    <font>
      <b/>
      <sz val="20"/>
      <name val="Calibri"/>
      <family val="2"/>
      <scheme val="minor"/>
    </font>
    <font>
      <b/>
      <sz val="11"/>
      <name val="Calibri"/>
      <family val="2"/>
      <charset val="238"/>
      <scheme val="minor"/>
    </font>
    <font>
      <b/>
      <u/>
      <sz val="16"/>
      <color theme="1"/>
      <name val="Calibri"/>
      <family val="2"/>
      <charset val="238"/>
      <scheme val="minor"/>
    </font>
    <font>
      <b/>
      <sz val="16"/>
      <color theme="1"/>
      <name val="Calibri"/>
      <family val="2"/>
      <charset val="238"/>
      <scheme val="minor"/>
    </font>
    <font>
      <sz val="20"/>
      <color theme="1"/>
      <name val="Segoe UI"/>
      <family val="2"/>
      <charset val="238"/>
    </font>
    <font>
      <sz val="8"/>
      <color theme="1"/>
      <name val="Segoe UI"/>
      <family val="2"/>
      <charset val="238"/>
    </font>
    <font>
      <sz val="11"/>
      <name val="Calibri"/>
      <family val="2"/>
      <charset val="238"/>
    </font>
    <font>
      <sz val="10"/>
      <name val="Helv"/>
    </font>
    <font>
      <sz val="8"/>
      <name val="Arial"/>
      <family val="2"/>
      <charset val="238"/>
    </font>
    <font>
      <sz val="11"/>
      <color indexed="8"/>
      <name val="Calibri"/>
      <family val="2"/>
    </font>
    <font>
      <sz val="9"/>
      <color rgb="FFFF0000"/>
      <name val="Calibri"/>
      <family val="2"/>
      <scheme val="minor"/>
    </font>
    <font>
      <b/>
      <u/>
      <sz val="9"/>
      <name val="Calibri"/>
      <family val="2"/>
    </font>
    <font>
      <b/>
      <sz val="12"/>
      <name val="Calibri"/>
      <family val="2"/>
      <charset val="238"/>
      <scheme val="minor"/>
    </font>
    <font>
      <sz val="7"/>
      <name val="Calibri"/>
      <family val="2"/>
      <scheme val="minor"/>
    </font>
    <font>
      <i/>
      <sz val="9"/>
      <name val="Calibri"/>
      <family val="2"/>
    </font>
    <font>
      <sz val="9"/>
      <name val="Arial"/>
      <family val="2"/>
    </font>
    <font>
      <b/>
      <sz val="9"/>
      <name val="Arial"/>
      <family val="2"/>
    </font>
    <font>
      <sz val="9"/>
      <color rgb="FFFF0000"/>
      <name val="Arial"/>
      <family val="2"/>
    </font>
    <font>
      <sz val="9"/>
      <color theme="1"/>
      <name val="Arial"/>
      <family val="2"/>
    </font>
    <font>
      <b/>
      <u/>
      <sz val="9"/>
      <name val="Arial"/>
      <family val="2"/>
    </font>
    <font>
      <b/>
      <sz val="9"/>
      <color theme="1"/>
      <name val="Arial"/>
      <family val="2"/>
    </font>
    <font>
      <sz val="9"/>
      <color rgb="FF00B050"/>
      <name val="Arial"/>
      <family val="2"/>
    </font>
    <font>
      <i/>
      <sz val="9"/>
      <name val="Arial"/>
      <family val="2"/>
    </font>
    <font>
      <sz val="9"/>
      <color rgb="FFFF0000"/>
      <name val="Calibri"/>
      <family val="2"/>
      <charset val="238"/>
    </font>
    <font>
      <sz val="9"/>
      <color rgb="FFFF0000"/>
      <name val="Calibri"/>
      <family val="2"/>
      <charset val="238"/>
      <scheme val="minor"/>
    </font>
  </fonts>
  <fills count="21">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53"/>
        <bgColor indexed="64"/>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rgb="FFC6EFCE"/>
      </patternFill>
    </fill>
    <fill>
      <patternFill patternType="solid">
        <fgColor theme="9" tint="0.79998168889431442"/>
        <bgColor indexed="64"/>
      </patternFill>
    </fill>
    <fill>
      <patternFill patternType="solid">
        <fgColor theme="0" tint="-4.9989318521683403E-2"/>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bottom/>
      <diagonal/>
    </border>
    <border>
      <left/>
      <right/>
      <top style="thin">
        <color indexed="64"/>
      </top>
      <bottom/>
      <diagonal/>
    </border>
  </borders>
  <cellStyleXfs count="238">
    <xf numFmtId="0" fontId="0" fillId="0" borderId="0"/>
    <xf numFmtId="0" fontId="11" fillId="2" borderId="0" applyNumberFormat="0" applyBorder="0" applyAlignment="0" applyProtection="0"/>
    <xf numFmtId="0" fontId="1" fillId="2" borderId="0" applyNumberFormat="0" applyBorder="0" applyAlignment="0" applyProtection="0"/>
    <xf numFmtId="0" fontId="11" fillId="3" borderId="0" applyNumberFormat="0" applyBorder="0" applyAlignment="0" applyProtection="0"/>
    <xf numFmtId="0" fontId="1" fillId="3" borderId="0" applyNumberFormat="0" applyBorder="0" applyAlignment="0" applyProtection="0"/>
    <xf numFmtId="0" fontId="11" fillId="4" borderId="0" applyNumberFormat="0" applyBorder="0" applyAlignment="0" applyProtection="0"/>
    <xf numFmtId="0" fontId="1" fillId="4" borderId="0" applyNumberFormat="0" applyBorder="0" applyAlignment="0" applyProtection="0"/>
    <xf numFmtId="0" fontId="11" fillId="2" borderId="0" applyNumberFormat="0" applyBorder="0" applyAlignment="0" applyProtection="0"/>
    <xf numFmtId="0" fontId="1" fillId="2" borderId="0" applyNumberFormat="0" applyBorder="0" applyAlignment="0" applyProtection="0"/>
    <xf numFmtId="0" fontId="11" fillId="5" borderId="0" applyNumberFormat="0" applyBorder="0" applyAlignment="0" applyProtection="0"/>
    <xf numFmtId="0" fontId="1" fillId="5" borderId="0" applyNumberFormat="0" applyBorder="0" applyAlignment="0" applyProtection="0"/>
    <xf numFmtId="0" fontId="11" fillId="3" borderId="0" applyNumberFormat="0" applyBorder="0" applyAlignment="0" applyProtection="0"/>
    <xf numFmtId="0" fontId="1" fillId="3" borderId="0" applyNumberFormat="0" applyBorder="0" applyAlignment="0" applyProtection="0"/>
    <xf numFmtId="0" fontId="6" fillId="6" borderId="0" applyNumberFormat="0" applyFont="0" applyBorder="0" applyAlignment="0" applyProtection="0">
      <alignment vertical="center"/>
    </xf>
    <xf numFmtId="0" fontId="11" fillId="7" borderId="0" applyNumberFormat="0" applyBorder="0" applyAlignment="0" applyProtection="0"/>
    <xf numFmtId="0" fontId="1" fillId="7" borderId="0" applyNumberFormat="0" applyBorder="0" applyAlignment="0" applyProtection="0"/>
    <xf numFmtId="0" fontId="11" fillId="8" borderId="0" applyNumberFormat="0" applyBorder="0" applyAlignment="0" applyProtection="0"/>
    <xf numFmtId="0" fontId="1" fillId="8" borderId="0" applyNumberFormat="0" applyBorder="0" applyAlignment="0" applyProtection="0"/>
    <xf numFmtId="0" fontId="11" fillId="9" borderId="0" applyNumberFormat="0" applyBorder="0" applyAlignment="0" applyProtection="0"/>
    <xf numFmtId="0" fontId="1" fillId="9" borderId="0" applyNumberFormat="0" applyBorder="0" applyAlignment="0" applyProtection="0"/>
    <xf numFmtId="0" fontId="11" fillId="7" borderId="0" applyNumberFormat="0" applyBorder="0" applyAlignment="0" applyProtection="0"/>
    <xf numFmtId="0" fontId="1" fillId="7" borderId="0" applyNumberFormat="0" applyBorder="0" applyAlignment="0" applyProtection="0"/>
    <xf numFmtId="0" fontId="11" fillId="10" borderId="0" applyNumberFormat="0" applyBorder="0" applyAlignment="0" applyProtection="0"/>
    <xf numFmtId="0" fontId="1" fillId="10" borderId="0" applyNumberFormat="0" applyBorder="0" applyAlignment="0" applyProtection="0"/>
    <xf numFmtId="0" fontId="11" fillId="3" borderId="0" applyNumberFormat="0" applyBorder="0" applyAlignment="0" applyProtection="0"/>
    <xf numFmtId="0" fontId="1" fillId="3" borderId="0" applyNumberFormat="0" applyBorder="0" applyAlignment="0" applyProtection="0"/>
    <xf numFmtId="0" fontId="19" fillId="11"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7" borderId="0" applyNumberFormat="0" applyBorder="0" applyAlignment="0" applyProtection="0"/>
    <xf numFmtId="0" fontId="19" fillId="11" borderId="0" applyNumberFormat="0" applyBorder="0" applyAlignment="0" applyProtection="0"/>
    <xf numFmtId="0" fontId="19" fillId="3"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1" borderId="0" applyNumberFormat="0" applyBorder="0" applyAlignment="0" applyProtection="0"/>
    <xf numFmtId="0" fontId="19" fillId="15" borderId="0" applyNumberFormat="0" applyBorder="0" applyAlignment="0" applyProtection="0"/>
    <xf numFmtId="0" fontId="13" fillId="16" borderId="0" applyNumberFormat="0" applyBorder="0" applyAlignment="0" applyProtection="0"/>
    <xf numFmtId="0" fontId="12" fillId="2" borderId="1" applyNumberFormat="0" applyAlignment="0" applyProtection="0"/>
    <xf numFmtId="0" fontId="20" fillId="17" borderId="2" applyNumberFormat="0" applyAlignment="0" applyProtection="0"/>
    <xf numFmtId="168" fontId="46"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169" fontId="7" fillId="0" borderId="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6" fontId="5" fillId="0" borderId="0" applyFont="0" applyFill="0" applyBorder="0" applyAlignment="0" applyProtection="0"/>
    <xf numFmtId="0" fontId="7" fillId="0" borderId="0" applyNumberFormat="0" applyFill="0" applyBorder="0" applyAlignment="0" applyProtection="0"/>
    <xf numFmtId="17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16" fillId="0" borderId="0" applyNumberFormat="0" applyFill="0" applyBorder="0" applyAlignment="0" applyProtection="0"/>
    <xf numFmtId="0" fontId="47" fillId="18" borderId="0" applyNumberFormat="0" applyBorder="0" applyAlignment="0" applyProtection="0"/>
    <xf numFmtId="0" fontId="21" fillId="0" borderId="3" applyNumberFormat="0" applyFill="0" applyAlignment="0" applyProtection="0"/>
    <xf numFmtId="0" fontId="22" fillId="0" borderId="4" applyNumberFormat="0" applyFill="0" applyAlignment="0" applyProtection="0"/>
    <xf numFmtId="0" fontId="23" fillId="0" borderId="5" applyNumberFormat="0" applyFill="0" applyAlignment="0" applyProtection="0"/>
    <xf numFmtId="0" fontId="23" fillId="0" borderId="0" applyNumberFormat="0" applyFill="0" applyBorder="0" applyAlignment="0" applyProtection="0"/>
    <xf numFmtId="0" fontId="48" fillId="0" borderId="0" applyNumberFormat="0" applyFill="0" applyBorder="0" applyAlignment="0" applyProtection="0"/>
    <xf numFmtId="0" fontId="18" fillId="3" borderId="1" applyNumberFormat="0" applyAlignment="0" applyProtection="0"/>
    <xf numFmtId="0" fontId="15" fillId="0" borderId="6" applyNumberFormat="0" applyFill="0" applyAlignment="0" applyProtection="0"/>
    <xf numFmtId="0" fontId="14" fillId="9" borderId="0" applyNumberFormat="0" applyBorder="0" applyAlignment="0" applyProtection="0"/>
    <xf numFmtId="0" fontId="5" fillId="0" borderId="0"/>
    <xf numFmtId="0" fontId="9" fillId="0" borderId="0"/>
    <xf numFmtId="0" fontId="9" fillId="0" borderId="0"/>
    <xf numFmtId="170" fontId="9" fillId="0" borderId="0"/>
    <xf numFmtId="0" fontId="5" fillId="0" borderId="0"/>
    <xf numFmtId="0" fontId="9" fillId="0" borderId="0"/>
    <xf numFmtId="170" fontId="9" fillId="0" borderId="0"/>
    <xf numFmtId="0" fontId="9" fillId="0" borderId="0"/>
    <xf numFmtId="0" fontId="9" fillId="0" borderId="0"/>
    <xf numFmtId="170" fontId="9" fillId="0" borderId="0"/>
    <xf numFmtId="0" fontId="5" fillId="0" borderId="0"/>
    <xf numFmtId="0" fontId="9" fillId="0" borderId="0"/>
    <xf numFmtId="170" fontId="9" fillId="0" borderId="0"/>
    <xf numFmtId="0" fontId="9" fillId="0" borderId="0"/>
    <xf numFmtId="0" fontId="9" fillId="0" borderId="0"/>
    <xf numFmtId="170" fontId="9" fillId="0" borderId="0"/>
    <xf numFmtId="0" fontId="5" fillId="0" borderId="0"/>
    <xf numFmtId="0" fontId="9" fillId="0" borderId="0"/>
    <xf numFmtId="170" fontId="9" fillId="0" borderId="0"/>
    <xf numFmtId="0" fontId="5" fillId="0" borderId="0"/>
    <xf numFmtId="0" fontId="9" fillId="0" borderId="0"/>
    <xf numFmtId="170" fontId="5" fillId="0" borderId="0"/>
    <xf numFmtId="0" fontId="4" fillId="0" borderId="0"/>
    <xf numFmtId="170" fontId="5" fillId="0" borderId="0"/>
    <xf numFmtId="0" fontId="10" fillId="0" borderId="0"/>
    <xf numFmtId="0" fontId="45" fillId="0" borderId="0"/>
    <xf numFmtId="0" fontId="11" fillId="0" borderId="0"/>
    <xf numFmtId="0" fontId="1" fillId="0" borderId="0"/>
    <xf numFmtId="0" fontId="45" fillId="0" borderId="0"/>
    <xf numFmtId="0" fontId="4" fillId="0" borderId="0"/>
    <xf numFmtId="0" fontId="5" fillId="0" borderId="0"/>
    <xf numFmtId="0" fontId="5" fillId="0" borderId="0"/>
    <xf numFmtId="0" fontId="44" fillId="0" borderId="0"/>
    <xf numFmtId="0" fontId="4" fillId="0" borderId="0"/>
    <xf numFmtId="0" fontId="45" fillId="0" borderId="0"/>
    <xf numFmtId="0" fontId="4" fillId="0" borderId="0"/>
    <xf numFmtId="0" fontId="4" fillId="0" borderId="0"/>
    <xf numFmtId="0" fontId="49" fillId="0" borderId="0"/>
    <xf numFmtId="0" fontId="50" fillId="0" borderId="0"/>
    <xf numFmtId="0" fontId="4" fillId="0" borderId="0"/>
    <xf numFmtId="0" fontId="7" fillId="0" borderId="0" applyNumberFormat="0" applyFill="0" applyBorder="0" applyAlignment="0" applyProtection="0"/>
    <xf numFmtId="9" fontId="5" fillId="0" borderId="0" applyFont="0" applyFill="0" applyBorder="0" applyAlignment="0" applyProtection="0"/>
    <xf numFmtId="0" fontId="7" fillId="0" borderId="0" applyNumberFormat="0" applyFill="0" applyBorder="0" applyAlignment="0" applyProtection="0"/>
    <xf numFmtId="170" fontId="7" fillId="0" borderId="0" applyNumberFormat="0" applyFill="0" applyBorder="0" applyAlignment="0" applyProtection="0"/>
    <xf numFmtId="9" fontId="5" fillId="0" borderId="0" applyFont="0" applyFill="0" applyBorder="0" applyAlignment="0" applyProtection="0"/>
    <xf numFmtId="0" fontId="5" fillId="0" borderId="0"/>
    <xf numFmtId="0" fontId="4" fillId="0" borderId="0"/>
    <xf numFmtId="0" fontId="17" fillId="0" borderId="7" applyNumberFormat="0" applyFill="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7"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2" fillId="0" borderId="0" applyAlignment="0">
      <alignment vertical="top" wrapText="1"/>
      <protection locked="0"/>
    </xf>
    <xf numFmtId="0" fontId="4" fillId="0" borderId="0"/>
    <xf numFmtId="0" fontId="49" fillId="0" borderId="0"/>
    <xf numFmtId="172" fontId="4" fillId="0" borderId="0" applyFont="0" applyFill="0" applyBorder="0" applyAlignment="0" applyProtection="0"/>
    <xf numFmtId="0" fontId="4" fillId="0" borderId="0"/>
    <xf numFmtId="172" fontId="10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5" fillId="0" borderId="0"/>
    <xf numFmtId="0" fontId="5" fillId="0" borderId="0"/>
    <xf numFmtId="0" fontId="101"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408">
    <xf numFmtId="0" fontId="0" fillId="0" borderId="0" xfId="0"/>
    <xf numFmtId="0" fontId="52" fillId="0" borderId="0" xfId="0" applyFont="1" applyAlignment="1">
      <alignment horizontal="justify" vertical="justify"/>
    </xf>
    <xf numFmtId="0" fontId="0" fillId="0" borderId="0" xfId="0" applyAlignment="1">
      <alignment horizontal="justify" vertical="justify"/>
    </xf>
    <xf numFmtId="0" fontId="53" fillId="0" borderId="0" xfId="0" applyFont="1" applyAlignment="1">
      <alignment horizontal="center" vertical="center"/>
    </xf>
    <xf numFmtId="0" fontId="54" fillId="0" borderId="0" xfId="0" applyFont="1" applyAlignment="1">
      <alignment horizontal="center" vertical="center"/>
    </xf>
    <xf numFmtId="0" fontId="0" fillId="0" borderId="0" xfId="0" applyAlignment="1">
      <alignment horizontal="center" vertical="center"/>
    </xf>
    <xf numFmtId="0" fontId="53" fillId="19" borderId="8" xfId="0" applyFont="1" applyFill="1" applyBorder="1" applyAlignment="1">
      <alignment horizontal="center" vertical="center"/>
    </xf>
    <xf numFmtId="0" fontId="53" fillId="0" borderId="0" xfId="0" applyFont="1" applyAlignment="1">
      <alignment horizontal="left" vertical="center"/>
    </xf>
    <xf numFmtId="0" fontId="55" fillId="0" borderId="0" xfId="0" applyFont="1" applyAlignment="1">
      <alignment horizontal="justify" vertical="center"/>
    </xf>
    <xf numFmtId="0" fontId="56" fillId="0" borderId="0" xfId="0" applyFont="1" applyAlignment="1">
      <alignment horizontal="justify" vertical="center"/>
    </xf>
    <xf numFmtId="0" fontId="57" fillId="0" borderId="0" xfId="0" applyFont="1" applyAlignment="1">
      <alignment horizontal="center" vertical="center" wrapText="1"/>
    </xf>
    <xf numFmtId="0" fontId="58" fillId="0" borderId="0" xfId="0" applyFont="1" applyAlignment="1">
      <alignment horizontal="center" vertical="center" wrapText="1"/>
    </xf>
    <xf numFmtId="0" fontId="59" fillId="0" borderId="0" xfId="0" applyFont="1" applyAlignment="1">
      <alignment horizontal="center" vertical="center" wrapText="1"/>
    </xf>
    <xf numFmtId="0" fontId="60" fillId="0" borderId="0" xfId="0" applyFont="1" applyAlignment="1">
      <alignment horizontal="center" vertical="center" wrapText="1"/>
    </xf>
    <xf numFmtId="0" fontId="56" fillId="0" borderId="0" xfId="0" applyFont="1" applyAlignment="1">
      <alignment horizontal="left" vertical="center" wrapText="1"/>
    </xf>
    <xf numFmtId="0" fontId="61" fillId="0" borderId="0" xfId="0" applyFont="1" applyAlignment="1">
      <alignment horizontal="justify" vertical="top" wrapText="1"/>
    </xf>
    <xf numFmtId="0" fontId="0" fillId="0" borderId="0" xfId="0" applyAlignment="1">
      <alignment horizontal="justify" vertical="top" wrapText="1"/>
    </xf>
    <xf numFmtId="0" fontId="62" fillId="0" borderId="0" xfId="0" applyFont="1" applyAlignment="1">
      <alignment horizontal="justify" vertical="top" wrapText="1"/>
    </xf>
    <xf numFmtId="0" fontId="63" fillId="0" borderId="0" xfId="0" applyFont="1" applyAlignment="1">
      <alignment horizontal="center"/>
    </xf>
    <xf numFmtId="0" fontId="63" fillId="0" borderId="0" xfId="0" applyFont="1" applyAlignment="1">
      <alignment horizontal="center" vertical="top" wrapText="1"/>
    </xf>
    <xf numFmtId="0" fontId="0" fillId="0" borderId="0" xfId="0" applyAlignment="1">
      <alignment horizontal="justify" wrapText="1"/>
    </xf>
    <xf numFmtId="4" fontId="0" fillId="0" borderId="0" xfId="0" applyNumberFormat="1" applyAlignment="1">
      <alignment horizontal="right" vertical="center" wrapText="1"/>
    </xf>
    <xf numFmtId="0" fontId="64" fillId="0" borderId="0" xfId="0" applyFont="1" applyAlignment="1">
      <alignment horizontal="justify" wrapText="1"/>
    </xf>
    <xf numFmtId="0" fontId="52" fillId="0" borderId="0" xfId="0" applyFont="1" applyAlignment="1">
      <alignment horizontal="justify" vertical="top"/>
    </xf>
    <xf numFmtId="4" fontId="52" fillId="0" borderId="0" xfId="0" applyNumberFormat="1" applyFont="1" applyAlignment="1">
      <alignment horizontal="right" vertical="center" wrapText="1"/>
    </xf>
    <xf numFmtId="0" fontId="52" fillId="0" borderId="0" xfId="0" applyFont="1" applyAlignment="1">
      <alignment horizontal="justify" vertical="top" wrapText="1"/>
    </xf>
    <xf numFmtId="4" fontId="52" fillId="0" borderId="0" xfId="0" applyNumberFormat="1" applyFont="1" applyAlignment="1">
      <alignment horizontal="right" vertical="center"/>
    </xf>
    <xf numFmtId="2" fontId="52" fillId="0" borderId="0" xfId="0" applyNumberFormat="1" applyFont="1" applyAlignment="1">
      <alignment horizontal="center" vertical="top"/>
    </xf>
    <xf numFmtId="4" fontId="52" fillId="0" borderId="0" xfId="0" applyNumberFormat="1" applyFont="1" applyAlignment="1">
      <alignment horizontal="right"/>
    </xf>
    <xf numFmtId="0" fontId="61" fillId="0" borderId="0" xfId="0" applyFont="1" applyAlignment="1">
      <alignment horizontal="right" vertical="top" wrapText="1"/>
    </xf>
    <xf numFmtId="2" fontId="65" fillId="0" borderId="0" xfId="0" applyNumberFormat="1" applyFont="1" applyAlignment="1">
      <alignment horizontal="center" vertical="center"/>
    </xf>
    <xf numFmtId="0" fontId="65" fillId="0" borderId="0" xfId="0" applyFont="1" applyAlignment="1">
      <alignment horizontal="justify" wrapText="1"/>
    </xf>
    <xf numFmtId="0" fontId="66" fillId="0" borderId="0" xfId="0" applyFont="1" applyAlignment="1">
      <alignment horizontal="right" vertical="top"/>
    </xf>
    <xf numFmtId="0" fontId="67" fillId="0" borderId="9" xfId="0" applyFont="1" applyBorder="1" applyAlignment="1">
      <alignment horizontal="right" vertical="top" wrapText="1"/>
    </xf>
    <xf numFmtId="0" fontId="52" fillId="0" borderId="0" xfId="0" applyFont="1" applyAlignment="1">
      <alignment horizontal="right" vertical="top"/>
    </xf>
    <xf numFmtId="0" fontId="64" fillId="0" borderId="0" xfId="0" applyFont="1" applyAlignment="1">
      <alignment horizontal="center" vertical="top" wrapText="1"/>
    </xf>
    <xf numFmtId="4" fontId="64" fillId="0" borderId="0" xfId="0" applyNumberFormat="1" applyFont="1" applyAlignment="1">
      <alignment horizontal="right" vertical="center" wrapText="1"/>
    </xf>
    <xf numFmtId="0" fontId="68" fillId="0" borderId="0" xfId="0" applyFont="1" applyAlignment="1">
      <alignment horizontal="center" vertical="center" wrapText="1"/>
    </xf>
    <xf numFmtId="4" fontId="69" fillId="0" borderId="0" xfId="0" applyNumberFormat="1" applyFont="1" applyAlignment="1">
      <alignment horizontal="center" vertical="center" wrapText="1"/>
    </xf>
    <xf numFmtId="4" fontId="70" fillId="0" borderId="0" xfId="0" applyNumberFormat="1" applyFont="1" applyAlignment="1">
      <alignment horizontal="center" vertical="center" wrapText="1"/>
    </xf>
    <xf numFmtId="4" fontId="70" fillId="0" borderId="0" xfId="0" applyNumberFormat="1" applyFont="1" applyAlignment="1">
      <alignment horizontal="center" vertical="center"/>
    </xf>
    <xf numFmtId="4" fontId="71" fillId="0" borderId="0" xfId="0" applyNumberFormat="1" applyFont="1" applyAlignment="1">
      <alignment horizontal="center" vertical="center" wrapText="1"/>
    </xf>
    <xf numFmtId="0" fontId="69" fillId="0" borderId="0" xfId="0" applyFont="1" applyAlignment="1">
      <alignment horizontal="center"/>
    </xf>
    <xf numFmtId="0" fontId="65" fillId="0" borderId="8" xfId="0" applyFont="1" applyBorder="1" applyAlignment="1">
      <alignment horizontal="justify" wrapText="1"/>
    </xf>
    <xf numFmtId="4" fontId="70" fillId="0" borderId="0" xfId="0" applyNumberFormat="1" applyFont="1" applyAlignment="1">
      <alignment horizontal="right" vertical="center" wrapText="1"/>
    </xf>
    <xf numFmtId="0" fontId="65" fillId="0" borderId="8" xfId="0" applyFont="1" applyBorder="1" applyAlignment="1">
      <alignment horizontal="center" vertical="center"/>
    </xf>
    <xf numFmtId="0" fontId="67" fillId="19" borderId="9" xfId="0" applyFont="1" applyFill="1" applyBorder="1" applyAlignment="1">
      <alignment horizontal="right" vertical="top" wrapText="1"/>
    </xf>
    <xf numFmtId="4" fontId="69" fillId="0" borderId="0" xfId="0" applyNumberFormat="1" applyFont="1" applyAlignment="1">
      <alignment horizontal="right" vertical="center" wrapText="1"/>
    </xf>
    <xf numFmtId="4" fontId="70" fillId="0" borderId="0" xfId="0" applyNumberFormat="1" applyFont="1" applyAlignment="1">
      <alignment horizontal="right" vertical="center"/>
    </xf>
    <xf numFmtId="4" fontId="70" fillId="0" borderId="0" xfId="0" applyNumberFormat="1" applyFont="1" applyAlignment="1">
      <alignment horizontal="right"/>
    </xf>
    <xf numFmtId="4" fontId="71" fillId="0" borderId="0" xfId="0" applyNumberFormat="1" applyFont="1" applyAlignment="1">
      <alignment horizontal="right" vertical="center" wrapText="1"/>
    </xf>
    <xf numFmtId="0" fontId="69" fillId="0" borderId="0" xfId="0" applyFont="1"/>
    <xf numFmtId="0" fontId="72" fillId="0" borderId="0" xfId="0" applyFont="1" applyAlignment="1">
      <alignment horizontal="justify" vertical="top" wrapText="1"/>
    </xf>
    <xf numFmtId="0" fontId="28" fillId="0" borderId="0" xfId="0" applyFont="1" applyAlignment="1">
      <alignment horizontal="center" vertical="center"/>
    </xf>
    <xf numFmtId="0" fontId="51" fillId="0" borderId="0" xfId="0" applyFont="1"/>
    <xf numFmtId="171" fontId="0" fillId="0" borderId="0" xfId="0" applyNumberFormat="1" applyAlignment="1">
      <alignment horizontal="right" vertical="center" wrapText="1"/>
    </xf>
    <xf numFmtId="171" fontId="65" fillId="0" borderId="8" xfId="0" applyNumberFormat="1" applyFont="1" applyBorder="1" applyAlignment="1">
      <alignment horizontal="right" vertical="center"/>
    </xf>
    <xf numFmtId="171" fontId="65" fillId="0" borderId="0" xfId="0" applyNumberFormat="1" applyFont="1" applyAlignment="1">
      <alignment horizontal="right" vertical="center"/>
    </xf>
    <xf numFmtId="171" fontId="74" fillId="19" borderId="10" xfId="0" applyNumberFormat="1" applyFont="1" applyFill="1" applyBorder="1" applyAlignment="1">
      <alignment horizontal="right" vertical="center"/>
    </xf>
    <xf numFmtId="171" fontId="52" fillId="0" borderId="0" xfId="0" applyNumberFormat="1" applyFont="1" applyAlignment="1">
      <alignment horizontal="right" vertical="center"/>
    </xf>
    <xf numFmtId="171" fontId="74" fillId="0" borderId="10" xfId="0" applyNumberFormat="1" applyFont="1" applyBorder="1" applyAlignment="1">
      <alignment horizontal="right" vertical="center"/>
    </xf>
    <xf numFmtId="171" fontId="52" fillId="0" borderId="0" xfId="0" applyNumberFormat="1" applyFont="1" applyAlignment="1">
      <alignment horizontal="center" vertical="center"/>
    </xf>
    <xf numFmtId="171" fontId="52" fillId="0" borderId="0" xfId="0" applyNumberFormat="1" applyFont="1" applyAlignment="1">
      <alignment horizontal="center" vertical="center" wrapText="1"/>
    </xf>
    <xf numFmtId="171" fontId="64" fillId="0" borderId="0" xfId="0" applyNumberFormat="1" applyFont="1" applyAlignment="1">
      <alignment horizontal="center" vertical="center" wrapText="1"/>
    </xf>
    <xf numFmtId="171" fontId="0" fillId="0" borderId="0" xfId="0" applyNumberFormat="1"/>
    <xf numFmtId="0" fontId="75" fillId="0" borderId="0" xfId="0" quotePrefix="1" applyFont="1" applyAlignment="1">
      <alignment horizontal="center" vertical="justify"/>
    </xf>
    <xf numFmtId="0" fontId="76" fillId="0" borderId="0" xfId="0" applyFont="1"/>
    <xf numFmtId="0" fontId="76" fillId="0" borderId="0" xfId="0" quotePrefix="1" applyFont="1"/>
    <xf numFmtId="0" fontId="77" fillId="0" borderId="11" xfId="0" applyFont="1" applyBorder="1" applyAlignment="1">
      <alignment horizontal="center" vertical="center" wrapText="1"/>
    </xf>
    <xf numFmtId="4" fontId="77" fillId="0" borderId="11" xfId="0" applyNumberFormat="1" applyFont="1" applyBorder="1" applyAlignment="1">
      <alignment horizontal="center" vertical="center" wrapText="1"/>
    </xf>
    <xf numFmtId="171" fontId="77" fillId="0" borderId="11" xfId="0" applyNumberFormat="1" applyFont="1" applyBorder="1" applyAlignment="1">
      <alignment horizontal="center" vertical="center" wrapText="1"/>
    </xf>
    <xf numFmtId="171" fontId="77" fillId="0" borderId="12" xfId="0" applyNumberFormat="1" applyFont="1" applyBorder="1" applyAlignment="1">
      <alignment horizontal="center" vertical="center" wrapText="1"/>
    </xf>
    <xf numFmtId="0" fontId="78" fillId="0" borderId="0" xfId="0" applyFont="1" applyAlignment="1">
      <alignment vertical="center"/>
    </xf>
    <xf numFmtId="0" fontId="78" fillId="0" borderId="0" xfId="0" applyFont="1" applyAlignment="1">
      <alignment horizontal="justify" wrapText="1"/>
    </xf>
    <xf numFmtId="0" fontId="78" fillId="0" borderId="0" xfId="0" applyFont="1" applyAlignment="1">
      <alignment horizontal="center" vertical="center" wrapText="1"/>
    </xf>
    <xf numFmtId="4" fontId="78" fillId="0" borderId="0" xfId="0" applyNumberFormat="1" applyFont="1" applyAlignment="1">
      <alignment horizontal="right" vertical="center" wrapText="1"/>
    </xf>
    <xf numFmtId="171" fontId="78" fillId="0" borderId="0" xfId="0" applyNumberFormat="1" applyFont="1" applyAlignment="1">
      <alignment horizontal="right" vertical="center" wrapText="1"/>
    </xf>
    <xf numFmtId="0" fontId="79" fillId="0" borderId="13" xfId="0" applyFont="1" applyBorder="1" applyAlignment="1">
      <alignment horizontal="center" vertical="top" wrapText="1"/>
    </xf>
    <xf numFmtId="0" fontId="79" fillId="0" borderId="11" xfId="0" applyFont="1" applyBorder="1" applyAlignment="1">
      <alignment horizontal="justify" wrapText="1"/>
    </xf>
    <xf numFmtId="0" fontId="79" fillId="0" borderId="11" xfId="0" applyFont="1" applyBorder="1" applyAlignment="1">
      <alignment horizontal="center" vertical="center" wrapText="1"/>
    </xf>
    <xf numFmtId="4" fontId="79" fillId="0" borderId="11" xfId="0" applyNumberFormat="1" applyFont="1" applyBorder="1" applyAlignment="1">
      <alignment horizontal="right" vertical="center" wrapText="1"/>
    </xf>
    <xf numFmtId="171" fontId="79" fillId="0" borderId="11" xfId="0" applyNumberFormat="1" applyFont="1" applyBorder="1" applyAlignment="1">
      <alignment horizontal="right" vertical="center" wrapText="1"/>
    </xf>
    <xf numFmtId="171" fontId="79" fillId="0" borderId="12" xfId="0" applyNumberFormat="1" applyFont="1" applyBorder="1" applyAlignment="1">
      <alignment horizontal="right" vertical="center" wrapText="1"/>
    </xf>
    <xf numFmtId="0" fontId="78" fillId="0" borderId="0" xfId="0" applyFont="1" applyAlignment="1">
      <alignment horizontal="center" vertical="top" wrapText="1"/>
    </xf>
    <xf numFmtId="0" fontId="79" fillId="0" borderId="11" xfId="0" applyFont="1" applyBorder="1" applyAlignment="1">
      <alignment vertical="top" wrapText="1"/>
    </xf>
    <xf numFmtId="171" fontId="79" fillId="0" borderId="11" xfId="0" applyNumberFormat="1" applyFont="1" applyBorder="1" applyAlignment="1">
      <alignment vertical="top" wrapText="1"/>
    </xf>
    <xf numFmtId="171" fontId="79" fillId="0" borderId="12" xfId="0" applyNumberFormat="1" applyFont="1" applyBorder="1" applyAlignment="1">
      <alignment vertical="top" wrapText="1"/>
    </xf>
    <xf numFmtId="0" fontId="25" fillId="0" borderId="0" xfId="0" applyFont="1" applyAlignment="1">
      <alignment horizontal="left" vertical="top" wrapText="1"/>
    </xf>
    <xf numFmtId="0" fontId="24" fillId="0" borderId="0" xfId="0" applyFont="1" applyAlignment="1">
      <alignment horizontal="left" vertical="top" wrapText="1"/>
    </xf>
    <xf numFmtId="0" fontId="25" fillId="0" borderId="0" xfId="0" applyFont="1" applyAlignment="1">
      <alignment horizontal="justify" vertical="top" wrapText="1"/>
    </xf>
    <xf numFmtId="0" fontId="79" fillId="0" borderId="9" xfId="0" applyFont="1" applyBorder="1" applyAlignment="1">
      <alignment horizontal="center" vertical="top" wrapText="1"/>
    </xf>
    <xf numFmtId="0" fontId="79" fillId="0" borderId="14" xfId="0" applyFont="1" applyBorder="1" applyAlignment="1">
      <alignment horizontal="justify" wrapText="1"/>
    </xf>
    <xf numFmtId="0" fontId="79" fillId="0" borderId="14" xfId="0" applyFont="1" applyBorder="1" applyAlignment="1">
      <alignment horizontal="center" vertical="center" wrapText="1"/>
    </xf>
    <xf numFmtId="171" fontId="79" fillId="0" borderId="14" xfId="0" applyNumberFormat="1" applyFont="1" applyBorder="1" applyAlignment="1">
      <alignment horizontal="right" vertical="center" wrapText="1"/>
    </xf>
    <xf numFmtId="0" fontId="79" fillId="0" borderId="0" xfId="0" applyFont="1" applyAlignment="1">
      <alignment horizontal="justify" vertical="top"/>
    </xf>
    <xf numFmtId="4" fontId="79" fillId="0" borderId="0" xfId="0" applyNumberFormat="1" applyFont="1" applyAlignment="1">
      <alignment horizontal="right" vertical="center" wrapText="1"/>
    </xf>
    <xf numFmtId="0" fontId="61" fillId="0" borderId="0" xfId="0" applyFont="1" applyAlignment="1">
      <alignment wrapText="1"/>
    </xf>
    <xf numFmtId="0" fontId="61" fillId="0" borderId="0" xfId="0" applyFont="1" applyAlignment="1">
      <alignment vertical="top" wrapText="1"/>
    </xf>
    <xf numFmtId="0" fontId="79" fillId="0" borderId="0" xfId="0" applyFont="1" applyAlignment="1">
      <alignment horizontal="justify" vertical="top" wrapText="1"/>
    </xf>
    <xf numFmtId="0" fontId="80" fillId="0" borderId="0" xfId="0" applyFont="1" applyAlignment="1">
      <alignment horizontal="left" vertical="top" wrapText="1"/>
    </xf>
    <xf numFmtId="171" fontId="79" fillId="0" borderId="10" xfId="0" applyNumberFormat="1" applyFont="1" applyBorder="1" applyAlignment="1">
      <alignment horizontal="right" vertical="center" wrapText="1"/>
    </xf>
    <xf numFmtId="4" fontId="80" fillId="0" borderId="0" xfId="0" applyNumberFormat="1" applyFont="1" applyAlignment="1">
      <alignment horizontal="center"/>
    </xf>
    <xf numFmtId="4" fontId="80" fillId="0" borderId="0" xfId="0" applyNumberFormat="1" applyFont="1" applyAlignment="1">
      <alignment horizontal="right"/>
    </xf>
    <xf numFmtId="4" fontId="80" fillId="0" borderId="0" xfId="0" applyNumberFormat="1" applyFont="1" applyAlignment="1">
      <alignment horizontal="right" wrapText="1"/>
    </xf>
    <xf numFmtId="171" fontId="80" fillId="0" borderId="0" xfId="0" applyNumberFormat="1" applyFont="1" applyAlignment="1">
      <alignment horizontal="right" wrapText="1"/>
    </xf>
    <xf numFmtId="0" fontId="79" fillId="0" borderId="0" xfId="0" applyFont="1" applyAlignment="1">
      <alignment horizontal="justify" wrapText="1"/>
    </xf>
    <xf numFmtId="0" fontId="80" fillId="0" borderId="0" xfId="0" applyFont="1" applyAlignment="1">
      <alignment horizontal="justify" wrapText="1"/>
    </xf>
    <xf numFmtId="0" fontId="80" fillId="0" borderId="0" xfId="0" applyFont="1" applyAlignment="1">
      <alignment horizontal="center" wrapText="1"/>
    </xf>
    <xf numFmtId="2" fontId="80" fillId="0" borderId="0" xfId="0" applyNumberFormat="1" applyFont="1" applyAlignment="1">
      <alignment horizontal="center" vertical="top" wrapText="1"/>
    </xf>
    <xf numFmtId="0" fontId="80" fillId="0" borderId="0" xfId="0" applyFont="1" applyAlignment="1">
      <alignment horizontal="center" vertical="center"/>
    </xf>
    <xf numFmtId="4" fontId="80" fillId="0" borderId="0" xfId="0" applyNumberFormat="1" applyFont="1" applyAlignment="1">
      <alignment horizontal="right" vertical="center"/>
    </xf>
    <xf numFmtId="0" fontId="78" fillId="0" borderId="0" xfId="0" applyFont="1"/>
    <xf numFmtId="0" fontId="80" fillId="0" borderId="0" xfId="0" applyFont="1" applyAlignment="1">
      <alignment horizontal="center" vertical="top" wrapText="1"/>
    </xf>
    <xf numFmtId="4" fontId="80" fillId="0" borderId="0" xfId="0" applyNumberFormat="1" applyFont="1" applyAlignment="1">
      <alignment horizontal="right" vertical="center" wrapText="1"/>
    </xf>
    <xf numFmtId="171" fontId="80" fillId="0" borderId="0" xfId="0" applyNumberFormat="1" applyFont="1" applyAlignment="1">
      <alignment horizontal="right" vertical="center" wrapText="1"/>
    </xf>
    <xf numFmtId="0" fontId="80" fillId="0" borderId="0" xfId="0" applyFont="1" applyAlignment="1">
      <alignment horizontal="justify" vertical="top" wrapText="1"/>
    </xf>
    <xf numFmtId="0" fontId="80" fillId="0" borderId="0" xfId="0" applyFont="1" applyAlignment="1">
      <alignment horizontal="center" vertical="center" wrapText="1"/>
    </xf>
    <xf numFmtId="0" fontId="80" fillId="0" borderId="0" xfId="0" applyFont="1"/>
    <xf numFmtId="0" fontId="80" fillId="0" borderId="0" xfId="0" applyFont="1" applyAlignment="1">
      <alignment horizontal="justify" vertical="top"/>
    </xf>
    <xf numFmtId="0" fontId="81" fillId="0" borderId="11" xfId="0" applyFont="1" applyBorder="1" applyAlignment="1">
      <alignment horizontal="center" vertical="center" wrapText="1"/>
    </xf>
    <xf numFmtId="4" fontId="81" fillId="0" borderId="11" xfId="0" applyNumberFormat="1" applyFont="1" applyBorder="1" applyAlignment="1">
      <alignment horizontal="center" vertical="center" wrapText="1"/>
    </xf>
    <xf numFmtId="171" fontId="81" fillId="0" borderId="11" xfId="0" applyNumberFormat="1" applyFont="1" applyBorder="1" applyAlignment="1">
      <alignment horizontal="center" vertical="center" wrapText="1"/>
    </xf>
    <xf numFmtId="171" fontId="81" fillId="0" borderId="12" xfId="0" applyNumberFormat="1" applyFont="1" applyBorder="1" applyAlignment="1">
      <alignment horizontal="center" vertical="center" wrapText="1"/>
    </xf>
    <xf numFmtId="0" fontId="49" fillId="0" borderId="0" xfId="0" applyFont="1" applyAlignment="1">
      <alignment vertical="center"/>
    </xf>
    <xf numFmtId="0" fontId="49" fillId="0" borderId="0" xfId="0" applyFont="1" applyAlignment="1">
      <alignment horizontal="center" vertical="top" wrapText="1"/>
    </xf>
    <xf numFmtId="0" fontId="49" fillId="0" borderId="0" xfId="0" applyFont="1" applyAlignment="1">
      <alignment horizontal="justify" wrapText="1"/>
    </xf>
    <xf numFmtId="0" fontId="81" fillId="0" borderId="0" xfId="0" applyFont="1" applyAlignment="1">
      <alignment horizontal="center" vertical="center" wrapText="1"/>
    </xf>
    <xf numFmtId="4" fontId="81" fillId="0" borderId="0" xfId="0" applyNumberFormat="1" applyFont="1" applyAlignment="1">
      <alignment horizontal="center" vertical="center" wrapText="1"/>
    </xf>
    <xf numFmtId="171" fontId="81" fillId="0" borderId="0" xfId="0" applyNumberFormat="1" applyFont="1" applyAlignment="1">
      <alignment horizontal="center" vertical="center" wrapText="1"/>
    </xf>
    <xf numFmtId="0" fontId="49" fillId="0" borderId="0" xfId="0" applyFont="1"/>
    <xf numFmtId="0" fontId="82" fillId="0" borderId="0" xfId="0" applyFont="1" applyAlignment="1">
      <alignment horizontal="center" vertical="top" wrapText="1"/>
    </xf>
    <xf numFmtId="0" fontId="83" fillId="0" borderId="0" xfId="0" applyFont="1" applyAlignment="1">
      <alignment horizontal="justify" wrapText="1"/>
    </xf>
    <xf numFmtId="0" fontId="82" fillId="0" borderId="0" xfId="0" applyFont="1" applyAlignment="1">
      <alignment horizontal="center" vertical="center" wrapText="1"/>
    </xf>
    <xf numFmtId="4" fontId="82" fillId="0" borderId="0" xfId="0" applyNumberFormat="1" applyFont="1" applyAlignment="1">
      <alignment horizontal="right" vertical="center" wrapText="1"/>
    </xf>
    <xf numFmtId="171" fontId="82" fillId="0" borderId="0" xfId="0" applyNumberFormat="1" applyFont="1" applyAlignment="1">
      <alignment horizontal="right" vertical="center" wrapText="1"/>
    </xf>
    <xf numFmtId="0" fontId="82" fillId="0" borderId="0" xfId="0" applyFont="1"/>
    <xf numFmtId="0" fontId="82" fillId="0" borderId="0" xfId="0" applyFont="1" applyAlignment="1">
      <alignment horizontal="justify" vertical="top"/>
    </xf>
    <xf numFmtId="0" fontId="82" fillId="0" borderId="0" xfId="0" applyFont="1" applyAlignment="1">
      <alignment horizontal="justify" wrapText="1"/>
    </xf>
    <xf numFmtId="0" fontId="82" fillId="0" borderId="0" xfId="0" applyFont="1" applyAlignment="1">
      <alignment horizontal="justify" vertical="top" wrapText="1"/>
    </xf>
    <xf numFmtId="0" fontId="83" fillId="0" borderId="0" xfId="0" applyFont="1" applyAlignment="1">
      <alignment horizontal="justify" vertical="top" wrapText="1"/>
    </xf>
    <xf numFmtId="0" fontId="84" fillId="0" borderId="0" xfId="0" applyFont="1" applyAlignment="1">
      <alignment horizontal="justify" vertical="top" wrapText="1"/>
    </xf>
    <xf numFmtId="0" fontId="82" fillId="0" borderId="0" xfId="0" applyFont="1" applyAlignment="1">
      <alignment horizontal="center" vertical="center"/>
    </xf>
    <xf numFmtId="4" fontId="82" fillId="0" borderId="0" xfId="0" applyNumberFormat="1" applyFont="1" applyAlignment="1">
      <alignment horizontal="right" vertical="center"/>
    </xf>
    <xf numFmtId="171" fontId="82" fillId="0" borderId="0" xfId="0" applyNumberFormat="1" applyFont="1" applyAlignment="1">
      <alignment horizontal="right" vertical="center"/>
    </xf>
    <xf numFmtId="0" fontId="85" fillId="0" borderId="0" xfId="0" applyFont="1" applyAlignment="1">
      <alignment horizontal="justify" vertical="top"/>
    </xf>
    <xf numFmtId="0" fontId="82" fillId="0" borderId="0" xfId="0" applyFont="1" applyAlignment="1">
      <alignment vertical="top"/>
    </xf>
    <xf numFmtId="2" fontId="82" fillId="0" borderId="0" xfId="0" applyNumberFormat="1" applyFont="1" applyAlignment="1">
      <alignment horizontal="center" vertical="top"/>
    </xf>
    <xf numFmtId="0" fontId="83" fillId="0" borderId="0" xfId="0" applyFont="1" applyAlignment="1">
      <alignment vertical="top"/>
    </xf>
    <xf numFmtId="171" fontId="82" fillId="0" borderId="0" xfId="0" applyNumberFormat="1" applyFont="1" applyAlignment="1">
      <alignment horizontal="right"/>
    </xf>
    <xf numFmtId="0" fontId="86" fillId="0" borderId="0" xfId="0" applyFont="1" applyAlignment="1">
      <alignment horizontal="justify" vertical="top"/>
    </xf>
    <xf numFmtId="4" fontId="82" fillId="0" borderId="0" xfId="0" applyNumberFormat="1" applyFont="1" applyAlignment="1">
      <alignment horizontal="right"/>
    </xf>
    <xf numFmtId="0" fontId="83" fillId="0" borderId="13" xfId="0" applyFont="1" applyBorder="1" applyAlignment="1">
      <alignment horizontal="center" vertical="top" wrapText="1"/>
    </xf>
    <xf numFmtId="0" fontId="83" fillId="0" borderId="11" xfId="0" applyFont="1" applyBorder="1" applyAlignment="1">
      <alignment horizontal="justify" wrapText="1"/>
    </xf>
    <xf numFmtId="0" fontId="83" fillId="0" borderId="11" xfId="0" applyFont="1" applyBorder="1" applyAlignment="1">
      <alignment horizontal="center" vertical="center" wrapText="1"/>
    </xf>
    <xf numFmtId="4" fontId="83" fillId="0" borderId="11" xfId="0" applyNumberFormat="1" applyFont="1" applyBorder="1" applyAlignment="1">
      <alignment horizontal="right" vertical="center" wrapText="1"/>
    </xf>
    <xf numFmtId="171" fontId="83" fillId="0" borderId="11" xfId="0" applyNumberFormat="1" applyFont="1" applyBorder="1" applyAlignment="1">
      <alignment horizontal="right" vertical="center" wrapText="1"/>
    </xf>
    <xf numFmtId="171" fontId="83" fillId="0" borderId="12" xfId="0" applyNumberFormat="1" applyFont="1" applyBorder="1" applyAlignment="1">
      <alignment horizontal="right" vertical="center" wrapText="1"/>
    </xf>
    <xf numFmtId="171" fontId="49" fillId="0" borderId="0" xfId="0" applyNumberFormat="1" applyFont="1"/>
    <xf numFmtId="0" fontId="35" fillId="0" borderId="21" xfId="116" applyFont="1" applyBorder="1" applyAlignment="1">
      <alignment horizontal="center" vertical="center" wrapText="1"/>
    </xf>
    <xf numFmtId="4" fontId="35" fillId="0" borderId="21" xfId="116" applyNumberFormat="1" applyFont="1" applyBorder="1" applyAlignment="1">
      <alignment horizontal="center" vertical="center" wrapText="1"/>
    </xf>
    <xf numFmtId="171" fontId="35" fillId="0" borderId="21" xfId="116" applyNumberFormat="1" applyFont="1" applyBorder="1" applyAlignment="1">
      <alignment horizontal="center" vertical="center" wrapText="1"/>
    </xf>
    <xf numFmtId="171" fontId="35" fillId="0" borderId="22" xfId="116" applyNumberFormat="1" applyFont="1" applyBorder="1" applyAlignment="1">
      <alignment horizontal="center" vertical="center" wrapText="1"/>
    </xf>
    <xf numFmtId="0" fontId="34" fillId="0" borderId="0" xfId="116" applyFont="1" applyAlignment="1">
      <alignment vertical="center"/>
    </xf>
    <xf numFmtId="0" fontId="38" fillId="0" borderId="0" xfId="116" applyFont="1" applyAlignment="1">
      <alignment horizontal="left" vertical="top" wrapText="1"/>
    </xf>
    <xf numFmtId="0" fontId="37" fillId="0" borderId="0" xfId="116" applyFont="1" applyAlignment="1">
      <alignment horizontal="left" vertical="top" wrapText="1"/>
    </xf>
    <xf numFmtId="0" fontId="35" fillId="0" borderId="0" xfId="116" applyFont="1" applyAlignment="1">
      <alignment horizontal="center" vertical="center" wrapText="1"/>
    </xf>
    <xf numFmtId="4" fontId="35" fillId="0" borderId="0" xfId="116" applyNumberFormat="1" applyFont="1" applyAlignment="1">
      <alignment horizontal="center" vertical="center" wrapText="1"/>
    </xf>
    <xf numFmtId="171" fontId="35" fillId="0" borderId="0" xfId="116" applyNumberFormat="1" applyFont="1" applyAlignment="1">
      <alignment horizontal="center" vertical="center" wrapText="1"/>
    </xf>
    <xf numFmtId="0" fontId="34" fillId="0" borderId="0" xfId="116" applyFont="1"/>
    <xf numFmtId="0" fontId="26" fillId="0" borderId="0" xfId="116" applyFont="1" applyAlignment="1">
      <alignment horizontal="center" vertical="top" wrapText="1"/>
    </xf>
    <xf numFmtId="0" fontId="24" fillId="0" borderId="0" xfId="116" applyFont="1" applyAlignment="1">
      <alignment horizontal="justify" wrapText="1"/>
    </xf>
    <xf numFmtId="4" fontId="25" fillId="0" borderId="0" xfId="116" applyNumberFormat="1" applyFont="1" applyAlignment="1">
      <alignment horizontal="center"/>
    </xf>
    <xf numFmtId="4" fontId="25" fillId="0" borderId="0" xfId="116" applyNumberFormat="1" applyFont="1" applyAlignment="1">
      <alignment horizontal="right" vertical="center" wrapText="1"/>
    </xf>
    <xf numFmtId="171" fontId="25" fillId="0" borderId="0" xfId="116" applyNumberFormat="1" applyFont="1" applyAlignment="1">
      <alignment horizontal="right" vertical="center" wrapText="1"/>
    </xf>
    <xf numFmtId="0" fontId="25" fillId="0" borderId="0" xfId="116" applyFont="1"/>
    <xf numFmtId="0" fontId="25" fillId="0" borderId="0" xfId="116" applyFont="1" applyAlignment="1">
      <alignment horizontal="justify" vertical="top" wrapText="1"/>
    </xf>
    <xf numFmtId="0" fontId="25" fillId="0" borderId="0" xfId="116" applyFont="1" applyAlignment="1">
      <alignment horizontal="justify" wrapText="1"/>
    </xf>
    <xf numFmtId="0" fontId="24" fillId="0" borderId="0" xfId="116" applyFont="1" applyAlignment="1">
      <alignment horizontal="justify" vertical="top"/>
    </xf>
    <xf numFmtId="0" fontId="25" fillId="0" borderId="0" xfId="116" applyFont="1" applyAlignment="1">
      <alignment horizontal="center" vertical="center"/>
    </xf>
    <xf numFmtId="0" fontId="25" fillId="0" borderId="0" xfId="116" applyFont="1" applyAlignment="1">
      <alignment horizontal="justify" vertical="top"/>
    </xf>
    <xf numFmtId="0" fontId="87" fillId="0" borderId="0" xfId="0" applyFont="1" applyAlignment="1">
      <alignment horizontal="center" vertical="top" wrapText="1"/>
    </xf>
    <xf numFmtId="4" fontId="80" fillId="0" borderId="0" xfId="0" applyNumberFormat="1" applyFont="1" applyAlignment="1">
      <alignment wrapText="1"/>
    </xf>
    <xf numFmtId="0" fontId="80" fillId="0" borderId="0" xfId="0" applyFont="1" applyAlignment="1">
      <alignment horizontal="justify" vertical="top" wrapText="1" readingOrder="1"/>
    </xf>
    <xf numFmtId="0" fontId="36" fillId="0" borderId="0" xfId="116" applyFont="1" applyAlignment="1">
      <alignment horizontal="center" vertical="top" wrapText="1"/>
    </xf>
    <xf numFmtId="0" fontId="36" fillId="0" borderId="23" xfId="116" applyFont="1" applyBorder="1" applyAlignment="1">
      <alignment horizontal="center" vertical="top" wrapText="1"/>
    </xf>
    <xf numFmtId="0" fontId="24" fillId="0" borderId="21" xfId="116" applyFont="1" applyBorder="1" applyAlignment="1">
      <alignment horizontal="justify" wrapText="1"/>
    </xf>
    <xf numFmtId="0" fontId="24" fillId="0" borderId="21" xfId="116" applyFont="1" applyBorder="1" applyAlignment="1">
      <alignment horizontal="center" vertical="center" wrapText="1"/>
    </xf>
    <xf numFmtId="4" fontId="24" fillId="0" borderId="21" xfId="116" applyNumberFormat="1" applyFont="1" applyBorder="1" applyAlignment="1">
      <alignment horizontal="right" vertical="center" wrapText="1"/>
    </xf>
    <xf numFmtId="171" fontId="24" fillId="0" borderId="21" xfId="116" applyNumberFormat="1" applyFont="1" applyBorder="1" applyAlignment="1">
      <alignment horizontal="right" vertical="center" wrapText="1"/>
    </xf>
    <xf numFmtId="171" fontId="24" fillId="0" borderId="22" xfId="116" applyNumberFormat="1" applyFont="1" applyBorder="1" applyAlignment="1">
      <alignment horizontal="right" vertical="center" wrapText="1"/>
    </xf>
    <xf numFmtId="4" fontId="88" fillId="0" borderId="0" xfId="0" applyNumberFormat="1" applyFont="1" applyAlignment="1">
      <alignment horizontal="right" vertical="center" wrapText="1"/>
    </xf>
    <xf numFmtId="4" fontId="80" fillId="0" borderId="0" xfId="0" quotePrefix="1" applyNumberFormat="1" applyFont="1" applyAlignment="1">
      <alignment horizontal="right" vertical="center" wrapText="1"/>
    </xf>
    <xf numFmtId="16" fontId="80" fillId="0" borderId="0" xfId="0" applyNumberFormat="1" applyFont="1" applyAlignment="1">
      <alignment horizontal="center" vertical="top" wrapText="1"/>
    </xf>
    <xf numFmtId="0" fontId="89" fillId="0" borderId="0" xfId="0" applyFont="1" applyAlignment="1">
      <alignment horizontal="center" vertical="center" wrapText="1"/>
    </xf>
    <xf numFmtId="4" fontId="89" fillId="0" borderId="0" xfId="0" applyNumberFormat="1" applyFont="1" applyAlignment="1">
      <alignment horizontal="right" vertical="center" wrapText="1"/>
    </xf>
    <xf numFmtId="171" fontId="89" fillId="0" borderId="0" xfId="0" applyNumberFormat="1" applyFont="1" applyAlignment="1">
      <alignment horizontal="right" vertical="center" wrapText="1"/>
    </xf>
    <xf numFmtId="0" fontId="89" fillId="0" borderId="0" xfId="0" applyFont="1"/>
    <xf numFmtId="0" fontId="79" fillId="0" borderId="0" xfId="0" applyFont="1" applyAlignment="1">
      <alignment horizontal="left" vertical="top"/>
    </xf>
    <xf numFmtId="0" fontId="25" fillId="0" borderId="0" xfId="0" applyFont="1" applyAlignment="1">
      <alignment horizontal="justify" vertical="top"/>
    </xf>
    <xf numFmtId="0" fontId="79" fillId="0" borderId="0" xfId="0" applyFont="1" applyAlignment="1">
      <alignment horizontal="left" vertical="top" wrapText="1"/>
    </xf>
    <xf numFmtId="171" fontId="80" fillId="0" borderId="0" xfId="0" applyNumberFormat="1" applyFont="1" applyAlignment="1">
      <alignment horizontal="right"/>
    </xf>
    <xf numFmtId="4" fontId="79" fillId="0" borderId="0" xfId="0" applyNumberFormat="1" applyFont="1" applyAlignment="1">
      <alignment horizontal="right" wrapText="1"/>
    </xf>
    <xf numFmtId="0" fontId="80" fillId="0" borderId="0" xfId="0" applyFont="1" applyAlignment="1">
      <alignment horizontal="right" vertical="top" wrapText="1"/>
    </xf>
    <xf numFmtId="2" fontId="25" fillId="0" borderId="0" xfId="0" applyNumberFormat="1" applyFont="1" applyAlignment="1">
      <alignment horizontal="justify" vertical="top" wrapText="1"/>
    </xf>
    <xf numFmtId="0" fontId="40" fillId="0" borderId="0" xfId="0" applyFont="1" applyAlignment="1">
      <alignment vertical="top"/>
    </xf>
    <xf numFmtId="0" fontId="90" fillId="0" borderId="0" xfId="0" applyFont="1" applyAlignment="1">
      <alignment horizontal="justify" vertical="top"/>
    </xf>
    <xf numFmtId="0" fontId="91" fillId="0" borderId="0" xfId="0" applyFont="1" applyAlignment="1">
      <alignment horizontal="justify" vertical="top"/>
    </xf>
    <xf numFmtId="0" fontId="91" fillId="0" borderId="0" xfId="0" applyFont="1" applyAlignment="1">
      <alignment horizontal="center" vertical="center" wrapText="1"/>
    </xf>
    <xf numFmtId="171" fontId="91" fillId="0" borderId="0" xfId="0" applyNumberFormat="1" applyFont="1" applyAlignment="1">
      <alignment horizontal="right" vertical="center" wrapText="1"/>
    </xf>
    <xf numFmtId="4" fontId="91" fillId="0" borderId="0" xfId="0" applyNumberFormat="1" applyFont="1" applyAlignment="1">
      <alignment horizontal="center"/>
    </xf>
    <xf numFmtId="4" fontId="92" fillId="0" borderId="0" xfId="0" applyNumberFormat="1" applyFont="1" applyAlignment="1">
      <alignment horizontal="right" vertical="center" wrapText="1"/>
    </xf>
    <xf numFmtId="0" fontId="25" fillId="0" borderId="0" xfId="0" applyFont="1" applyAlignment="1">
      <alignment horizontal="center" vertical="top" wrapText="1"/>
    </xf>
    <xf numFmtId="0" fontId="25" fillId="0" borderId="0" xfId="0" applyFont="1" applyAlignment="1">
      <alignment horizontal="center" vertical="center" wrapText="1"/>
    </xf>
    <xf numFmtId="4" fontId="25" fillId="0" borderId="0" xfId="0" applyNumberFormat="1" applyFont="1" applyAlignment="1">
      <alignment horizontal="right" vertical="center" wrapText="1"/>
    </xf>
    <xf numFmtId="171" fontId="25" fillId="0" borderId="0" xfId="0" applyNumberFormat="1" applyFont="1" applyAlignment="1">
      <alignment horizontal="right" vertical="center" wrapText="1"/>
    </xf>
    <xf numFmtId="0" fontId="25" fillId="0" borderId="0" xfId="0" applyFont="1"/>
    <xf numFmtId="4" fontId="79" fillId="0" borderId="14" xfId="0" applyNumberFormat="1" applyFont="1" applyBorder="1" applyAlignment="1">
      <alignment horizontal="right" vertical="center" wrapText="1"/>
    </xf>
    <xf numFmtId="14" fontId="80" fillId="0" borderId="0" xfId="0" applyNumberFormat="1" applyFont="1" applyAlignment="1">
      <alignment horizontal="center" vertical="top" wrapText="1"/>
    </xf>
    <xf numFmtId="16" fontId="80" fillId="0" borderId="0" xfId="0" applyNumberFormat="1" applyFont="1" applyAlignment="1">
      <alignment horizontal="center"/>
    </xf>
    <xf numFmtId="2" fontId="80" fillId="0" borderId="0" xfId="0" applyNumberFormat="1" applyFont="1"/>
    <xf numFmtId="171" fontId="80" fillId="0" borderId="0" xfId="0" applyNumberFormat="1" applyFont="1"/>
    <xf numFmtId="171" fontId="80" fillId="0" borderId="0" xfId="0" applyNumberFormat="1" applyFont="1" applyAlignment="1">
      <alignment horizontal="right" vertical="center"/>
    </xf>
    <xf numFmtId="2" fontId="80" fillId="0" borderId="0" xfId="0" applyNumberFormat="1" applyFont="1" applyAlignment="1">
      <alignment horizontal="center" vertical="top"/>
    </xf>
    <xf numFmtId="0" fontId="80" fillId="0" borderId="0" xfId="0" applyFont="1" applyAlignment="1">
      <alignment horizontal="center" vertical="top"/>
    </xf>
    <xf numFmtId="0" fontId="80" fillId="0" borderId="0" xfId="0" applyFont="1" applyAlignment="1">
      <alignment horizontal="right" vertical="top"/>
    </xf>
    <xf numFmtId="0" fontId="79" fillId="0" borderId="0" xfId="0" applyFont="1"/>
    <xf numFmtId="0" fontId="91" fillId="0" borderId="0" xfId="0" applyFont="1" applyAlignment="1">
      <alignment horizontal="center" vertical="top" wrapText="1"/>
    </xf>
    <xf numFmtId="4" fontId="93" fillId="0" borderId="0" xfId="0" applyNumberFormat="1" applyFont="1" applyAlignment="1">
      <alignment horizontal="right" vertical="center" wrapText="1"/>
    </xf>
    <xf numFmtId="4" fontId="91" fillId="0" borderId="0" xfId="0" applyNumberFormat="1" applyFont="1" applyAlignment="1">
      <alignment horizontal="right" vertical="center" wrapText="1"/>
    </xf>
    <xf numFmtId="0" fontId="25" fillId="0" borderId="0" xfId="0" applyFont="1" applyAlignment="1">
      <alignment horizontal="center" vertical="center"/>
    </xf>
    <xf numFmtId="4" fontId="25" fillId="0" borderId="0" xfId="0" applyNumberFormat="1" applyFont="1" applyAlignment="1">
      <alignment horizontal="right" vertical="center"/>
    </xf>
    <xf numFmtId="0" fontId="25" fillId="0" borderId="0" xfId="0" applyFont="1" applyAlignment="1">
      <alignment horizontal="left" vertical="top"/>
    </xf>
    <xf numFmtId="4" fontId="25" fillId="0" borderId="0" xfId="0" applyNumberFormat="1" applyFont="1" applyAlignment="1">
      <alignment horizontal="right"/>
    </xf>
    <xf numFmtId="171" fontId="80" fillId="0" borderId="0" xfId="0" applyNumberFormat="1" applyFont="1" applyAlignment="1">
      <alignment horizontal="center" vertical="center" wrapText="1"/>
    </xf>
    <xf numFmtId="0" fontId="79" fillId="0" borderId="0" xfId="0" applyFont="1" applyAlignment="1">
      <alignment vertical="top"/>
    </xf>
    <xf numFmtId="0" fontId="98" fillId="0" borderId="0" xfId="0" applyFont="1" applyAlignment="1">
      <alignment horizontal="right" indent="1"/>
    </xf>
    <xf numFmtId="0" fontId="43" fillId="0" borderId="0" xfId="0" applyFont="1" applyAlignment="1">
      <alignment horizontal="left" indent="1"/>
    </xf>
    <xf numFmtId="0" fontId="99" fillId="0" borderId="0" xfId="0" applyFont="1" applyAlignment="1">
      <alignment horizontal="right" indent="1"/>
    </xf>
    <xf numFmtId="0" fontId="43" fillId="0" borderId="0" xfId="74" applyFont="1" applyBorder="1" applyAlignment="1">
      <alignment horizontal="left" indent="1"/>
    </xf>
    <xf numFmtId="49" fontId="43" fillId="0" borderId="0" xfId="0" applyNumberFormat="1" applyFont="1" applyAlignment="1">
      <alignment horizontal="left" indent="1"/>
    </xf>
    <xf numFmtId="0" fontId="83" fillId="0" borderId="0" xfId="0" applyFont="1" applyAlignment="1">
      <alignment horizontal="center" vertical="top" wrapText="1"/>
    </xf>
    <xf numFmtId="0" fontId="83" fillId="0" borderId="0" xfId="0" applyFont="1" applyAlignment="1">
      <alignment horizontal="center" vertical="center" wrapText="1"/>
    </xf>
    <xf numFmtId="4" fontId="83" fillId="0" borderId="0" xfId="0" applyNumberFormat="1" applyFont="1" applyAlignment="1">
      <alignment horizontal="right" vertical="center" wrapText="1"/>
    </xf>
    <xf numFmtId="171" fontId="83" fillId="0" borderId="0" xfId="0" applyNumberFormat="1" applyFont="1" applyAlignment="1">
      <alignment horizontal="right" vertical="center" wrapText="1"/>
    </xf>
    <xf numFmtId="0" fontId="83" fillId="0" borderId="17" xfId="0" applyFont="1" applyBorder="1" applyAlignment="1">
      <alignment horizontal="center" vertical="top" wrapText="1"/>
    </xf>
    <xf numFmtId="0" fontId="83" fillId="0" borderId="25" xfId="0" applyFont="1" applyBorder="1" applyAlignment="1">
      <alignment horizontal="justify" wrapText="1"/>
    </xf>
    <xf numFmtId="0" fontId="83" fillId="0" borderId="25" xfId="0" applyFont="1" applyBorder="1" applyAlignment="1">
      <alignment horizontal="center" vertical="center" wrapText="1"/>
    </xf>
    <xf numFmtId="4" fontId="69" fillId="19" borderId="11" xfId="0" applyNumberFormat="1" applyFont="1" applyFill="1" applyBorder="1" applyAlignment="1">
      <alignment horizontal="center" vertical="center" wrapText="1"/>
    </xf>
    <xf numFmtId="4" fontId="69" fillId="19" borderId="11" xfId="0" applyNumberFormat="1" applyFont="1" applyFill="1" applyBorder="1" applyAlignment="1">
      <alignment horizontal="right" vertical="center" wrapText="1"/>
    </xf>
    <xf numFmtId="4" fontId="0" fillId="19" borderId="12" xfId="0" applyNumberFormat="1" applyFill="1" applyBorder="1" applyAlignment="1">
      <alignment horizontal="right" vertical="center" wrapText="1"/>
    </xf>
    <xf numFmtId="0" fontId="83" fillId="0" borderId="24" xfId="0" applyFont="1" applyBorder="1" applyAlignment="1">
      <alignment horizontal="center" vertical="top" wrapText="1"/>
    </xf>
    <xf numFmtId="0" fontId="54" fillId="0" borderId="13" xfId="0" applyFont="1" applyBorder="1"/>
    <xf numFmtId="0" fontId="54" fillId="0" borderId="11" xfId="0" applyFont="1" applyBorder="1"/>
    <xf numFmtId="171" fontId="54" fillId="0" borderId="11" xfId="0" applyNumberFormat="1" applyFont="1" applyBorder="1"/>
    <xf numFmtId="171" fontId="54" fillId="0" borderId="12" xfId="0" applyNumberFormat="1" applyFont="1" applyBorder="1"/>
    <xf numFmtId="0" fontId="80" fillId="0" borderId="13" xfId="0" applyFont="1" applyBorder="1" applyAlignment="1">
      <alignment horizontal="center" vertical="center"/>
    </xf>
    <xf numFmtId="0" fontId="80" fillId="0" borderId="11" xfId="0" applyFont="1" applyBorder="1" applyAlignment="1">
      <alignment horizontal="justify" vertical="top" wrapText="1"/>
    </xf>
    <xf numFmtId="0" fontId="82" fillId="0" borderId="11" xfId="0" applyFont="1" applyBorder="1"/>
    <xf numFmtId="4" fontId="104" fillId="0" borderId="11" xfId="0" applyNumberFormat="1" applyFont="1" applyBorder="1" applyAlignment="1">
      <alignment horizontal="center" vertical="center" wrapText="1"/>
    </xf>
    <xf numFmtId="4" fontId="104" fillId="0" borderId="11" xfId="0" applyNumberFormat="1" applyFont="1" applyBorder="1" applyAlignment="1">
      <alignment horizontal="right" vertical="center" wrapText="1"/>
    </xf>
    <xf numFmtId="171" fontId="80" fillId="0" borderId="12" xfId="0" applyNumberFormat="1" applyFont="1" applyBorder="1" applyAlignment="1">
      <alignment horizontal="right" vertical="center"/>
    </xf>
    <xf numFmtId="0" fontId="80" fillId="0" borderId="11" xfId="0" applyFont="1" applyBorder="1" applyAlignment="1">
      <alignment horizontal="justify" wrapText="1"/>
    </xf>
    <xf numFmtId="0" fontId="82" fillId="0" borderId="11" xfId="0" applyFont="1" applyBorder="1" applyAlignment="1">
      <alignment horizontal="justify" wrapText="1"/>
    </xf>
    <xf numFmtId="2" fontId="80" fillId="0" borderId="0" xfId="0" applyNumberFormat="1" applyFont="1" applyAlignment="1">
      <alignment horizontal="center" vertical="center"/>
    </xf>
    <xf numFmtId="4" fontId="104" fillId="0" borderId="0" xfId="0" applyNumberFormat="1" applyFont="1" applyAlignment="1">
      <alignment horizontal="center" vertical="center" wrapText="1"/>
    </xf>
    <xf numFmtId="4" fontId="104" fillId="0" borderId="0" xfId="0" applyNumberFormat="1" applyFont="1" applyAlignment="1">
      <alignment horizontal="right" vertical="center" wrapText="1"/>
    </xf>
    <xf numFmtId="0" fontId="82" fillId="19" borderId="9" xfId="0" applyFont="1" applyFill="1" applyBorder="1" applyAlignment="1">
      <alignment horizontal="right" vertical="top"/>
    </xf>
    <xf numFmtId="0" fontId="83" fillId="19" borderId="14" xfId="0" applyFont="1" applyFill="1" applyBorder="1" applyAlignment="1">
      <alignment horizontal="right" vertical="top" wrapText="1"/>
    </xf>
    <xf numFmtId="0" fontId="82" fillId="19" borderId="14" xfId="0" applyFont="1" applyFill="1" applyBorder="1"/>
    <xf numFmtId="4" fontId="104" fillId="19" borderId="14" xfId="0" applyNumberFormat="1" applyFont="1" applyFill="1" applyBorder="1" applyAlignment="1">
      <alignment horizontal="center" vertical="center" wrapText="1"/>
    </xf>
    <xf numFmtId="4" fontId="104" fillId="19" borderId="14" xfId="0" applyNumberFormat="1" applyFont="1" applyFill="1" applyBorder="1" applyAlignment="1">
      <alignment horizontal="right" vertical="center" wrapText="1"/>
    </xf>
    <xf numFmtId="171" fontId="83" fillId="19" borderId="10" xfId="0" applyNumberFormat="1" applyFont="1" applyFill="1" applyBorder="1" applyAlignment="1">
      <alignment horizontal="right" vertical="center"/>
    </xf>
    <xf numFmtId="0" fontId="106" fillId="0" borderId="8" xfId="0" applyFont="1" applyBorder="1" applyAlignment="1">
      <alignment horizontal="center" vertical="center"/>
    </xf>
    <xf numFmtId="0" fontId="106" fillId="0" borderId="8" xfId="0" applyFont="1" applyBorder="1" applyAlignment="1">
      <alignment horizontal="justify" vertical="top" wrapText="1"/>
    </xf>
    <xf numFmtId="0" fontId="106" fillId="0" borderId="8" xfId="0" applyFont="1" applyBorder="1" applyAlignment="1">
      <alignment horizontal="justify" wrapText="1"/>
    </xf>
    <xf numFmtId="0" fontId="74" fillId="0" borderId="8" xfId="0" applyFont="1" applyBorder="1" applyAlignment="1">
      <alignment horizontal="justify" wrapText="1"/>
    </xf>
    <xf numFmtId="171" fontId="106" fillId="0" borderId="8" xfId="0" applyNumberFormat="1" applyFont="1" applyBorder="1" applyAlignment="1">
      <alignment horizontal="right" vertical="center"/>
    </xf>
    <xf numFmtId="0" fontId="81" fillId="20" borderId="11" xfId="0" applyFont="1" applyFill="1" applyBorder="1" applyAlignment="1">
      <alignment horizontal="center" vertical="center" wrapText="1"/>
    </xf>
    <xf numFmtId="4" fontId="81" fillId="20" borderId="11" xfId="0" applyNumberFormat="1" applyFont="1" applyFill="1" applyBorder="1" applyAlignment="1">
      <alignment horizontal="center" vertical="center" wrapText="1"/>
    </xf>
    <xf numFmtId="171" fontId="81" fillId="20" borderId="11" xfId="0" applyNumberFormat="1" applyFont="1" applyFill="1" applyBorder="1" applyAlignment="1">
      <alignment horizontal="center" vertical="center" wrapText="1"/>
    </xf>
    <xf numFmtId="171" fontId="81" fillId="20" borderId="12" xfId="0" applyNumberFormat="1" applyFont="1" applyFill="1" applyBorder="1" applyAlignment="1">
      <alignment horizontal="center" vertical="center" wrapText="1"/>
    </xf>
    <xf numFmtId="0" fontId="83" fillId="20" borderId="13" xfId="0" applyFont="1" applyFill="1" applyBorder="1" applyAlignment="1">
      <alignment horizontal="center" vertical="top" wrapText="1"/>
    </xf>
    <xf numFmtId="0" fontId="83" fillId="20" borderId="11" xfId="0" applyFont="1" applyFill="1" applyBorder="1" applyAlignment="1">
      <alignment horizontal="justify" wrapText="1"/>
    </xf>
    <xf numFmtId="0" fontId="83" fillId="20" borderId="11" xfId="0" applyFont="1" applyFill="1" applyBorder="1" applyAlignment="1">
      <alignment horizontal="center" vertical="center" wrapText="1"/>
    </xf>
    <xf numFmtId="4" fontId="83" fillId="20" borderId="11" xfId="0" applyNumberFormat="1" applyFont="1" applyFill="1" applyBorder="1" applyAlignment="1">
      <alignment horizontal="right" vertical="center" wrapText="1"/>
    </xf>
    <xf numFmtId="171" fontId="83" fillId="20" borderId="11" xfId="0" applyNumberFormat="1" applyFont="1" applyFill="1" applyBorder="1" applyAlignment="1">
      <alignment horizontal="right" vertical="center" wrapText="1"/>
    </xf>
    <xf numFmtId="171" fontId="83" fillId="20" borderId="12" xfId="0" applyNumberFormat="1" applyFont="1" applyFill="1" applyBorder="1" applyAlignment="1">
      <alignment horizontal="right" vertical="center" wrapText="1"/>
    </xf>
    <xf numFmtId="0" fontId="25" fillId="0" borderId="0" xfId="116" applyFont="1" applyAlignment="1">
      <alignment horizontal="center" vertical="top" wrapText="1"/>
    </xf>
    <xf numFmtId="0" fontId="24" fillId="0" borderId="0" xfId="116" applyFont="1" applyAlignment="1">
      <alignment horizontal="center" vertical="top" wrapText="1"/>
    </xf>
    <xf numFmtId="0" fontId="24" fillId="0" borderId="23" xfId="116" applyFont="1" applyBorder="1" applyAlignment="1">
      <alignment horizontal="center" vertical="top" wrapText="1"/>
    </xf>
    <xf numFmtId="0" fontId="107" fillId="0" borderId="0" xfId="0" applyFont="1" applyAlignment="1">
      <alignment horizontal="center" vertical="top" wrapText="1"/>
    </xf>
    <xf numFmtId="0" fontId="107" fillId="0" borderId="0" xfId="0" applyFont="1" applyAlignment="1">
      <alignment horizontal="justify" wrapText="1"/>
    </xf>
    <xf numFmtId="0" fontId="107" fillId="0" borderId="0" xfId="0" applyFont="1" applyAlignment="1">
      <alignment horizontal="center" vertical="center" wrapText="1"/>
    </xf>
    <xf numFmtId="4" fontId="107" fillId="0" borderId="0" xfId="0" applyNumberFormat="1" applyFont="1" applyAlignment="1">
      <alignment horizontal="right" vertical="center" wrapText="1"/>
    </xf>
    <xf numFmtId="171" fontId="107" fillId="0" borderId="0" xfId="0" applyNumberFormat="1" applyFont="1" applyAlignment="1">
      <alignment horizontal="right" vertical="center" wrapText="1"/>
    </xf>
    <xf numFmtId="0" fontId="107" fillId="0" borderId="0" xfId="0" applyFont="1"/>
    <xf numFmtId="4" fontId="80" fillId="0" borderId="0" xfId="0" applyNumberFormat="1" applyFont="1"/>
    <xf numFmtId="3" fontId="80" fillId="0" borderId="0" xfId="0" applyNumberFormat="1" applyFont="1" applyAlignment="1">
      <alignment horizontal="center" vertical="top" wrapText="1"/>
    </xf>
    <xf numFmtId="0" fontId="24" fillId="0" borderId="0" xfId="0" applyFont="1" applyAlignment="1">
      <alignment horizontal="justify" vertical="top" wrapText="1"/>
    </xf>
    <xf numFmtId="0" fontId="77" fillId="0" borderId="0" xfId="0" applyFont="1" applyAlignment="1">
      <alignment horizontal="left" vertical="center" wrapText="1"/>
    </xf>
    <xf numFmtId="0" fontId="77" fillId="0" borderId="0" xfId="0" applyFont="1" applyAlignment="1">
      <alignment horizontal="center" vertical="center" wrapText="1"/>
    </xf>
    <xf numFmtId="4" fontId="77" fillId="0" borderId="0" xfId="0" applyNumberFormat="1" applyFont="1" applyAlignment="1">
      <alignment horizontal="center" vertical="center" wrapText="1"/>
    </xf>
    <xf numFmtId="171" fontId="77" fillId="0" borderId="0" xfId="0" applyNumberFormat="1" applyFont="1" applyAlignment="1">
      <alignment horizontal="center" vertical="center" wrapText="1"/>
    </xf>
    <xf numFmtId="16" fontId="80" fillId="0" borderId="0" xfId="0" applyNumberFormat="1" applyFont="1" applyAlignment="1">
      <alignment horizontal="center" vertical="center"/>
    </xf>
    <xf numFmtId="0" fontId="79" fillId="0" borderId="0" xfId="0" applyFont="1" applyAlignment="1">
      <alignment horizontal="justify" vertical="center"/>
    </xf>
    <xf numFmtId="14" fontId="80" fillId="0" borderId="0" xfId="0" applyNumberFormat="1" applyFont="1" applyAlignment="1">
      <alignment horizontal="left" vertical="top" wrapText="1"/>
    </xf>
    <xf numFmtId="0" fontId="110" fillId="20" borderId="11" xfId="0" applyFont="1" applyFill="1" applyBorder="1" applyAlignment="1">
      <alignment horizontal="center" vertical="center" wrapText="1"/>
    </xf>
    <xf numFmtId="4" fontId="110" fillId="0" borderId="11" xfId="0" applyNumberFormat="1" applyFont="1" applyBorder="1" applyAlignment="1">
      <alignment horizontal="center" vertical="center" wrapText="1"/>
    </xf>
    <xf numFmtId="4" fontId="110" fillId="20" borderId="11" xfId="0" applyNumberFormat="1" applyFont="1" applyFill="1" applyBorder="1" applyAlignment="1" applyProtection="1">
      <alignment horizontal="center" vertical="center" wrapText="1"/>
      <protection locked="0"/>
    </xf>
    <xf numFmtId="4" fontId="110" fillId="20" borderId="12" xfId="0" applyNumberFormat="1" applyFont="1" applyFill="1" applyBorder="1" applyAlignment="1" applyProtection="1">
      <alignment horizontal="center" vertical="center" wrapText="1"/>
      <protection locked="0"/>
    </xf>
    <xf numFmtId="0" fontId="109" fillId="0" borderId="0" xfId="0" applyFont="1" applyAlignment="1">
      <alignment vertical="center"/>
    </xf>
    <xf numFmtId="0" fontId="110" fillId="0" borderId="0" xfId="0" applyFont="1" applyAlignment="1">
      <alignment horizontal="center" vertical="top" wrapText="1"/>
    </xf>
    <xf numFmtId="0" fontId="109" fillId="0" borderId="0" xfId="0" applyFont="1" applyAlignment="1">
      <alignment horizontal="justify" vertical="top"/>
    </xf>
    <xf numFmtId="0" fontId="109" fillId="0" borderId="0" xfId="0" applyFont="1" applyAlignment="1">
      <alignment horizontal="center" vertical="center"/>
    </xf>
    <xf numFmtId="4" fontId="111" fillId="0" borderId="0" xfId="0" applyNumberFormat="1" applyFont="1" applyAlignment="1">
      <alignment vertical="center" wrapText="1"/>
    </xf>
    <xf numFmtId="4" fontId="109" fillId="0" borderId="0" xfId="0" applyNumberFormat="1" applyFont="1" applyAlignment="1" applyProtection="1">
      <alignment horizontal="right" vertical="center" wrapText="1"/>
      <protection locked="0"/>
    </xf>
    <xf numFmtId="173" fontId="109" fillId="0" borderId="0" xfId="0" applyNumberFormat="1" applyFont="1" applyAlignment="1" applyProtection="1">
      <alignment horizontal="right" wrapText="1"/>
      <protection locked="0"/>
    </xf>
    <xf numFmtId="0" fontId="109" fillId="0" borderId="0" xfId="0" applyFont="1" applyAlignment="1">
      <alignment horizontal="justify" vertical="top" wrapText="1" readingOrder="1"/>
    </xf>
    <xf numFmtId="0" fontId="110" fillId="0" borderId="0" xfId="0" applyFont="1" applyAlignment="1">
      <alignment horizontal="justify" vertical="top" wrapText="1"/>
    </xf>
    <xf numFmtId="4" fontId="109" fillId="0" borderId="0" xfId="0" applyNumberFormat="1" applyFont="1" applyAlignment="1">
      <alignment horizontal="center"/>
    </xf>
    <xf numFmtId="4" fontId="111" fillId="0" borderId="0" xfId="0" applyNumberFormat="1" applyFont="1" applyAlignment="1">
      <alignment horizontal="right" vertical="center" wrapText="1"/>
    </xf>
    <xf numFmtId="173" fontId="109" fillId="0" borderId="0" xfId="0" applyNumberFormat="1" applyFont="1" applyAlignment="1" applyProtection="1">
      <alignment horizontal="right" vertical="center" wrapText="1"/>
      <protection locked="0"/>
    </xf>
    <xf numFmtId="0" fontId="109" fillId="0" borderId="0" xfId="0" applyFont="1"/>
    <xf numFmtId="0" fontId="109" fillId="0" borderId="0" xfId="0" applyFont="1" applyAlignment="1">
      <alignment horizontal="justify" vertical="top" wrapText="1"/>
    </xf>
    <xf numFmtId="4" fontId="109" fillId="0" borderId="0" xfId="0" applyNumberFormat="1" applyFont="1" applyAlignment="1">
      <alignment horizontal="right" vertical="center" wrapText="1"/>
    </xf>
    <xf numFmtId="4" fontId="109" fillId="0" borderId="0" xfId="0" applyNumberFormat="1" applyFont="1" applyAlignment="1">
      <alignment vertical="center" wrapText="1"/>
    </xf>
    <xf numFmtId="0" fontId="110" fillId="0" borderId="0" xfId="0" applyFont="1" applyAlignment="1">
      <alignment horizontal="justify" vertical="top"/>
    </xf>
    <xf numFmtId="0" fontId="109" fillId="0" borderId="0" xfId="0" applyFont="1" applyAlignment="1">
      <alignment horizontal="center" vertical="center" wrapText="1" readingOrder="1"/>
    </xf>
    <xf numFmtId="0" fontId="109" fillId="0" borderId="0" xfId="0" applyFont="1" applyAlignment="1">
      <alignment horizontal="justify" vertical="center" wrapText="1" readingOrder="1"/>
    </xf>
    <xf numFmtId="4" fontId="109" fillId="0" borderId="0" xfId="0" applyNumberFormat="1" applyFont="1" applyAlignment="1" applyProtection="1">
      <alignment horizontal="justify" vertical="top" wrapText="1" readingOrder="1"/>
      <protection locked="0"/>
    </xf>
    <xf numFmtId="173" fontId="109" fillId="0" borderId="0" xfId="0" applyNumberFormat="1" applyFont="1" applyAlignment="1" applyProtection="1">
      <alignment horizontal="justify" vertical="top" wrapText="1" readingOrder="1"/>
      <protection locked="0"/>
    </xf>
    <xf numFmtId="0" fontId="110" fillId="0" borderId="0" xfId="0" applyFont="1" applyAlignment="1">
      <alignment horizontal="left" vertical="top" wrapText="1"/>
    </xf>
    <xf numFmtId="0" fontId="110" fillId="0" borderId="0" xfId="0" applyFont="1" applyAlignment="1">
      <alignment horizontal="center" vertical="center" wrapText="1"/>
    </xf>
    <xf numFmtId="4" fontId="110" fillId="0" borderId="0" xfId="0" applyNumberFormat="1" applyFont="1" applyAlignment="1">
      <alignment horizontal="center" vertical="center" wrapText="1"/>
    </xf>
    <xf numFmtId="4" fontId="110" fillId="0" borderId="0" xfId="0" applyNumberFormat="1" applyFont="1" applyAlignment="1" applyProtection="1">
      <alignment horizontal="center" vertical="center" wrapText="1"/>
      <protection locked="0"/>
    </xf>
    <xf numFmtId="173" fontId="110" fillId="0" borderId="0" xfId="0" applyNumberFormat="1" applyFont="1" applyAlignment="1" applyProtection="1">
      <alignment horizontal="center" vertical="center" wrapText="1"/>
      <protection locked="0"/>
    </xf>
    <xf numFmtId="0" fontId="110" fillId="0" borderId="0" xfId="0" applyFont="1" applyAlignment="1">
      <alignment horizontal="justify" wrapText="1"/>
    </xf>
    <xf numFmtId="4" fontId="109" fillId="0" borderId="0" xfId="0" applyNumberFormat="1" applyFont="1" applyAlignment="1">
      <alignment horizontal="center" vertical="center"/>
    </xf>
    <xf numFmtId="4" fontId="111" fillId="0" borderId="0" xfId="0" applyNumberFormat="1" applyFont="1" applyAlignment="1">
      <alignment wrapText="1"/>
    </xf>
    <xf numFmtId="0" fontId="109" fillId="0" borderId="0" xfId="0" applyFont="1" applyAlignment="1">
      <alignment horizontal="justify" wrapText="1"/>
    </xf>
    <xf numFmtId="16" fontId="110" fillId="0" borderId="0" xfId="0" applyNumberFormat="1" applyFont="1" applyAlignment="1">
      <alignment horizontal="center" vertical="top" wrapText="1"/>
    </xf>
    <xf numFmtId="0" fontId="111" fillId="0" borderId="0" xfId="0" applyFont="1" applyAlignment="1">
      <alignment vertical="center"/>
    </xf>
    <xf numFmtId="4" fontId="109" fillId="0" borderId="0" xfId="0" applyNumberFormat="1" applyFont="1" applyProtection="1">
      <protection locked="0"/>
    </xf>
    <xf numFmtId="173" fontId="109" fillId="0" borderId="0" xfId="0" applyNumberFormat="1" applyFont="1" applyProtection="1">
      <protection locked="0"/>
    </xf>
    <xf numFmtId="0" fontId="112" fillId="0" borderId="0" xfId="0" applyFont="1"/>
    <xf numFmtId="49" fontId="110" fillId="0" borderId="0" xfId="0" applyNumberFormat="1" applyFont="1" applyAlignment="1">
      <alignment horizontal="justify" vertical="top" wrapText="1"/>
    </xf>
    <xf numFmtId="49" fontId="109" fillId="0" borderId="0" xfId="0" applyNumberFormat="1" applyFont="1" applyAlignment="1">
      <alignment horizontal="justify" vertical="top" wrapText="1"/>
    </xf>
    <xf numFmtId="0" fontId="109" fillId="0" borderId="0" xfId="0" applyFont="1" applyAlignment="1">
      <alignment horizontal="center" vertical="center" wrapText="1"/>
    </xf>
    <xf numFmtId="0" fontId="109" fillId="0" borderId="0" xfId="0" applyFont="1" applyAlignment="1">
      <alignment horizontal="left" vertical="top" wrapText="1"/>
    </xf>
    <xf numFmtId="0" fontId="112" fillId="0" borderId="0" xfId="0" applyFont="1" applyAlignment="1">
      <alignment horizontal="center" vertical="center"/>
    </xf>
    <xf numFmtId="4" fontId="112" fillId="0" borderId="0" xfId="0" applyNumberFormat="1" applyFont="1" applyAlignment="1">
      <alignment horizontal="right" vertical="center" wrapText="1"/>
    </xf>
    <xf numFmtId="0" fontId="112" fillId="0" borderId="0" xfId="0" applyFont="1" applyAlignment="1">
      <alignment horizontal="justify" vertical="top" wrapText="1" readingOrder="1"/>
    </xf>
    <xf numFmtId="0" fontId="111" fillId="0" borderId="0" xfId="0" applyFont="1" applyAlignment="1">
      <alignment horizontal="justify" vertical="center" wrapText="1" readingOrder="1"/>
    </xf>
    <xf numFmtId="0" fontId="113" fillId="0" borderId="0" xfId="0" applyFont="1" applyAlignment="1">
      <alignment horizontal="justify" vertical="top" wrapText="1"/>
    </xf>
    <xf numFmtId="0" fontId="114" fillId="0" borderId="0" xfId="0" applyFont="1" applyAlignment="1">
      <alignment horizontal="center" vertical="top" wrapText="1"/>
    </xf>
    <xf numFmtId="173" fontId="109" fillId="0" borderId="0" xfId="0" applyNumberFormat="1" applyFont="1" applyAlignment="1">
      <alignment horizontal="justify" vertical="top" wrapText="1" readingOrder="1"/>
    </xf>
    <xf numFmtId="173" fontId="109" fillId="0" borderId="0" xfId="110" applyNumberFormat="1" applyFont="1"/>
    <xf numFmtId="0" fontId="109" fillId="0" borderId="0" xfId="0" applyFont="1" applyAlignment="1">
      <alignment horizontal="distributed" vertical="distributed" wrapText="1"/>
    </xf>
    <xf numFmtId="0" fontId="109" fillId="0" borderId="0" xfId="0" applyFont="1" applyAlignment="1">
      <alignment horizontal="left" vertical="distributed" wrapText="1"/>
    </xf>
    <xf numFmtId="173" fontId="109" fillId="0" borderId="0" xfId="0" applyNumberFormat="1" applyFont="1"/>
    <xf numFmtId="4" fontId="115" fillId="0" borderId="0" xfId="0" applyNumberFormat="1" applyFont="1" applyAlignment="1">
      <alignment horizontal="right" vertical="center" wrapText="1"/>
    </xf>
    <xf numFmtId="4" fontId="115" fillId="0" borderId="0" xfId="0" applyNumberFormat="1" applyFont="1" applyAlignment="1">
      <alignment wrapText="1"/>
    </xf>
    <xf numFmtId="4" fontId="109" fillId="0" borderId="0" xfId="0" applyNumberFormat="1" applyFont="1" applyAlignment="1">
      <alignment horizontal="right" wrapText="1"/>
    </xf>
    <xf numFmtId="4" fontId="109" fillId="0" borderId="0" xfId="0" applyNumberFormat="1" applyFont="1" applyAlignment="1">
      <alignment wrapText="1"/>
    </xf>
    <xf numFmtId="170" fontId="109" fillId="0" borderId="0" xfId="99" applyFont="1" applyAlignment="1">
      <alignment horizontal="justify" vertical="top" wrapText="1"/>
    </xf>
    <xf numFmtId="0" fontId="110" fillId="20" borderId="13" xfId="0" applyFont="1" applyFill="1" applyBorder="1" applyAlignment="1">
      <alignment horizontal="center" vertical="top" wrapText="1"/>
    </xf>
    <xf numFmtId="4" fontId="110" fillId="20" borderId="11" xfId="0" applyNumberFormat="1" applyFont="1" applyFill="1" applyBorder="1" applyAlignment="1">
      <alignment horizontal="right" vertical="center" wrapText="1"/>
    </xf>
    <xf numFmtId="4" fontId="110" fillId="20" borderId="12" xfId="0" applyNumberFormat="1" applyFont="1" applyFill="1" applyBorder="1" applyAlignment="1">
      <alignment horizontal="right" vertical="center" wrapText="1"/>
    </xf>
    <xf numFmtId="0" fontId="110" fillId="0" borderId="0" xfId="0" applyFont="1"/>
    <xf numFmtId="0" fontId="100" fillId="0" borderId="0" xfId="0" applyFont="1" applyAlignment="1">
      <alignment horizontal="left" vertical="center" wrapText="1"/>
    </xf>
    <xf numFmtId="0" fontId="0" fillId="0" borderId="0" xfId="0" applyAlignment="1">
      <alignment horizontal="left" vertical="center"/>
    </xf>
    <xf numFmtId="0" fontId="73" fillId="0" borderId="0" xfId="0" applyFont="1" applyAlignment="1">
      <alignment horizontal="center" vertical="center"/>
    </xf>
    <xf numFmtId="0" fontId="57" fillId="0" borderId="0" xfId="0" applyFont="1" applyAlignment="1">
      <alignment vertical="center" wrapText="1"/>
    </xf>
    <xf numFmtId="0" fontId="104" fillId="0" borderId="0" xfId="0" applyFont="1" applyAlignment="1">
      <alignment horizontal="justify" vertical="top" wrapText="1"/>
    </xf>
    <xf numFmtId="0" fontId="117" fillId="0" borderId="0" xfId="0" applyFont="1" applyAlignment="1">
      <alignment horizontal="justify" vertical="top" wrapText="1"/>
    </xf>
    <xf numFmtId="0" fontId="118" fillId="0" borderId="0" xfId="0" applyFont="1" applyAlignment="1">
      <alignment horizontal="justify" vertical="top"/>
    </xf>
    <xf numFmtId="0" fontId="54" fillId="0" borderId="13" xfId="0" applyFont="1" applyBorder="1" applyAlignment="1">
      <alignment horizontal="center" vertical="center" wrapText="1"/>
    </xf>
    <xf numFmtId="0" fontId="54" fillId="0" borderId="12" xfId="0" applyFont="1" applyBorder="1" applyAlignment="1">
      <alignment horizontal="center" vertical="center" wrapText="1"/>
    </xf>
    <xf numFmtId="0" fontId="94" fillId="0" borderId="0" xfId="0" quotePrefix="1" applyFont="1" applyAlignment="1">
      <alignment horizontal="center" vertical="justify"/>
    </xf>
    <xf numFmtId="0" fontId="54" fillId="0" borderId="13" xfId="0" applyFont="1" applyBorder="1" applyAlignment="1">
      <alignment horizontal="center" vertical="center"/>
    </xf>
    <xf numFmtId="0" fontId="54" fillId="0" borderId="12" xfId="0" applyFont="1" applyBorder="1" applyAlignment="1">
      <alignment horizontal="center" vertical="center"/>
    </xf>
    <xf numFmtId="0" fontId="95" fillId="0" borderId="13" xfId="0" applyFont="1" applyBorder="1" applyAlignment="1">
      <alignment horizontal="center" vertical="center"/>
    </xf>
    <xf numFmtId="0" fontId="95" fillId="0" borderId="12" xfId="0" applyFont="1" applyBorder="1" applyAlignment="1">
      <alignment horizontal="center" vertical="center"/>
    </xf>
    <xf numFmtId="0" fontId="58" fillId="0" borderId="13" xfId="0" applyFont="1" applyBorder="1" applyAlignment="1">
      <alignment horizontal="center" vertical="center" wrapText="1"/>
    </xf>
    <xf numFmtId="0" fontId="58" fillId="0" borderId="12" xfId="0" applyFont="1" applyBorder="1" applyAlignment="1">
      <alignment horizontal="center" vertical="center" wrapText="1"/>
    </xf>
    <xf numFmtId="0" fontId="96" fillId="0" borderId="0" xfId="0" applyFont="1" applyAlignment="1">
      <alignment horizontal="center" vertical="justify"/>
    </xf>
    <xf numFmtId="0" fontId="53" fillId="19" borderId="15" xfId="0" applyFont="1" applyFill="1" applyBorder="1" applyAlignment="1">
      <alignment horizontal="center" vertical="center"/>
    </xf>
    <xf numFmtId="0" fontId="53" fillId="19" borderId="16" xfId="0" applyFont="1" applyFill="1" applyBorder="1" applyAlignment="1">
      <alignment horizontal="center" vertical="center"/>
    </xf>
    <xf numFmtId="0" fontId="54" fillId="0" borderId="17" xfId="0" applyFont="1" applyBorder="1" applyAlignment="1">
      <alignment horizontal="center" vertical="center"/>
    </xf>
    <xf numFmtId="0" fontId="54" fillId="0" borderId="18" xfId="0" applyFont="1" applyBorder="1" applyAlignment="1">
      <alignment horizontal="center" vertical="center"/>
    </xf>
    <xf numFmtId="0" fontId="54" fillId="0" borderId="19" xfId="0" applyFont="1" applyBorder="1" applyAlignment="1">
      <alignment horizontal="center" vertical="center"/>
    </xf>
    <xf numFmtId="0" fontId="54" fillId="0" borderId="20" xfId="0" applyFont="1" applyBorder="1" applyAlignment="1">
      <alignment horizontal="center" vertical="center"/>
    </xf>
    <xf numFmtId="0" fontId="29" fillId="0" borderId="13" xfId="0" applyFont="1" applyBorder="1" applyAlignment="1">
      <alignment horizontal="center" vertical="center" wrapText="1"/>
    </xf>
    <xf numFmtId="0" fontId="29" fillId="0" borderId="12" xfId="0" applyFont="1" applyBorder="1" applyAlignment="1">
      <alignment horizontal="center" vertical="center" wrapText="1"/>
    </xf>
    <xf numFmtId="0" fontId="97" fillId="19" borderId="13" xfId="0" applyFont="1" applyFill="1" applyBorder="1" applyAlignment="1">
      <alignment horizontal="center" vertical="top" wrapText="1"/>
    </xf>
    <xf numFmtId="0" fontId="97" fillId="19" borderId="11" xfId="0" applyFont="1" applyFill="1" applyBorder="1" applyAlignment="1">
      <alignment horizontal="center" vertical="top" wrapText="1"/>
    </xf>
    <xf numFmtId="0" fontId="97" fillId="19" borderId="12" xfId="0" applyFont="1" applyFill="1" applyBorder="1" applyAlignment="1">
      <alignment horizontal="center" vertical="top" wrapText="1"/>
    </xf>
    <xf numFmtId="0" fontId="81" fillId="0" borderId="13" xfId="0" applyFont="1" applyBorder="1" applyAlignment="1">
      <alignment horizontal="left" vertical="center" wrapText="1"/>
    </xf>
    <xf numFmtId="0" fontId="81" fillId="0" borderId="11" xfId="0" applyFont="1" applyBorder="1" applyAlignment="1">
      <alignment horizontal="left" vertical="center" wrapText="1"/>
    </xf>
    <xf numFmtId="0" fontId="35" fillId="0" borderId="23" xfId="116" applyFont="1" applyBorder="1" applyAlignment="1">
      <alignment horizontal="left" vertical="center" wrapText="1"/>
    </xf>
    <xf numFmtId="0" fontId="77" fillId="0" borderId="13" xfId="0" applyFont="1" applyBorder="1" applyAlignment="1">
      <alignment horizontal="left" vertical="center" wrapText="1"/>
    </xf>
    <xf numFmtId="0" fontId="77" fillId="0" borderId="11" xfId="0" applyFont="1" applyBorder="1" applyAlignment="1">
      <alignment horizontal="left" vertical="center" wrapText="1"/>
    </xf>
    <xf numFmtId="0" fontId="81" fillId="20" borderId="13" xfId="0" applyFont="1" applyFill="1" applyBorder="1" applyAlignment="1">
      <alignment horizontal="left" vertical="center" wrapText="1"/>
    </xf>
    <xf numFmtId="0" fontId="81" fillId="20" borderId="11" xfId="0" applyFont="1" applyFill="1" applyBorder="1" applyAlignment="1">
      <alignment horizontal="left" vertical="center" wrapText="1"/>
    </xf>
    <xf numFmtId="0" fontId="110" fillId="20" borderId="13" xfId="0" applyFont="1" applyFill="1" applyBorder="1" applyAlignment="1">
      <alignment horizontal="left" vertical="center" wrapText="1"/>
    </xf>
    <xf numFmtId="0" fontId="110" fillId="20" borderId="11" xfId="0" applyFont="1" applyFill="1" applyBorder="1" applyAlignment="1">
      <alignment horizontal="left" vertical="center" wrapText="1"/>
    </xf>
    <xf numFmtId="0" fontId="110" fillId="0" borderId="0" xfId="0" applyFont="1" applyAlignment="1">
      <alignment horizontal="center" vertical="top" wrapText="1"/>
    </xf>
    <xf numFmtId="0" fontId="110" fillId="20" borderId="11" xfId="0" applyFont="1" applyFill="1" applyBorder="1" applyAlignment="1">
      <alignment horizontal="right" wrapText="1"/>
    </xf>
  </cellXfs>
  <cellStyles count="238">
    <cellStyle name="20% - Accent1" xfId="1" xr:uid="{01814320-C23E-4974-A1C0-29AF85C87540}"/>
    <cellStyle name="20% - Accent1 2" xfId="2" xr:uid="{E086B350-DD36-435C-AA3F-DB0EA813C42A}"/>
    <cellStyle name="20% - Accent2" xfId="3" xr:uid="{5E23A103-1699-4B29-934D-97EFA7CBA308}"/>
    <cellStyle name="20% - Accent2 2" xfId="4" xr:uid="{1A85356A-5F6D-424B-8948-E26D2ACF4E39}"/>
    <cellStyle name="20% - Accent3" xfId="5" xr:uid="{709731B3-30AF-4A04-AD7F-EDE048DC6EE4}"/>
    <cellStyle name="20% - Accent3 2" xfId="6" xr:uid="{F821B6D1-8A2F-49FA-9DCC-161645234757}"/>
    <cellStyle name="20% - Accent4" xfId="7" xr:uid="{9E416F53-D1B9-4365-BE1C-CC031419746D}"/>
    <cellStyle name="20% - Accent4 2" xfId="8" xr:uid="{B31B033C-3B57-4069-B26D-3019AA96CD36}"/>
    <cellStyle name="20% - Accent5" xfId="9" xr:uid="{7A1A452E-A9C2-4333-A609-372345E06B55}"/>
    <cellStyle name="20% - Accent5 2" xfId="10" xr:uid="{6E728762-04D6-4599-9948-B59EF89FEB59}"/>
    <cellStyle name="20% - Accent6" xfId="11" xr:uid="{49CF67C3-1680-40F6-A152-F4FD93CF674A}"/>
    <cellStyle name="20% - Accent6 2" xfId="12" xr:uid="{FB5FC4B7-8757-4516-978C-1B771D8A8054}"/>
    <cellStyle name="3-pitanje" xfId="13" xr:uid="{053967F9-ED2A-43F4-8E50-B938873BC249}"/>
    <cellStyle name="40% - Accent1" xfId="14" xr:uid="{DF0FAB4D-8C02-4C28-80E8-9B69E2FE869C}"/>
    <cellStyle name="40% - Accent1 2" xfId="15" xr:uid="{B8786258-97B4-4D2B-8985-57E9D341199C}"/>
    <cellStyle name="40% - Accent2" xfId="16" xr:uid="{413D5E97-9A93-4544-B524-B14DDC7B4E69}"/>
    <cellStyle name="40% - Accent2 2" xfId="17" xr:uid="{328810B5-EC85-4182-9F02-5512543B35E5}"/>
    <cellStyle name="40% - Accent3" xfId="18" xr:uid="{C2FFFCFD-7E01-45AE-AB8B-C6D5DAD70A9E}"/>
    <cellStyle name="40% - Accent3 2" xfId="19" xr:uid="{3E1E6047-25A3-4A02-B1BC-71BB289086FB}"/>
    <cellStyle name="40% - Accent4" xfId="20" xr:uid="{8D8531CA-2B35-4FFB-993E-3923591323EA}"/>
    <cellStyle name="40% - Accent4 2" xfId="21" xr:uid="{922C73A6-B0D9-4602-B77E-E4B08A6AA9E5}"/>
    <cellStyle name="40% - Accent5" xfId="22" xr:uid="{2BDC7DBD-75E7-4C58-9894-CFF963364969}"/>
    <cellStyle name="40% - Accent5 2" xfId="23" xr:uid="{A3566932-3B37-43F0-B061-DF8B46B139C0}"/>
    <cellStyle name="40% - Accent6" xfId="24" xr:uid="{D0673F5B-B427-418F-A51C-3CE1FC88E6AB}"/>
    <cellStyle name="40% - Accent6 2" xfId="25" xr:uid="{C9936E9A-FDF7-4BD7-B909-CDA106166B9F}"/>
    <cellStyle name="60% - Accent1" xfId="26" xr:uid="{858B7832-6DDB-4CE3-904A-D3FF7B9F4305}"/>
    <cellStyle name="60% - Accent2" xfId="27" xr:uid="{EA5D0600-00BE-411F-9306-799693A40817}"/>
    <cellStyle name="60% - Accent3" xfId="28" xr:uid="{61428115-0C43-4EF2-B99E-6B1A61FCDFC7}"/>
    <cellStyle name="60% - Accent4" xfId="29" xr:uid="{35417A14-FFB7-48FC-873E-52F6C70FCDC8}"/>
    <cellStyle name="60% - Accent5" xfId="30" xr:uid="{DF914AE8-566D-4BE2-80EA-2B167727198F}"/>
    <cellStyle name="60% - Accent6" xfId="31" xr:uid="{A535D8F7-3752-48B2-8153-13C9395C3BBE}"/>
    <cellStyle name="A4 Small 210 x 297 mm" xfId="179" xr:uid="{785A6F19-BAC3-47A1-A0C8-933FD3A847CA}"/>
    <cellStyle name="Accent1" xfId="32" xr:uid="{DCDBA3B3-3D81-47D2-8EE8-9B130DF81B5A}"/>
    <cellStyle name="Accent2" xfId="33" xr:uid="{8354BEBF-09FD-466C-AF1F-093C61F0F84E}"/>
    <cellStyle name="Accent3" xfId="34" xr:uid="{A6505FF5-674B-4D9C-828A-A37F5CA45DDA}"/>
    <cellStyle name="Accent4" xfId="35" xr:uid="{5130186B-F3A9-4DB1-BE20-A62E4D23BA49}"/>
    <cellStyle name="Accent5" xfId="36" xr:uid="{EFEABF3E-0901-4EB3-95BE-9E59E3915A19}"/>
    <cellStyle name="Accent6" xfId="37" xr:uid="{08952911-F73B-4761-AE7F-E873BDD532FE}"/>
    <cellStyle name="Bad" xfId="38" xr:uid="{6019412C-8B12-4F38-8372-FBC1A756ABC9}"/>
    <cellStyle name="Calculation" xfId="39" xr:uid="{BD1BF7EA-4582-4546-A492-D8FC8E030A03}"/>
    <cellStyle name="Check Cell" xfId="40" xr:uid="{0AE9753E-EAF4-45F4-89F3-3CC5227953EA}"/>
    <cellStyle name="Comma 10" xfId="176" xr:uid="{DE3D9328-5FA4-418B-A42B-EB12BE7CDDE5}"/>
    <cellStyle name="Comma 2" xfId="178" xr:uid="{C7626976-2261-4FF8-ADFB-BF347E1115A3}"/>
    <cellStyle name="Comma 4" xfId="41" xr:uid="{64C1C179-49D1-4252-9C42-6E1AB2F666BA}"/>
    <cellStyle name="Currency 2" xfId="42" xr:uid="{6AFEBABC-0A50-4DB0-98B8-6C07CD78C51B}"/>
    <cellStyle name="Currency 2 2" xfId="43" xr:uid="{82101F2A-AD58-42D5-9ABE-D2A3890456AB}"/>
    <cellStyle name="Currency 2 2 2" xfId="44" xr:uid="{41148DEE-30C7-4638-ABCA-CEB7C3380447}"/>
    <cellStyle name="Currency 3" xfId="45" xr:uid="{06A25923-E327-4221-BC50-AC254B0EDF41}"/>
    <cellStyle name="Currency 3 2" xfId="46" xr:uid="{504ACB8B-5101-40D6-9455-5070C9352A01}"/>
    <cellStyle name="Currency 3 2 2" xfId="47" xr:uid="{223786B2-9547-457D-A37B-CE0C815DFD19}"/>
    <cellStyle name="Currency 4" xfId="48" xr:uid="{05C54FB8-0DFA-4A93-8DF4-EC8065E6D9B3}"/>
    <cellStyle name="Currency 4 2" xfId="49" xr:uid="{7E5F624D-F987-4B41-9F95-0C180597CC1B}"/>
    <cellStyle name="Currency 4 2 2" xfId="50" xr:uid="{7F3088CB-3686-410D-937A-18293D9D2C03}"/>
    <cellStyle name="Currency 5" xfId="51" xr:uid="{4FDB9412-406B-409F-BBA9-E5BC9C1CA030}"/>
    <cellStyle name="Currency 5 2" xfId="52" xr:uid="{0E945C92-6A72-4ABC-9FBC-673E542BF56C}"/>
    <cellStyle name="Currency 5 2 2" xfId="53" xr:uid="{464D4A2D-D297-41AE-BBFD-5A85D9A99300}"/>
    <cellStyle name="Euro" xfId="54" xr:uid="{981AFCB6-1881-4E76-B2A3-FF88DDE85EA9}"/>
    <cellStyle name="Euro 2" xfId="55" xr:uid="{D62D1BE9-3236-4D6D-A06F-23E9F4E6A067}"/>
    <cellStyle name="Euro 3" xfId="56" xr:uid="{68E42156-86D6-457A-8513-01820A2201E3}"/>
    <cellStyle name="Euro 3 2" xfId="57" xr:uid="{EAD17E3C-4CD6-4F81-B33C-84F118B91E5C}"/>
    <cellStyle name="Euro 3 2 2" xfId="58" xr:uid="{6FFC81EC-49E7-4492-8D78-A103CDF54F1B}"/>
    <cellStyle name="Euro 3 3" xfId="59" xr:uid="{E7C89F0A-EE4D-4DAA-AADE-49CD3D80B992}"/>
    <cellStyle name="Euro 4" xfId="60" xr:uid="{F81C5D25-E5CD-43A3-901E-D70487E8C2C8}"/>
    <cellStyle name="Euro 4 2" xfId="61" xr:uid="{B68F7B3F-A5D2-4CE0-971C-2FB8C7D510FB}"/>
    <cellStyle name="Euro 4 2 2" xfId="62" xr:uid="{C14005B0-DACF-48D0-AD12-FFB2C0938D4D}"/>
    <cellStyle name="Euro_Preisspiegel" xfId="63" xr:uid="{EEC996AD-F096-4FBA-8B99-1AFFBF9D7BE2}"/>
    <cellStyle name="Excel Built-in Good" xfId="64" xr:uid="{754139E1-3663-4658-A1FF-699A16B24745}"/>
    <cellStyle name="Excel Built-in Good 2" xfId="65" xr:uid="{5769A643-AFEB-46C5-A3B3-880AC8B46564}"/>
    <cellStyle name="Excel Built-in Good 3" xfId="66" xr:uid="{D0628F1A-A019-4A8E-88EB-1E744F68FB77}"/>
    <cellStyle name="Excel Built-in Good 4" xfId="67" xr:uid="{A7745609-00C2-4BC1-9A70-0DAB38CEB041}"/>
    <cellStyle name="Explanatory Text" xfId="68" xr:uid="{7943FA0A-51D9-4CB7-912A-B0B6C30ECEA7}"/>
    <cellStyle name="Good 2" xfId="69" xr:uid="{09541605-F12A-4C85-A0A7-23E07015839A}"/>
    <cellStyle name="Heading 1" xfId="70" xr:uid="{61EC9498-BF89-44B0-80A6-C528EC45F50E}"/>
    <cellStyle name="Heading 2" xfId="71" xr:uid="{D930B16C-A94B-4B9E-8443-9EF57DA5F1E5}"/>
    <cellStyle name="Heading 3" xfId="72" xr:uid="{C8E784EF-A746-4817-AAB0-27021E403245}"/>
    <cellStyle name="Heading 4" xfId="73" xr:uid="{DC0FCB87-8494-4A93-A15B-7083A9B4915A}"/>
    <cellStyle name="Hyperlink" xfId="74" builtinId="8"/>
    <cellStyle name="Input" xfId="75" xr:uid="{BE167AF1-7CE0-437D-8721-9E61D5137479}"/>
    <cellStyle name="Linked Cell" xfId="76" xr:uid="{ECCB4CF6-C253-4B2E-ADB4-B794D55C04FC}"/>
    <cellStyle name="Neutral" xfId="77" xr:uid="{B08E9B76-7C86-4958-B929-47C95CD5C48A}"/>
    <cellStyle name="Normal" xfId="0" builtinId="0"/>
    <cellStyle name="Normal 10" xfId="78" xr:uid="{A919C1B3-A4AD-430C-8E8F-BA15EED01AC6}"/>
    <cellStyle name="Normal 10 2" xfId="79" xr:uid="{0193431D-6FF7-45CD-873D-C90FC8697454}"/>
    <cellStyle name="Normal 10 2 2" xfId="80" xr:uid="{9B1BA714-0BC9-494B-9C45-712F8FE52672}"/>
    <cellStyle name="Normal 10 2 2 2" xfId="81" xr:uid="{159A16A0-31AA-4238-A686-1EB0C2DA5CED}"/>
    <cellStyle name="Normal 10 2 2 3" xfId="82" xr:uid="{0589C0AA-D668-4D7D-BFFE-8AF93A399AF8}"/>
    <cellStyle name="Normal 10 2 2 4" xfId="83" xr:uid="{199DB602-F76A-4873-BA54-C544FB5F038B}"/>
    <cellStyle name="Normal 10 2 3" xfId="84" xr:uid="{466D03FF-CB3E-40D3-868A-1818832FB1D9}"/>
    <cellStyle name="Normal 10 2 4" xfId="85" xr:uid="{99881E68-C1A4-43E1-B243-C2E61F72984C}"/>
    <cellStyle name="Normal 10 2 5" xfId="227" xr:uid="{9792F73A-3A5B-4B24-9DB8-F83438E2EFA0}"/>
    <cellStyle name="Normal 10 3" xfId="86" xr:uid="{88B5FAD2-39A2-4D95-94DE-B543C381CE90}"/>
    <cellStyle name="Normal 10 3 2" xfId="87" xr:uid="{83675472-8F03-42ED-B7B1-B020D2C15817}"/>
    <cellStyle name="Normal 10 3 3" xfId="88" xr:uid="{778A538D-350B-4BCC-B261-02391C98291E}"/>
    <cellStyle name="Normal 10 3 4" xfId="89" xr:uid="{2E1A5B03-193D-4F93-8A73-16E7332ACCF5}"/>
    <cellStyle name="Normal 10 4" xfId="90" xr:uid="{6B883DC8-9A41-4EF3-B263-ED51D270BA94}"/>
    <cellStyle name="Normal 11 2" xfId="91" xr:uid="{9D8793ED-FE42-4493-8523-B3359F7B7B33}"/>
    <cellStyle name="Normal 11 2 2" xfId="92" xr:uid="{42E6F3DE-1DB5-41AA-B73D-DAA8B14C26E0}"/>
    <cellStyle name="Normal 11 2 2 2" xfId="93" xr:uid="{1C8A6F51-B616-46E3-A138-DEE40462670D}"/>
    <cellStyle name="Normal 11 2 2 3" xfId="94" xr:uid="{FE89D52F-FADA-4586-838A-D4BB4C93ADCE}"/>
    <cellStyle name="Normal 11 2 2 4" xfId="95" xr:uid="{FA919E96-267C-46F5-ADBC-98B24493E760}"/>
    <cellStyle name="Normal 11 2 3" xfId="96" xr:uid="{B4680F34-3E74-49F8-9E57-FA9F90A524AF}"/>
    <cellStyle name="Normal 11 2 4" xfId="97" xr:uid="{353CED6C-41CB-475D-BB7C-2A15471A9256}"/>
    <cellStyle name="Normal 11 2 5" xfId="98" xr:uid="{249D80EE-22D2-48CA-B7F9-91B77096B369}"/>
    <cellStyle name="Normal 13" xfId="222" xr:uid="{86AB1981-73BC-4C34-9479-D5FBC7A26035}"/>
    <cellStyle name="Normal 19 2" xfId="224" xr:uid="{43AE6432-0E19-42A7-A944-23D9800C5D28}"/>
    <cellStyle name="Normal 2" xfId="99" xr:uid="{66FAC547-DEE3-423F-B726-BF5B0E730E17}"/>
    <cellStyle name="Normal 2 10" xfId="177" xr:uid="{140128A8-1252-439C-ADFE-95A68BA211FA}"/>
    <cellStyle name="Normal 2 2" xfId="100" xr:uid="{CF86F7F8-8449-47CB-8F46-162C77F7A961}"/>
    <cellStyle name="Normal 2 2 3 3" xfId="225" xr:uid="{DADCB77C-A121-4D39-B7CD-3742625F35EB}"/>
    <cellStyle name="Normal 2 3" xfId="101" xr:uid="{977EB0BE-F6B6-45CA-A946-E4F9EEA5D711}"/>
    <cellStyle name="Normal 2 4" xfId="102" xr:uid="{F7AD715C-0306-4987-8FB0-1969E9726338}"/>
    <cellStyle name="Normal 3" xfId="103" xr:uid="{777F2E55-D485-4821-A572-731554DF30B2}"/>
    <cellStyle name="Normal 3 2" xfId="104" xr:uid="{BE309C05-A697-4F5B-A013-516063ABFD1E}"/>
    <cellStyle name="Normal 3 2 2" xfId="105" xr:uid="{231F9ED5-5CEB-48FE-8D5F-839BA3C2BA50}"/>
    <cellStyle name="Normal 3 3" xfId="106" xr:uid="{476CB3A0-D306-43ED-8E52-C00171532AEB}"/>
    <cellStyle name="Normal 4" xfId="107" xr:uid="{2B291E9D-F9EB-488C-B8CD-4C5757630027}"/>
    <cellStyle name="Normal 4 3" xfId="221" xr:uid="{8CFEC191-94BD-4D30-B3B7-E79712EA0189}"/>
    <cellStyle name="Normal 5" xfId="108" xr:uid="{216718BE-4DC5-4085-ACCD-54648A988BF1}"/>
    <cellStyle name="Normal 5 2" xfId="109" xr:uid="{EB680F56-F818-4BAB-9F96-EF0E5422575C}"/>
    <cellStyle name="Normal 6" xfId="175" xr:uid="{F9DD3849-D112-4AC0-9FDE-40E881462409}"/>
    <cellStyle name="Normal 7 2 3" xfId="226" xr:uid="{F62728E2-C971-4B72-A9BA-0974C5A0A802}"/>
    <cellStyle name="Normal_KA-DOM" xfId="110" xr:uid="{7654EE95-71CE-4EDF-9682-2C62F75DFA93}"/>
    <cellStyle name="Normalno 10" xfId="218" xr:uid="{9B6D3712-2946-470A-8ACE-C8581560FB25}"/>
    <cellStyle name="Normalno 100" xfId="165" xr:uid="{5A3B1795-90FC-40E8-8651-F5C8F7E9810D}"/>
    <cellStyle name="Normalno 100 2" xfId="169" xr:uid="{790F5844-D73B-443B-B573-FB4D28C7C57E}"/>
    <cellStyle name="Normalno 2" xfId="111" xr:uid="{D49BFAA2-7EA4-4DB8-9DFB-41FEEECC2BD2}"/>
    <cellStyle name="Normalno 2 3" xfId="174" xr:uid="{DD7E5EA8-0B55-47E9-B241-DDD236F8B7DD}"/>
    <cellStyle name="Normalno 23" xfId="181" xr:uid="{9681A530-3128-487E-9DD5-0EE43B5F9048}"/>
    <cellStyle name="Normalno 24" xfId="182" xr:uid="{99F67B26-5B02-4B4B-B002-BBE3097A4B82}"/>
    <cellStyle name="Normalno 25" xfId="183" xr:uid="{C5840FAD-2BB9-4E42-8A84-78482723876C}"/>
    <cellStyle name="Normalno 3" xfId="112" xr:uid="{B96D68D6-67FF-4809-B723-17DD7FAF21AF}"/>
    <cellStyle name="Normalno 34" xfId="184" xr:uid="{0F06AF41-E979-45B6-9C0A-72AE4B6714F7}"/>
    <cellStyle name="Normalno 36" xfId="163" xr:uid="{F021DFF0-4525-4BF3-B867-971D02EDB28F}"/>
    <cellStyle name="Normalno 36 2" xfId="166" xr:uid="{37E4B37E-1306-444E-AF67-3F739BB1BAEB}"/>
    <cellStyle name="Normalno 36 3" xfId="168" xr:uid="{D9986FF6-F837-4859-8158-801F9A9C4D0A}"/>
    <cellStyle name="Normalno 37" xfId="186" xr:uid="{C166F7E6-3101-4B10-9753-AF296FECFD14}"/>
    <cellStyle name="Normalno 37 2" xfId="203" xr:uid="{80B9BDB9-A88A-46B4-AAF1-B9A39396A8D9}"/>
    <cellStyle name="Normalno 38" xfId="164" xr:uid="{F6BEF386-E243-4BFF-852C-6BB3B38A7A88}"/>
    <cellStyle name="Normalno 38 2" xfId="167" xr:uid="{85C9C77E-1919-4281-9E93-2A99C74C4DF9}"/>
    <cellStyle name="Normalno 39" xfId="187" xr:uid="{1BA80FD2-EBC7-4F16-87CB-999753AB210F}"/>
    <cellStyle name="Normalno 4" xfId="113" xr:uid="{ABE2F020-9EB1-4A75-9B0C-17E4212AE125}"/>
    <cellStyle name="Normalno 40" xfId="188" xr:uid="{24F9BA56-4207-46D8-B58F-DA441FB6B7B8}"/>
    <cellStyle name="Normalno 40 2" xfId="208" xr:uid="{889F2602-D241-4A4B-877B-9DD08580A2FF}"/>
    <cellStyle name="Normalno 41" xfId="185" xr:uid="{70D073AE-EEE6-4F5D-9B97-86DFC9EF7B88}"/>
    <cellStyle name="Normalno 42" xfId="180" xr:uid="{4E3C0752-3013-413C-BB64-77D76D93CA39}"/>
    <cellStyle name="Normalno 42 2" xfId="204" xr:uid="{30F83382-4B65-4C04-9948-BD12F60D9969}"/>
    <cellStyle name="Normalno 43" xfId="189" xr:uid="{183C1156-3B28-4242-A59B-31E09F2BDED7}"/>
    <cellStyle name="Normalno 44" xfId="190" xr:uid="{9191EE07-422B-4A81-90C4-6C85ACE4B3EB}"/>
    <cellStyle name="Normalno 44 2" xfId="210" xr:uid="{A5837D77-61D2-4A4B-BDC9-5487C99E5754}"/>
    <cellStyle name="Normalno 45" xfId="191" xr:uid="{8D550E8C-53C0-4C1D-8136-1D32AC4A7CD9}"/>
    <cellStyle name="Normalno 45 2" xfId="213" xr:uid="{D990DB19-38A9-496C-A564-4775BC935796}"/>
    <cellStyle name="Normalno 48 2" xfId="205" xr:uid="{BD414954-ACD8-4696-B7FB-37460339497D}"/>
    <cellStyle name="Normalno 49 2" xfId="206" xr:uid="{A3A67EDD-4BAB-4E0D-A9EE-5078D3DA9A9A}"/>
    <cellStyle name="Normalno 5" xfId="114" xr:uid="{305C52D6-EF9B-480A-A273-070FC88A0947}"/>
    <cellStyle name="Normalno 5 2" xfId="173" xr:uid="{EC7B8D63-AEA7-4D7E-9AF6-75EDFF273D8D}"/>
    <cellStyle name="Normalno 5 3" xfId="219" xr:uid="{68E042E7-8581-463E-9B1D-EC5248ABE381}"/>
    <cellStyle name="Normalno 50 2" xfId="228" xr:uid="{88425AAF-DC44-4BEB-BCEB-7EE90E1DE307}"/>
    <cellStyle name="Normalno 51 2" xfId="207" xr:uid="{F0854D6C-AC87-411A-9C0D-5EB55690CC2E}"/>
    <cellStyle name="Normalno 53 2" xfId="209" xr:uid="{4C8E713A-E087-4447-AA86-F9FE8334E093}"/>
    <cellStyle name="Normalno 54 2" xfId="172" xr:uid="{92240EDB-5E27-40BD-B8E2-01D7ECE3B2BE}"/>
    <cellStyle name="Normalno 55 2" xfId="211" xr:uid="{33453E9C-AADF-449F-8276-F33F14E1AA30}"/>
    <cellStyle name="Normalno 56 2" xfId="212" xr:uid="{AF70261E-9012-4270-A4D8-614F9C083C5C}"/>
    <cellStyle name="Normalno 57" xfId="229" xr:uid="{58287C16-7D1A-4C62-86A8-33D35004A9BA}"/>
    <cellStyle name="Normalno 58 2" xfId="230" xr:uid="{C4E9D00E-B302-423A-AC8C-C7E00F21F316}"/>
    <cellStyle name="Normalno 59 2" xfId="231" xr:uid="{239887D8-8D46-43A7-A030-1931D5B3AAB1}"/>
    <cellStyle name="Normalno 6" xfId="115" xr:uid="{80872955-8F76-42AB-96EA-FFEC48C4ECC4}"/>
    <cellStyle name="Normalno 61" xfId="232" xr:uid="{4320E09B-04D9-48B9-866B-BF7F1E06163C}"/>
    <cellStyle name="Normalno 61 2" xfId="237" xr:uid="{3C170175-2670-405F-982A-4DCC491A588F}"/>
    <cellStyle name="Normalno 63 2" xfId="214" xr:uid="{81382088-4738-4C72-9A08-316FBB2A2BA0}"/>
    <cellStyle name="Normalno 67" xfId="192" xr:uid="{DDD3140D-6E8C-46F4-BAB2-36DA9F9279CF}"/>
    <cellStyle name="Normalno 67 2" xfId="193" xr:uid="{2B920A8C-1259-4F98-B064-7120E13A2B7C}"/>
    <cellStyle name="Normalno 7" xfId="116" xr:uid="{097E84E7-27DD-499A-8835-8A67461BF966}"/>
    <cellStyle name="Normalno 70 2" xfId="194" xr:uid="{3490289E-FF5F-498D-9634-8A9B82924EE1}"/>
    <cellStyle name="Normalno 71" xfId="195" xr:uid="{9ACC5B7E-BCF9-4126-95E9-D113DBCF3A14}"/>
    <cellStyle name="Normalno 71 2" xfId="197" xr:uid="{7E6D297B-A265-4634-84B5-4812424B1222}"/>
    <cellStyle name="Normalno 76" xfId="196" xr:uid="{9E9541F8-1ADE-4955-AAAB-9B705F09EC77}"/>
    <cellStyle name="Normalno 76 2" xfId="233" xr:uid="{9D98B63D-6EEA-4885-9273-AEEC55CEAA09}"/>
    <cellStyle name="Normalno 79 2" xfId="198" xr:uid="{F40142E1-659A-464B-991B-BFD306EF3F0F}"/>
    <cellStyle name="Normalno 83 2" xfId="199" xr:uid="{90772D94-FE82-489B-B06E-8CA75E9D8B6E}"/>
    <cellStyle name="Normalno 86 2" xfId="200" xr:uid="{6C045748-9E36-4BF9-8B88-DFF5A7413FEB}"/>
    <cellStyle name="Normalno 88" xfId="201" xr:uid="{08575B0C-A84E-4F93-9A06-DC7E7D332DEB}"/>
    <cellStyle name="Normalno 88 2" xfId="234" xr:uid="{419EA2BF-32C4-4047-916A-50ED13FB3D9F}"/>
    <cellStyle name="Normalno 89" xfId="202" xr:uid="{90F979C4-4290-4FC5-BA59-946443A30E83}"/>
    <cellStyle name="Normalno 89 2" xfId="235" xr:uid="{40A556CC-958C-4B6D-8A5F-DE71CC4E624F}"/>
    <cellStyle name="Normalno 90 2" xfId="236" xr:uid="{D025BEC0-9E45-4C8F-B308-D1D78112F725}"/>
    <cellStyle name="Normalno 93 2" xfId="215" xr:uid="{26FAEF4D-80B1-46B5-B987-8E0E6A543EC1}"/>
    <cellStyle name="Normalno 94 2" xfId="216" xr:uid="{A429801C-9644-4C62-B93F-C639AE557A10}"/>
    <cellStyle name="Normalno 95 2" xfId="217" xr:uid="{04E895C9-AAE9-40DB-9FAB-F79DEA074A6B}"/>
    <cellStyle name="Normalno 97" xfId="170" xr:uid="{59811BAB-CE5D-459A-9222-9F36BED60740}"/>
    <cellStyle name="Normalno 97 2" xfId="171" xr:uid="{C127FDA6-56B5-4C12-AB47-9F9C0A6B5173}"/>
    <cellStyle name="Obično 2 2" xfId="223" xr:uid="{FE999773-1A95-4071-A2D7-19C2669A6EB9}"/>
    <cellStyle name="Obično_trošk danas A ok" xfId="117" xr:uid="{31CDDE47-C482-4370-90B2-A35E6DB68603}"/>
    <cellStyle name="Percent 2" xfId="118" xr:uid="{B5BC26FB-2395-4CA8-AFF0-73ABB62A1523}"/>
    <cellStyle name="Percent 2 2" xfId="119" xr:uid="{F1CB1326-E086-4B86-83B3-C7CD40513BE3}"/>
    <cellStyle name="Percent 2 3" xfId="120" xr:uid="{0B08AB76-FA85-474F-88E0-545434ADFFDE}"/>
    <cellStyle name="Percent 3" xfId="121" xr:uid="{36E3CDCE-3ABC-434D-BF78-AD58011EC295}"/>
    <cellStyle name="Postotak 2" xfId="122" xr:uid="{1C96CAF0-BE84-4538-A6F3-35D32C6DD518}"/>
    <cellStyle name="Standard 2" xfId="123" xr:uid="{0C729C47-E373-46AF-BB34-F6F07FF8D72D}"/>
    <cellStyle name="Standard 3" xfId="124" xr:uid="{3BDEDB4D-F42B-4AFC-B6DC-FFE3EA695860}"/>
    <cellStyle name="Style 1" xfId="220" xr:uid="{AF3B4509-9DF1-4AAD-9097-6CF388242AA0}"/>
    <cellStyle name="Total" xfId="125" xr:uid="{E8BC7386-7FBD-4EA0-AAA7-5D4D29EF7D15}"/>
    <cellStyle name="Valuta 2" xfId="126" xr:uid="{566C7632-135B-484C-BFCA-0E9DEE44CB4B}"/>
    <cellStyle name="Valuta 2 2" xfId="127" xr:uid="{1E22942F-C6D7-4CFC-8ABB-25A78D9EF3CA}"/>
    <cellStyle name="Valuta 2 2 2" xfId="128" xr:uid="{9E886222-04B1-4906-BF0D-968BF4EA7110}"/>
    <cellStyle name="Valuta 3" xfId="129" xr:uid="{439684F7-4AF4-4245-A152-DB3EF816350E}"/>
    <cellStyle name="Valuta 3 2" xfId="130" xr:uid="{39AD71B3-76B6-491E-87E4-65248254FF2C}"/>
    <cellStyle name="Valuta 3 2 2" xfId="131" xr:uid="{33FD347F-2CB2-472A-80B0-0A99904BC3B1}"/>
    <cellStyle name="Währung_Preisspiegel" xfId="132" xr:uid="{B3E5BC88-53A9-4440-A693-2FAF524B03AA}"/>
    <cellStyle name="Zarez 2" xfId="133" xr:uid="{1DCB2110-FFBC-414E-8B25-525D6E9C338F}"/>
    <cellStyle name="Zarez 2 2" xfId="134" xr:uid="{079C052F-3F6C-49F4-B92B-1C8FCC388D9A}"/>
    <cellStyle name="Zarez 2 2 2" xfId="135" xr:uid="{834CD8C0-17F1-4BB5-AEF8-007D9E90D839}"/>
    <cellStyle name="Zarez 2 2 2 2" xfId="136" xr:uid="{EE140096-E957-4326-AE77-EE296B4860A7}"/>
    <cellStyle name="Zarez 2 2 2 2 2" xfId="137" xr:uid="{2F43C141-7B51-42DF-9EE5-8949A36C2BE7}"/>
    <cellStyle name="Zarez 2 2 2 3" xfId="138" xr:uid="{79EEBC92-3317-485E-BEB1-EC960AF386C1}"/>
    <cellStyle name="Zarez 2 2 2 4" xfId="139" xr:uid="{5497B2F9-0758-4DE4-BEA5-7B3AC45D934A}"/>
    <cellStyle name="Zarez 2 2 3" xfId="140" xr:uid="{C8892DB7-5D02-4300-B0EE-F4CBE809672B}"/>
    <cellStyle name="Zarez 2 2 3 2" xfId="141" xr:uid="{09252992-0188-47F6-A644-2D035E2549EF}"/>
    <cellStyle name="Zarez 2 2 4" xfId="142" xr:uid="{BF3C1BF5-BD7A-44BD-9E92-B8151E637715}"/>
    <cellStyle name="Zarez 2 2 5" xfId="143" xr:uid="{EBC524CD-C5FA-4BA0-8BE5-580501AF194B}"/>
    <cellStyle name="Zarez 2 3" xfId="144" xr:uid="{BF561537-05F7-4984-8B5B-D2FC7E71AC26}"/>
    <cellStyle name="Zarez 2 3 2" xfId="145" xr:uid="{801D016A-9632-4E03-BA75-DB721F5C9BA2}"/>
    <cellStyle name="Zarez 2 3 2 2" xfId="146" xr:uid="{5350825C-8A1D-4C83-B362-3FEFF8491A7A}"/>
    <cellStyle name="Zarez 2 3 2 2 2" xfId="147" xr:uid="{1B6012CC-138D-4E67-AB0B-95790F2B7A99}"/>
    <cellStyle name="Zarez 2 3 2 3" xfId="148" xr:uid="{BFEDC5B1-49B8-493B-AEB8-B3D338DBF4FF}"/>
    <cellStyle name="Zarez 2 3 2 4" xfId="149" xr:uid="{A8F7F547-9402-433E-B9C3-43D6C6750679}"/>
    <cellStyle name="Zarez 2 3 3" xfId="150" xr:uid="{8C02CC56-12A6-4718-9B50-E8F93B191F60}"/>
    <cellStyle name="Zarez 2 3 3 2" xfId="151" xr:uid="{A18BF3C4-16CD-44BE-85BA-F9A6BF8D8012}"/>
    <cellStyle name="Zarez 2 3 4" xfId="152" xr:uid="{6ACE931D-8AEB-494B-AEE3-DBF96411F0E8}"/>
    <cellStyle name="Zarez 2 3 5" xfId="153" xr:uid="{E65A68E0-A239-4B05-B8F1-2900487FF263}"/>
    <cellStyle name="Zarez 2 4" xfId="154" xr:uid="{0A47CB11-37EA-44FD-9958-47C68B50987D}"/>
    <cellStyle name="Zarez 2 4 2" xfId="155" xr:uid="{354DAE32-DFB8-4E7F-B8F9-7EED83728ED3}"/>
    <cellStyle name="Zarez 2 4 2 2" xfId="156" xr:uid="{7A3FFC90-73F1-4A9B-9A9A-FF0BC4DF0EA2}"/>
    <cellStyle name="Zarez 2 4 3" xfId="157" xr:uid="{678D9C85-902D-48D0-85BD-A9B7949BB311}"/>
    <cellStyle name="Zarez 2 4 4" xfId="158" xr:uid="{CB20A873-E702-4693-BF11-CC65C5F1DC17}"/>
    <cellStyle name="Zarez 2 5" xfId="159" xr:uid="{F6D552CF-AF18-41F3-A892-273C29FEF743}"/>
    <cellStyle name="Zarez 2 5 2" xfId="160" xr:uid="{FC7DF913-D351-4D4F-B88C-EE445078D1DD}"/>
    <cellStyle name="Zarez 2 6" xfId="161" xr:uid="{C88F78B9-5828-4DCC-952F-A05701C81EC6}"/>
    <cellStyle name="Zarez 2 7" xfId="162" xr:uid="{3157D7C7-1F4B-435E-8631-5F35E2FC39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pzserver\instalateri\projekti\H-66-2005-BLATO%20DVORANA\Troskovnici\Instalacije\Uredaj%20za%20prociscavanje_t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vorana"/>
      <sheetName val="dogradnja škole"/>
      <sheetName val="vanjski vodovod"/>
      <sheetName val="sanacija"/>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fcvitak@rc-proing.h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0346D-550A-4D80-A650-E0BB333CF8AE}">
  <dimension ref="A1:F42"/>
  <sheetViews>
    <sheetView view="pageBreakPreview" zoomScaleNormal="100" zoomScaleSheetLayoutView="100" workbookViewId="0">
      <selection activeCell="B43" sqref="B43"/>
    </sheetView>
  </sheetViews>
  <sheetFormatPr defaultRowHeight="15"/>
  <cols>
    <col min="1" max="1" width="27.7109375" customWidth="1"/>
    <col min="2" max="2" width="34.7109375" customWidth="1"/>
    <col min="3" max="3" width="27.7109375" customWidth="1"/>
    <col min="4" max="4" width="8.28515625" customWidth="1"/>
  </cols>
  <sheetData>
    <row r="1" spans="1:6">
      <c r="A1" s="1"/>
      <c r="B1" s="2"/>
      <c r="C1" s="2"/>
    </row>
    <row r="2" spans="1:6" ht="30.75">
      <c r="A2" s="235" t="s">
        <v>588</v>
      </c>
      <c r="B2" s="236" t="s">
        <v>589</v>
      </c>
      <c r="C2" s="2"/>
    </row>
    <row r="3" spans="1:6">
      <c r="A3" s="237" t="s">
        <v>590</v>
      </c>
      <c r="B3" s="236" t="s">
        <v>591</v>
      </c>
      <c r="C3" s="2"/>
    </row>
    <row r="4" spans="1:6">
      <c r="A4" s="237" t="s">
        <v>592</v>
      </c>
      <c r="B4" s="236">
        <v>1669597821</v>
      </c>
      <c r="C4" s="2"/>
    </row>
    <row r="5" spans="1:6">
      <c r="A5" s="237" t="s">
        <v>593</v>
      </c>
      <c r="B5" s="238" t="s">
        <v>594</v>
      </c>
      <c r="C5" s="2"/>
    </row>
    <row r="6" spans="1:6">
      <c r="A6" s="237" t="s">
        <v>595</v>
      </c>
      <c r="B6" s="239" t="s">
        <v>596</v>
      </c>
      <c r="C6" s="2"/>
    </row>
    <row r="7" spans="1:6">
      <c r="A7" s="1"/>
      <c r="B7" s="2"/>
      <c r="C7" s="2"/>
    </row>
    <row r="8" spans="1:6" ht="21">
      <c r="A8" s="385" t="s">
        <v>601</v>
      </c>
      <c r="B8" s="385"/>
      <c r="C8" s="385"/>
    </row>
    <row r="9" spans="1:6">
      <c r="A9" s="1"/>
      <c r="B9" s="2"/>
      <c r="C9" s="2"/>
    </row>
    <row r="10" spans="1:6" ht="24" customHeight="1">
      <c r="A10" s="378" t="s">
        <v>627</v>
      </c>
      <c r="B10" s="378"/>
      <c r="C10" s="378"/>
    </row>
    <row r="11" spans="1:6" ht="18.75" customHeight="1">
      <c r="A11" s="65"/>
      <c r="B11" s="65"/>
      <c r="C11" s="65"/>
    </row>
    <row r="12" spans="1:6">
      <c r="A12" s="1"/>
      <c r="B12" s="2"/>
      <c r="C12" s="2"/>
      <c r="E12" s="66"/>
    </row>
    <row r="13" spans="1:6" ht="15" customHeight="1">
      <c r="A13" s="386" t="s">
        <v>0</v>
      </c>
      <c r="B13" s="388" t="s">
        <v>438</v>
      </c>
      <c r="C13" s="389"/>
      <c r="F13" s="67"/>
    </row>
    <row r="14" spans="1:6" ht="15" customHeight="1">
      <c r="A14" s="387"/>
      <c r="B14" s="390" t="s">
        <v>439</v>
      </c>
      <c r="C14" s="391"/>
      <c r="E14" s="67"/>
    </row>
    <row r="15" spans="1:6">
      <c r="A15" s="3"/>
      <c r="B15" s="4"/>
      <c r="C15" s="5"/>
    </row>
    <row r="16" spans="1:6" ht="30" customHeight="1">
      <c r="A16" s="6" t="s">
        <v>1</v>
      </c>
      <c r="B16" s="392" t="s">
        <v>437</v>
      </c>
      <c r="C16" s="393"/>
    </row>
    <row r="17" spans="1:5">
      <c r="A17" s="3"/>
      <c r="B17" s="4"/>
      <c r="C17" s="5"/>
    </row>
    <row r="18" spans="1:5" ht="30" customHeight="1">
      <c r="A18" s="6" t="s">
        <v>2</v>
      </c>
      <c r="B18" s="376" t="s">
        <v>468</v>
      </c>
      <c r="C18" s="377"/>
    </row>
    <row r="19" spans="1:5">
      <c r="A19" s="3"/>
      <c r="B19" s="4"/>
      <c r="C19" s="5"/>
    </row>
    <row r="20" spans="1:5" ht="30" customHeight="1">
      <c r="A20" s="6" t="s">
        <v>3</v>
      </c>
      <c r="B20" s="379" t="s">
        <v>436</v>
      </c>
      <c r="C20" s="380"/>
    </row>
    <row r="21" spans="1:5">
      <c r="A21" s="3"/>
      <c r="B21" s="4"/>
      <c r="C21" s="5"/>
    </row>
    <row r="22" spans="1:5" ht="30" customHeight="1">
      <c r="A22" s="6" t="s">
        <v>4</v>
      </c>
      <c r="B22" s="381" t="s">
        <v>436</v>
      </c>
      <c r="C22" s="382"/>
      <c r="E22" s="54"/>
    </row>
    <row r="23" spans="1:5">
      <c r="A23" s="3"/>
      <c r="B23" s="4"/>
      <c r="C23" s="5"/>
    </row>
    <row r="24" spans="1:5" ht="30" customHeight="1">
      <c r="A24" s="6" t="s">
        <v>5</v>
      </c>
      <c r="B24" s="383" t="s">
        <v>261</v>
      </c>
      <c r="C24" s="384"/>
    </row>
    <row r="25" spans="1:5">
      <c r="A25" s="3"/>
      <c r="B25" s="4"/>
      <c r="C25" s="5"/>
    </row>
    <row r="26" spans="1:5">
      <c r="A26" s="371" t="s">
        <v>1124</v>
      </c>
      <c r="B26" s="372" t="s">
        <v>702</v>
      </c>
      <c r="C26" s="372" t="s">
        <v>1125</v>
      </c>
    </row>
    <row r="27" spans="1:5">
      <c r="A27" s="7"/>
      <c r="B27" s="369" t="s">
        <v>598</v>
      </c>
      <c r="C27" s="2" t="s">
        <v>1127</v>
      </c>
    </row>
    <row r="28" spans="1:5">
      <c r="A28" s="7"/>
      <c r="B28" s="370" t="s">
        <v>1126</v>
      </c>
      <c r="C28" s="2" t="s">
        <v>1127</v>
      </c>
    </row>
    <row r="29" spans="1:5">
      <c r="A29" s="8"/>
      <c r="B29" s="2" t="s">
        <v>600</v>
      </c>
      <c r="C29" s="2" t="s">
        <v>1128</v>
      </c>
    </row>
    <row r="30" spans="1:5">
      <c r="A30" s="8"/>
      <c r="B30" s="2" t="s">
        <v>964</v>
      </c>
      <c r="C30" s="2" t="s">
        <v>1129</v>
      </c>
    </row>
    <row r="31" spans="1:5" ht="50.25" customHeight="1">
      <c r="A31" s="9"/>
      <c r="B31" s="2"/>
      <c r="C31" s="2"/>
    </row>
    <row r="32" spans="1:5">
      <c r="A32" s="9"/>
      <c r="B32" s="2"/>
      <c r="C32" s="2"/>
    </row>
    <row r="33" spans="1:3">
      <c r="A33" s="10" t="s">
        <v>5</v>
      </c>
      <c r="B33" s="10"/>
      <c r="C33" s="10" t="s">
        <v>6</v>
      </c>
    </row>
    <row r="34" spans="1:3">
      <c r="A34" s="37" t="s">
        <v>261</v>
      </c>
      <c r="B34" s="37"/>
      <c r="C34" s="37" t="s">
        <v>261</v>
      </c>
    </row>
    <row r="35" spans="1:3">
      <c r="A35" s="10"/>
      <c r="B35" s="10"/>
      <c r="C35" s="10"/>
    </row>
    <row r="36" spans="1:3">
      <c r="A36" s="10"/>
      <c r="B36" s="10"/>
      <c r="C36" s="10"/>
    </row>
    <row r="37" spans="1:3">
      <c r="A37" s="10" t="s">
        <v>7</v>
      </c>
      <c r="B37" s="10"/>
      <c r="C37" s="10" t="s">
        <v>8</v>
      </c>
    </row>
    <row r="38" spans="1:3">
      <c r="A38" s="12" t="s">
        <v>9</v>
      </c>
      <c r="B38" s="12"/>
      <c r="C38" s="12" t="s">
        <v>9</v>
      </c>
    </row>
    <row r="39" spans="1:3">
      <c r="A39" s="11"/>
      <c r="B39" s="13"/>
      <c r="C39" s="11"/>
    </row>
    <row r="40" spans="1:3">
      <c r="A40" s="14"/>
      <c r="B40" s="2"/>
      <c r="C40" s="2"/>
    </row>
    <row r="41" spans="1:3">
      <c r="A41" s="14"/>
      <c r="B41" s="2"/>
      <c r="C41" s="2"/>
    </row>
    <row r="42" spans="1:3">
      <c r="A42" s="14"/>
      <c r="B42" s="53" t="s">
        <v>1130</v>
      </c>
      <c r="C42" s="2"/>
    </row>
  </sheetData>
  <mergeCells count="10">
    <mergeCell ref="A8:C8"/>
    <mergeCell ref="A13:A14"/>
    <mergeCell ref="B13:C13"/>
    <mergeCell ref="B14:C14"/>
    <mergeCell ref="B16:C16"/>
    <mergeCell ref="B18:C18"/>
    <mergeCell ref="A10:C10"/>
    <mergeCell ref="B20:C20"/>
    <mergeCell ref="B22:C22"/>
    <mergeCell ref="B24:C24"/>
  </mergeCells>
  <hyperlinks>
    <hyperlink ref="B5" r:id="rId1" xr:uid="{558187E9-725C-43A9-A848-0E88FB076746}"/>
  </hyperlinks>
  <pageMargins left="0.78740157480314965" right="0.19685039370078741" top="0.78740157480314965" bottom="0.78740157480314965" header="0.31496062992125984" footer="0.31496062992125984"/>
  <pageSetup paperSize="9" scale="95" orientation="portrait" r:id="rId2"/>
  <headerFooter>
    <oddHeader xml:space="preserve">&amp;L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52C31-D6B5-4DB2-AA25-289EA3BE3DF6}">
  <dimension ref="A1:A155"/>
  <sheetViews>
    <sheetView view="pageBreakPreview" zoomScaleNormal="100" zoomScaleSheetLayoutView="100" workbookViewId="0">
      <selection activeCell="A16" sqref="A16"/>
    </sheetView>
  </sheetViews>
  <sheetFormatPr defaultRowHeight="15"/>
  <cols>
    <col min="1" max="1" width="87.7109375" customWidth="1"/>
    <col min="2" max="2" width="46.28515625" customWidth="1"/>
    <col min="4" max="4" width="8.28515625" customWidth="1"/>
  </cols>
  <sheetData>
    <row r="1" spans="1:1" ht="18.75">
      <c r="A1" s="18" t="s">
        <v>10</v>
      </c>
    </row>
    <row r="3" spans="1:1" ht="26.25">
      <c r="A3" s="96" t="s">
        <v>406</v>
      </c>
    </row>
    <row r="4" spans="1:1" ht="38.25">
      <c r="A4" s="97" t="s">
        <v>407</v>
      </c>
    </row>
    <row r="5" spans="1:1" ht="39">
      <c r="A5" s="96" t="s">
        <v>408</v>
      </c>
    </row>
    <row r="6" spans="1:1" ht="39">
      <c r="A6" s="96" t="s">
        <v>409</v>
      </c>
    </row>
    <row r="7" spans="1:1" ht="51">
      <c r="A7" s="97" t="s">
        <v>410</v>
      </c>
    </row>
    <row r="8" spans="1:1" ht="26.25">
      <c r="A8" s="96" t="s">
        <v>411</v>
      </c>
    </row>
    <row r="9" spans="1:1" ht="26.25">
      <c r="A9" s="96" t="s">
        <v>412</v>
      </c>
    </row>
    <row r="10" spans="1:1" ht="26.25">
      <c r="A10" s="96" t="s">
        <v>413</v>
      </c>
    </row>
    <row r="12" spans="1:1" ht="76.5" customHeight="1">
      <c r="A12" s="17" t="s">
        <v>11</v>
      </c>
    </row>
    <row r="13" spans="1:1">
      <c r="A13" s="16"/>
    </row>
    <row r="14" spans="1:1" ht="72" customHeight="1">
      <c r="A14" s="15" t="s">
        <v>78</v>
      </c>
    </row>
    <row r="15" spans="1:1">
      <c r="A15" s="16"/>
    </row>
    <row r="16" spans="1:1" ht="81.75" customHeight="1">
      <c r="A16" s="15" t="s">
        <v>12</v>
      </c>
    </row>
    <row r="17" spans="1:1">
      <c r="A17" s="15"/>
    </row>
    <row r="18" spans="1:1" ht="60" customHeight="1">
      <c r="A18" s="15" t="s">
        <v>13</v>
      </c>
    </row>
    <row r="19" spans="1:1">
      <c r="A19" s="16"/>
    </row>
    <row r="20" spans="1:1" ht="44.25" customHeight="1">
      <c r="A20" s="15" t="s">
        <v>79</v>
      </c>
    </row>
    <row r="21" spans="1:1">
      <c r="A21" s="16"/>
    </row>
    <row r="22" spans="1:1" ht="191.25">
      <c r="A22" s="15" t="s">
        <v>80</v>
      </c>
    </row>
    <row r="23" spans="1:1">
      <c r="A23" s="16"/>
    </row>
    <row r="24" spans="1:1">
      <c r="A24" s="16"/>
    </row>
    <row r="25" spans="1:1">
      <c r="A25" s="16"/>
    </row>
    <row r="26" spans="1:1">
      <c r="A26" s="16"/>
    </row>
    <row r="27" spans="1:1">
      <c r="A27" s="16"/>
    </row>
    <row r="28" spans="1:1" ht="18.75">
      <c r="A28" s="19" t="s">
        <v>14</v>
      </c>
    </row>
    <row r="29" spans="1:1">
      <c r="A29" s="15"/>
    </row>
    <row r="30" spans="1:1" ht="178.5">
      <c r="A30" s="52" t="s">
        <v>73</v>
      </c>
    </row>
    <row r="31" spans="1:1" ht="153">
      <c r="A31" s="52" t="s">
        <v>77</v>
      </c>
    </row>
    <row r="32" spans="1:1">
      <c r="A32" s="15"/>
    </row>
    <row r="33" spans="1:1" ht="156" customHeight="1">
      <c r="A33" s="15" t="s">
        <v>15</v>
      </c>
    </row>
    <row r="34" spans="1:1" ht="29.25" customHeight="1">
      <c r="A34" s="15"/>
    </row>
    <row r="35" spans="1:1" ht="127.5">
      <c r="A35" s="15" t="s">
        <v>16</v>
      </c>
    </row>
    <row r="36" spans="1:1">
      <c r="A36" s="15"/>
    </row>
    <row r="37" spans="1:1" ht="76.5">
      <c r="A37" s="15" t="s">
        <v>17</v>
      </c>
    </row>
    <row r="38" spans="1:1">
      <c r="A38" s="15"/>
    </row>
    <row r="39" spans="1:1">
      <c r="A39" s="15"/>
    </row>
    <row r="40" spans="1:1">
      <c r="A40" s="15"/>
    </row>
    <row r="41" spans="1:1">
      <c r="A41" s="15"/>
    </row>
    <row r="42" spans="1:1">
      <c r="A42" s="15"/>
    </row>
    <row r="43" spans="1:1">
      <c r="A43" s="15"/>
    </row>
    <row r="44" spans="1:1">
      <c r="A44" s="15"/>
    </row>
    <row r="45" spans="1:1">
      <c r="A45" s="15"/>
    </row>
    <row r="46" spans="1:1">
      <c r="A46" s="15"/>
    </row>
    <row r="47" spans="1:1">
      <c r="A47" s="15"/>
    </row>
    <row r="48" spans="1:1">
      <c r="A48" s="15"/>
    </row>
    <row r="49" spans="1:1">
      <c r="A49" s="15"/>
    </row>
    <row r="50" spans="1:1">
      <c r="A50" s="15"/>
    </row>
    <row r="51" spans="1:1">
      <c r="A51" s="15"/>
    </row>
    <row r="52" spans="1:1">
      <c r="A52" s="15"/>
    </row>
    <row r="53" spans="1: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row r="64" spans="1:1">
      <c r="A64" s="15"/>
    </row>
    <row r="65" spans="1:1">
      <c r="A65" s="15"/>
    </row>
    <row r="66" spans="1:1">
      <c r="A66" s="15"/>
    </row>
    <row r="67" spans="1:1">
      <c r="A67" s="15"/>
    </row>
    <row r="68" spans="1:1">
      <c r="A68" s="15"/>
    </row>
    <row r="69" spans="1:1">
      <c r="A69" s="15"/>
    </row>
    <row r="70" spans="1:1">
      <c r="A70" s="15"/>
    </row>
    <row r="71" spans="1:1">
      <c r="A71" s="15"/>
    </row>
    <row r="72" spans="1:1">
      <c r="A72" s="15"/>
    </row>
    <row r="73" spans="1:1">
      <c r="A73" s="15"/>
    </row>
    <row r="74" spans="1:1">
      <c r="A74" s="15"/>
    </row>
    <row r="75" spans="1:1">
      <c r="A75" s="15"/>
    </row>
    <row r="76" spans="1:1">
      <c r="A76" s="15"/>
    </row>
    <row r="77" spans="1:1">
      <c r="A77" s="15"/>
    </row>
    <row r="78" spans="1:1">
      <c r="A78" s="15"/>
    </row>
    <row r="79" spans="1:1">
      <c r="A79" s="15"/>
    </row>
    <row r="80" spans="1:1">
      <c r="A80" s="15"/>
    </row>
    <row r="81" spans="1:1">
      <c r="A81" s="15"/>
    </row>
    <row r="82" spans="1:1">
      <c r="A82" s="15"/>
    </row>
    <row r="83" spans="1:1">
      <c r="A83" s="15"/>
    </row>
    <row r="84" spans="1:1">
      <c r="A84" s="15"/>
    </row>
    <row r="85" spans="1:1">
      <c r="A85" s="15"/>
    </row>
    <row r="86" spans="1:1">
      <c r="A86" s="15"/>
    </row>
    <row r="87" spans="1:1">
      <c r="A87" s="15"/>
    </row>
    <row r="88" spans="1:1">
      <c r="A88" s="15"/>
    </row>
    <row r="89" spans="1:1">
      <c r="A89" s="15"/>
    </row>
    <row r="90" spans="1:1">
      <c r="A90" s="15"/>
    </row>
    <row r="91" spans="1:1">
      <c r="A91" s="15"/>
    </row>
    <row r="92" spans="1:1">
      <c r="A92" s="15"/>
    </row>
    <row r="93" spans="1:1">
      <c r="A93" s="15"/>
    </row>
    <row r="94" spans="1:1">
      <c r="A94" s="15"/>
    </row>
    <row r="95" spans="1:1">
      <c r="A95" s="15"/>
    </row>
    <row r="96" spans="1:1">
      <c r="A96" s="15"/>
    </row>
    <row r="97" spans="1:1">
      <c r="A97" s="15"/>
    </row>
    <row r="98" spans="1:1">
      <c r="A98" s="15"/>
    </row>
    <row r="99" spans="1:1">
      <c r="A99" s="15"/>
    </row>
    <row r="100" spans="1:1">
      <c r="A100" s="15"/>
    </row>
    <row r="101" spans="1:1">
      <c r="A101" s="15"/>
    </row>
    <row r="102" spans="1:1">
      <c r="A102" s="15"/>
    </row>
    <row r="103" spans="1:1">
      <c r="A103" s="15"/>
    </row>
    <row r="104" spans="1:1">
      <c r="A104" s="15"/>
    </row>
    <row r="105" spans="1:1">
      <c r="A105" s="15"/>
    </row>
    <row r="106" spans="1:1">
      <c r="A106" s="15"/>
    </row>
    <row r="107" spans="1:1">
      <c r="A107" s="15"/>
    </row>
    <row r="108" spans="1:1">
      <c r="A108" s="15"/>
    </row>
    <row r="109" spans="1:1">
      <c r="A109" s="15"/>
    </row>
    <row r="110" spans="1:1">
      <c r="A110" s="15"/>
    </row>
    <row r="111" spans="1:1">
      <c r="A111" s="15"/>
    </row>
    <row r="112" spans="1:1">
      <c r="A112" s="15"/>
    </row>
    <row r="113" spans="1:1">
      <c r="A113" s="15"/>
    </row>
    <row r="114" spans="1:1">
      <c r="A114" s="15"/>
    </row>
    <row r="115" spans="1:1">
      <c r="A115" s="15"/>
    </row>
    <row r="116" spans="1:1">
      <c r="A116" s="15"/>
    </row>
    <row r="117" spans="1:1">
      <c r="A117" s="15"/>
    </row>
    <row r="118" spans="1:1">
      <c r="A118" s="15"/>
    </row>
    <row r="119" spans="1:1">
      <c r="A119" s="15"/>
    </row>
    <row r="120" spans="1:1">
      <c r="A120" s="15"/>
    </row>
    <row r="121" spans="1:1">
      <c r="A121" s="15"/>
    </row>
    <row r="122" spans="1:1">
      <c r="A122" s="15"/>
    </row>
    <row r="123" spans="1:1">
      <c r="A123" s="15"/>
    </row>
    <row r="124" spans="1:1">
      <c r="A124" s="15"/>
    </row>
    <row r="125" spans="1:1">
      <c r="A125" s="15"/>
    </row>
    <row r="126" spans="1:1">
      <c r="A126" s="15"/>
    </row>
    <row r="127" spans="1:1">
      <c r="A127" s="15"/>
    </row>
    <row r="128" spans="1:1">
      <c r="A128" s="15"/>
    </row>
    <row r="129" spans="1:1">
      <c r="A129" s="15"/>
    </row>
    <row r="130" spans="1:1">
      <c r="A130" s="15"/>
    </row>
    <row r="131" spans="1:1">
      <c r="A131" s="15"/>
    </row>
    <row r="132" spans="1:1">
      <c r="A132" s="15"/>
    </row>
    <row r="133" spans="1:1">
      <c r="A133" s="15"/>
    </row>
    <row r="134" spans="1:1">
      <c r="A134" s="15"/>
    </row>
    <row r="135" spans="1:1">
      <c r="A135" s="15"/>
    </row>
    <row r="136" spans="1:1">
      <c r="A136" s="15"/>
    </row>
    <row r="137" spans="1:1">
      <c r="A137" s="15"/>
    </row>
    <row r="138" spans="1:1">
      <c r="A138" s="15"/>
    </row>
    <row r="139" spans="1:1">
      <c r="A139" s="15"/>
    </row>
    <row r="140" spans="1:1">
      <c r="A140" s="15"/>
    </row>
    <row r="141" spans="1:1">
      <c r="A141" s="15"/>
    </row>
    <row r="142" spans="1:1">
      <c r="A142" s="15"/>
    </row>
    <row r="143" spans="1:1">
      <c r="A143" s="15"/>
    </row>
    <row r="144" spans="1:1">
      <c r="A144" s="15"/>
    </row>
    <row r="145" spans="1:1">
      <c r="A145" s="15"/>
    </row>
    <row r="146" spans="1:1">
      <c r="A146" s="15"/>
    </row>
    <row r="147" spans="1:1">
      <c r="A147" s="15"/>
    </row>
    <row r="148" spans="1:1">
      <c r="A148" s="15"/>
    </row>
    <row r="149" spans="1:1">
      <c r="A149" s="15"/>
    </row>
    <row r="150" spans="1:1">
      <c r="A150" s="15"/>
    </row>
    <row r="151" spans="1:1">
      <c r="A151" s="15"/>
    </row>
    <row r="152" spans="1:1">
      <c r="A152" s="15"/>
    </row>
    <row r="153" spans="1:1">
      <c r="A153" s="15"/>
    </row>
    <row r="154" spans="1:1">
      <c r="A154" s="15"/>
    </row>
    <row r="155" spans="1:1">
      <c r="A155" s="15"/>
    </row>
  </sheetData>
  <pageMargins left="0.78740157480314965" right="0.19685039370078741" top="0.78740157480314965" bottom="0.78740157480314965" header="0.31496062992125984" footer="0.31496062992125984"/>
  <pageSetup paperSize="9" orientation="portrait" r:id="rId1"/>
  <headerFooter>
    <oddHeader xml:space="preserve">&amp;L
</oddHeader>
  </headerFooter>
  <rowBreaks count="2" manualBreakCount="2">
    <brk id="25" max="16383" man="1"/>
    <brk id="3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D0C7-1340-4211-965E-0E66422344FB}">
  <dimension ref="A1:F35"/>
  <sheetViews>
    <sheetView view="pageBreakPreview" zoomScaleNormal="100" zoomScaleSheetLayoutView="100" workbookViewId="0">
      <selection activeCell="C27" sqref="C27"/>
    </sheetView>
  </sheetViews>
  <sheetFormatPr defaultRowHeight="15"/>
  <cols>
    <col min="1" max="1" width="9.28515625" customWidth="1"/>
    <col min="2" max="2" width="57" customWidth="1"/>
    <col min="3" max="3" width="25.7109375" style="64" customWidth="1"/>
    <col min="4" max="4" width="10.7109375" style="42" customWidth="1"/>
    <col min="5" max="5" width="26.5703125" style="51" customWidth="1"/>
    <col min="6" max="6" width="10.7109375" customWidth="1"/>
  </cols>
  <sheetData>
    <row r="1" spans="1:6" ht="21">
      <c r="A1" s="394" t="s">
        <v>698</v>
      </c>
      <c r="B1" s="395"/>
      <c r="C1" s="396"/>
      <c r="D1" s="38"/>
      <c r="E1" s="47"/>
      <c r="F1" s="21"/>
    </row>
    <row r="2" spans="1:6">
      <c r="A2" s="29"/>
      <c r="B2" s="20"/>
      <c r="C2" s="55"/>
      <c r="D2" s="38"/>
      <c r="E2" s="47"/>
      <c r="F2" s="21"/>
    </row>
    <row r="3" spans="1:6" ht="15.75">
      <c r="A3" s="272" t="s">
        <v>699</v>
      </c>
      <c r="B3" s="273" t="s">
        <v>700</v>
      </c>
      <c r="C3" s="56"/>
      <c r="D3" s="39"/>
      <c r="E3" s="44"/>
      <c r="F3" s="24"/>
    </row>
    <row r="4" spans="1:6" ht="15.75">
      <c r="A4" s="45" t="s">
        <v>701</v>
      </c>
      <c r="B4" s="43" t="s">
        <v>702</v>
      </c>
      <c r="C4" s="56">
        <f>'01. DD građevinski'!F833</f>
        <v>61906</v>
      </c>
      <c r="D4" s="39"/>
      <c r="E4" s="44"/>
      <c r="F4" s="24"/>
    </row>
    <row r="5" spans="1:6" ht="15.75">
      <c r="A5" s="45" t="s">
        <v>703</v>
      </c>
      <c r="B5" s="43" t="s">
        <v>598</v>
      </c>
      <c r="C5" s="56" t="e">
        <f>#REF!</f>
        <v>#REF!</v>
      </c>
      <c r="D5" s="39"/>
      <c r="E5" s="44"/>
      <c r="F5" s="24"/>
    </row>
    <row r="6" spans="1:6" ht="15.75">
      <c r="A6" s="45" t="s">
        <v>704</v>
      </c>
      <c r="B6" s="43" t="s">
        <v>599</v>
      </c>
      <c r="C6" s="56" t="e">
        <f>#REF!</f>
        <v>#REF!</v>
      </c>
      <c r="D6" s="39"/>
      <c r="E6" s="44"/>
      <c r="F6" s="24"/>
    </row>
    <row r="7" spans="1:6" ht="15.75">
      <c r="A7" s="45" t="s">
        <v>705</v>
      </c>
      <c r="B7" s="43" t="s">
        <v>600</v>
      </c>
      <c r="C7" s="56" t="e">
        <f>#REF!</f>
        <v>#REF!</v>
      </c>
      <c r="D7" s="39"/>
      <c r="E7" s="44"/>
      <c r="F7" s="24"/>
    </row>
    <row r="8" spans="1:6" ht="15.75">
      <c r="A8" s="272" t="s">
        <v>699</v>
      </c>
      <c r="B8" s="275" t="s">
        <v>708</v>
      </c>
      <c r="C8" s="276" t="e">
        <f>SUM(C4:C7)</f>
        <v>#REF!</v>
      </c>
      <c r="D8" s="39"/>
      <c r="E8" s="44"/>
      <c r="F8" s="24"/>
    </row>
    <row r="9" spans="1:6" ht="15.75">
      <c r="A9" s="272"/>
      <c r="B9" s="274"/>
      <c r="C9" s="56"/>
      <c r="D9" s="39"/>
      <c r="E9" s="44"/>
      <c r="F9" s="24"/>
    </row>
    <row r="10" spans="1:6" ht="15.75">
      <c r="A10" s="272" t="s">
        <v>706</v>
      </c>
      <c r="B10" s="274" t="s">
        <v>707</v>
      </c>
      <c r="C10" s="56"/>
      <c r="D10" s="39"/>
      <c r="E10" s="44"/>
      <c r="F10" s="24"/>
    </row>
    <row r="11" spans="1:6" ht="15.75">
      <c r="A11" s="45" t="s">
        <v>957</v>
      </c>
      <c r="B11" s="43" t="s">
        <v>702</v>
      </c>
      <c r="C11" s="56">
        <f>'01. DŠ građevinski'!F859</f>
        <v>137863</v>
      </c>
      <c r="D11" s="39"/>
      <c r="E11" s="44"/>
      <c r="F11" s="24"/>
    </row>
    <row r="12" spans="1:6" ht="15.75">
      <c r="A12" s="45" t="s">
        <v>958</v>
      </c>
      <c r="B12" s="43" t="s">
        <v>598</v>
      </c>
      <c r="C12" s="56" t="e">
        <f>#REF!</f>
        <v>#REF!</v>
      </c>
      <c r="D12" s="39"/>
      <c r="E12" s="44"/>
      <c r="F12" s="24"/>
    </row>
    <row r="13" spans="1:6" ht="15.75">
      <c r="A13" s="45" t="s">
        <v>959</v>
      </c>
      <c r="B13" s="43" t="s">
        <v>599</v>
      </c>
      <c r="C13" s="56" t="e">
        <f>#REF!</f>
        <v>#REF!</v>
      </c>
      <c r="D13" s="39"/>
      <c r="E13" s="44"/>
      <c r="F13" s="24"/>
    </row>
    <row r="14" spans="1:6" ht="15.75">
      <c r="A14" s="45" t="s">
        <v>960</v>
      </c>
      <c r="B14" s="43" t="s">
        <v>600</v>
      </c>
      <c r="C14" s="56" t="e">
        <f>#REF!</f>
        <v>#REF!</v>
      </c>
      <c r="D14" s="39"/>
      <c r="E14" s="44"/>
      <c r="F14" s="24"/>
    </row>
    <row r="15" spans="1:6" ht="15.75">
      <c r="A15" s="45" t="s">
        <v>961</v>
      </c>
      <c r="B15" s="43" t="s">
        <v>963</v>
      </c>
      <c r="C15" s="56" t="e">
        <f>#REF!</f>
        <v>#REF!</v>
      </c>
      <c r="D15" s="39"/>
      <c r="E15" s="44"/>
      <c r="F15" s="24"/>
    </row>
    <row r="16" spans="1:6" ht="15.75">
      <c r="A16" s="45" t="s">
        <v>962</v>
      </c>
      <c r="B16" s="43" t="s">
        <v>964</v>
      </c>
      <c r="C16" s="56" t="e">
        <f>#REF!</f>
        <v>#REF!</v>
      </c>
      <c r="D16" s="39"/>
      <c r="E16" s="44"/>
      <c r="F16" s="24"/>
    </row>
    <row r="17" spans="1:6" ht="15.75">
      <c r="A17" s="272" t="s">
        <v>706</v>
      </c>
      <c r="B17" s="275" t="s">
        <v>708</v>
      </c>
      <c r="C17" s="276" t="e">
        <f>SUM(C11:C16)</f>
        <v>#REF!</v>
      </c>
      <c r="D17" s="39"/>
      <c r="E17" s="44"/>
      <c r="F17" s="24"/>
    </row>
    <row r="18" spans="1:6" ht="15.75">
      <c r="A18" s="272"/>
      <c r="B18" s="275"/>
      <c r="C18" s="276"/>
      <c r="D18" s="39"/>
      <c r="E18" s="44"/>
      <c r="F18" s="24"/>
    </row>
    <row r="19" spans="1:6" ht="15.75">
      <c r="A19" s="272" t="s">
        <v>1120</v>
      </c>
      <c r="B19" s="274" t="s">
        <v>597</v>
      </c>
      <c r="C19" s="276"/>
      <c r="D19" s="39"/>
      <c r="E19" s="44"/>
      <c r="F19" s="24"/>
    </row>
    <row r="20" spans="1:6" ht="15.75">
      <c r="A20" s="45" t="s">
        <v>1121</v>
      </c>
      <c r="B20" s="43" t="s">
        <v>702</v>
      </c>
      <c r="C20" s="56">
        <f>'01. VU građevinski'!F215</f>
        <v>0</v>
      </c>
      <c r="D20" s="39"/>
      <c r="E20" s="44"/>
      <c r="F20" s="24"/>
    </row>
    <row r="21" spans="1:6" ht="15.75">
      <c r="A21" s="45" t="s">
        <v>1122</v>
      </c>
      <c r="B21" s="43" t="s">
        <v>598</v>
      </c>
      <c r="C21" s="56" t="e">
        <f>#REF!</f>
        <v>#REF!</v>
      </c>
      <c r="D21" s="39"/>
      <c r="E21" s="44"/>
      <c r="F21" s="24"/>
    </row>
    <row r="22" spans="1:6" ht="15.75">
      <c r="A22" s="45" t="s">
        <v>1123</v>
      </c>
      <c r="B22" s="43" t="s">
        <v>600</v>
      </c>
      <c r="C22" s="56" t="e">
        <f>#REF!</f>
        <v>#REF!</v>
      </c>
      <c r="D22" s="39"/>
      <c r="E22" s="44"/>
      <c r="F22" s="24"/>
    </row>
    <row r="23" spans="1:6" ht="15.75">
      <c r="A23" s="272" t="s">
        <v>1120</v>
      </c>
      <c r="B23" s="275" t="s">
        <v>708</v>
      </c>
      <c r="C23" s="276" t="e">
        <f>SUM(C20:C22)</f>
        <v>#REF!</v>
      </c>
      <c r="D23" s="39"/>
      <c r="E23" s="44"/>
      <c r="F23" s="24"/>
    </row>
    <row r="24" spans="1:6" ht="15.75">
      <c r="A24" s="30"/>
      <c r="B24" s="31"/>
      <c r="C24" s="57"/>
      <c r="D24" s="40"/>
      <c r="E24" s="48"/>
      <c r="F24" s="26"/>
    </row>
    <row r="25" spans="1:6" ht="16.5" thickBot="1">
      <c r="A25" s="30"/>
      <c r="B25" s="31"/>
      <c r="C25" s="57"/>
      <c r="D25" s="39"/>
      <c r="E25" s="44"/>
      <c r="F25" s="24"/>
    </row>
    <row r="26" spans="1:6" ht="16.5" thickBot="1">
      <c r="A26" s="32"/>
      <c r="B26" s="46" t="s">
        <v>97</v>
      </c>
      <c r="C26" s="58" t="e">
        <f>C8+C17+C23</f>
        <v>#REF!</v>
      </c>
      <c r="D26" s="39"/>
      <c r="E26" s="44"/>
      <c r="F26" s="24"/>
    </row>
    <row r="27" spans="1:6" ht="15.75" thickBot="1">
      <c r="A27" s="34"/>
      <c r="B27" s="25"/>
      <c r="C27" s="59"/>
      <c r="D27" s="39"/>
      <c r="E27" s="44"/>
      <c r="F27" s="24"/>
    </row>
    <row r="28" spans="1:6" ht="16.5" thickBot="1">
      <c r="A28" s="34"/>
      <c r="B28" s="33" t="s">
        <v>99</v>
      </c>
      <c r="C28" s="60" t="e">
        <f>C29-C26</f>
        <v>#REF!</v>
      </c>
      <c r="D28" s="40"/>
      <c r="E28" s="48"/>
      <c r="F28" s="26"/>
    </row>
    <row r="29" spans="1:6" ht="16.5" thickBot="1">
      <c r="A29" s="29"/>
      <c r="B29" s="33" t="s">
        <v>98</v>
      </c>
      <c r="C29" s="60" t="e">
        <f>C26*1.25</f>
        <v>#REF!</v>
      </c>
      <c r="D29" s="40"/>
      <c r="E29" s="48"/>
      <c r="F29" s="26"/>
    </row>
    <row r="30" spans="1:6">
      <c r="A30" s="27"/>
      <c r="B30" s="15"/>
      <c r="C30" s="61"/>
      <c r="D30" s="40"/>
      <c r="E30" s="49"/>
      <c r="F30" s="28"/>
    </row>
    <row r="31" spans="1:6">
      <c r="A31" s="27"/>
      <c r="B31" s="25"/>
      <c r="C31" s="61"/>
      <c r="D31" s="40"/>
      <c r="E31" s="49"/>
      <c r="F31" s="28"/>
    </row>
    <row r="32" spans="1:6">
      <c r="A32" s="27"/>
      <c r="B32" s="25"/>
      <c r="C32" s="61"/>
      <c r="D32" s="40"/>
      <c r="E32" s="49"/>
      <c r="F32" s="28"/>
    </row>
    <row r="33" spans="1:6">
      <c r="A33" s="27"/>
      <c r="B33" s="23"/>
      <c r="C33" s="62"/>
      <c r="D33" s="39"/>
      <c r="E33" s="44"/>
      <c r="F33" s="24"/>
    </row>
    <row r="34" spans="1:6">
      <c r="A34" s="27"/>
      <c r="B34" s="23"/>
      <c r="C34" s="61"/>
      <c r="D34" s="40"/>
      <c r="E34" s="49"/>
      <c r="F34" s="28"/>
    </row>
    <row r="35" spans="1:6">
      <c r="A35" s="35"/>
      <c r="B35" s="22"/>
      <c r="C35" s="63"/>
      <c r="D35" s="41"/>
      <c r="E35" s="50"/>
      <c r="F35" s="36"/>
    </row>
  </sheetData>
  <mergeCells count="1">
    <mergeCell ref="A1:C1"/>
  </mergeCells>
  <pageMargins left="0.78740157480314965" right="0.19685039370078741" top="0.78740157480314965" bottom="0.78740157480314965" header="0.31496062992125984" footer="0.31496062992125984"/>
  <pageSetup paperSize="9" orientation="portrait" r:id="rId1"/>
  <headerFooter>
    <oddHeader xml:space="preserve">&amp;L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B5FF5-6D1D-4B7F-B264-B3F9C2AA9C53}">
  <dimension ref="A2:Z833"/>
  <sheetViews>
    <sheetView tabSelected="1" view="pageBreakPreview" topLeftCell="A422" zoomScale="110" zoomScaleNormal="110" zoomScaleSheetLayoutView="110" workbookViewId="0">
      <selection activeCell="B430" sqref="B430"/>
    </sheetView>
  </sheetViews>
  <sheetFormatPr defaultColWidth="9.28515625" defaultRowHeight="15"/>
  <cols>
    <col min="1" max="1" width="6.7109375" style="129" customWidth="1"/>
    <col min="2" max="2" width="51.7109375" style="129" customWidth="1"/>
    <col min="3" max="3" width="4.7109375" style="129" customWidth="1"/>
    <col min="4" max="4" width="9.7109375" style="129" customWidth="1"/>
    <col min="5" max="5" width="9.7109375" style="157" customWidth="1"/>
    <col min="6" max="6" width="11.28515625" style="157" bestFit="1" customWidth="1"/>
    <col min="7" max="16384" width="9.28515625" style="129"/>
  </cols>
  <sheetData>
    <row r="2" spans="1:6">
      <c r="A2" s="251" t="s">
        <v>628</v>
      </c>
      <c r="B2" s="252" t="s">
        <v>944</v>
      </c>
      <c r="C2" s="252"/>
      <c r="D2" s="252"/>
      <c r="E2" s="253"/>
      <c r="F2" s="254"/>
    </row>
    <row r="4" spans="1:6" s="123" customFormat="1" ht="15" customHeight="1">
      <c r="A4" s="397" t="s">
        <v>63</v>
      </c>
      <c r="B4" s="398"/>
      <c r="C4" s="119" t="s">
        <v>38</v>
      </c>
      <c r="D4" s="120" t="s">
        <v>39</v>
      </c>
      <c r="E4" s="121" t="s">
        <v>40</v>
      </c>
      <c r="F4" s="122" t="s">
        <v>41</v>
      </c>
    </row>
    <row r="5" spans="1:6">
      <c r="A5" s="124"/>
      <c r="B5" s="125"/>
      <c r="C5" s="126"/>
      <c r="D5" s="127"/>
      <c r="E5" s="128"/>
      <c r="F5" s="128"/>
    </row>
    <row r="6" spans="1:6" s="135" customFormat="1" ht="12">
      <c r="A6" s="130" t="s">
        <v>48</v>
      </c>
      <c r="B6" s="131" t="s">
        <v>94</v>
      </c>
      <c r="C6" s="132"/>
      <c r="D6" s="133"/>
      <c r="E6" s="134"/>
      <c r="F6" s="134"/>
    </row>
    <row r="7" spans="1:6" s="135" customFormat="1" ht="96">
      <c r="A7" s="130"/>
      <c r="B7" s="136" t="s">
        <v>107</v>
      </c>
      <c r="C7" s="132"/>
      <c r="D7" s="133"/>
      <c r="E7" s="134"/>
      <c r="F7" s="134"/>
    </row>
    <row r="8" spans="1:6" s="135" customFormat="1" ht="12">
      <c r="A8" s="130"/>
      <c r="C8" s="132" t="s">
        <v>70</v>
      </c>
      <c r="D8" s="133">
        <v>1</v>
      </c>
      <c r="E8" s="134"/>
      <c r="F8" s="134">
        <f>D8*E8</f>
        <v>0</v>
      </c>
    </row>
    <row r="9" spans="1:6" s="135" customFormat="1" ht="12">
      <c r="A9" s="130"/>
      <c r="B9" s="137"/>
      <c r="C9" s="132"/>
      <c r="D9" s="133"/>
      <c r="E9" s="134"/>
      <c r="F9" s="134"/>
    </row>
    <row r="10" spans="1:6" s="135" customFormat="1" ht="12">
      <c r="A10" s="130" t="s">
        <v>49</v>
      </c>
      <c r="B10" s="131" t="s">
        <v>19</v>
      </c>
      <c r="C10" s="132"/>
      <c r="D10" s="133"/>
      <c r="E10" s="134"/>
      <c r="F10" s="134"/>
    </row>
    <row r="11" spans="1:6" s="135" customFormat="1" ht="72">
      <c r="A11" s="130"/>
      <c r="B11" s="138" t="s">
        <v>108</v>
      </c>
      <c r="C11" s="132"/>
      <c r="D11" s="133" t="s">
        <v>62</v>
      </c>
      <c r="E11" s="134"/>
      <c r="F11" s="134"/>
    </row>
    <row r="12" spans="1:6" s="135" customFormat="1" ht="36">
      <c r="A12" s="130"/>
      <c r="B12" s="138" t="s">
        <v>64</v>
      </c>
      <c r="C12" s="132"/>
      <c r="D12" s="133"/>
      <c r="E12" s="134"/>
      <c r="F12" s="134"/>
    </row>
    <row r="13" spans="1:6" s="135" customFormat="1" ht="36">
      <c r="A13" s="130"/>
      <c r="B13" s="115" t="s">
        <v>100</v>
      </c>
      <c r="C13" s="132"/>
      <c r="D13" s="133"/>
      <c r="E13" s="134"/>
      <c r="F13" s="134"/>
    </row>
    <row r="14" spans="1:6" s="135" customFormat="1" ht="72">
      <c r="A14" s="130"/>
      <c r="B14" s="138" t="s">
        <v>109</v>
      </c>
      <c r="C14" s="132"/>
      <c r="D14" s="133"/>
      <c r="E14" s="134"/>
      <c r="F14" s="134"/>
    </row>
    <row r="15" spans="1:6" s="135" customFormat="1" ht="12">
      <c r="A15" s="130"/>
      <c r="B15" s="137"/>
      <c r="C15" s="132" t="s">
        <v>70</v>
      </c>
      <c r="D15" s="133">
        <v>1</v>
      </c>
      <c r="E15" s="134"/>
      <c r="F15" s="134">
        <f>D15*E15</f>
        <v>0</v>
      </c>
    </row>
    <row r="16" spans="1:6" s="135" customFormat="1" ht="12">
      <c r="A16" s="130"/>
      <c r="B16" s="137"/>
      <c r="C16" s="132"/>
      <c r="D16" s="133"/>
      <c r="E16" s="134"/>
      <c r="F16" s="134"/>
    </row>
    <row r="17" spans="1:6" s="135" customFormat="1" ht="12">
      <c r="A17" s="130" t="s">
        <v>50</v>
      </c>
      <c r="B17" s="139" t="s">
        <v>20</v>
      </c>
      <c r="C17" s="132"/>
      <c r="D17" s="133"/>
      <c r="E17" s="134"/>
      <c r="F17" s="134"/>
    </row>
    <row r="18" spans="1:6" s="135" customFormat="1" ht="84">
      <c r="A18" s="130"/>
      <c r="B18" s="138" t="s">
        <v>110</v>
      </c>
      <c r="C18" s="132"/>
      <c r="D18" s="133"/>
      <c r="E18" s="134"/>
      <c r="F18" s="134"/>
    </row>
    <row r="19" spans="1:6" s="135" customFormat="1" ht="12">
      <c r="A19" s="130"/>
      <c r="B19" s="140"/>
      <c r="C19" s="132" t="s">
        <v>70</v>
      </c>
      <c r="D19" s="133">
        <v>1</v>
      </c>
      <c r="E19" s="134"/>
      <c r="F19" s="134">
        <f>D19*E19</f>
        <v>0</v>
      </c>
    </row>
    <row r="20" spans="1:6" s="135" customFormat="1" ht="12">
      <c r="A20" s="130"/>
      <c r="B20" s="137"/>
      <c r="C20" s="132"/>
      <c r="D20" s="133"/>
      <c r="E20" s="134"/>
      <c r="F20" s="134"/>
    </row>
    <row r="21" spans="1:6" s="135" customFormat="1" ht="12">
      <c r="A21" s="130" t="s">
        <v>51</v>
      </c>
      <c r="B21" s="131" t="s">
        <v>21</v>
      </c>
      <c r="C21" s="132"/>
      <c r="D21" s="133"/>
      <c r="E21" s="134"/>
      <c r="F21" s="134"/>
    </row>
    <row r="22" spans="1:6" s="135" customFormat="1" ht="48">
      <c r="A22" s="137"/>
      <c r="B22" s="136" t="s">
        <v>74</v>
      </c>
      <c r="C22" s="141"/>
      <c r="D22" s="142"/>
      <c r="E22" s="143"/>
      <c r="F22" s="143"/>
    </row>
    <row r="23" spans="1:6" s="135" customFormat="1" ht="60">
      <c r="A23" s="137"/>
      <c r="B23" s="136" t="s">
        <v>65</v>
      </c>
      <c r="C23" s="141"/>
      <c r="D23" s="142"/>
      <c r="E23" s="143"/>
      <c r="F23" s="143"/>
    </row>
    <row r="24" spans="1:6" s="135" customFormat="1" ht="36">
      <c r="A24" s="137"/>
      <c r="B24" s="144" t="s">
        <v>111</v>
      </c>
      <c r="C24" s="141"/>
      <c r="D24" s="142"/>
      <c r="E24" s="143"/>
      <c r="F24" s="143"/>
    </row>
    <row r="25" spans="1:6" s="135" customFormat="1" ht="12">
      <c r="A25" s="130"/>
      <c r="B25" s="140"/>
      <c r="C25" s="132" t="s">
        <v>70</v>
      </c>
      <c r="D25" s="133">
        <v>1</v>
      </c>
      <c r="E25" s="134"/>
      <c r="F25" s="134">
        <f>D25*E25</f>
        <v>0</v>
      </c>
    </row>
    <row r="26" spans="1:6" s="135" customFormat="1" ht="12">
      <c r="A26" s="130"/>
      <c r="B26" s="145"/>
      <c r="C26" s="132"/>
      <c r="D26" s="133"/>
      <c r="E26" s="134"/>
      <c r="F26" s="134"/>
    </row>
    <row r="27" spans="1:6" s="135" customFormat="1" ht="12">
      <c r="A27" s="146" t="s">
        <v>52</v>
      </c>
      <c r="B27" s="147" t="s">
        <v>22</v>
      </c>
      <c r="C27" s="132"/>
      <c r="D27" s="133"/>
      <c r="E27" s="134"/>
      <c r="F27" s="134"/>
    </row>
    <row r="28" spans="1:6" s="135" customFormat="1" ht="72">
      <c r="A28" s="137"/>
      <c r="B28" s="118" t="s">
        <v>112</v>
      </c>
      <c r="C28" s="141"/>
      <c r="D28" s="142"/>
      <c r="E28" s="143"/>
      <c r="F28" s="143"/>
    </row>
    <row r="29" spans="1:6" s="135" customFormat="1" ht="36">
      <c r="A29" s="146"/>
      <c r="B29" s="118" t="s">
        <v>113</v>
      </c>
      <c r="C29" s="141"/>
      <c r="D29" s="142"/>
      <c r="E29" s="143"/>
      <c r="F29" s="143"/>
    </row>
    <row r="30" spans="1:6" s="135" customFormat="1" ht="12">
      <c r="A30" s="146"/>
      <c r="B30" s="140"/>
      <c r="C30" s="141" t="s">
        <v>18</v>
      </c>
      <c r="D30" s="142">
        <v>1</v>
      </c>
      <c r="E30" s="148"/>
      <c r="F30" s="148">
        <f>D30*E30</f>
        <v>0</v>
      </c>
    </row>
    <row r="31" spans="1:6" s="135" customFormat="1" ht="12">
      <c r="A31" s="146"/>
      <c r="B31" s="136"/>
      <c r="C31" s="141"/>
      <c r="D31" s="142"/>
      <c r="E31" s="148"/>
      <c r="F31" s="148"/>
    </row>
    <row r="32" spans="1:6" s="135" customFormat="1" ht="12">
      <c r="A32" s="146" t="s">
        <v>66</v>
      </c>
      <c r="B32" s="149" t="s">
        <v>114</v>
      </c>
      <c r="C32" s="141"/>
      <c r="D32" s="110"/>
      <c r="E32" s="150"/>
      <c r="F32" s="150"/>
    </row>
    <row r="33" spans="1:6" s="135" customFormat="1" ht="36">
      <c r="A33" s="146"/>
      <c r="B33" s="118" t="s">
        <v>115</v>
      </c>
      <c r="C33" s="141"/>
      <c r="D33" s="110"/>
      <c r="E33" s="150"/>
      <c r="F33" s="150"/>
    </row>
    <row r="34" spans="1:6" s="135" customFormat="1" ht="36">
      <c r="A34" s="146"/>
      <c r="B34" s="118" t="s">
        <v>116</v>
      </c>
      <c r="C34" s="141"/>
      <c r="D34" s="110"/>
      <c r="E34" s="150"/>
      <c r="F34" s="150"/>
    </row>
    <row r="35" spans="1:6" s="135" customFormat="1" ht="12">
      <c r="A35" s="146"/>
      <c r="B35" s="118" t="s">
        <v>117</v>
      </c>
      <c r="C35" s="132"/>
      <c r="D35" s="133"/>
      <c r="E35" s="133"/>
      <c r="F35" s="133"/>
    </row>
    <row r="36" spans="1:6" s="135" customFormat="1" ht="12">
      <c r="A36" s="146"/>
      <c r="B36" s="118"/>
      <c r="C36" s="132" t="s">
        <v>70</v>
      </c>
      <c r="D36" s="133">
        <v>1</v>
      </c>
      <c r="E36" s="133"/>
      <c r="F36" s="133">
        <f>D36*E36</f>
        <v>0</v>
      </c>
    </row>
    <row r="37" spans="1:6" s="135" customFormat="1" ht="12">
      <c r="A37" s="146"/>
      <c r="B37" s="118"/>
      <c r="C37" s="141"/>
      <c r="D37" s="110"/>
      <c r="E37" s="150"/>
      <c r="F37" s="150"/>
    </row>
    <row r="38" spans="1:6" s="135" customFormat="1" ht="12">
      <c r="A38" s="146" t="s">
        <v>67</v>
      </c>
      <c r="B38" s="149" t="s">
        <v>118</v>
      </c>
      <c r="C38" s="141"/>
      <c r="D38" s="110"/>
      <c r="E38" s="150"/>
      <c r="F38" s="150"/>
    </row>
    <row r="39" spans="1:6" s="135" customFormat="1" ht="48">
      <c r="A39" s="146"/>
      <c r="B39" s="118" t="s">
        <v>119</v>
      </c>
      <c r="C39" s="141"/>
      <c r="D39" s="110"/>
      <c r="E39" s="150"/>
      <c r="F39" s="150"/>
    </row>
    <row r="40" spans="1:6" s="135" customFormat="1" ht="12">
      <c r="A40" s="146"/>
      <c r="B40" s="118" t="s">
        <v>117</v>
      </c>
      <c r="C40" s="132"/>
      <c r="D40" s="133"/>
      <c r="E40" s="133"/>
      <c r="F40" s="133"/>
    </row>
    <row r="41" spans="1:6" s="135" customFormat="1" ht="36">
      <c r="A41" s="146"/>
      <c r="B41" s="375" t="s">
        <v>1138</v>
      </c>
      <c r="C41" s="132" t="s">
        <v>70</v>
      </c>
      <c r="D41" s="133">
        <v>1</v>
      </c>
      <c r="E41" s="133"/>
      <c r="F41" s="133">
        <f>D41*E41</f>
        <v>0</v>
      </c>
    </row>
    <row r="42" spans="1:6" s="135" customFormat="1" ht="12">
      <c r="A42" s="146"/>
      <c r="B42" s="118"/>
      <c r="C42" s="141"/>
      <c r="D42" s="110"/>
      <c r="E42" s="150"/>
      <c r="F42" s="150"/>
    </row>
    <row r="43" spans="1:6" s="135" customFormat="1" ht="12">
      <c r="A43" s="146" t="s">
        <v>75</v>
      </c>
      <c r="B43" s="149" t="s">
        <v>120</v>
      </c>
      <c r="C43" s="141"/>
      <c r="D43" s="110"/>
      <c r="E43" s="150"/>
      <c r="F43" s="150"/>
    </row>
    <row r="44" spans="1:6" s="135" customFormat="1" ht="48">
      <c r="A44" s="146"/>
      <c r="B44" s="118" t="s">
        <v>121</v>
      </c>
      <c r="C44" s="141"/>
      <c r="D44" s="110"/>
      <c r="E44" s="150"/>
      <c r="F44" s="150"/>
    </row>
    <row r="45" spans="1:6" s="135" customFormat="1" ht="12">
      <c r="A45" s="146"/>
      <c r="B45" s="118" t="s">
        <v>117</v>
      </c>
      <c r="C45" s="132"/>
      <c r="D45" s="133"/>
      <c r="E45" s="133"/>
      <c r="F45" s="133"/>
    </row>
    <row r="46" spans="1:6" s="135" customFormat="1" ht="12">
      <c r="A46" s="146"/>
      <c r="B46" s="118"/>
      <c r="C46" s="132" t="s">
        <v>70</v>
      </c>
      <c r="D46" s="133">
        <v>1</v>
      </c>
      <c r="E46" s="133"/>
      <c r="F46" s="133">
        <f>D46*E46</f>
        <v>0</v>
      </c>
    </row>
    <row r="47" spans="1:6" s="135" customFormat="1" ht="12">
      <c r="A47" s="146"/>
      <c r="B47" s="136"/>
      <c r="C47" s="141"/>
      <c r="D47" s="142"/>
      <c r="E47" s="148"/>
      <c r="F47" s="148"/>
    </row>
    <row r="48" spans="1:6" s="135" customFormat="1" ht="12">
      <c r="A48" s="151" t="s">
        <v>269</v>
      </c>
      <c r="B48" s="152" t="s">
        <v>23</v>
      </c>
      <c r="C48" s="153"/>
      <c r="D48" s="154"/>
      <c r="E48" s="155" t="s">
        <v>24</v>
      </c>
      <c r="F48" s="156">
        <f>SUM(F5:F47)</f>
        <v>0</v>
      </c>
    </row>
    <row r="49" spans="1:6" s="135" customFormat="1" ht="12">
      <c r="A49" s="244"/>
      <c r="B49" s="245"/>
      <c r="C49" s="246"/>
      <c r="D49" s="242"/>
      <c r="E49" s="243"/>
      <c r="F49" s="243"/>
    </row>
    <row r="50" spans="1:6" s="162" customFormat="1">
      <c r="A50" s="399" t="s">
        <v>263</v>
      </c>
      <c r="B50" s="399"/>
      <c r="C50" s="158" t="s">
        <v>38</v>
      </c>
      <c r="D50" s="159" t="s">
        <v>39</v>
      </c>
      <c r="E50" s="160" t="s">
        <v>40</v>
      </c>
      <c r="F50" s="161" t="s">
        <v>41</v>
      </c>
    </row>
    <row r="51" spans="1:6" s="168" customFormat="1" ht="15.75" customHeight="1">
      <c r="A51" s="163"/>
      <c r="B51" s="164"/>
      <c r="C51" s="165"/>
      <c r="D51" s="166"/>
      <c r="E51" s="167"/>
      <c r="F51" s="167"/>
    </row>
    <row r="52" spans="1:6" s="174" customFormat="1" ht="12">
      <c r="A52" s="169" t="s">
        <v>264</v>
      </c>
      <c r="B52" s="170" t="s">
        <v>102</v>
      </c>
      <c r="C52" s="171"/>
      <c r="D52" s="172"/>
      <c r="E52" s="173"/>
      <c r="F52" s="173"/>
    </row>
    <row r="53" spans="1:6" s="174" customFormat="1" ht="99" customHeight="1">
      <c r="A53" s="169"/>
      <c r="B53" s="175" t="s">
        <v>103</v>
      </c>
      <c r="C53" s="171"/>
      <c r="D53" s="172"/>
      <c r="E53" s="173"/>
      <c r="F53" s="173"/>
    </row>
    <row r="54" spans="1:6" s="174" customFormat="1" ht="36">
      <c r="A54" s="169"/>
      <c r="B54" s="175" t="s">
        <v>571</v>
      </c>
      <c r="C54" s="171"/>
      <c r="D54" s="172"/>
      <c r="E54" s="173"/>
      <c r="F54" s="173"/>
    </row>
    <row r="55" spans="1:6" s="174" customFormat="1" ht="12">
      <c r="A55" s="169"/>
      <c r="B55" s="176"/>
      <c r="C55" s="171" t="s">
        <v>32</v>
      </c>
      <c r="D55" s="172">
        <v>525</v>
      </c>
      <c r="E55" s="173"/>
      <c r="F55" s="173">
        <f>D55*E55</f>
        <v>0</v>
      </c>
    </row>
    <row r="56" spans="1:6" s="174" customFormat="1" ht="12">
      <c r="A56" s="169"/>
      <c r="B56" s="175"/>
      <c r="C56" s="171"/>
      <c r="D56" s="172"/>
      <c r="E56" s="173"/>
      <c r="F56" s="173"/>
    </row>
    <row r="57" spans="1:6" s="174" customFormat="1" ht="12">
      <c r="A57" s="169" t="s">
        <v>440</v>
      </c>
      <c r="B57" s="170" t="s">
        <v>401</v>
      </c>
      <c r="C57" s="171"/>
      <c r="D57" s="172"/>
      <c r="E57" s="173"/>
      <c r="F57" s="173"/>
    </row>
    <row r="58" spans="1:6" s="174" customFormat="1" ht="25.15" customHeight="1">
      <c r="A58" s="169"/>
      <c r="B58" s="175" t="s">
        <v>402</v>
      </c>
      <c r="C58" s="171"/>
      <c r="D58" s="172"/>
      <c r="E58" s="173"/>
      <c r="F58" s="173"/>
    </row>
    <row r="59" spans="1:6" s="174" customFormat="1" ht="63" customHeight="1">
      <c r="A59" s="169"/>
      <c r="B59" s="175" t="s">
        <v>572</v>
      </c>
      <c r="C59" s="171"/>
      <c r="D59" s="172"/>
      <c r="E59" s="173"/>
      <c r="F59" s="173"/>
    </row>
    <row r="60" spans="1:6" s="174" customFormat="1" ht="24.75" customHeight="1">
      <c r="A60" s="169"/>
      <c r="B60" s="175" t="s">
        <v>95</v>
      </c>
      <c r="C60" s="171"/>
      <c r="D60" s="172"/>
      <c r="E60" s="173"/>
      <c r="F60" s="173"/>
    </row>
    <row r="61" spans="1:6" s="174" customFormat="1" ht="12">
      <c r="A61" s="169"/>
      <c r="B61" s="175" t="s">
        <v>33</v>
      </c>
      <c r="C61" s="171"/>
      <c r="D61" s="172"/>
      <c r="E61" s="173"/>
      <c r="F61" s="173"/>
    </row>
    <row r="62" spans="1:6" s="174" customFormat="1" ht="12">
      <c r="A62" s="169"/>
      <c r="B62" s="176" t="s">
        <v>403</v>
      </c>
      <c r="C62" s="171" t="s">
        <v>32</v>
      </c>
      <c r="D62" s="172">
        <v>4610</v>
      </c>
      <c r="E62" s="173"/>
      <c r="F62" s="173">
        <f>D62*E62</f>
        <v>0</v>
      </c>
    </row>
    <row r="63" spans="1:6" s="117" customFormat="1" ht="12">
      <c r="A63" s="112"/>
      <c r="B63" s="115"/>
      <c r="C63" s="116"/>
      <c r="D63" s="113"/>
      <c r="E63" s="114"/>
      <c r="F63" s="114"/>
    </row>
    <row r="64" spans="1:6" s="117" customFormat="1" ht="12">
      <c r="A64" s="112" t="s">
        <v>265</v>
      </c>
      <c r="B64" s="105" t="s">
        <v>150</v>
      </c>
      <c r="C64" s="116"/>
      <c r="D64" s="113"/>
      <c r="E64" s="113"/>
      <c r="F64" s="113"/>
    </row>
    <row r="65" spans="1:6" s="117" customFormat="1" ht="60">
      <c r="A65" s="112"/>
      <c r="B65" s="115" t="s">
        <v>405</v>
      </c>
      <c r="C65" s="116"/>
      <c r="D65" s="113"/>
      <c r="E65" s="113"/>
      <c r="F65" s="113"/>
    </row>
    <row r="66" spans="1:6" s="117" customFormat="1" ht="36">
      <c r="A66" s="112"/>
      <c r="B66" s="115" t="s">
        <v>90</v>
      </c>
      <c r="C66" s="116"/>
      <c r="D66" s="113"/>
      <c r="E66" s="113"/>
      <c r="F66" s="113"/>
    </row>
    <row r="67" spans="1:6" s="117" customFormat="1" ht="12">
      <c r="A67" s="112"/>
      <c r="B67" s="106"/>
      <c r="C67" s="107" t="s">
        <v>25</v>
      </c>
      <c r="D67" s="103">
        <v>1420</v>
      </c>
      <c r="E67" s="104"/>
      <c r="F67" s="104">
        <f>D67*E67</f>
        <v>0</v>
      </c>
    </row>
    <row r="68" spans="1:6" s="174" customFormat="1" ht="12">
      <c r="A68" s="169"/>
      <c r="C68" s="171"/>
      <c r="D68" s="172"/>
      <c r="E68" s="173"/>
      <c r="F68" s="173"/>
    </row>
    <row r="69" spans="1:6" s="174" customFormat="1" ht="12">
      <c r="A69" s="169" t="s">
        <v>266</v>
      </c>
      <c r="B69" s="177" t="s">
        <v>34</v>
      </c>
      <c r="C69" s="178"/>
      <c r="D69" s="172"/>
      <c r="E69" s="173"/>
      <c r="F69" s="173"/>
    </row>
    <row r="70" spans="1:6" s="174" customFormat="1" ht="60">
      <c r="A70" s="169"/>
      <c r="B70" s="179" t="s">
        <v>104</v>
      </c>
      <c r="C70" s="178"/>
      <c r="D70" s="172"/>
      <c r="E70" s="173"/>
      <c r="F70" s="173"/>
    </row>
    <row r="71" spans="1:6" s="174" customFormat="1" ht="24">
      <c r="A71" s="169"/>
      <c r="B71" s="179" t="s">
        <v>71</v>
      </c>
      <c r="C71" s="178"/>
      <c r="D71" s="172"/>
      <c r="E71" s="173"/>
      <c r="F71" s="173"/>
    </row>
    <row r="72" spans="1:6" s="174" customFormat="1" ht="24">
      <c r="A72" s="169"/>
      <c r="B72" s="179" t="s">
        <v>573</v>
      </c>
      <c r="C72" s="178"/>
      <c r="D72" s="172"/>
      <c r="E72" s="173"/>
      <c r="F72" s="173"/>
    </row>
    <row r="73" spans="1:6" s="174" customFormat="1" ht="12">
      <c r="A73" s="169"/>
      <c r="B73" s="179" t="s">
        <v>35</v>
      </c>
      <c r="C73" s="178"/>
      <c r="D73" s="172"/>
      <c r="E73" s="173"/>
      <c r="F73" s="173"/>
    </row>
    <row r="74" spans="1:6" s="174" customFormat="1" ht="12">
      <c r="A74" s="169"/>
      <c r="B74" s="179"/>
      <c r="C74" s="178" t="s">
        <v>25</v>
      </c>
      <c r="D74" s="172">
        <v>1420</v>
      </c>
      <c r="E74" s="173"/>
      <c r="F74" s="173">
        <f>D74*E74</f>
        <v>0</v>
      </c>
    </row>
    <row r="75" spans="1:6" s="174" customFormat="1" ht="12">
      <c r="A75" s="169"/>
      <c r="B75" s="179"/>
      <c r="C75" s="178"/>
      <c r="D75" s="172"/>
      <c r="E75" s="173"/>
      <c r="F75" s="173"/>
    </row>
    <row r="76" spans="1:6" s="174" customFormat="1" ht="12">
      <c r="A76" s="169" t="s">
        <v>267</v>
      </c>
      <c r="B76" s="177" t="s">
        <v>105</v>
      </c>
      <c r="C76" s="178"/>
      <c r="D76" s="172"/>
      <c r="E76" s="173"/>
      <c r="F76" s="173"/>
    </row>
    <row r="77" spans="1:6" s="174" customFormat="1" ht="72">
      <c r="A77" s="169"/>
      <c r="B77" s="175" t="s">
        <v>728</v>
      </c>
      <c r="C77" s="178"/>
      <c r="D77" s="172"/>
      <c r="E77" s="173"/>
      <c r="F77" s="173"/>
    </row>
    <row r="78" spans="1:6" s="174" customFormat="1" ht="36">
      <c r="A78" s="169"/>
      <c r="B78" s="179" t="s">
        <v>93</v>
      </c>
      <c r="C78" s="178"/>
      <c r="D78" s="172"/>
      <c r="E78" s="173"/>
      <c r="F78" s="173"/>
    </row>
    <row r="79" spans="1:6" s="174" customFormat="1" ht="36">
      <c r="A79" s="169"/>
      <c r="B79" s="179" t="s">
        <v>96</v>
      </c>
      <c r="C79" s="178"/>
      <c r="D79" s="172"/>
      <c r="E79" s="173"/>
      <c r="F79" s="173"/>
    </row>
    <row r="80" spans="1:6" s="174" customFormat="1" ht="37.5" customHeight="1">
      <c r="A80" s="169"/>
      <c r="B80" s="175" t="s">
        <v>106</v>
      </c>
      <c r="C80" s="178"/>
      <c r="D80" s="172"/>
      <c r="E80" s="173"/>
      <c r="F80" s="173"/>
    </row>
    <row r="81" spans="1:6" s="174" customFormat="1" ht="24">
      <c r="A81" s="169"/>
      <c r="B81" s="179" t="s">
        <v>36</v>
      </c>
      <c r="C81" s="178"/>
      <c r="D81" s="172"/>
      <c r="E81" s="173"/>
      <c r="F81" s="173"/>
    </row>
    <row r="82" spans="1:6" s="174" customFormat="1" ht="12">
      <c r="A82" s="169"/>
      <c r="B82" s="176"/>
      <c r="C82" s="178" t="s">
        <v>32</v>
      </c>
      <c r="D82" s="172">
        <v>655</v>
      </c>
      <c r="E82" s="173"/>
      <c r="F82" s="173">
        <f>D82*E82</f>
        <v>0</v>
      </c>
    </row>
    <row r="83" spans="1:6" s="182" customFormat="1" ht="12">
      <c r="A83" s="180"/>
      <c r="B83" s="118"/>
      <c r="C83" s="102"/>
      <c r="D83" s="181"/>
      <c r="E83" s="113"/>
      <c r="F83" s="103"/>
    </row>
    <row r="84" spans="1:6" s="174" customFormat="1" ht="12">
      <c r="A84" s="169" t="s">
        <v>268</v>
      </c>
      <c r="B84" s="177" t="s">
        <v>37</v>
      </c>
      <c r="C84" s="178"/>
      <c r="D84" s="172"/>
      <c r="E84" s="173"/>
      <c r="F84" s="173"/>
    </row>
    <row r="85" spans="1:6" s="174" customFormat="1" ht="72">
      <c r="A85" s="169"/>
      <c r="B85" s="179" t="s">
        <v>76</v>
      </c>
      <c r="C85" s="178"/>
      <c r="D85" s="172"/>
      <c r="E85" s="173"/>
      <c r="F85" s="173"/>
    </row>
    <row r="86" spans="1:6" s="174" customFormat="1" ht="12">
      <c r="A86" s="183"/>
      <c r="B86" s="179"/>
      <c r="C86" s="178" t="s">
        <v>32</v>
      </c>
      <c r="D86" s="172">
        <f>D55+D62</f>
        <v>5135</v>
      </c>
      <c r="E86" s="173"/>
      <c r="F86" s="173">
        <f>D86*E86</f>
        <v>0</v>
      </c>
    </row>
    <row r="87" spans="1:6" s="174" customFormat="1" ht="12">
      <c r="A87" s="183"/>
      <c r="B87" s="179"/>
      <c r="C87" s="178"/>
      <c r="D87" s="172"/>
      <c r="E87" s="173"/>
      <c r="F87" s="173"/>
    </row>
    <row r="88" spans="1:6" s="174" customFormat="1" ht="12">
      <c r="A88" s="184" t="s">
        <v>270</v>
      </c>
      <c r="B88" s="185" t="s">
        <v>27</v>
      </c>
      <c r="C88" s="186"/>
      <c r="D88" s="187"/>
      <c r="E88" s="188" t="s">
        <v>24</v>
      </c>
      <c r="F88" s="189">
        <f>SUM(F51:F87)</f>
        <v>0</v>
      </c>
    </row>
    <row r="89" spans="1:6" s="135" customFormat="1" ht="12">
      <c r="A89" s="240"/>
      <c r="B89" s="131"/>
      <c r="C89" s="241"/>
      <c r="D89" s="242"/>
      <c r="E89" s="243"/>
      <c r="F89" s="243"/>
    </row>
    <row r="90" spans="1:6" s="72" customFormat="1" ht="15" customHeight="1">
      <c r="A90" s="400" t="s">
        <v>271</v>
      </c>
      <c r="B90" s="401"/>
      <c r="C90" s="68" t="s">
        <v>38</v>
      </c>
      <c r="D90" s="69" t="s">
        <v>39</v>
      </c>
      <c r="E90" s="70" t="s">
        <v>40</v>
      </c>
      <c r="F90" s="71" t="s">
        <v>41</v>
      </c>
    </row>
    <row r="91" spans="1:6" s="111" customFormat="1">
      <c r="A91" s="83"/>
      <c r="B91" s="73"/>
      <c r="C91" s="74"/>
      <c r="D91" s="75"/>
      <c r="E91" s="76"/>
      <c r="F91" s="76"/>
    </row>
    <row r="92" spans="1:6" s="111" customFormat="1" ht="36">
      <c r="A92" s="83"/>
      <c r="B92" s="115" t="s">
        <v>513</v>
      </c>
      <c r="C92" s="74"/>
      <c r="D92" s="75"/>
      <c r="E92" s="76"/>
      <c r="F92" s="76"/>
    </row>
    <row r="93" spans="1:6" s="111" customFormat="1">
      <c r="A93" s="83"/>
      <c r="B93" s="73"/>
      <c r="C93" s="74"/>
      <c r="D93" s="75"/>
      <c r="E93" s="76"/>
      <c r="F93" s="76"/>
    </row>
    <row r="94" spans="1:6" s="117" customFormat="1" ht="12">
      <c r="A94" s="112" t="s">
        <v>42</v>
      </c>
      <c r="B94" s="105" t="s">
        <v>629</v>
      </c>
      <c r="C94" s="116"/>
      <c r="D94" s="113"/>
      <c r="E94" s="114"/>
      <c r="F94" s="114"/>
    </row>
    <row r="95" spans="1:6" s="117" customFormat="1" ht="66" customHeight="1">
      <c r="A95" s="112"/>
      <c r="B95" s="115" t="s">
        <v>123</v>
      </c>
      <c r="C95" s="116"/>
      <c r="D95" s="113"/>
      <c r="E95" s="114"/>
      <c r="F95" s="114"/>
    </row>
    <row r="96" spans="1:6" s="117" customFormat="1" ht="12">
      <c r="A96" s="112"/>
      <c r="B96" s="115" t="s">
        <v>404</v>
      </c>
      <c r="C96" s="116" t="s">
        <v>25</v>
      </c>
      <c r="D96" s="113">
        <v>1355</v>
      </c>
      <c r="E96" s="114"/>
      <c r="F96" s="114">
        <f>D96*E96</f>
        <v>0</v>
      </c>
    </row>
    <row r="97" spans="1:6" s="117" customFormat="1" ht="12">
      <c r="A97" s="112"/>
      <c r="B97" s="115"/>
      <c r="C97" s="116"/>
      <c r="D97" s="190"/>
      <c r="E97" s="114"/>
      <c r="F97" s="114"/>
    </row>
    <row r="98" spans="1:6" s="117" customFormat="1" ht="12">
      <c r="A98" s="112" t="s">
        <v>43</v>
      </c>
      <c r="B98" s="98" t="s">
        <v>272</v>
      </c>
      <c r="C98" s="116"/>
      <c r="D98" s="113"/>
      <c r="E98" s="113"/>
      <c r="F98" s="113"/>
    </row>
    <row r="99" spans="1:6" s="117" customFormat="1" ht="72">
      <c r="A99" s="112"/>
      <c r="B99" s="198" t="s">
        <v>260</v>
      </c>
      <c r="C99" s="116"/>
      <c r="D99" s="113"/>
      <c r="E99" s="113"/>
      <c r="F99" s="113"/>
    </row>
    <row r="100" spans="1:6" s="117" customFormat="1" ht="36">
      <c r="A100" s="112"/>
      <c r="B100" s="198" t="s">
        <v>125</v>
      </c>
      <c r="C100" s="116"/>
      <c r="D100" s="113"/>
      <c r="E100" s="113"/>
      <c r="F100" s="113"/>
    </row>
    <row r="101" spans="1:6" s="117" customFormat="1" ht="12">
      <c r="A101" s="112"/>
      <c r="B101" s="98" t="s">
        <v>443</v>
      </c>
      <c r="C101" s="116"/>
      <c r="D101" s="113"/>
      <c r="E101" s="113"/>
      <c r="F101" s="113"/>
    </row>
    <row r="102" spans="1:6" s="117" customFormat="1" ht="12">
      <c r="A102" s="112"/>
      <c r="B102" s="115" t="s">
        <v>441</v>
      </c>
      <c r="C102" s="116" t="s">
        <v>25</v>
      </c>
      <c r="D102" s="113">
        <v>66</v>
      </c>
      <c r="E102" s="113"/>
      <c r="F102" s="114">
        <f>D102*E102</f>
        <v>0</v>
      </c>
    </row>
    <row r="103" spans="1:6" s="117" customFormat="1" ht="12">
      <c r="A103" s="112"/>
      <c r="B103" s="115" t="s">
        <v>442</v>
      </c>
      <c r="C103" s="116" t="s">
        <v>25</v>
      </c>
      <c r="D103" s="113">
        <v>36</v>
      </c>
      <c r="E103" s="113"/>
      <c r="F103" s="114">
        <f>D103*E103</f>
        <v>0</v>
      </c>
    </row>
    <row r="104" spans="1:6" s="117" customFormat="1" ht="12">
      <c r="A104" s="112"/>
      <c r="B104" s="115"/>
      <c r="C104" s="116"/>
      <c r="D104" s="190"/>
      <c r="E104" s="114"/>
      <c r="F104" s="114"/>
    </row>
    <row r="105" spans="1:6" s="117" customFormat="1" ht="12">
      <c r="A105" s="112"/>
      <c r="B105" s="115"/>
      <c r="C105" s="116"/>
      <c r="D105" s="190"/>
      <c r="E105" s="114"/>
      <c r="F105" s="114"/>
    </row>
    <row r="106" spans="1:6" s="117" customFormat="1" ht="12">
      <c r="A106" s="112" t="s">
        <v>44</v>
      </c>
      <c r="B106" s="98" t="s">
        <v>656</v>
      </c>
      <c r="C106" s="116"/>
      <c r="D106" s="113"/>
      <c r="E106" s="114"/>
      <c r="F106" s="114"/>
    </row>
    <row r="107" spans="1:6" s="117" customFormat="1" ht="108">
      <c r="A107" s="112"/>
      <c r="B107" s="115" t="s">
        <v>657</v>
      </c>
      <c r="C107" s="116"/>
      <c r="D107" s="113"/>
      <c r="E107" s="114"/>
      <c r="F107" s="114"/>
    </row>
    <row r="108" spans="1:6" s="117" customFormat="1" ht="36">
      <c r="A108" s="112"/>
      <c r="B108" s="115" t="s">
        <v>444</v>
      </c>
      <c r="C108" s="116"/>
      <c r="D108" s="113"/>
      <c r="E108" s="114"/>
      <c r="F108" s="114"/>
    </row>
    <row r="109" spans="1:6" s="117" customFormat="1" ht="24">
      <c r="A109" s="112"/>
      <c r="B109" s="198" t="s">
        <v>630</v>
      </c>
      <c r="C109" s="116"/>
      <c r="D109" s="113"/>
      <c r="E109" s="114"/>
      <c r="F109" s="114"/>
    </row>
    <row r="110" spans="1:6" s="117" customFormat="1" ht="48">
      <c r="A110" s="112"/>
      <c r="B110" s="115" t="s">
        <v>445</v>
      </c>
      <c r="C110" s="116"/>
      <c r="D110" s="113"/>
      <c r="E110" s="114"/>
      <c r="F110" s="114"/>
    </row>
    <row r="111" spans="1:6" s="117" customFormat="1" ht="12">
      <c r="A111" s="112"/>
      <c r="B111" s="98" t="s">
        <v>446</v>
      </c>
      <c r="C111" s="116"/>
      <c r="D111" s="191"/>
      <c r="E111" s="114"/>
      <c r="F111" s="114"/>
    </row>
    <row r="112" spans="1:6" s="117" customFormat="1" ht="12">
      <c r="A112" s="112"/>
      <c r="B112" s="115" t="s">
        <v>276</v>
      </c>
      <c r="C112" s="116" t="s">
        <v>32</v>
      </c>
      <c r="D112" s="113">
        <v>640</v>
      </c>
      <c r="E112" s="114"/>
      <c r="F112" s="114">
        <f>D112*E112</f>
        <v>0</v>
      </c>
    </row>
    <row r="113" spans="1:6" s="117" customFormat="1" ht="12">
      <c r="A113" s="112"/>
      <c r="B113" s="115" t="s">
        <v>274</v>
      </c>
      <c r="C113" s="116" t="s">
        <v>25</v>
      </c>
      <c r="D113" s="113">
        <v>80</v>
      </c>
      <c r="E113" s="114"/>
      <c r="F113" s="114">
        <f>D113*E113</f>
        <v>0</v>
      </c>
    </row>
    <row r="114" spans="1:6" s="117" customFormat="1" ht="12">
      <c r="A114" s="112"/>
      <c r="B114" s="115"/>
      <c r="C114" s="116"/>
      <c r="D114" s="113"/>
      <c r="E114" s="114"/>
      <c r="F114" s="114"/>
    </row>
    <row r="115" spans="1:6" s="117" customFormat="1" ht="12">
      <c r="A115" s="112" t="s">
        <v>45</v>
      </c>
      <c r="B115" s="98" t="s">
        <v>658</v>
      </c>
      <c r="C115" s="116"/>
      <c r="D115" s="113"/>
      <c r="E115" s="114"/>
      <c r="F115" s="114"/>
    </row>
    <row r="116" spans="1:6" s="117" customFormat="1" ht="108">
      <c r="A116" s="112"/>
      <c r="B116" s="115" t="s">
        <v>657</v>
      </c>
      <c r="C116" s="116"/>
      <c r="D116" s="113"/>
      <c r="E116" s="114"/>
      <c r="F116" s="114"/>
    </row>
    <row r="117" spans="1:6" s="117" customFormat="1" ht="36">
      <c r="A117" s="112"/>
      <c r="B117" s="115" t="s">
        <v>444</v>
      </c>
      <c r="C117" s="116"/>
      <c r="D117" s="113"/>
      <c r="E117" s="114"/>
      <c r="F117" s="114"/>
    </row>
    <row r="118" spans="1:6" s="117" customFormat="1" ht="72">
      <c r="A118" s="112"/>
      <c r="B118" s="89" t="s">
        <v>762</v>
      </c>
      <c r="C118" s="116"/>
      <c r="D118" s="95"/>
      <c r="E118" s="114"/>
      <c r="F118" s="114"/>
    </row>
    <row r="119" spans="1:6" s="117" customFormat="1" ht="24">
      <c r="A119" s="112"/>
      <c r="B119" s="198" t="s">
        <v>630</v>
      </c>
      <c r="C119" s="116"/>
      <c r="D119" s="113"/>
      <c r="E119" s="114"/>
      <c r="F119" s="114"/>
    </row>
    <row r="120" spans="1:6" s="117" customFormat="1" ht="48">
      <c r="A120" s="112"/>
      <c r="B120" s="115" t="s">
        <v>445</v>
      </c>
      <c r="C120" s="116"/>
      <c r="D120" s="113"/>
      <c r="E120" s="114"/>
      <c r="F120" s="114"/>
    </row>
    <row r="121" spans="1:6" s="117" customFormat="1" ht="12">
      <c r="A121" s="112"/>
      <c r="B121" s="98" t="s">
        <v>446</v>
      </c>
      <c r="C121" s="116"/>
      <c r="D121" s="113"/>
      <c r="E121" s="114"/>
      <c r="F121" s="114"/>
    </row>
    <row r="122" spans="1:6" s="117" customFormat="1" ht="12">
      <c r="A122" s="112"/>
      <c r="B122" s="115" t="s">
        <v>276</v>
      </c>
      <c r="C122" s="116" t="s">
        <v>32</v>
      </c>
      <c r="D122" s="113">
        <v>3</v>
      </c>
      <c r="E122" s="114"/>
      <c r="F122" s="114">
        <f>D122*E122</f>
        <v>0</v>
      </c>
    </row>
    <row r="123" spans="1:6" s="117" customFormat="1" ht="12">
      <c r="A123" s="112"/>
      <c r="B123" s="115" t="s">
        <v>274</v>
      </c>
      <c r="C123" s="116" t="s">
        <v>25</v>
      </c>
      <c r="D123" s="113">
        <v>5</v>
      </c>
      <c r="E123" s="114"/>
      <c r="F123" s="114">
        <f>D123*E123</f>
        <v>0</v>
      </c>
    </row>
    <row r="124" spans="1:6" s="117" customFormat="1" ht="12">
      <c r="A124" s="112"/>
      <c r="B124" s="115"/>
      <c r="C124" s="116"/>
      <c r="D124" s="113"/>
      <c r="E124" s="114"/>
      <c r="F124" s="114"/>
    </row>
    <row r="125" spans="1:6" s="117" customFormat="1" ht="12">
      <c r="A125" s="112" t="s">
        <v>46</v>
      </c>
      <c r="B125" s="98" t="s">
        <v>659</v>
      </c>
      <c r="C125" s="116"/>
      <c r="D125" s="113"/>
      <c r="E125" s="114"/>
      <c r="F125" s="114"/>
    </row>
    <row r="126" spans="1:6" s="117" customFormat="1" ht="108">
      <c r="A126" s="112"/>
      <c r="B126" s="115" t="s">
        <v>660</v>
      </c>
      <c r="C126" s="116"/>
      <c r="D126" s="113"/>
      <c r="E126" s="114"/>
      <c r="F126" s="114"/>
    </row>
    <row r="127" spans="1:6" s="117" customFormat="1" ht="36">
      <c r="A127" s="112"/>
      <c r="B127" s="115" t="s">
        <v>444</v>
      </c>
      <c r="C127" s="116"/>
      <c r="D127" s="113"/>
      <c r="E127" s="114"/>
      <c r="F127" s="114"/>
    </row>
    <row r="128" spans="1:6" s="117" customFormat="1" ht="24">
      <c r="A128" s="112"/>
      <c r="B128" s="198" t="s">
        <v>630</v>
      </c>
      <c r="C128" s="116"/>
      <c r="D128" s="113"/>
      <c r="E128" s="114"/>
      <c r="F128" s="114"/>
    </row>
    <row r="129" spans="1:6" s="117" customFormat="1" ht="48">
      <c r="A129" s="112"/>
      <c r="B129" s="115" t="s">
        <v>445</v>
      </c>
      <c r="C129" s="116"/>
      <c r="D129" s="113"/>
      <c r="E129" s="114"/>
      <c r="F129" s="114"/>
    </row>
    <row r="130" spans="1:6" s="117" customFormat="1" ht="12">
      <c r="A130" s="112"/>
      <c r="B130" s="98" t="s">
        <v>448</v>
      </c>
      <c r="C130" s="116"/>
      <c r="D130" s="113"/>
      <c r="E130" s="114"/>
      <c r="F130" s="114"/>
    </row>
    <row r="131" spans="1:6" s="117" customFormat="1" ht="12">
      <c r="A131" s="112"/>
      <c r="B131" s="115" t="s">
        <v>276</v>
      </c>
      <c r="C131" s="116" t="s">
        <v>32</v>
      </c>
      <c r="D131" s="113">
        <v>11</v>
      </c>
      <c r="E131" s="114"/>
      <c r="F131" s="114">
        <f>D131*E131</f>
        <v>0</v>
      </c>
    </row>
    <row r="132" spans="1:6" s="117" customFormat="1" ht="12">
      <c r="A132" s="112"/>
      <c r="B132" s="115" t="s">
        <v>274</v>
      </c>
      <c r="C132" s="116" t="s">
        <v>25</v>
      </c>
      <c r="D132" s="113">
        <v>12</v>
      </c>
      <c r="E132" s="114"/>
      <c r="F132" s="114">
        <f>D132*E132</f>
        <v>0</v>
      </c>
    </row>
    <row r="133" spans="1:6" s="117" customFormat="1" ht="12">
      <c r="A133" s="112"/>
      <c r="B133" s="115"/>
      <c r="C133" s="116"/>
      <c r="D133" s="113"/>
      <c r="E133" s="114"/>
      <c r="F133" s="114"/>
    </row>
    <row r="134" spans="1:6" s="117" customFormat="1" ht="12">
      <c r="A134" s="192" t="s">
        <v>47</v>
      </c>
      <c r="B134" s="98" t="s">
        <v>661</v>
      </c>
      <c r="C134" s="116"/>
      <c r="D134" s="113"/>
      <c r="E134" s="114"/>
      <c r="F134" s="114"/>
    </row>
    <row r="135" spans="1:6" s="117" customFormat="1" ht="36">
      <c r="A135" s="112"/>
      <c r="B135" s="115" t="s">
        <v>662</v>
      </c>
      <c r="C135" s="116"/>
      <c r="D135" s="113"/>
      <c r="E135" s="114"/>
      <c r="F135" s="114"/>
    </row>
    <row r="136" spans="1:6" s="117" customFormat="1" ht="24">
      <c r="A136" s="112"/>
      <c r="B136" s="198" t="s">
        <v>630</v>
      </c>
      <c r="C136" s="116"/>
      <c r="D136" s="113"/>
      <c r="E136" s="114"/>
      <c r="F136" s="114"/>
    </row>
    <row r="137" spans="1:6" s="117" customFormat="1" ht="48">
      <c r="A137" s="112"/>
      <c r="B137" s="115" t="s">
        <v>133</v>
      </c>
      <c r="C137" s="116"/>
      <c r="D137" s="113"/>
      <c r="E137" s="114"/>
      <c r="F137" s="114"/>
    </row>
    <row r="138" spans="1:6" s="117" customFormat="1" ht="12">
      <c r="A138" s="112"/>
      <c r="B138" s="115" t="s">
        <v>127</v>
      </c>
      <c r="C138" s="116"/>
      <c r="D138" s="113"/>
      <c r="E138" s="114"/>
      <c r="F138" s="114"/>
    </row>
    <row r="139" spans="1:6" s="117" customFormat="1" ht="36">
      <c r="A139" s="112"/>
      <c r="B139" s="115" t="s">
        <v>134</v>
      </c>
      <c r="C139" s="116"/>
      <c r="D139" s="113"/>
      <c r="E139" s="114"/>
      <c r="F139" s="114"/>
    </row>
    <row r="140" spans="1:6" s="117" customFormat="1" ht="12">
      <c r="A140" s="112"/>
      <c r="B140" s="115"/>
      <c r="C140" s="116"/>
      <c r="D140" s="113"/>
      <c r="E140" s="114"/>
      <c r="F140" s="114"/>
    </row>
    <row r="141" spans="1:6" s="117" customFormat="1" ht="12">
      <c r="A141" s="112"/>
      <c r="B141" s="98" t="s">
        <v>447</v>
      </c>
      <c r="C141" s="116"/>
      <c r="D141" s="113"/>
      <c r="E141" s="114"/>
      <c r="F141" s="114"/>
    </row>
    <row r="142" spans="1:6" s="117" customFormat="1" ht="12">
      <c r="A142" s="112"/>
      <c r="B142" s="115" t="s">
        <v>276</v>
      </c>
      <c r="C142" s="116" t="s">
        <v>32</v>
      </c>
      <c r="D142" s="113">
        <v>2</v>
      </c>
      <c r="E142" s="114"/>
      <c r="F142" s="114">
        <f>D142*E142</f>
        <v>0</v>
      </c>
    </row>
    <row r="143" spans="1:6" s="117" customFormat="1" ht="12">
      <c r="A143" s="112"/>
      <c r="B143" s="106" t="s">
        <v>274</v>
      </c>
      <c r="C143" s="116" t="s">
        <v>25</v>
      </c>
      <c r="D143" s="113">
        <v>6</v>
      </c>
      <c r="E143" s="114"/>
      <c r="F143" s="114">
        <f>D143*E143</f>
        <v>0</v>
      </c>
    </row>
    <row r="144" spans="1:6" s="117" customFormat="1" ht="12">
      <c r="A144" s="112"/>
      <c r="B144" s="115"/>
      <c r="C144" s="116"/>
      <c r="D144" s="113"/>
      <c r="E144" s="114"/>
      <c r="F144" s="114"/>
    </row>
    <row r="145" spans="1:6" s="117" customFormat="1" ht="24">
      <c r="A145" s="112"/>
      <c r="B145" s="98" t="s">
        <v>574</v>
      </c>
      <c r="C145" s="116"/>
      <c r="D145" s="113"/>
      <c r="E145" s="114"/>
      <c r="F145" s="114"/>
    </row>
    <row r="146" spans="1:6" s="117" customFormat="1" ht="12">
      <c r="A146" s="112"/>
      <c r="B146" s="115" t="s">
        <v>276</v>
      </c>
      <c r="C146" s="116" t="s">
        <v>32</v>
      </c>
      <c r="D146" s="113">
        <v>102</v>
      </c>
      <c r="E146" s="114"/>
      <c r="F146" s="114">
        <f>D146*E146</f>
        <v>0</v>
      </c>
    </row>
    <row r="147" spans="1:6" s="117" customFormat="1" ht="12">
      <c r="A147" s="112"/>
      <c r="B147" s="106" t="s">
        <v>274</v>
      </c>
      <c r="C147" s="116" t="s">
        <v>25</v>
      </c>
      <c r="D147" s="113">
        <v>1020</v>
      </c>
      <c r="E147" s="114"/>
      <c r="F147" s="114">
        <f>D147*E147</f>
        <v>0</v>
      </c>
    </row>
    <row r="148" spans="1:6" s="117" customFormat="1" ht="12">
      <c r="A148" s="112"/>
      <c r="B148" s="106"/>
      <c r="C148" s="116"/>
      <c r="D148" s="113"/>
      <c r="E148" s="114"/>
      <c r="F148" s="114"/>
    </row>
    <row r="149" spans="1:6" s="117" customFormat="1" ht="12">
      <c r="A149" s="112" t="s">
        <v>285</v>
      </c>
      <c r="B149" s="105" t="s">
        <v>663</v>
      </c>
      <c r="C149" s="116"/>
      <c r="D149" s="95"/>
      <c r="E149" s="114"/>
      <c r="F149" s="114"/>
    </row>
    <row r="150" spans="1:6" s="117" customFormat="1" ht="108">
      <c r="A150" s="112"/>
      <c r="B150" s="115" t="s">
        <v>664</v>
      </c>
      <c r="C150" s="116"/>
      <c r="D150" s="113"/>
      <c r="E150" s="114"/>
      <c r="F150" s="114"/>
    </row>
    <row r="151" spans="1:6" s="117" customFormat="1" ht="36">
      <c r="A151" s="112"/>
      <c r="B151" s="115" t="s">
        <v>126</v>
      </c>
      <c r="C151" s="116"/>
      <c r="D151" s="113"/>
      <c r="E151" s="114"/>
      <c r="F151" s="114"/>
    </row>
    <row r="152" spans="1:6" s="117" customFormat="1" ht="12">
      <c r="A152" s="112"/>
      <c r="B152" s="115" t="s">
        <v>127</v>
      </c>
      <c r="C152" s="116"/>
      <c r="D152" s="113"/>
      <c r="E152" s="114"/>
      <c r="F152" s="114"/>
    </row>
    <row r="153" spans="1:6" s="117" customFormat="1" ht="108">
      <c r="A153" s="112"/>
      <c r="B153" s="115" t="s">
        <v>128</v>
      </c>
      <c r="C153" s="116"/>
      <c r="D153" s="95"/>
      <c r="E153" s="114"/>
      <c r="F153" s="114"/>
    </row>
    <row r="154" spans="1:6" s="117" customFormat="1" ht="60">
      <c r="A154" s="112"/>
      <c r="B154" s="115" t="s">
        <v>129</v>
      </c>
      <c r="C154" s="116"/>
      <c r="D154" s="113"/>
      <c r="E154" s="114"/>
      <c r="F154" s="114"/>
    </row>
    <row r="155" spans="1:6" s="117" customFormat="1" ht="37.15" customHeight="1">
      <c r="A155" s="112"/>
      <c r="B155" s="115" t="s">
        <v>134</v>
      </c>
      <c r="C155" s="116"/>
      <c r="D155" s="113"/>
      <c r="E155" s="114"/>
      <c r="F155" s="114"/>
    </row>
    <row r="156" spans="1:6" s="117" customFormat="1" ht="24">
      <c r="A156" s="112"/>
      <c r="B156" s="98" t="s">
        <v>575</v>
      </c>
      <c r="C156" s="116"/>
      <c r="D156" s="113"/>
      <c r="E156" s="114"/>
      <c r="F156" s="114"/>
    </row>
    <row r="157" spans="1:6" s="117" customFormat="1" ht="12">
      <c r="A157" s="112"/>
      <c r="B157" s="106" t="s">
        <v>273</v>
      </c>
      <c r="C157" s="116" t="s">
        <v>32</v>
      </c>
      <c r="D157" s="113">
        <v>6</v>
      </c>
      <c r="E157" s="114"/>
      <c r="F157" s="114">
        <f>D157*E157</f>
        <v>0</v>
      </c>
    </row>
    <row r="158" spans="1:6" s="117" customFormat="1" ht="12">
      <c r="A158" s="112"/>
      <c r="B158" s="106" t="s">
        <v>277</v>
      </c>
      <c r="C158" s="116" t="s">
        <v>25</v>
      </c>
      <c r="D158" s="113">
        <v>33</v>
      </c>
      <c r="E158" s="114"/>
      <c r="F158" s="114">
        <f>D158*E158</f>
        <v>0</v>
      </c>
    </row>
    <row r="159" spans="1:6" s="117" customFormat="1" ht="12">
      <c r="A159" s="112"/>
      <c r="B159" s="106" t="s">
        <v>278</v>
      </c>
      <c r="C159" s="116" t="s">
        <v>60</v>
      </c>
      <c r="D159" s="113">
        <v>6</v>
      </c>
      <c r="E159" s="114"/>
      <c r="F159" s="114">
        <f>D159*E159</f>
        <v>0</v>
      </c>
    </row>
    <row r="160" spans="1:6" s="117" customFormat="1" ht="12">
      <c r="A160" s="112"/>
      <c r="B160" s="106" t="s">
        <v>449</v>
      </c>
      <c r="C160" s="116" t="s">
        <v>25</v>
      </c>
      <c r="D160" s="113">
        <v>9</v>
      </c>
      <c r="E160" s="114"/>
      <c r="F160" s="114">
        <f>D160*E160</f>
        <v>0</v>
      </c>
    </row>
    <row r="161" spans="1:6" s="117" customFormat="1" ht="12">
      <c r="A161" s="112"/>
      <c r="B161" s="106"/>
      <c r="C161" s="116"/>
      <c r="D161" s="113"/>
      <c r="E161" s="114"/>
      <c r="F161" s="114"/>
    </row>
    <row r="162" spans="1:6" s="117" customFormat="1" ht="12">
      <c r="A162" s="112"/>
      <c r="B162" s="106"/>
      <c r="C162" s="116"/>
      <c r="D162" s="113"/>
      <c r="E162" s="114"/>
      <c r="F162" s="114"/>
    </row>
    <row r="163" spans="1:6" s="196" customFormat="1" ht="12">
      <c r="A163" s="112" t="s">
        <v>450</v>
      </c>
      <c r="B163" s="105" t="s">
        <v>665</v>
      </c>
      <c r="C163" s="193"/>
      <c r="D163" s="194"/>
      <c r="E163" s="195"/>
      <c r="F163" s="195"/>
    </row>
    <row r="164" spans="1:6" s="117" customFormat="1" ht="60">
      <c r="B164" s="115" t="s">
        <v>666</v>
      </c>
      <c r="C164" s="116"/>
      <c r="D164" s="113"/>
      <c r="E164" s="114"/>
      <c r="F164" s="114"/>
    </row>
    <row r="165" spans="1:6" s="117" customFormat="1" ht="36">
      <c r="A165" s="112"/>
      <c r="B165" s="115" t="s">
        <v>130</v>
      </c>
      <c r="C165" s="116"/>
      <c r="D165" s="95"/>
      <c r="E165" s="114"/>
      <c r="F165" s="114"/>
    </row>
    <row r="166" spans="1:6" s="117" customFormat="1" ht="36">
      <c r="A166" s="112"/>
      <c r="B166" s="115" t="s">
        <v>131</v>
      </c>
      <c r="C166" s="116"/>
      <c r="D166" s="113"/>
      <c r="E166" s="114"/>
      <c r="F166" s="114"/>
    </row>
    <row r="167" spans="1:6" s="117" customFormat="1" ht="36">
      <c r="A167" s="112"/>
      <c r="B167" s="115" t="s">
        <v>132</v>
      </c>
      <c r="C167" s="116"/>
      <c r="D167" s="113"/>
      <c r="E167" s="114"/>
      <c r="F167" s="114"/>
    </row>
    <row r="168" spans="1:6" s="117" customFormat="1" ht="12">
      <c r="A168" s="112"/>
      <c r="B168" s="105" t="s">
        <v>416</v>
      </c>
      <c r="C168" s="116"/>
      <c r="D168" s="113"/>
      <c r="E168" s="114"/>
      <c r="F168" s="114"/>
    </row>
    <row r="169" spans="1:6" s="117" customFormat="1" ht="12">
      <c r="A169" s="112"/>
      <c r="B169" s="115" t="s">
        <v>273</v>
      </c>
      <c r="C169" s="116" t="s">
        <v>32</v>
      </c>
      <c r="D169" s="113">
        <v>100</v>
      </c>
      <c r="E169" s="114"/>
      <c r="F169" s="114">
        <f>D169*E169</f>
        <v>0</v>
      </c>
    </row>
    <row r="170" spans="1:6" s="117" customFormat="1" ht="12">
      <c r="A170" s="112"/>
      <c r="B170" s="106" t="s">
        <v>279</v>
      </c>
      <c r="C170" s="116" t="s">
        <v>25</v>
      </c>
      <c r="D170" s="113">
        <v>500</v>
      </c>
      <c r="E170" s="114"/>
      <c r="F170" s="114">
        <f>D170*E170</f>
        <v>0</v>
      </c>
    </row>
    <row r="171" spans="1:6" s="117" customFormat="1" ht="12">
      <c r="A171" s="112"/>
      <c r="B171" s="115" t="s">
        <v>280</v>
      </c>
      <c r="C171" s="116" t="s">
        <v>25</v>
      </c>
      <c r="D171" s="113">
        <v>100</v>
      </c>
      <c r="E171" s="114"/>
      <c r="F171" s="114">
        <f>D171*E171</f>
        <v>0</v>
      </c>
    </row>
    <row r="172" spans="1:6" s="117" customFormat="1" ht="12">
      <c r="A172" s="112"/>
      <c r="B172" s="115"/>
      <c r="C172" s="116"/>
      <c r="D172" s="113"/>
      <c r="E172" s="114"/>
      <c r="F172" s="114"/>
    </row>
    <row r="173" spans="1:6" s="117" customFormat="1" ht="12">
      <c r="A173" s="112" t="s">
        <v>286</v>
      </c>
      <c r="B173" s="98" t="s">
        <v>667</v>
      </c>
      <c r="C173" s="116"/>
      <c r="D173" s="113"/>
      <c r="E173" s="114"/>
      <c r="F173" s="114"/>
    </row>
    <row r="174" spans="1:6" s="117" customFormat="1" ht="48">
      <c r="A174" s="112"/>
      <c r="B174" s="115" t="s">
        <v>668</v>
      </c>
      <c r="C174" s="116"/>
      <c r="D174" s="113"/>
      <c r="E174" s="114"/>
      <c r="F174" s="114"/>
    </row>
    <row r="175" spans="1:6" s="117" customFormat="1" ht="48">
      <c r="A175" s="112"/>
      <c r="B175" s="115" t="s">
        <v>133</v>
      </c>
      <c r="C175" s="116"/>
      <c r="D175" s="113"/>
      <c r="E175" s="114"/>
      <c r="F175" s="114"/>
    </row>
    <row r="176" spans="1:6" s="117" customFormat="1" ht="12">
      <c r="A176" s="112"/>
      <c r="B176" s="115" t="s">
        <v>127</v>
      </c>
      <c r="C176" s="116"/>
      <c r="D176" s="113"/>
      <c r="E176" s="114"/>
      <c r="F176" s="114"/>
    </row>
    <row r="177" spans="1:6" s="117" customFormat="1" ht="36">
      <c r="A177" s="112"/>
      <c r="B177" s="115" t="s">
        <v>134</v>
      </c>
      <c r="C177" s="116"/>
      <c r="D177" s="113"/>
      <c r="E177" s="114"/>
      <c r="F177" s="114"/>
    </row>
    <row r="178" spans="1:6" s="117" customFormat="1" ht="12">
      <c r="A178" s="112"/>
      <c r="B178" s="98" t="s">
        <v>417</v>
      </c>
      <c r="C178" s="116"/>
      <c r="D178" s="113"/>
      <c r="E178" s="114"/>
      <c r="F178" s="114"/>
    </row>
    <row r="179" spans="1:6" s="117" customFormat="1" ht="12">
      <c r="A179" s="112"/>
      <c r="B179" s="115" t="s">
        <v>273</v>
      </c>
      <c r="C179" s="116" t="s">
        <v>32</v>
      </c>
      <c r="D179" s="113">
        <v>365</v>
      </c>
      <c r="E179" s="114"/>
      <c r="F179" s="114">
        <f>D179*E179</f>
        <v>0</v>
      </c>
    </row>
    <row r="180" spans="1:6" s="117" customFormat="1" ht="12">
      <c r="A180" s="112"/>
      <c r="B180" s="106" t="s">
        <v>275</v>
      </c>
      <c r="C180" s="116" t="s">
        <v>25</v>
      </c>
      <c r="D180" s="113">
        <v>3650</v>
      </c>
      <c r="E180" s="114"/>
      <c r="F180" s="114">
        <f>D180*E180</f>
        <v>0</v>
      </c>
    </row>
    <row r="181" spans="1:6" s="117" customFormat="1" ht="12">
      <c r="A181" s="112"/>
      <c r="B181" s="115"/>
      <c r="C181" s="116"/>
      <c r="D181" s="113"/>
      <c r="E181" s="114"/>
      <c r="F181" s="114"/>
    </row>
    <row r="182" spans="1:6" s="117" customFormat="1" ht="12">
      <c r="A182" s="112"/>
      <c r="B182" s="98" t="s">
        <v>418</v>
      </c>
      <c r="C182" s="116"/>
      <c r="D182" s="113"/>
      <c r="E182" s="114"/>
      <c r="F182" s="114"/>
    </row>
    <row r="183" spans="1:6" s="117" customFormat="1" ht="12">
      <c r="A183" s="112"/>
      <c r="B183" s="115" t="s">
        <v>273</v>
      </c>
      <c r="C183" s="116" t="s">
        <v>32</v>
      </c>
      <c r="D183" s="113">
        <v>15</v>
      </c>
      <c r="E183" s="114"/>
      <c r="F183" s="114">
        <f>D183*E183</f>
        <v>0</v>
      </c>
    </row>
    <row r="184" spans="1:6" s="117" customFormat="1" ht="12">
      <c r="A184" s="112"/>
      <c r="B184" s="106" t="s">
        <v>275</v>
      </c>
      <c r="C184" s="116" t="s">
        <v>25</v>
      </c>
      <c r="D184" s="113">
        <v>125</v>
      </c>
      <c r="E184" s="114"/>
      <c r="F184" s="114">
        <f>D184*E184</f>
        <v>0</v>
      </c>
    </row>
    <row r="185" spans="1:6" s="117" customFormat="1" ht="12">
      <c r="A185" s="112"/>
      <c r="B185" s="106"/>
      <c r="C185" s="116"/>
      <c r="D185" s="113"/>
      <c r="E185" s="114"/>
      <c r="F185" s="114"/>
    </row>
    <row r="186" spans="1:6" s="117" customFormat="1" ht="12">
      <c r="A186" s="112" t="s">
        <v>287</v>
      </c>
      <c r="B186" s="98" t="s">
        <v>669</v>
      </c>
      <c r="C186" s="116"/>
      <c r="D186" s="113"/>
      <c r="E186" s="114"/>
      <c r="F186" s="114"/>
    </row>
    <row r="187" spans="1:6" s="117" customFormat="1" ht="48">
      <c r="A187" s="112"/>
      <c r="B187" s="115" t="s">
        <v>670</v>
      </c>
      <c r="C187" s="116"/>
      <c r="D187" s="113"/>
      <c r="E187" s="114"/>
      <c r="F187" s="114"/>
    </row>
    <row r="188" spans="1:6" s="117" customFormat="1" ht="12">
      <c r="A188" s="112"/>
      <c r="B188" s="115" t="s">
        <v>127</v>
      </c>
      <c r="C188" s="116"/>
      <c r="D188" s="113"/>
      <c r="E188" s="114"/>
      <c r="F188" s="114"/>
    </row>
    <row r="189" spans="1:6" s="117" customFormat="1" ht="36">
      <c r="A189" s="112"/>
      <c r="B189" s="115" t="s">
        <v>134</v>
      </c>
      <c r="C189" s="101"/>
      <c r="D189" s="102"/>
      <c r="E189" s="114"/>
      <c r="F189" s="114"/>
    </row>
    <row r="190" spans="1:6" s="117" customFormat="1" ht="12">
      <c r="A190" s="112"/>
      <c r="B190" s="115" t="s">
        <v>273</v>
      </c>
      <c r="C190" s="116" t="s">
        <v>32</v>
      </c>
      <c r="D190" s="113">
        <v>22</v>
      </c>
      <c r="E190" s="114"/>
      <c r="F190" s="114">
        <f>D190*E190</f>
        <v>0</v>
      </c>
    </row>
    <row r="191" spans="1:6" s="117" customFormat="1" ht="12">
      <c r="A191" s="112"/>
      <c r="B191" s="106" t="s">
        <v>275</v>
      </c>
      <c r="C191" s="116" t="s">
        <v>25</v>
      </c>
      <c r="D191" s="113">
        <v>192</v>
      </c>
      <c r="E191" s="114"/>
      <c r="F191" s="114">
        <f>D191*E191</f>
        <v>0</v>
      </c>
    </row>
    <row r="192" spans="1:6" s="117" customFormat="1" ht="12">
      <c r="A192" s="112"/>
      <c r="B192" s="106"/>
      <c r="C192" s="116"/>
      <c r="D192" s="113"/>
      <c r="E192" s="114"/>
      <c r="F192" s="114"/>
    </row>
    <row r="193" spans="1:6" s="117" customFormat="1" ht="12">
      <c r="A193" s="112"/>
      <c r="B193" s="106"/>
      <c r="C193" s="116"/>
      <c r="D193" s="113"/>
      <c r="E193" s="114"/>
      <c r="F193" s="114"/>
    </row>
    <row r="194" spans="1:6" s="117" customFormat="1" ht="12">
      <c r="A194" s="112" t="s">
        <v>288</v>
      </c>
      <c r="B194" s="197" t="s">
        <v>135</v>
      </c>
      <c r="C194" s="116"/>
      <c r="D194" s="113"/>
      <c r="E194" s="114"/>
      <c r="F194" s="114"/>
    </row>
    <row r="195" spans="1:6" s="117" customFormat="1" ht="60">
      <c r="A195" s="112"/>
      <c r="B195" s="115" t="s">
        <v>281</v>
      </c>
      <c r="C195" s="116"/>
      <c r="D195" s="113"/>
      <c r="E195" s="114"/>
      <c r="F195" s="114"/>
    </row>
    <row r="196" spans="1:6" s="117" customFormat="1" ht="24">
      <c r="A196" s="112"/>
      <c r="B196" s="106" t="s">
        <v>136</v>
      </c>
      <c r="C196" s="116"/>
      <c r="D196" s="113"/>
      <c r="E196" s="114"/>
      <c r="F196" s="114"/>
    </row>
    <row r="197" spans="1:6" s="117" customFormat="1" ht="12">
      <c r="A197" s="112"/>
      <c r="B197" s="115" t="s">
        <v>127</v>
      </c>
      <c r="C197" s="116"/>
      <c r="D197" s="113"/>
      <c r="E197" s="114"/>
      <c r="F197" s="114"/>
    </row>
    <row r="198" spans="1:6" s="117" customFormat="1" ht="36">
      <c r="A198" s="112"/>
      <c r="B198" s="115" t="s">
        <v>134</v>
      </c>
      <c r="C198" s="116"/>
      <c r="D198" s="113"/>
      <c r="E198" s="114"/>
      <c r="F198" s="114"/>
    </row>
    <row r="199" spans="1:6" s="117" customFormat="1" ht="12">
      <c r="A199" s="112"/>
      <c r="B199" s="98" t="s">
        <v>262</v>
      </c>
      <c r="C199" s="116"/>
      <c r="D199" s="113"/>
      <c r="E199" s="114"/>
      <c r="F199" s="114"/>
    </row>
    <row r="200" spans="1:6" s="117" customFormat="1" ht="12">
      <c r="A200" s="112"/>
      <c r="B200" s="115" t="s">
        <v>276</v>
      </c>
      <c r="C200" s="116" t="s">
        <v>32</v>
      </c>
      <c r="D200" s="113">
        <v>5</v>
      </c>
      <c r="E200" s="114"/>
      <c r="F200" s="114">
        <f>D200*E200</f>
        <v>0</v>
      </c>
    </row>
    <row r="201" spans="1:6" s="117" customFormat="1" ht="12">
      <c r="A201" s="112"/>
      <c r="B201" s="106" t="s">
        <v>274</v>
      </c>
      <c r="C201" s="116" t="s">
        <v>25</v>
      </c>
      <c r="D201" s="113">
        <v>15</v>
      </c>
      <c r="E201" s="114"/>
      <c r="F201" s="114">
        <f>D201*E201</f>
        <v>0</v>
      </c>
    </row>
    <row r="202" spans="1:6" s="117" customFormat="1" ht="12">
      <c r="A202" s="112"/>
      <c r="B202" s="106"/>
      <c r="C202" s="116"/>
      <c r="D202" s="113"/>
      <c r="E202" s="114"/>
      <c r="F202" s="114"/>
    </row>
    <row r="203" spans="1:6" s="117" customFormat="1" ht="12">
      <c r="A203" s="112" t="s">
        <v>289</v>
      </c>
      <c r="B203" s="105" t="s">
        <v>283</v>
      </c>
      <c r="C203" s="193"/>
      <c r="D203" s="194"/>
      <c r="E203" s="195"/>
      <c r="F203" s="195"/>
    </row>
    <row r="204" spans="1:6" s="117" customFormat="1" ht="48">
      <c r="B204" s="115" t="s">
        <v>284</v>
      </c>
      <c r="C204" s="116"/>
      <c r="D204" s="113"/>
      <c r="E204" s="114"/>
      <c r="F204" s="114"/>
    </row>
    <row r="205" spans="1:6" s="117" customFormat="1" ht="36">
      <c r="A205" s="112"/>
      <c r="B205" s="115" t="s">
        <v>130</v>
      </c>
      <c r="C205" s="116"/>
      <c r="D205" s="95"/>
      <c r="E205" s="114"/>
      <c r="F205" s="114"/>
    </row>
    <row r="206" spans="1:6" s="117" customFormat="1" ht="36">
      <c r="A206" s="112"/>
      <c r="B206" s="115" t="s">
        <v>131</v>
      </c>
      <c r="C206" s="116"/>
      <c r="D206" s="113"/>
      <c r="E206" s="114"/>
      <c r="F206" s="114"/>
    </row>
    <row r="207" spans="1:6" s="117" customFormat="1" ht="36">
      <c r="A207" s="112"/>
      <c r="B207" s="115" t="s">
        <v>132</v>
      </c>
      <c r="C207" s="116"/>
      <c r="D207" s="113"/>
      <c r="E207" s="114"/>
      <c r="F207" s="114"/>
    </row>
    <row r="208" spans="1:6" s="117" customFormat="1" ht="24">
      <c r="A208" s="112"/>
      <c r="B208" s="115" t="s">
        <v>453</v>
      </c>
      <c r="C208" s="116"/>
      <c r="D208" s="113"/>
      <c r="E208" s="114"/>
      <c r="F208" s="114"/>
    </row>
    <row r="209" spans="1:6" s="117" customFormat="1" ht="12">
      <c r="A209" s="112"/>
      <c r="B209" s="115" t="s">
        <v>273</v>
      </c>
      <c r="C209" s="116" t="s">
        <v>32</v>
      </c>
      <c r="D209" s="113">
        <v>11</v>
      </c>
      <c r="E209" s="114"/>
      <c r="F209" s="114">
        <f>D209*E209</f>
        <v>0</v>
      </c>
    </row>
    <row r="210" spans="1:6" s="117" customFormat="1" ht="12">
      <c r="A210" s="112"/>
      <c r="B210" s="115" t="s">
        <v>282</v>
      </c>
      <c r="C210" s="116" t="s">
        <v>25</v>
      </c>
      <c r="D210" s="113">
        <v>15</v>
      </c>
      <c r="E210" s="114"/>
      <c r="F210" s="114">
        <f>D210*E210</f>
        <v>0</v>
      </c>
    </row>
    <row r="211" spans="1:6" s="117" customFormat="1" ht="12">
      <c r="A211" s="112"/>
      <c r="B211" s="115"/>
      <c r="C211" s="116"/>
      <c r="D211" s="113"/>
      <c r="E211" s="114"/>
      <c r="F211" s="114"/>
    </row>
    <row r="212" spans="1:6" s="117" customFormat="1" ht="24">
      <c r="A212" s="112"/>
      <c r="B212" s="115" t="s">
        <v>454</v>
      </c>
      <c r="C212" s="116"/>
      <c r="D212" s="113"/>
      <c r="E212" s="114"/>
      <c r="F212" s="114"/>
    </row>
    <row r="213" spans="1:6" s="117" customFormat="1" ht="12">
      <c r="A213" s="112"/>
      <c r="B213" s="115" t="s">
        <v>273</v>
      </c>
      <c r="C213" s="116" t="s">
        <v>32</v>
      </c>
      <c r="D213" s="113">
        <v>3</v>
      </c>
      <c r="E213" s="114"/>
      <c r="F213" s="114">
        <f>D213*E213</f>
        <v>0</v>
      </c>
    </row>
    <row r="214" spans="1:6" s="117" customFormat="1" ht="12">
      <c r="A214" s="112"/>
      <c r="B214" s="115" t="s">
        <v>282</v>
      </c>
      <c r="C214" s="116" t="s">
        <v>25</v>
      </c>
      <c r="D214" s="113">
        <v>4</v>
      </c>
      <c r="E214" s="114"/>
      <c r="F214" s="114">
        <f>D214*E214</f>
        <v>0</v>
      </c>
    </row>
    <row r="215" spans="1:6" s="117" customFormat="1" ht="12">
      <c r="A215" s="112"/>
      <c r="B215" s="115"/>
      <c r="C215" s="116"/>
      <c r="D215" s="113"/>
      <c r="E215" s="114"/>
      <c r="F215" s="114"/>
    </row>
    <row r="216" spans="1:6" s="117" customFormat="1" ht="12">
      <c r="A216" s="112"/>
      <c r="B216" s="115" t="s">
        <v>452</v>
      </c>
      <c r="C216" s="116"/>
      <c r="D216" s="113"/>
      <c r="E216" s="114"/>
      <c r="F216" s="114"/>
    </row>
    <row r="217" spans="1:6" s="117" customFormat="1" ht="12">
      <c r="A217" s="112"/>
      <c r="B217" s="115" t="s">
        <v>273</v>
      </c>
      <c r="C217" s="116" t="s">
        <v>32</v>
      </c>
      <c r="D217" s="113">
        <v>1</v>
      </c>
      <c r="E217" s="114"/>
      <c r="F217" s="114">
        <f>D217*E217</f>
        <v>0</v>
      </c>
    </row>
    <row r="218" spans="1:6" s="117" customFormat="1" ht="12">
      <c r="A218" s="112"/>
      <c r="B218" s="115" t="s">
        <v>282</v>
      </c>
      <c r="C218" s="116" t="s">
        <v>25</v>
      </c>
      <c r="D218" s="113">
        <v>1</v>
      </c>
      <c r="E218" s="114"/>
      <c r="F218" s="114">
        <f>D218*E218</f>
        <v>0</v>
      </c>
    </row>
    <row r="219" spans="1:6" s="117" customFormat="1" ht="12">
      <c r="A219" s="112"/>
      <c r="B219" s="115"/>
      <c r="C219" s="116"/>
      <c r="D219" s="113"/>
      <c r="E219" s="114"/>
      <c r="F219" s="114"/>
    </row>
    <row r="220" spans="1:6" s="111" customFormat="1">
      <c r="A220" s="112" t="s">
        <v>451</v>
      </c>
      <c r="B220" s="94" t="s">
        <v>137</v>
      </c>
      <c r="C220" s="116"/>
      <c r="D220" s="113"/>
      <c r="E220" s="114"/>
      <c r="F220" s="114"/>
    </row>
    <row r="221" spans="1:6" s="111" customFormat="1" ht="60">
      <c r="A221" s="112"/>
      <c r="B221" s="118" t="s">
        <v>138</v>
      </c>
      <c r="C221" s="116"/>
      <c r="D221" s="95"/>
      <c r="E221" s="114"/>
      <c r="F221" s="114"/>
    </row>
    <row r="222" spans="1:6" s="111" customFormat="1">
      <c r="A222" s="112"/>
      <c r="B222" s="118" t="s">
        <v>671</v>
      </c>
      <c r="C222" s="116" t="s">
        <v>31</v>
      </c>
      <c r="D222" s="113">
        <v>46000</v>
      </c>
      <c r="E222" s="114"/>
      <c r="F222" s="114">
        <f>D222*E222</f>
        <v>0</v>
      </c>
    </row>
    <row r="223" spans="1:6" s="111" customFormat="1">
      <c r="A223" s="112"/>
      <c r="B223" s="118" t="s">
        <v>768</v>
      </c>
      <c r="C223" s="116" t="s">
        <v>31</v>
      </c>
      <c r="D223" s="113">
        <v>72000</v>
      </c>
      <c r="E223" s="114"/>
      <c r="F223" s="114">
        <f>D223*E223</f>
        <v>0</v>
      </c>
    </row>
    <row r="224" spans="1:6" s="111" customFormat="1">
      <c r="A224" s="112"/>
      <c r="B224" s="115"/>
      <c r="C224" s="116"/>
      <c r="D224" s="113"/>
      <c r="E224" s="114"/>
      <c r="F224" s="114"/>
    </row>
    <row r="225" spans="1:6" s="111" customFormat="1">
      <c r="A225" s="77" t="s">
        <v>290</v>
      </c>
      <c r="B225" s="78" t="s">
        <v>61</v>
      </c>
      <c r="C225" s="79"/>
      <c r="D225" s="80"/>
      <c r="E225" s="81" t="s">
        <v>24</v>
      </c>
      <c r="F225" s="82">
        <f>SUM(F91:F224)</f>
        <v>0</v>
      </c>
    </row>
    <row r="226" spans="1:6" s="135" customFormat="1" ht="12">
      <c r="A226" s="240"/>
      <c r="B226" s="131"/>
      <c r="C226" s="241"/>
      <c r="D226" s="242"/>
      <c r="E226" s="243"/>
      <c r="F226" s="243"/>
    </row>
    <row r="227" spans="1:6" s="72" customFormat="1" ht="15" customHeight="1">
      <c r="A227" s="400" t="s">
        <v>291</v>
      </c>
      <c r="B227" s="401"/>
      <c r="C227" s="68" t="s">
        <v>38</v>
      </c>
      <c r="D227" s="69"/>
      <c r="E227" s="70" t="s">
        <v>40</v>
      </c>
      <c r="F227" s="71" t="s">
        <v>41</v>
      </c>
    </row>
    <row r="228" spans="1:6" s="111" customFormat="1" ht="12" customHeight="1">
      <c r="A228" s="83"/>
      <c r="B228" s="73"/>
      <c r="C228" s="74"/>
      <c r="D228" s="75"/>
      <c r="E228" s="76"/>
      <c r="F228" s="76"/>
    </row>
    <row r="229" spans="1:6" s="117" customFormat="1" ht="12">
      <c r="A229" s="112" t="s">
        <v>122</v>
      </c>
      <c r="B229" s="199" t="s">
        <v>259</v>
      </c>
      <c r="C229" s="101"/>
      <c r="D229" s="102"/>
      <c r="E229" s="200"/>
      <c r="F229" s="200"/>
    </row>
    <row r="230" spans="1:6" s="117" customFormat="1" ht="108">
      <c r="A230" s="112"/>
      <c r="B230" s="198" t="s">
        <v>457</v>
      </c>
      <c r="C230" s="101"/>
      <c r="D230" s="201"/>
      <c r="E230" s="200"/>
      <c r="F230" s="200"/>
    </row>
    <row r="231" spans="1:6" s="117" customFormat="1" ht="36">
      <c r="A231" s="112"/>
      <c r="B231" s="118" t="s">
        <v>140</v>
      </c>
      <c r="C231" s="101"/>
      <c r="D231" s="102"/>
      <c r="E231" s="200"/>
      <c r="F231" s="200"/>
    </row>
    <row r="232" spans="1:6" s="117" customFormat="1" ht="48">
      <c r="A232" s="112"/>
      <c r="B232" s="198" t="s">
        <v>631</v>
      </c>
      <c r="C232" s="101"/>
      <c r="D232" s="102"/>
      <c r="E232" s="200"/>
      <c r="F232" s="200"/>
    </row>
    <row r="233" spans="1:6" s="117" customFormat="1" ht="36">
      <c r="A233" s="112"/>
      <c r="B233" s="89" t="s">
        <v>141</v>
      </c>
      <c r="C233" s="101"/>
      <c r="D233" s="102"/>
      <c r="E233" s="200"/>
      <c r="F233" s="200"/>
    </row>
    <row r="234" spans="1:6" s="117" customFormat="1" ht="12">
      <c r="A234" s="112"/>
      <c r="B234" s="202"/>
      <c r="C234" s="101"/>
      <c r="D234" s="102"/>
      <c r="E234" s="200"/>
      <c r="F234" s="200"/>
    </row>
    <row r="235" spans="1:6" s="117" customFormat="1" ht="12">
      <c r="A235" s="112"/>
      <c r="B235" s="106" t="s">
        <v>455</v>
      </c>
      <c r="C235" s="101" t="s">
        <v>25</v>
      </c>
      <c r="D235" s="102">
        <v>710</v>
      </c>
      <c r="E235" s="200"/>
      <c r="F235" s="200">
        <f>D235*E235</f>
        <v>0</v>
      </c>
    </row>
    <row r="236" spans="1:6" s="117" customFormat="1" ht="12">
      <c r="A236" s="112"/>
      <c r="B236" s="106" t="s">
        <v>456</v>
      </c>
      <c r="C236" s="101" t="s">
        <v>25</v>
      </c>
      <c r="D236" s="102">
        <v>500</v>
      </c>
      <c r="E236" s="200"/>
      <c r="F236" s="200">
        <f>D236*E236</f>
        <v>0</v>
      </c>
    </row>
    <row r="237" spans="1:6" s="117" customFormat="1" ht="12">
      <c r="A237" s="112"/>
      <c r="B237" s="203"/>
      <c r="C237" s="101"/>
      <c r="D237" s="102"/>
      <c r="E237" s="200"/>
      <c r="F237" s="200"/>
    </row>
    <row r="238" spans="1:6" s="111" customFormat="1">
      <c r="A238" s="112" t="s">
        <v>124</v>
      </c>
      <c r="B238" s="98" t="s">
        <v>242</v>
      </c>
      <c r="C238" s="101"/>
      <c r="D238" s="102"/>
      <c r="E238" s="200"/>
      <c r="F238" s="200"/>
    </row>
    <row r="239" spans="1:6" s="111" customFormat="1" ht="108">
      <c r="A239" s="112"/>
      <c r="B239" s="203" t="s">
        <v>142</v>
      </c>
      <c r="C239" s="101"/>
      <c r="D239" s="102"/>
      <c r="E239" s="200"/>
      <c r="F239" s="200"/>
    </row>
    <row r="240" spans="1:6" s="111" customFormat="1" ht="60">
      <c r="A240" s="112"/>
      <c r="B240" s="115" t="s">
        <v>143</v>
      </c>
      <c r="C240" s="101"/>
      <c r="D240" s="102"/>
      <c r="E240" s="200"/>
      <c r="F240" s="200"/>
    </row>
    <row r="241" spans="1:6" s="111" customFormat="1">
      <c r="A241" s="112"/>
      <c r="B241" s="115"/>
      <c r="C241" s="101" t="s">
        <v>60</v>
      </c>
      <c r="D241" s="102">
        <v>364</v>
      </c>
      <c r="E241" s="200"/>
      <c r="F241" s="200">
        <f>D241*E241</f>
        <v>0</v>
      </c>
    </row>
    <row r="242" spans="1:6" s="111" customFormat="1">
      <c r="A242" s="112"/>
      <c r="B242" s="115"/>
      <c r="C242" s="116"/>
      <c r="D242" s="113"/>
      <c r="E242" s="114"/>
      <c r="F242" s="114"/>
    </row>
    <row r="243" spans="1:6" s="111" customFormat="1">
      <c r="A243" s="77" t="s">
        <v>292</v>
      </c>
      <c r="B243" s="78" t="s">
        <v>89</v>
      </c>
      <c r="C243" s="79"/>
      <c r="D243" s="80"/>
      <c r="E243" s="81" t="s">
        <v>24</v>
      </c>
      <c r="F243" s="82">
        <f>SUM(F228:F242)</f>
        <v>0</v>
      </c>
    </row>
    <row r="244" spans="1:6" s="135" customFormat="1" ht="12">
      <c r="A244" s="240"/>
      <c r="B244" s="131"/>
      <c r="C244" s="241"/>
      <c r="D244" s="242"/>
      <c r="E244" s="243"/>
      <c r="F244" s="243"/>
    </row>
    <row r="245" spans="1:6" s="72" customFormat="1">
      <c r="A245" s="400" t="s">
        <v>314</v>
      </c>
      <c r="B245" s="401"/>
      <c r="C245" s="68" t="s">
        <v>38</v>
      </c>
      <c r="D245" s="69" t="s">
        <v>39</v>
      </c>
      <c r="E245" s="70" t="s">
        <v>40</v>
      </c>
      <c r="F245" s="71" t="s">
        <v>41</v>
      </c>
    </row>
    <row r="246" spans="1:6" s="111" customFormat="1">
      <c r="A246" s="112"/>
      <c r="B246" s="73"/>
      <c r="C246" s="74"/>
      <c r="D246" s="75"/>
      <c r="E246" s="76"/>
      <c r="F246" s="76"/>
    </row>
    <row r="247" spans="1:6" s="111" customFormat="1">
      <c r="A247" s="112"/>
      <c r="B247" s="98" t="s">
        <v>293</v>
      </c>
      <c r="C247" s="74"/>
      <c r="D247" s="113"/>
      <c r="E247" s="114"/>
      <c r="F247" s="114"/>
    </row>
    <row r="248" spans="1:6" s="111" customFormat="1">
      <c r="A248" s="112"/>
      <c r="B248" s="115" t="s">
        <v>294</v>
      </c>
      <c r="C248" s="74"/>
      <c r="D248" s="113"/>
      <c r="E248" s="114"/>
      <c r="F248" s="114"/>
    </row>
    <row r="249" spans="1:6" s="111" customFormat="1" ht="36">
      <c r="A249" s="112"/>
      <c r="B249" s="115" t="s">
        <v>295</v>
      </c>
      <c r="C249" s="116"/>
      <c r="D249" s="113"/>
      <c r="E249" s="114"/>
      <c r="F249" s="114"/>
    </row>
    <row r="250" spans="1:6" s="111" customFormat="1" ht="24">
      <c r="A250" s="112"/>
      <c r="B250" s="115" t="s">
        <v>296</v>
      </c>
      <c r="C250" s="116"/>
      <c r="D250" s="113"/>
      <c r="E250" s="114"/>
      <c r="F250" s="114"/>
    </row>
    <row r="251" spans="1:6" s="111" customFormat="1">
      <c r="A251" s="112"/>
      <c r="B251" s="115" t="s">
        <v>297</v>
      </c>
      <c r="C251" s="116"/>
      <c r="D251" s="113"/>
      <c r="E251" s="114"/>
      <c r="F251" s="114"/>
    </row>
    <row r="252" spans="1:6" s="111" customFormat="1" ht="24">
      <c r="A252" s="112"/>
      <c r="B252" s="115" t="s">
        <v>298</v>
      </c>
      <c r="C252" s="116"/>
      <c r="D252" s="113"/>
      <c r="E252" s="114"/>
      <c r="F252" s="114"/>
    </row>
    <row r="253" spans="1:6" s="111" customFormat="1" ht="24">
      <c r="A253" s="112"/>
      <c r="B253" s="115" t="s">
        <v>299</v>
      </c>
      <c r="C253" s="116"/>
      <c r="D253" s="113"/>
      <c r="E253" s="114"/>
      <c r="F253" s="114"/>
    </row>
    <row r="254" spans="1:6" s="111" customFormat="1">
      <c r="A254" s="112"/>
      <c r="B254" s="115"/>
      <c r="C254" s="116"/>
      <c r="D254" s="113"/>
      <c r="E254" s="114"/>
      <c r="F254" s="114"/>
    </row>
    <row r="255" spans="1:6" s="111" customFormat="1">
      <c r="A255" s="112" t="s">
        <v>315</v>
      </c>
      <c r="B255" s="98" t="s">
        <v>632</v>
      </c>
      <c r="C255" s="116"/>
      <c r="D255" s="113"/>
      <c r="E255" s="114"/>
      <c r="F255" s="114"/>
    </row>
    <row r="256" spans="1:6" s="111" customFormat="1" ht="409.5" customHeight="1">
      <c r="A256" s="112"/>
      <c r="B256" s="99" t="s">
        <v>633</v>
      </c>
      <c r="C256" s="116"/>
      <c r="D256" s="113"/>
      <c r="E256" s="114"/>
      <c r="F256" s="114"/>
    </row>
    <row r="257" spans="1:6" s="111" customFormat="1" ht="187.9" customHeight="1">
      <c r="A257" s="112"/>
      <c r="B257" s="115" t="s">
        <v>634</v>
      </c>
      <c r="C257" s="116"/>
      <c r="D257" s="113"/>
      <c r="E257" s="114"/>
      <c r="F257" s="114"/>
    </row>
    <row r="258" spans="1:6" s="111" customFormat="1" ht="60">
      <c r="A258" s="112"/>
      <c r="B258" s="115" t="s">
        <v>312</v>
      </c>
      <c r="C258" s="116"/>
      <c r="D258" s="113"/>
      <c r="E258" s="114"/>
      <c r="F258" s="114"/>
    </row>
    <row r="259" spans="1:6" s="111" customFormat="1" ht="24">
      <c r="A259" s="112"/>
      <c r="B259" s="115" t="s">
        <v>300</v>
      </c>
      <c r="C259" s="116"/>
      <c r="D259" s="113"/>
      <c r="E259" s="114"/>
      <c r="F259" s="114"/>
    </row>
    <row r="260" spans="1:6" s="111" customFormat="1" ht="36">
      <c r="A260" s="112"/>
      <c r="B260" s="115" t="s">
        <v>635</v>
      </c>
      <c r="C260" s="116"/>
      <c r="D260" s="113"/>
      <c r="E260" s="114"/>
      <c r="F260" s="114"/>
    </row>
    <row r="261" spans="1:6" s="111" customFormat="1" ht="36">
      <c r="A261" s="112"/>
      <c r="B261" s="115" t="s">
        <v>636</v>
      </c>
      <c r="C261" s="116"/>
      <c r="D261" s="113"/>
      <c r="E261" s="114"/>
      <c r="F261" s="114"/>
    </row>
    <row r="262" spans="1:6" s="111" customFormat="1" ht="48">
      <c r="A262" s="112"/>
      <c r="B262" s="115" t="s">
        <v>301</v>
      </c>
      <c r="C262" s="116"/>
      <c r="D262" s="113"/>
      <c r="E262" s="114"/>
      <c r="F262" s="114"/>
    </row>
    <row r="263" spans="1:6" s="111" customFormat="1" ht="48">
      <c r="A263" s="112"/>
      <c r="B263" s="115" t="s">
        <v>302</v>
      </c>
      <c r="C263" s="116"/>
      <c r="D263" s="113"/>
      <c r="E263" s="114"/>
      <c r="F263" s="114"/>
    </row>
    <row r="264" spans="1:6" s="111" customFormat="1" ht="36">
      <c r="A264" s="112"/>
      <c r="B264" s="115" t="s">
        <v>303</v>
      </c>
      <c r="C264" s="116"/>
      <c r="D264" s="113"/>
      <c r="E264" s="114"/>
      <c r="F264" s="114"/>
    </row>
    <row r="265" spans="1:6" s="111" customFormat="1" ht="24">
      <c r="A265" s="112"/>
      <c r="B265" s="115" t="s">
        <v>304</v>
      </c>
      <c r="C265" s="116"/>
      <c r="D265" s="113"/>
      <c r="E265" s="114"/>
      <c r="F265" s="114"/>
    </row>
    <row r="266" spans="1:6" s="111" customFormat="1" ht="24">
      <c r="A266" s="112"/>
      <c r="B266" s="115" t="s">
        <v>305</v>
      </c>
      <c r="C266" s="116"/>
      <c r="D266" s="113"/>
      <c r="E266" s="114"/>
      <c r="F266" s="114"/>
    </row>
    <row r="267" spans="1:6" s="111" customFormat="1" ht="36">
      <c r="A267" s="112"/>
      <c r="B267" s="115" t="s">
        <v>313</v>
      </c>
      <c r="C267" s="116"/>
      <c r="D267" s="113"/>
      <c r="E267" s="114"/>
      <c r="F267" s="114"/>
    </row>
    <row r="268" spans="1:6" s="111" customFormat="1">
      <c r="A268" s="112"/>
      <c r="B268" s="115" t="s">
        <v>637</v>
      </c>
      <c r="C268" s="116" t="s">
        <v>306</v>
      </c>
      <c r="D268" s="102">
        <v>710</v>
      </c>
      <c r="E268" s="114"/>
      <c r="F268" s="114">
        <f>D268*E268</f>
        <v>0</v>
      </c>
    </row>
    <row r="269" spans="1:6" s="111" customFormat="1">
      <c r="A269" s="112"/>
      <c r="B269" s="115" t="s">
        <v>638</v>
      </c>
      <c r="C269" s="116" t="s">
        <v>215</v>
      </c>
      <c r="D269" s="113">
        <v>160</v>
      </c>
      <c r="E269" s="114"/>
      <c r="F269" s="114">
        <f>D269*E269</f>
        <v>0</v>
      </c>
    </row>
    <row r="270" spans="1:6" s="111" customFormat="1">
      <c r="A270" s="112"/>
      <c r="B270" s="115" t="s">
        <v>639</v>
      </c>
      <c r="C270" s="116" t="s">
        <v>215</v>
      </c>
      <c r="D270" s="113">
        <v>13</v>
      </c>
      <c r="E270" s="114"/>
      <c r="F270" s="114">
        <f>D270*E270</f>
        <v>0</v>
      </c>
    </row>
    <row r="271" spans="1:6" s="111" customFormat="1">
      <c r="A271" s="204"/>
      <c r="B271" s="115" t="s">
        <v>640</v>
      </c>
      <c r="C271" s="116" t="s">
        <v>18</v>
      </c>
      <c r="D271" s="113">
        <v>50</v>
      </c>
      <c r="E271" s="114"/>
      <c r="F271" s="114">
        <f>D271*E271</f>
        <v>0</v>
      </c>
    </row>
    <row r="272" spans="1:6" s="117" customFormat="1" ht="12">
      <c r="A272" s="112"/>
      <c r="B272" s="115"/>
      <c r="C272" s="116"/>
      <c r="D272" s="113"/>
      <c r="E272" s="114"/>
      <c r="F272" s="114"/>
    </row>
    <row r="273" spans="1:6" s="117" customFormat="1" ht="12">
      <c r="A273" s="77" t="s">
        <v>316</v>
      </c>
      <c r="B273" s="78" t="s">
        <v>144</v>
      </c>
      <c r="C273" s="79"/>
      <c r="D273" s="80"/>
      <c r="E273" s="81" t="s">
        <v>24</v>
      </c>
      <c r="F273" s="82">
        <f>SUM(F264:F272)</f>
        <v>0</v>
      </c>
    </row>
    <row r="274" spans="1:6" s="135" customFormat="1" ht="12">
      <c r="A274" s="240"/>
      <c r="B274" s="131"/>
      <c r="C274" s="241"/>
      <c r="D274" s="242"/>
      <c r="E274" s="243"/>
      <c r="F274" s="243"/>
    </row>
    <row r="275" spans="1:6" s="72" customFormat="1">
      <c r="A275" s="400" t="s">
        <v>458</v>
      </c>
      <c r="B275" s="401"/>
      <c r="C275" s="68" t="s">
        <v>38</v>
      </c>
      <c r="D275" s="69" t="s">
        <v>39</v>
      </c>
      <c r="E275" s="70" t="s">
        <v>40</v>
      </c>
      <c r="F275" s="71" t="s">
        <v>41</v>
      </c>
    </row>
    <row r="276" spans="1:6" s="111" customFormat="1">
      <c r="A276" s="112" t="s">
        <v>139</v>
      </c>
      <c r="B276" s="94" t="s">
        <v>641</v>
      </c>
      <c r="C276" s="116"/>
      <c r="D276" s="113"/>
      <c r="E276" s="114"/>
      <c r="F276" s="114"/>
    </row>
    <row r="277" spans="1:6" s="111" customFormat="1" ht="24">
      <c r="A277" s="112"/>
      <c r="B277" s="115" t="s">
        <v>537</v>
      </c>
      <c r="C277" s="116"/>
      <c r="D277" s="113" t="s">
        <v>538</v>
      </c>
      <c r="E277" s="114"/>
      <c r="F277" s="114"/>
    </row>
    <row r="278" spans="1:6" s="111" customFormat="1" ht="72">
      <c r="A278" s="112"/>
      <c r="B278" s="99" t="s">
        <v>642</v>
      </c>
      <c r="C278" s="116"/>
      <c r="D278" s="95"/>
      <c r="E278" s="114"/>
      <c r="F278" s="114"/>
    </row>
    <row r="279" spans="1:6" s="111" customFormat="1" ht="48">
      <c r="A279" s="112"/>
      <c r="B279" s="118" t="s">
        <v>539</v>
      </c>
      <c r="C279" s="116"/>
      <c r="D279" s="113"/>
      <c r="E279" s="114"/>
      <c r="F279" s="114"/>
    </row>
    <row r="280" spans="1:6" s="111" customFormat="1">
      <c r="A280" s="112"/>
      <c r="B280" s="205" t="s">
        <v>643</v>
      </c>
      <c r="C280" s="116"/>
      <c r="D280" s="113"/>
      <c r="E280" s="114"/>
      <c r="F280" s="114"/>
    </row>
    <row r="281" spans="1:6" s="111" customFormat="1" ht="60">
      <c r="A281" s="112"/>
      <c r="B281" s="115" t="s">
        <v>540</v>
      </c>
      <c r="C281" s="116"/>
      <c r="D281" s="113"/>
      <c r="E281" s="114"/>
      <c r="F281" s="114"/>
    </row>
    <row r="282" spans="1:6" s="111" customFormat="1" ht="96">
      <c r="A282" s="112"/>
      <c r="B282" s="115" t="s">
        <v>459</v>
      </c>
      <c r="C282" s="116"/>
      <c r="D282" s="113"/>
      <c r="E282" s="114"/>
      <c r="F282" s="114"/>
    </row>
    <row r="283" spans="1:6" s="111" customFormat="1" ht="84">
      <c r="A283" s="112"/>
      <c r="B283" s="118" t="s">
        <v>541</v>
      </c>
      <c r="C283" s="116"/>
      <c r="D283" s="113"/>
      <c r="E283" s="114"/>
      <c r="F283" s="114"/>
    </row>
    <row r="284" spans="1:6" s="111" customFormat="1">
      <c r="A284" s="112"/>
      <c r="B284" s="118" t="s">
        <v>644</v>
      </c>
      <c r="C284" s="116" t="s">
        <v>31</v>
      </c>
      <c r="D284" s="113">
        <v>13500</v>
      </c>
      <c r="E284" s="114"/>
      <c r="F284" s="114">
        <f>D284*E284</f>
        <v>0</v>
      </c>
    </row>
    <row r="285" spans="1:6" s="111" customFormat="1">
      <c r="A285" s="112"/>
      <c r="B285" s="118"/>
      <c r="C285" s="116"/>
      <c r="D285" s="113"/>
      <c r="E285" s="114"/>
      <c r="F285" s="114"/>
    </row>
    <row r="286" spans="1:6" s="111" customFormat="1">
      <c r="A286" s="112" t="s">
        <v>645</v>
      </c>
      <c r="B286" s="98" t="s">
        <v>646</v>
      </c>
      <c r="C286" s="116"/>
      <c r="D286" s="95"/>
      <c r="E286" s="114"/>
      <c r="F286" s="114"/>
    </row>
    <row r="287" spans="1:6" s="111" customFormat="1" ht="48">
      <c r="A287" s="112"/>
      <c r="B287" s="118" t="s">
        <v>647</v>
      </c>
      <c r="C287" s="116"/>
      <c r="D287" s="113"/>
      <c r="E287" s="114"/>
      <c r="F287" s="114"/>
    </row>
    <row r="288" spans="1:6" s="111" customFormat="1" ht="48">
      <c r="A288" s="112"/>
      <c r="B288" s="118" t="s">
        <v>648</v>
      </c>
      <c r="C288" s="116"/>
      <c r="D288" s="113"/>
      <c r="E288" s="114"/>
      <c r="F288" s="114"/>
    </row>
    <row r="289" spans="1:6" s="111" customFormat="1" ht="24">
      <c r="A289" s="112"/>
      <c r="B289" s="118" t="s">
        <v>649</v>
      </c>
      <c r="C289" s="116"/>
      <c r="D289" s="113"/>
      <c r="E289" s="114"/>
      <c r="F289" s="114"/>
    </row>
    <row r="290" spans="1:6" s="111" customFormat="1" ht="168">
      <c r="A290" s="112"/>
      <c r="B290" s="89" t="s">
        <v>650</v>
      </c>
      <c r="C290" s="116"/>
      <c r="D290" s="113"/>
      <c r="E290" s="114"/>
      <c r="F290" s="114"/>
    </row>
    <row r="291" spans="1:6" s="111" customFormat="1">
      <c r="A291" s="112"/>
      <c r="B291" s="118" t="s">
        <v>651</v>
      </c>
      <c r="C291" s="116"/>
      <c r="D291" s="113"/>
      <c r="E291" s="114"/>
      <c r="F291" s="114"/>
    </row>
    <row r="292" spans="1:6" s="111" customFormat="1" ht="96">
      <c r="A292" s="112"/>
      <c r="B292" s="115" t="s">
        <v>652</v>
      </c>
      <c r="C292" s="116"/>
      <c r="D292" s="113"/>
      <c r="E292" s="114"/>
      <c r="F292" s="114"/>
    </row>
    <row r="293" spans="1:6" s="111" customFormat="1" ht="72">
      <c r="A293" s="112"/>
      <c r="B293" s="118" t="s">
        <v>653</v>
      </c>
      <c r="C293" s="116"/>
      <c r="D293" s="113"/>
      <c r="E293" s="114"/>
      <c r="F293" s="114"/>
    </row>
    <row r="294" spans="1:6" s="111" customFormat="1" ht="24">
      <c r="A294" s="112"/>
      <c r="B294" s="118" t="s">
        <v>654</v>
      </c>
      <c r="C294" s="107" t="s">
        <v>18</v>
      </c>
      <c r="D294" s="103">
        <v>1</v>
      </c>
      <c r="E294" s="104"/>
      <c r="F294" s="104">
        <f>D294*E294</f>
        <v>0</v>
      </c>
    </row>
    <row r="295" spans="1:6" s="111" customFormat="1" ht="24">
      <c r="A295" s="112"/>
      <c r="B295" s="118" t="s">
        <v>655</v>
      </c>
      <c r="C295" s="107" t="s">
        <v>18</v>
      </c>
      <c r="D295" s="103">
        <v>1</v>
      </c>
      <c r="E295" s="104"/>
      <c r="F295" s="104">
        <f>D295*E295</f>
        <v>0</v>
      </c>
    </row>
    <row r="296" spans="1:6" s="111" customFormat="1">
      <c r="A296" s="112"/>
      <c r="B296" s="206"/>
      <c r="C296" s="207"/>
      <c r="D296" s="113"/>
      <c r="E296" s="208"/>
      <c r="F296" s="208"/>
    </row>
    <row r="297" spans="1:6" s="111" customFormat="1">
      <c r="A297" s="112" t="s">
        <v>419</v>
      </c>
      <c r="B297" s="94" t="s">
        <v>460</v>
      </c>
      <c r="C297" s="116"/>
      <c r="D297" s="113"/>
      <c r="E297" s="114"/>
      <c r="F297" s="114"/>
    </row>
    <row r="298" spans="1:6" s="111" customFormat="1" ht="72">
      <c r="A298" s="112"/>
      <c r="B298" s="118" t="s">
        <v>461</v>
      </c>
      <c r="C298" s="116"/>
      <c r="D298" s="113"/>
      <c r="E298" s="114"/>
      <c r="F298" s="114"/>
    </row>
    <row r="299" spans="1:6" s="111" customFormat="1">
      <c r="A299" s="112"/>
      <c r="B299" s="118"/>
      <c r="C299" s="116" t="s">
        <v>18</v>
      </c>
      <c r="D299" s="113">
        <v>1</v>
      </c>
      <c r="E299" s="114"/>
      <c r="F299" s="114">
        <f>D299*E299</f>
        <v>0</v>
      </c>
    </row>
    <row r="300" spans="1:6" s="117" customFormat="1" ht="12">
      <c r="A300" s="112"/>
      <c r="B300" s="115"/>
      <c r="C300" s="116"/>
      <c r="D300" s="113"/>
      <c r="E300" s="114"/>
      <c r="F300" s="114"/>
    </row>
    <row r="301" spans="1:6" s="117" customFormat="1" ht="12">
      <c r="A301" s="77" t="s">
        <v>317</v>
      </c>
      <c r="B301" s="78" t="s">
        <v>462</v>
      </c>
      <c r="C301" s="79"/>
      <c r="D301" s="80"/>
      <c r="E301" s="81" t="s">
        <v>24</v>
      </c>
      <c r="F301" s="82">
        <f>SUM(F276:F300)</f>
        <v>0</v>
      </c>
    </row>
    <row r="302" spans="1:6" s="135" customFormat="1" ht="12">
      <c r="A302" s="240"/>
      <c r="B302" s="131"/>
      <c r="C302" s="241"/>
      <c r="D302" s="242"/>
      <c r="E302" s="243"/>
      <c r="F302" s="243"/>
    </row>
    <row r="303" spans="1:6" s="72" customFormat="1" ht="15" customHeight="1">
      <c r="A303" s="400" t="s">
        <v>329</v>
      </c>
      <c r="B303" s="401"/>
      <c r="C303" s="68" t="s">
        <v>38</v>
      </c>
      <c r="D303" s="69"/>
      <c r="E303" s="70" t="s">
        <v>40</v>
      </c>
      <c r="F303" s="71" t="s">
        <v>41</v>
      </c>
    </row>
    <row r="304" spans="1:6" s="111" customFormat="1">
      <c r="A304" s="83"/>
      <c r="B304" s="115"/>
      <c r="C304" s="107"/>
      <c r="D304" s="103"/>
      <c r="E304" s="113"/>
      <c r="F304" s="103"/>
    </row>
    <row r="305" spans="1:6" s="117" customFormat="1" ht="12">
      <c r="A305" s="112" t="s">
        <v>243</v>
      </c>
      <c r="B305" s="98" t="s">
        <v>672</v>
      </c>
      <c r="C305" s="116"/>
      <c r="D305" s="113"/>
      <c r="E305" s="114"/>
      <c r="F305" s="114"/>
    </row>
    <row r="306" spans="1:6" s="117" customFormat="1" ht="72">
      <c r="A306" s="112"/>
      <c r="B306" s="89" t="s">
        <v>673</v>
      </c>
      <c r="C306" s="116"/>
      <c r="D306" s="103"/>
      <c r="E306" s="104"/>
      <c r="F306" s="104"/>
    </row>
    <row r="307" spans="1:6" s="117" customFormat="1" ht="25.5" customHeight="1">
      <c r="A307" s="112"/>
      <c r="B307" s="89" t="s">
        <v>674</v>
      </c>
      <c r="C307" s="116"/>
      <c r="D307" s="103"/>
      <c r="E307" s="104"/>
      <c r="F307" s="104"/>
    </row>
    <row r="308" spans="1:6" s="117" customFormat="1" ht="24">
      <c r="A308" s="112"/>
      <c r="B308" s="89" t="s">
        <v>675</v>
      </c>
      <c r="C308" s="116"/>
      <c r="D308" s="103"/>
      <c r="E308" s="104"/>
      <c r="F308" s="104"/>
    </row>
    <row r="309" spans="1:6" s="117" customFormat="1" ht="36">
      <c r="A309" s="112"/>
      <c r="B309" s="115" t="s">
        <v>90</v>
      </c>
      <c r="C309" s="116"/>
      <c r="D309" s="103"/>
      <c r="E309" s="104"/>
      <c r="F309" s="104"/>
    </row>
    <row r="310" spans="1:6" s="117" customFormat="1" ht="12">
      <c r="A310" s="112"/>
      <c r="B310" s="106" t="s">
        <v>463</v>
      </c>
      <c r="C310" s="107" t="s">
        <v>25</v>
      </c>
      <c r="D310" s="103">
        <v>710</v>
      </c>
      <c r="E310" s="104"/>
      <c r="F310" s="104">
        <f>D310*E310</f>
        <v>0</v>
      </c>
    </row>
    <row r="311" spans="1:6" s="117" customFormat="1" ht="12">
      <c r="A311" s="112"/>
      <c r="B311" s="106" t="s">
        <v>464</v>
      </c>
      <c r="C311" s="107" t="s">
        <v>25</v>
      </c>
      <c r="D311" s="103">
        <v>710</v>
      </c>
      <c r="E311" s="104"/>
      <c r="F311" s="104">
        <f>D311*E311</f>
        <v>0</v>
      </c>
    </row>
    <row r="312" spans="1:6" s="117" customFormat="1" ht="12">
      <c r="A312" s="112"/>
      <c r="B312" s="106" t="s">
        <v>465</v>
      </c>
      <c r="C312" s="107" t="s">
        <v>25</v>
      </c>
      <c r="D312" s="103">
        <v>500</v>
      </c>
      <c r="E312" s="104"/>
      <c r="F312" s="104">
        <f>D312*E312</f>
        <v>0</v>
      </c>
    </row>
    <row r="313" spans="1:6" s="117" customFormat="1" ht="12">
      <c r="A313" s="112"/>
      <c r="B313" s="106" t="s">
        <v>466</v>
      </c>
      <c r="C313" s="107" t="s">
        <v>25</v>
      </c>
      <c r="D313" s="103">
        <v>500</v>
      </c>
      <c r="E313" s="104"/>
      <c r="F313" s="104">
        <f>D313*E313</f>
        <v>0</v>
      </c>
    </row>
    <row r="314" spans="1:6" s="117" customFormat="1" ht="12">
      <c r="A314" s="112"/>
      <c r="B314" s="106" t="s">
        <v>467</v>
      </c>
      <c r="C314" s="107" t="s">
        <v>25</v>
      </c>
      <c r="D314" s="103">
        <v>1305</v>
      </c>
      <c r="E314" s="104"/>
      <c r="F314" s="104">
        <f>D314*E314</f>
        <v>0</v>
      </c>
    </row>
    <row r="315" spans="1:6" s="117" customFormat="1" ht="12">
      <c r="A315" s="112"/>
      <c r="B315" s="106"/>
      <c r="C315" s="107"/>
      <c r="D315" s="103"/>
      <c r="E315" s="104"/>
      <c r="F315" s="104"/>
    </row>
    <row r="316" spans="1:6" s="117" customFormat="1" ht="12.75">
      <c r="A316" s="112" t="s">
        <v>307</v>
      </c>
      <c r="B316" s="105" t="s">
        <v>149</v>
      </c>
      <c r="C316" s="207"/>
      <c r="D316" s="113"/>
      <c r="E316" s="114"/>
      <c r="F316" s="114"/>
    </row>
    <row r="317" spans="1:6" s="117" customFormat="1" ht="84">
      <c r="A317" s="112"/>
      <c r="B317" s="89" t="s">
        <v>318</v>
      </c>
      <c r="C317" s="207"/>
      <c r="D317" s="113"/>
      <c r="E317" s="114"/>
      <c r="F317" s="114"/>
    </row>
    <row r="318" spans="1:6" s="117" customFormat="1" ht="48">
      <c r="A318" s="112"/>
      <c r="B318" s="89" t="s">
        <v>676</v>
      </c>
      <c r="C318" s="207"/>
      <c r="D318" s="113"/>
      <c r="E318" s="114"/>
      <c r="F318" s="114"/>
    </row>
    <row r="319" spans="1:6" s="117" customFormat="1" ht="60">
      <c r="A319" s="112"/>
      <c r="B319" s="115" t="s">
        <v>153</v>
      </c>
      <c r="C319" s="209"/>
      <c r="D319" s="113"/>
      <c r="E319" s="114"/>
      <c r="F319" s="114"/>
    </row>
    <row r="320" spans="1:6" s="117" customFormat="1" ht="12">
      <c r="A320" s="112"/>
      <c r="B320" s="115" t="s">
        <v>319</v>
      </c>
      <c r="C320" s="116" t="s">
        <v>25</v>
      </c>
      <c r="D320" s="113">
        <v>1305</v>
      </c>
      <c r="E320" s="114"/>
      <c r="F320" s="114">
        <f>D320*E320</f>
        <v>0</v>
      </c>
    </row>
    <row r="321" spans="1:6" s="117" customFormat="1" ht="12">
      <c r="A321" s="112"/>
      <c r="B321" s="106"/>
      <c r="C321" s="116"/>
      <c r="D321" s="113"/>
      <c r="E321" s="114"/>
      <c r="F321" s="114"/>
    </row>
    <row r="322" spans="1:6" s="117" customFormat="1" ht="12">
      <c r="A322" s="112" t="s">
        <v>308</v>
      </c>
      <c r="B322" s="98" t="s">
        <v>678</v>
      </c>
      <c r="C322" s="116"/>
      <c r="D322" s="113"/>
      <c r="E322" s="114"/>
      <c r="F322" s="114"/>
    </row>
    <row r="323" spans="1:6" s="117" customFormat="1" ht="192">
      <c r="A323" s="112"/>
      <c r="B323" s="115" t="s">
        <v>677</v>
      </c>
      <c r="C323" s="116"/>
      <c r="D323" s="113"/>
      <c r="E323" s="114"/>
      <c r="F323" s="114"/>
    </row>
    <row r="324" spans="1:6" s="117" customFormat="1" ht="12">
      <c r="A324" s="112"/>
      <c r="B324" s="115" t="s">
        <v>679</v>
      </c>
      <c r="C324" s="116" t="s">
        <v>25</v>
      </c>
      <c r="D324" s="113">
        <v>510</v>
      </c>
      <c r="E324" s="114"/>
      <c r="F324" s="114">
        <f>D324*E324</f>
        <v>0</v>
      </c>
    </row>
    <row r="325" spans="1:6" s="117" customFormat="1" ht="12">
      <c r="A325" s="112"/>
      <c r="B325" s="115" t="s">
        <v>469</v>
      </c>
      <c r="C325" s="116" t="s">
        <v>25</v>
      </c>
      <c r="D325" s="113">
        <v>510</v>
      </c>
      <c r="E325" s="114"/>
      <c r="F325" s="114">
        <f>D325*E325</f>
        <v>0</v>
      </c>
    </row>
    <row r="326" spans="1:6" s="117" customFormat="1" ht="12">
      <c r="A326" s="112"/>
      <c r="B326" s="115" t="s">
        <v>420</v>
      </c>
      <c r="C326" s="116" t="s">
        <v>25</v>
      </c>
      <c r="D326" s="113">
        <v>510</v>
      </c>
      <c r="E326" s="114"/>
      <c r="F326" s="114">
        <f>D326*E326</f>
        <v>0</v>
      </c>
    </row>
    <row r="327" spans="1:6" s="117" customFormat="1" ht="12">
      <c r="A327" s="112"/>
      <c r="B327" s="115"/>
      <c r="C327" s="116"/>
      <c r="D327" s="113"/>
      <c r="E327" s="114"/>
      <c r="F327" s="114"/>
    </row>
    <row r="328" spans="1:6" s="117" customFormat="1" ht="12">
      <c r="A328" s="112" t="s">
        <v>309</v>
      </c>
      <c r="B328" s="98" t="s">
        <v>151</v>
      </c>
      <c r="C328" s="116"/>
      <c r="D328" s="113"/>
      <c r="E328" s="114"/>
      <c r="F328" s="114"/>
    </row>
    <row r="329" spans="1:6" s="117" customFormat="1" ht="84">
      <c r="A329" s="112"/>
      <c r="B329" s="115" t="s">
        <v>680</v>
      </c>
      <c r="C329" s="116"/>
      <c r="D329" s="113"/>
      <c r="E329" s="114"/>
      <c r="F329" s="114"/>
    </row>
    <row r="330" spans="1:6" s="117" customFormat="1" ht="48">
      <c r="A330" s="112"/>
      <c r="B330" s="115" t="s">
        <v>152</v>
      </c>
      <c r="C330" s="116"/>
      <c r="D330" s="113"/>
      <c r="E330" s="114"/>
      <c r="F330" s="114"/>
    </row>
    <row r="331" spans="1:6" s="117" customFormat="1" ht="12">
      <c r="A331" s="112"/>
      <c r="B331" s="115"/>
      <c r="C331" s="116"/>
      <c r="D331" s="113"/>
      <c r="E331" s="114"/>
      <c r="F331" s="114"/>
    </row>
    <row r="332" spans="1:6" s="117" customFormat="1" ht="12">
      <c r="A332" s="112"/>
      <c r="B332" s="106" t="s">
        <v>320</v>
      </c>
      <c r="C332" s="107" t="s">
        <v>25</v>
      </c>
      <c r="D332" s="103">
        <v>740</v>
      </c>
      <c r="E332" s="104"/>
      <c r="F332" s="104">
        <f>D332*E332</f>
        <v>0</v>
      </c>
    </row>
    <row r="333" spans="1:6" s="117" customFormat="1" ht="24">
      <c r="A333" s="112"/>
      <c r="B333" s="106" t="s">
        <v>321</v>
      </c>
      <c r="C333" s="107" t="s">
        <v>25</v>
      </c>
      <c r="D333" s="103">
        <v>105</v>
      </c>
      <c r="E333" s="104"/>
      <c r="F333" s="104">
        <f>D333*E333</f>
        <v>0</v>
      </c>
    </row>
    <row r="334" spans="1:6" s="117" customFormat="1" ht="12">
      <c r="A334" s="112"/>
      <c r="B334" s="115"/>
      <c r="C334" s="116"/>
      <c r="D334" s="113"/>
      <c r="E334" s="114"/>
      <c r="F334" s="114"/>
    </row>
    <row r="335" spans="1:6" s="117" customFormat="1" ht="12">
      <c r="A335" s="112" t="s">
        <v>310</v>
      </c>
      <c r="B335" s="105" t="s">
        <v>846</v>
      </c>
      <c r="C335" s="116"/>
      <c r="D335" s="113"/>
      <c r="E335" s="114"/>
      <c r="F335" s="114"/>
    </row>
    <row r="336" spans="1:6" s="117" customFormat="1" ht="60">
      <c r="A336" s="112"/>
      <c r="B336" s="115" t="s">
        <v>847</v>
      </c>
      <c r="C336" s="116"/>
      <c r="D336" s="113"/>
      <c r="E336" s="114"/>
      <c r="F336" s="114"/>
    </row>
    <row r="337" spans="1:6" s="117" customFormat="1" ht="60">
      <c r="A337" s="112"/>
      <c r="B337" s="115" t="s">
        <v>153</v>
      </c>
      <c r="C337" s="116"/>
      <c r="D337" s="113"/>
      <c r="E337" s="114"/>
      <c r="F337" s="114"/>
    </row>
    <row r="338" spans="1:6" s="117" customFormat="1" ht="12">
      <c r="A338" s="112"/>
      <c r="B338" s="106" t="s">
        <v>471</v>
      </c>
      <c r="C338" s="116" t="s">
        <v>25</v>
      </c>
      <c r="D338" s="103">
        <v>740</v>
      </c>
      <c r="E338" s="114"/>
      <c r="F338" s="114">
        <f>D338*E338</f>
        <v>0</v>
      </c>
    </row>
    <row r="339" spans="1:6" s="117" customFormat="1" ht="12">
      <c r="A339" s="112"/>
      <c r="B339" s="106" t="s">
        <v>681</v>
      </c>
      <c r="C339" s="116" t="s">
        <v>25</v>
      </c>
      <c r="D339" s="103">
        <v>740</v>
      </c>
      <c r="E339" s="114"/>
      <c r="F339" s="114">
        <f>D339*E339</f>
        <v>0</v>
      </c>
    </row>
    <row r="340" spans="1:6" s="117" customFormat="1" ht="12">
      <c r="A340" s="112"/>
      <c r="B340" s="106"/>
      <c r="C340" s="116"/>
      <c r="D340" s="103"/>
      <c r="E340" s="114"/>
      <c r="F340" s="114"/>
    </row>
    <row r="341" spans="1:6" s="117" customFormat="1" ht="12">
      <c r="A341" s="112" t="s">
        <v>311</v>
      </c>
      <c r="B341" s="105" t="s">
        <v>150</v>
      </c>
      <c r="C341" s="116"/>
      <c r="D341" s="113"/>
      <c r="E341" s="113"/>
      <c r="F341" s="113"/>
    </row>
    <row r="342" spans="1:6" s="117" customFormat="1" ht="72">
      <c r="A342" s="112"/>
      <c r="B342" s="115" t="s">
        <v>682</v>
      </c>
      <c r="C342" s="116"/>
      <c r="D342" s="113"/>
      <c r="E342" s="113"/>
      <c r="F342" s="113"/>
    </row>
    <row r="343" spans="1:6" s="117" customFormat="1" ht="36">
      <c r="A343" s="112"/>
      <c r="B343" s="115" t="s">
        <v>90</v>
      </c>
      <c r="C343" s="116"/>
      <c r="D343" s="113"/>
      <c r="E343" s="113"/>
      <c r="F343" s="113"/>
    </row>
    <row r="344" spans="1:6" s="117" customFormat="1" ht="12">
      <c r="A344" s="112"/>
      <c r="B344" s="115"/>
      <c r="C344" s="116"/>
      <c r="D344" s="113"/>
      <c r="E344" s="113"/>
      <c r="F344" s="113"/>
    </row>
    <row r="345" spans="1:6" s="117" customFormat="1" ht="12">
      <c r="A345" s="112"/>
      <c r="B345" s="106" t="s">
        <v>320</v>
      </c>
      <c r="C345" s="107" t="s">
        <v>25</v>
      </c>
      <c r="D345" s="103">
        <v>740</v>
      </c>
      <c r="E345" s="104"/>
      <c r="F345" s="114">
        <f>D345*E345</f>
        <v>0</v>
      </c>
    </row>
    <row r="346" spans="1:6" s="117" customFormat="1" ht="24">
      <c r="A346" s="112"/>
      <c r="B346" s="106" t="s">
        <v>321</v>
      </c>
      <c r="C346" s="107" t="s">
        <v>25</v>
      </c>
      <c r="D346" s="103">
        <v>75</v>
      </c>
      <c r="E346" s="104"/>
      <c r="F346" s="114">
        <f>D346*E346</f>
        <v>0</v>
      </c>
    </row>
    <row r="347" spans="1:6" s="117" customFormat="1" ht="12">
      <c r="A347" s="112"/>
      <c r="B347" s="105"/>
      <c r="C347" s="116"/>
      <c r="D347" s="113"/>
      <c r="E347" s="114"/>
      <c r="F347" s="114"/>
    </row>
    <row r="348" spans="1:6" s="117" customFormat="1" ht="12">
      <c r="A348" s="112" t="s">
        <v>330</v>
      </c>
      <c r="B348" s="98" t="s">
        <v>688</v>
      </c>
      <c r="C348" s="116"/>
      <c r="D348" s="113"/>
      <c r="E348" s="114"/>
      <c r="F348" s="114"/>
    </row>
    <row r="349" spans="1:6" s="117" customFormat="1" ht="60">
      <c r="A349" s="112"/>
      <c r="B349" s="115" t="s">
        <v>689</v>
      </c>
      <c r="C349" s="116"/>
      <c r="D349" s="113"/>
      <c r="E349" s="114"/>
      <c r="F349" s="114"/>
    </row>
    <row r="350" spans="1:6" s="117" customFormat="1" ht="96">
      <c r="A350" s="112"/>
      <c r="B350" s="115" t="s">
        <v>690</v>
      </c>
      <c r="C350" s="116"/>
      <c r="D350" s="113"/>
      <c r="E350" s="114"/>
      <c r="F350" s="114"/>
    </row>
    <row r="351" spans="1:6" s="117" customFormat="1" ht="72">
      <c r="A351" s="112"/>
      <c r="B351" s="115" t="s">
        <v>683</v>
      </c>
      <c r="C351" s="116"/>
      <c r="D351" s="113"/>
      <c r="E351" s="114"/>
      <c r="F351" s="114"/>
    </row>
    <row r="352" spans="1:6" s="117" customFormat="1" ht="60">
      <c r="A352" s="112"/>
      <c r="B352" s="115" t="s">
        <v>154</v>
      </c>
      <c r="C352" s="116"/>
      <c r="D352" s="113"/>
      <c r="E352" s="114"/>
      <c r="F352" s="114"/>
    </row>
    <row r="353" spans="1:6" s="117" customFormat="1" ht="12">
      <c r="A353" s="112"/>
      <c r="B353" s="115" t="s">
        <v>421</v>
      </c>
      <c r="C353" s="116" t="s">
        <v>25</v>
      </c>
      <c r="D353" s="103">
        <v>740</v>
      </c>
      <c r="E353" s="114"/>
      <c r="F353" s="114">
        <f>D353*E353</f>
        <v>0</v>
      </c>
    </row>
    <row r="354" spans="1:6" s="117" customFormat="1" ht="12">
      <c r="A354" s="112"/>
      <c r="B354" s="115" t="s">
        <v>322</v>
      </c>
      <c r="C354" s="116" t="s">
        <v>25</v>
      </c>
      <c r="D354" s="113">
        <v>120</v>
      </c>
      <c r="E354" s="114"/>
      <c r="F354" s="114">
        <f>D354*E354</f>
        <v>0</v>
      </c>
    </row>
    <row r="355" spans="1:6" s="117" customFormat="1" ht="12">
      <c r="A355" s="112"/>
      <c r="B355" s="115" t="s">
        <v>470</v>
      </c>
      <c r="C355" s="116" t="s">
        <v>60</v>
      </c>
      <c r="D355" s="113">
        <v>130</v>
      </c>
      <c r="E355" s="114"/>
      <c r="F355" s="114">
        <f>D355*E355</f>
        <v>0</v>
      </c>
    </row>
    <row r="356" spans="1:6" s="117" customFormat="1" ht="12">
      <c r="A356" s="112"/>
      <c r="B356" s="115"/>
      <c r="C356" s="116"/>
      <c r="D356" s="113"/>
      <c r="E356" s="114"/>
      <c r="F356" s="114"/>
    </row>
    <row r="357" spans="1:6" s="117" customFormat="1" ht="12">
      <c r="A357" s="112" t="s">
        <v>331</v>
      </c>
      <c r="B357" s="98" t="s">
        <v>848</v>
      </c>
      <c r="C357" s="116"/>
      <c r="D357" s="113"/>
      <c r="E357" s="114"/>
      <c r="F357" s="114"/>
    </row>
    <row r="358" spans="1:6" s="117" customFormat="1" ht="48">
      <c r="A358" s="112"/>
      <c r="B358" s="115" t="s">
        <v>684</v>
      </c>
      <c r="C358" s="116"/>
      <c r="D358" s="113"/>
      <c r="E358" s="114"/>
      <c r="F358" s="114"/>
    </row>
    <row r="359" spans="1:6" s="117" customFormat="1" ht="60">
      <c r="A359" s="112"/>
      <c r="B359" s="115" t="s">
        <v>154</v>
      </c>
      <c r="C359" s="116"/>
      <c r="D359" s="113"/>
      <c r="E359" s="114"/>
      <c r="F359" s="114"/>
    </row>
    <row r="360" spans="1:6" s="117" customFormat="1" ht="12">
      <c r="A360" s="112"/>
      <c r="B360" s="115"/>
      <c r="C360" s="116" t="s">
        <v>25</v>
      </c>
      <c r="D360" s="113">
        <v>75</v>
      </c>
      <c r="E360" s="114"/>
      <c r="F360" s="114">
        <f>D360*E360</f>
        <v>0</v>
      </c>
    </row>
    <row r="361" spans="1:6" s="117" customFormat="1" ht="12">
      <c r="A361" s="112"/>
      <c r="B361" s="115"/>
      <c r="C361" s="116"/>
      <c r="D361" s="113"/>
      <c r="E361" s="114"/>
      <c r="F361" s="114"/>
    </row>
    <row r="362" spans="1:6" s="117" customFormat="1" ht="12">
      <c r="A362" s="112" t="s">
        <v>332</v>
      </c>
      <c r="B362" s="98" t="s">
        <v>244</v>
      </c>
      <c r="C362" s="116"/>
      <c r="D362" s="113"/>
      <c r="E362" s="114"/>
      <c r="F362" s="114"/>
    </row>
    <row r="363" spans="1:6" s="117" customFormat="1" ht="72">
      <c r="A363" s="112"/>
      <c r="B363" s="115" t="s">
        <v>685</v>
      </c>
      <c r="C363" s="116"/>
      <c r="D363" s="210"/>
      <c r="E363" s="114"/>
      <c r="F363" s="114"/>
    </row>
    <row r="364" spans="1:6" s="117" customFormat="1" ht="60">
      <c r="A364" s="112"/>
      <c r="B364" s="115" t="s">
        <v>154</v>
      </c>
      <c r="C364" s="116"/>
      <c r="D364" s="113"/>
      <c r="E364" s="114"/>
      <c r="F364" s="114"/>
    </row>
    <row r="365" spans="1:6" s="117" customFormat="1" ht="12">
      <c r="A365" s="112"/>
      <c r="B365" s="115"/>
      <c r="C365" s="116" t="s">
        <v>25</v>
      </c>
      <c r="D365" s="113">
        <v>55</v>
      </c>
      <c r="E365" s="114"/>
      <c r="F365" s="114">
        <f>D365*E365</f>
        <v>0</v>
      </c>
    </row>
    <row r="366" spans="1:6" s="117" customFormat="1" ht="12">
      <c r="A366" s="112"/>
      <c r="B366" s="115"/>
      <c r="C366" s="116"/>
      <c r="D366" s="113"/>
      <c r="E366" s="114"/>
      <c r="F366" s="114"/>
    </row>
    <row r="367" spans="1:6" s="117" customFormat="1" ht="12">
      <c r="A367" s="112" t="s">
        <v>333</v>
      </c>
      <c r="B367" s="98" t="s">
        <v>686</v>
      </c>
      <c r="C367" s="116"/>
      <c r="D367" s="113"/>
      <c r="E367" s="114"/>
      <c r="F367" s="114"/>
    </row>
    <row r="368" spans="1:6" s="117" customFormat="1" ht="24">
      <c r="A368" s="112"/>
      <c r="B368" s="115" t="s">
        <v>257</v>
      </c>
      <c r="C368" s="116"/>
      <c r="D368" s="113"/>
      <c r="E368" s="114"/>
      <c r="F368" s="114"/>
    </row>
    <row r="369" spans="1:26" s="117" customFormat="1" ht="36">
      <c r="A369" s="211"/>
      <c r="B369" s="87" t="s">
        <v>258</v>
      </c>
      <c r="C369" s="212"/>
      <c r="D369" s="213"/>
      <c r="E369" s="214"/>
      <c r="F369" s="214"/>
    </row>
    <row r="370" spans="1:26" s="117" customFormat="1" ht="60">
      <c r="A370" s="112"/>
      <c r="B370" s="115" t="s">
        <v>154</v>
      </c>
      <c r="C370" s="116"/>
      <c r="D370" s="113"/>
      <c r="E370" s="114"/>
      <c r="F370" s="114"/>
    </row>
    <row r="371" spans="1:26" s="117" customFormat="1" ht="12">
      <c r="A371" s="112"/>
      <c r="B371" s="115" t="s">
        <v>687</v>
      </c>
      <c r="C371" s="116" t="s">
        <v>60</v>
      </c>
      <c r="D371" s="113">
        <v>130</v>
      </c>
      <c r="E371" s="114"/>
      <c r="F371" s="114">
        <f>D371*E371</f>
        <v>0</v>
      </c>
    </row>
    <row r="372" spans="1:26" s="117" customFormat="1" ht="12">
      <c r="A372" s="112"/>
      <c r="B372" s="115"/>
      <c r="C372" s="116"/>
      <c r="D372" s="113"/>
      <c r="E372" s="114"/>
      <c r="F372" s="114"/>
    </row>
    <row r="373" spans="1:26" s="111" customFormat="1">
      <c r="A373" s="112" t="s">
        <v>334</v>
      </c>
      <c r="B373" s="105" t="s">
        <v>155</v>
      </c>
      <c r="C373" s="116"/>
      <c r="D373" s="113"/>
      <c r="E373" s="114"/>
      <c r="F373" s="114"/>
      <c r="G373" s="215"/>
      <c r="H373" s="215"/>
      <c r="I373" s="215"/>
      <c r="J373" s="215"/>
      <c r="K373" s="215"/>
      <c r="L373" s="215"/>
      <c r="M373" s="215"/>
      <c r="N373" s="215"/>
      <c r="O373" s="215"/>
      <c r="P373" s="215"/>
      <c r="Q373" s="215"/>
      <c r="R373" s="215"/>
      <c r="S373" s="215"/>
      <c r="T373" s="215"/>
      <c r="U373" s="215"/>
      <c r="V373" s="215"/>
      <c r="W373" s="215"/>
      <c r="X373" s="215"/>
      <c r="Y373" s="215"/>
      <c r="Z373" s="215"/>
    </row>
    <row r="374" spans="1:26" s="117" customFormat="1" ht="120">
      <c r="A374" s="112"/>
      <c r="B374" s="106" t="s">
        <v>156</v>
      </c>
      <c r="C374" s="116"/>
      <c r="D374" s="95"/>
      <c r="E374" s="114"/>
      <c r="F374" s="114"/>
    </row>
    <row r="375" spans="1:26" s="117" customFormat="1" ht="84">
      <c r="A375" s="112"/>
      <c r="B375" s="115" t="s">
        <v>157</v>
      </c>
      <c r="C375" s="116"/>
      <c r="D375" s="113"/>
      <c r="E375" s="114"/>
      <c r="F375" s="114"/>
    </row>
    <row r="376" spans="1:26" s="117" customFormat="1" ht="12">
      <c r="A376" s="112"/>
      <c r="B376" s="106" t="s">
        <v>323</v>
      </c>
      <c r="C376" s="116" t="s">
        <v>18</v>
      </c>
      <c r="D376" s="113">
        <v>10</v>
      </c>
      <c r="E376" s="114"/>
      <c r="F376" s="114">
        <f>D376*E376</f>
        <v>0</v>
      </c>
    </row>
    <row r="377" spans="1:26" s="117" customFormat="1" ht="12">
      <c r="A377" s="112"/>
      <c r="B377" s="106" t="s">
        <v>324</v>
      </c>
      <c r="C377" s="116" t="s">
        <v>18</v>
      </c>
      <c r="D377" s="113">
        <v>5</v>
      </c>
      <c r="E377" s="114"/>
      <c r="F377" s="114">
        <f>D377*E377</f>
        <v>0</v>
      </c>
    </row>
    <row r="378" spans="1:26" s="117" customFormat="1" ht="12">
      <c r="A378" s="112"/>
      <c r="B378" s="106" t="s">
        <v>325</v>
      </c>
      <c r="C378" s="116" t="s">
        <v>18</v>
      </c>
      <c r="D378" s="113">
        <v>3</v>
      </c>
      <c r="E378" s="114"/>
      <c r="F378" s="114">
        <f>D378*E378</f>
        <v>0</v>
      </c>
    </row>
    <row r="379" spans="1:26" s="117" customFormat="1" ht="12">
      <c r="A379" s="112"/>
      <c r="B379" s="106"/>
      <c r="C379" s="116"/>
      <c r="D379" s="113"/>
      <c r="E379" s="114"/>
      <c r="F379" s="114"/>
    </row>
    <row r="380" spans="1:26" s="117" customFormat="1" ht="12">
      <c r="A380" s="112" t="s">
        <v>335</v>
      </c>
      <c r="B380" s="98" t="s">
        <v>326</v>
      </c>
      <c r="C380" s="116"/>
      <c r="D380" s="113"/>
      <c r="E380" s="114"/>
      <c r="F380" s="114"/>
    </row>
    <row r="381" spans="1:26" s="117" customFormat="1" ht="60">
      <c r="A381" s="112"/>
      <c r="B381" s="115" t="s">
        <v>158</v>
      </c>
      <c r="C381" s="116"/>
      <c r="D381" s="95"/>
      <c r="E381" s="114"/>
      <c r="F381" s="114"/>
    </row>
    <row r="382" spans="1:26" s="117" customFormat="1" ht="72">
      <c r="A382" s="112"/>
      <c r="B382" s="115" t="s">
        <v>159</v>
      </c>
      <c r="C382" s="116"/>
      <c r="D382" s="113"/>
      <c r="E382" s="114"/>
      <c r="F382" s="114"/>
    </row>
    <row r="383" spans="1:26" s="117" customFormat="1" ht="12">
      <c r="A383" s="112"/>
      <c r="B383" s="115"/>
      <c r="C383" s="116" t="s">
        <v>60</v>
      </c>
      <c r="D383" s="113">
        <v>20</v>
      </c>
      <c r="E383" s="114"/>
      <c r="F383" s="114">
        <f>D383*E383</f>
        <v>0</v>
      </c>
    </row>
    <row r="384" spans="1:26" s="117" customFormat="1" ht="12">
      <c r="A384" s="112"/>
      <c r="B384" s="106"/>
      <c r="C384" s="116"/>
      <c r="D384" s="113"/>
      <c r="E384" s="114"/>
      <c r="F384" s="114"/>
    </row>
    <row r="385" spans="1:6" s="117" customFormat="1" ht="12">
      <c r="A385" s="112" t="s">
        <v>336</v>
      </c>
      <c r="B385" s="105" t="s">
        <v>160</v>
      </c>
      <c r="C385" s="116"/>
      <c r="D385" s="113"/>
      <c r="E385" s="114"/>
      <c r="F385" s="114"/>
    </row>
    <row r="386" spans="1:6" s="117" customFormat="1" ht="72">
      <c r="A386" s="112"/>
      <c r="B386" s="115" t="s">
        <v>161</v>
      </c>
      <c r="C386" s="116"/>
      <c r="D386" s="113"/>
      <c r="E386" s="114"/>
      <c r="F386" s="114"/>
    </row>
    <row r="387" spans="1:6" s="117" customFormat="1" ht="48">
      <c r="A387" s="211"/>
      <c r="B387" s="87" t="s">
        <v>245</v>
      </c>
      <c r="C387" s="212"/>
      <c r="D387" s="213"/>
      <c r="E387" s="214"/>
      <c r="F387" s="214"/>
    </row>
    <row r="388" spans="1:6" s="111" customFormat="1" ht="72">
      <c r="A388" s="112"/>
      <c r="B388" s="115" t="s">
        <v>162</v>
      </c>
      <c r="C388" s="116"/>
      <c r="D388" s="113"/>
      <c r="E388" s="114"/>
      <c r="F388" s="114"/>
    </row>
    <row r="389" spans="1:6" s="111" customFormat="1">
      <c r="A389" s="112"/>
      <c r="B389" s="115"/>
      <c r="C389" s="116"/>
      <c r="D389" s="113"/>
      <c r="E389" s="114"/>
      <c r="F389" s="114"/>
    </row>
    <row r="390" spans="1:6" s="111" customFormat="1">
      <c r="A390" s="112"/>
      <c r="B390" s="98" t="s">
        <v>211</v>
      </c>
      <c r="C390" s="116"/>
      <c r="D390" s="113"/>
      <c r="E390" s="114"/>
      <c r="F390" s="114"/>
    </row>
    <row r="391" spans="1:6" s="111" customFormat="1">
      <c r="A391" s="112"/>
      <c r="B391" s="115" t="s">
        <v>327</v>
      </c>
      <c r="C391" s="116" t="s">
        <v>25</v>
      </c>
      <c r="D391" s="113">
        <v>60</v>
      </c>
      <c r="E391" s="114"/>
      <c r="F391" s="114">
        <f>D391*E391</f>
        <v>0</v>
      </c>
    </row>
    <row r="392" spans="1:6" s="111" customFormat="1">
      <c r="A392" s="112"/>
      <c r="B392" s="115" t="s">
        <v>472</v>
      </c>
      <c r="C392" s="116" t="s">
        <v>25</v>
      </c>
      <c r="D392" s="113">
        <v>20</v>
      </c>
      <c r="E392" s="114"/>
      <c r="F392" s="114">
        <f>D392*E392</f>
        <v>0</v>
      </c>
    </row>
    <row r="393" spans="1:6" s="111" customFormat="1">
      <c r="A393" s="112"/>
      <c r="B393" s="115" t="s">
        <v>473</v>
      </c>
      <c r="C393" s="116" t="s">
        <v>25</v>
      </c>
      <c r="D393" s="113">
        <v>55</v>
      </c>
      <c r="E393" s="114"/>
      <c r="F393" s="114">
        <f>D393*E393</f>
        <v>0</v>
      </c>
    </row>
    <row r="394" spans="1:6" s="111" customFormat="1">
      <c r="A394" s="112"/>
      <c r="B394" s="115" t="s">
        <v>474</v>
      </c>
      <c r="C394" s="116" t="s">
        <v>25</v>
      </c>
      <c r="D394" s="113">
        <v>20</v>
      </c>
      <c r="E394" s="114"/>
      <c r="F394" s="114">
        <f>D394*E394</f>
        <v>0</v>
      </c>
    </row>
    <row r="395" spans="1:6" s="111" customFormat="1">
      <c r="A395" s="112"/>
      <c r="B395" s="115"/>
      <c r="C395" s="116"/>
      <c r="D395" s="113"/>
      <c r="E395" s="113"/>
      <c r="F395" s="113"/>
    </row>
    <row r="396" spans="1:6" s="111" customFormat="1" ht="24.75">
      <c r="A396" s="112" t="s">
        <v>337</v>
      </c>
      <c r="B396" s="105" t="s">
        <v>246</v>
      </c>
      <c r="C396" s="116"/>
      <c r="D396" s="113"/>
      <c r="E396" s="114"/>
      <c r="F396" s="114"/>
    </row>
    <row r="397" spans="1:6" s="111" customFormat="1" ht="72">
      <c r="A397" s="112"/>
      <c r="B397" s="115" t="s">
        <v>247</v>
      </c>
      <c r="C397" s="116"/>
      <c r="D397" s="113"/>
      <c r="E397" s="114"/>
      <c r="F397" s="114"/>
    </row>
    <row r="398" spans="1:6" s="111" customFormat="1">
      <c r="A398" s="211"/>
      <c r="B398" s="87" t="s">
        <v>248</v>
      </c>
      <c r="C398" s="212"/>
      <c r="D398" s="213"/>
      <c r="E398" s="214"/>
      <c r="F398" s="214"/>
    </row>
    <row r="399" spans="1:6" s="111" customFormat="1" ht="72">
      <c r="A399" s="112"/>
      <c r="B399" s="115" t="s">
        <v>162</v>
      </c>
      <c r="C399" s="116"/>
      <c r="D399" s="113"/>
      <c r="E399" s="114"/>
      <c r="F399" s="114"/>
    </row>
    <row r="400" spans="1:6" s="111" customFormat="1">
      <c r="A400" s="112"/>
      <c r="B400" s="115"/>
      <c r="C400" s="116"/>
      <c r="D400" s="113"/>
      <c r="E400" s="114"/>
      <c r="F400" s="114"/>
    </row>
    <row r="401" spans="1:6" s="111" customFormat="1">
      <c r="A401" s="112"/>
      <c r="B401" s="98" t="s">
        <v>249</v>
      </c>
      <c r="C401" s="116"/>
      <c r="D401" s="113"/>
      <c r="E401" s="114"/>
      <c r="F401" s="114"/>
    </row>
    <row r="402" spans="1:6" s="111" customFormat="1">
      <c r="A402" s="112"/>
      <c r="B402" s="115" t="s">
        <v>327</v>
      </c>
      <c r="C402" s="116" t="s">
        <v>25</v>
      </c>
      <c r="D402" s="113">
        <v>35</v>
      </c>
      <c r="E402" s="114"/>
      <c r="F402" s="114">
        <f>D402*E402</f>
        <v>0</v>
      </c>
    </row>
    <row r="403" spans="1:6" s="111" customFormat="1">
      <c r="A403" s="112"/>
      <c r="B403" s="115" t="s">
        <v>328</v>
      </c>
      <c r="C403" s="116" t="s">
        <v>25</v>
      </c>
      <c r="D403" s="113">
        <v>12</v>
      </c>
      <c r="E403" s="114"/>
      <c r="F403" s="114">
        <f>D403*E403</f>
        <v>0</v>
      </c>
    </row>
    <row r="404" spans="1:6" s="111" customFormat="1">
      <c r="A404" s="112"/>
      <c r="B404" s="115"/>
      <c r="C404" s="116"/>
      <c r="D404" s="113"/>
      <c r="E404" s="113"/>
      <c r="F404" s="113"/>
    </row>
    <row r="405" spans="1:6" s="111" customFormat="1">
      <c r="A405" s="77" t="s">
        <v>338</v>
      </c>
      <c r="B405" s="78" t="s">
        <v>28</v>
      </c>
      <c r="C405" s="79"/>
      <c r="D405" s="80"/>
      <c r="E405" s="81" t="s">
        <v>24</v>
      </c>
      <c r="F405" s="82">
        <f>SUM(F304:F404)</f>
        <v>0</v>
      </c>
    </row>
    <row r="406" spans="1:6" s="135" customFormat="1" ht="12">
      <c r="A406" s="240"/>
      <c r="B406" s="131"/>
      <c r="C406" s="241"/>
      <c r="D406" s="242"/>
      <c r="E406" s="243"/>
      <c r="F406" s="243"/>
    </row>
    <row r="407" spans="1:6" s="72" customFormat="1" ht="15" customHeight="1">
      <c r="A407" s="400" t="s">
        <v>341</v>
      </c>
      <c r="B407" s="401"/>
      <c r="C407" s="68" t="s">
        <v>38</v>
      </c>
      <c r="D407" s="69" t="s">
        <v>39</v>
      </c>
      <c r="E407" s="70" t="s">
        <v>40</v>
      </c>
      <c r="F407" s="71" t="s">
        <v>41</v>
      </c>
    </row>
    <row r="408" spans="1:6" s="111" customFormat="1">
      <c r="A408" s="83"/>
      <c r="B408" s="73"/>
      <c r="C408" s="74"/>
      <c r="D408" s="75"/>
      <c r="E408" s="76"/>
      <c r="F408" s="76"/>
    </row>
    <row r="409" spans="1:6" s="117" customFormat="1" ht="12">
      <c r="A409" s="112" t="s">
        <v>145</v>
      </c>
      <c r="B409" s="105" t="s">
        <v>254</v>
      </c>
      <c r="C409" s="116"/>
      <c r="D409" s="113"/>
      <c r="E409" s="114"/>
      <c r="F409" s="114"/>
    </row>
    <row r="410" spans="1:6" s="117" customFormat="1" ht="72">
      <c r="A410" s="112"/>
      <c r="B410" s="106" t="s">
        <v>339</v>
      </c>
      <c r="C410" s="116"/>
      <c r="D410" s="113"/>
      <c r="E410" s="114"/>
      <c r="F410" s="114"/>
    </row>
    <row r="411" spans="1:6" s="117" customFormat="1" ht="48">
      <c r="A411" s="112"/>
      <c r="B411" s="115" t="s">
        <v>163</v>
      </c>
      <c r="C411" s="116"/>
      <c r="D411" s="113"/>
      <c r="E411" s="114"/>
      <c r="F411" s="114"/>
    </row>
    <row r="412" spans="1:6" s="117" customFormat="1" ht="54" customHeight="1">
      <c r="A412" s="112"/>
      <c r="B412" s="115" t="s">
        <v>164</v>
      </c>
      <c r="C412" s="116"/>
      <c r="D412" s="113"/>
      <c r="E412" s="114"/>
      <c r="F412" s="114"/>
    </row>
    <row r="413" spans="1:6" s="117" customFormat="1" ht="36">
      <c r="A413" s="112"/>
      <c r="B413" s="115" t="s">
        <v>165</v>
      </c>
      <c r="C413" s="116"/>
      <c r="D413" s="113"/>
      <c r="E413" s="114"/>
      <c r="F413" s="114"/>
    </row>
    <row r="414" spans="1:6" s="117" customFormat="1" ht="108">
      <c r="A414" s="112"/>
      <c r="B414" s="115" t="s">
        <v>576</v>
      </c>
      <c r="C414" s="116"/>
      <c r="D414" s="113"/>
      <c r="E414" s="114"/>
      <c r="F414" s="114"/>
    </row>
    <row r="415" spans="1:6" s="117" customFormat="1" ht="36">
      <c r="A415" s="112"/>
      <c r="B415" s="115" t="s">
        <v>166</v>
      </c>
      <c r="C415" s="116"/>
      <c r="D415" s="113"/>
      <c r="E415" s="114"/>
      <c r="F415" s="114"/>
    </row>
    <row r="416" spans="1:6" s="117" customFormat="1" ht="12">
      <c r="A416" s="112"/>
      <c r="B416" s="106" t="s">
        <v>475</v>
      </c>
      <c r="C416" s="116" t="s">
        <v>25</v>
      </c>
      <c r="D416" s="113">
        <v>510</v>
      </c>
      <c r="E416" s="114">
        <v>46.3</v>
      </c>
      <c r="F416" s="114">
        <f>D416*E416</f>
        <v>23613</v>
      </c>
    </row>
    <row r="417" spans="1:6" s="117" customFormat="1" ht="24">
      <c r="A417" s="112"/>
      <c r="B417" s="106" t="s">
        <v>1136</v>
      </c>
      <c r="C417" s="116" t="s">
        <v>25</v>
      </c>
      <c r="D417" s="113">
        <v>150</v>
      </c>
      <c r="E417" s="114">
        <v>20</v>
      </c>
      <c r="F417" s="114">
        <f>D417*E417</f>
        <v>3000</v>
      </c>
    </row>
    <row r="418" spans="1:6" s="117" customFormat="1" ht="84">
      <c r="A418" s="112"/>
      <c r="B418" s="373" t="s">
        <v>1135</v>
      </c>
      <c r="C418" s="116"/>
      <c r="D418" s="113"/>
      <c r="E418" s="114"/>
      <c r="F418" s="114"/>
    </row>
    <row r="419" spans="1:6" s="117" customFormat="1" ht="12">
      <c r="A419" s="112" t="s">
        <v>146</v>
      </c>
      <c r="B419" s="98" t="s">
        <v>422</v>
      </c>
      <c r="C419" s="116"/>
      <c r="D419" s="113"/>
      <c r="E419" s="114"/>
      <c r="F419" s="114"/>
    </row>
    <row r="420" spans="1:6" s="117" customFormat="1" ht="72">
      <c r="A420" s="112"/>
      <c r="B420" s="115" t="s">
        <v>477</v>
      </c>
      <c r="C420" s="116"/>
      <c r="D420" s="113"/>
      <c r="E420" s="114"/>
      <c r="F420" s="114"/>
    </row>
    <row r="421" spans="1:6" s="117" customFormat="1" ht="108">
      <c r="A421" s="112"/>
      <c r="B421" s="115" t="s">
        <v>255</v>
      </c>
      <c r="C421" s="116"/>
      <c r="D421" s="103"/>
      <c r="E421" s="104"/>
      <c r="F421" s="104"/>
    </row>
    <row r="422" spans="1:6" s="117" customFormat="1" ht="96">
      <c r="A422" s="112"/>
      <c r="B422" s="115" t="s">
        <v>476</v>
      </c>
      <c r="C422" s="116"/>
      <c r="D422" s="103"/>
      <c r="E422" s="104"/>
      <c r="F422" s="104"/>
    </row>
    <row r="423" spans="1:6" s="117" customFormat="1" ht="36">
      <c r="A423" s="112"/>
      <c r="B423" s="115" t="s">
        <v>168</v>
      </c>
      <c r="C423" s="116"/>
      <c r="D423" s="103"/>
      <c r="E423" s="104"/>
      <c r="F423" s="104"/>
    </row>
    <row r="424" spans="1:6" s="117" customFormat="1" ht="36">
      <c r="A424" s="112"/>
      <c r="B424" s="89" t="s">
        <v>340</v>
      </c>
      <c r="C424" s="116"/>
      <c r="D424" s="103"/>
      <c r="E424" s="104"/>
      <c r="F424" s="104"/>
    </row>
    <row r="425" spans="1:6" s="117" customFormat="1" ht="72">
      <c r="A425" s="112"/>
      <c r="B425" s="115" t="s">
        <v>167</v>
      </c>
      <c r="C425" s="116"/>
      <c r="D425" s="103"/>
      <c r="E425" s="104"/>
      <c r="F425" s="104"/>
    </row>
    <row r="426" spans="1:6" s="117" customFormat="1" ht="72">
      <c r="A426" s="112"/>
      <c r="B426" s="115" t="s">
        <v>169</v>
      </c>
      <c r="C426" s="116"/>
      <c r="D426" s="103"/>
      <c r="E426" s="104"/>
      <c r="F426" s="104"/>
    </row>
    <row r="427" spans="1:6" s="117" customFormat="1" ht="12">
      <c r="A427" s="112"/>
      <c r="B427" s="115"/>
      <c r="C427" s="116"/>
      <c r="D427" s="103"/>
      <c r="E427" s="104"/>
      <c r="F427" s="104"/>
    </row>
    <row r="428" spans="1:6" s="117" customFormat="1" ht="24">
      <c r="A428" s="112"/>
      <c r="B428" s="115" t="s">
        <v>1131</v>
      </c>
      <c r="C428" s="107" t="s">
        <v>25</v>
      </c>
      <c r="D428" s="103">
        <v>285</v>
      </c>
      <c r="E428" s="103">
        <v>69.8</v>
      </c>
      <c r="F428" s="103">
        <f>D428*E428</f>
        <v>19893</v>
      </c>
    </row>
    <row r="429" spans="1:6" s="117" customFormat="1" ht="36">
      <c r="A429" s="112"/>
      <c r="B429" s="115" t="s">
        <v>1137</v>
      </c>
      <c r="C429" s="107" t="s">
        <v>25</v>
      </c>
      <c r="D429" s="103">
        <v>110</v>
      </c>
      <c r="E429" s="103">
        <v>140</v>
      </c>
      <c r="F429" s="103">
        <f>D429*E429</f>
        <v>15400</v>
      </c>
    </row>
    <row r="430" spans="1:6" s="117" customFormat="1" ht="108.75" thickBot="1">
      <c r="A430" s="112"/>
      <c r="B430" s="373" t="s">
        <v>1139</v>
      </c>
      <c r="C430" s="116"/>
      <c r="D430" s="113"/>
      <c r="E430" s="114"/>
      <c r="F430" s="114"/>
    </row>
    <row r="431" spans="1:6" s="117" customFormat="1" ht="12.75" thickBot="1">
      <c r="A431" s="90" t="s">
        <v>342</v>
      </c>
      <c r="B431" s="91" t="s">
        <v>91</v>
      </c>
      <c r="C431" s="92"/>
      <c r="D431" s="216"/>
      <c r="E431" s="93" t="s">
        <v>24</v>
      </c>
      <c r="F431" s="100">
        <f>SUM(F408:F430)</f>
        <v>61906</v>
      </c>
    </row>
    <row r="432" spans="1:6" s="135" customFormat="1" ht="12">
      <c r="A432" s="240"/>
      <c r="B432" s="131"/>
      <c r="C432" s="241"/>
      <c r="D432" s="242"/>
      <c r="E432" s="243"/>
      <c r="F432" s="243"/>
    </row>
    <row r="433" spans="1:6" s="72" customFormat="1" ht="15" customHeight="1">
      <c r="A433" s="400" t="s">
        <v>365</v>
      </c>
      <c r="B433" s="401"/>
      <c r="C433" s="68" t="s">
        <v>38</v>
      </c>
      <c r="D433" s="69" t="s">
        <v>39</v>
      </c>
      <c r="E433" s="70" t="s">
        <v>40</v>
      </c>
      <c r="F433" s="71" t="s">
        <v>41</v>
      </c>
    </row>
    <row r="434" spans="1:6" s="111" customFormat="1" ht="8.25" customHeight="1">
      <c r="A434" s="83"/>
      <c r="B434" s="73"/>
      <c r="C434" s="74"/>
      <c r="D434" s="75"/>
      <c r="E434" s="76"/>
      <c r="F434" s="76"/>
    </row>
    <row r="435" spans="1:6" s="111" customFormat="1" ht="12" customHeight="1">
      <c r="A435" s="77" t="s">
        <v>147</v>
      </c>
      <c r="B435" s="84" t="s">
        <v>216</v>
      </c>
      <c r="C435" s="84"/>
      <c r="D435" s="84"/>
      <c r="E435" s="85"/>
      <c r="F435" s="86"/>
    </row>
    <row r="436" spans="1:6" s="117" customFormat="1" ht="12">
      <c r="A436" s="112"/>
      <c r="B436" s="87"/>
      <c r="C436" s="109"/>
      <c r="D436" s="113"/>
      <c r="E436" s="114"/>
      <c r="F436" s="114"/>
    </row>
    <row r="437" spans="1:6" s="117" customFormat="1" ht="24">
      <c r="A437" s="112" t="s">
        <v>366</v>
      </c>
      <c r="B437" s="88" t="s">
        <v>353</v>
      </c>
      <c r="C437" s="109"/>
      <c r="D437" s="113"/>
      <c r="E437" s="114"/>
      <c r="F437" s="114"/>
    </row>
    <row r="438" spans="1:6" s="117" customFormat="1" ht="24">
      <c r="A438" s="112"/>
      <c r="B438" s="89" t="s">
        <v>354</v>
      </c>
      <c r="C438" s="116"/>
      <c r="D438" s="113"/>
      <c r="E438" s="114"/>
      <c r="F438" s="114"/>
    </row>
    <row r="439" spans="1:6" s="117" customFormat="1" ht="12">
      <c r="A439" s="112"/>
      <c r="B439" s="87" t="s">
        <v>217</v>
      </c>
      <c r="C439" s="116"/>
      <c r="D439" s="113"/>
      <c r="E439" s="114"/>
      <c r="F439" s="114"/>
    </row>
    <row r="440" spans="1:6" s="117" customFormat="1" ht="12">
      <c r="A440" s="112"/>
      <c r="B440" s="87" t="s">
        <v>346</v>
      </c>
      <c r="C440" s="116"/>
      <c r="D440" s="113"/>
      <c r="E440" s="114"/>
      <c r="F440" s="114"/>
    </row>
    <row r="441" spans="1:6" s="117" customFormat="1" ht="12">
      <c r="A441" s="112"/>
      <c r="B441" s="99" t="s">
        <v>347</v>
      </c>
      <c r="C441" s="116"/>
      <c r="D441" s="113"/>
      <c r="E441" s="114"/>
      <c r="F441" s="114"/>
    </row>
    <row r="442" spans="1:6" s="117" customFormat="1" ht="36">
      <c r="A442" s="112"/>
      <c r="B442" s="99" t="s">
        <v>518</v>
      </c>
      <c r="C442" s="116"/>
      <c r="D442" s="113"/>
      <c r="E442" s="114"/>
      <c r="F442" s="114"/>
    </row>
    <row r="443" spans="1:6" s="117" customFormat="1" ht="12">
      <c r="A443" s="112"/>
      <c r="B443" s="87" t="s">
        <v>218</v>
      </c>
      <c r="C443" s="116"/>
      <c r="D443" s="113"/>
      <c r="E443" s="114"/>
      <c r="F443" s="114"/>
    </row>
    <row r="444" spans="1:6" s="117" customFormat="1" ht="12">
      <c r="A444" s="112"/>
      <c r="B444" s="87" t="s">
        <v>348</v>
      </c>
      <c r="C444" s="116"/>
      <c r="D444" s="113"/>
      <c r="E444" s="114"/>
      <c r="F444" s="114"/>
    </row>
    <row r="445" spans="1:6" s="117" customFormat="1" ht="13.5">
      <c r="A445" s="112"/>
      <c r="B445" s="87" t="s">
        <v>535</v>
      </c>
      <c r="C445" s="116"/>
      <c r="D445" s="113"/>
      <c r="E445" s="114"/>
      <c r="F445" s="114"/>
    </row>
    <row r="446" spans="1:6" s="117" customFormat="1" ht="13.5">
      <c r="A446" s="112"/>
      <c r="B446" s="87" t="s">
        <v>516</v>
      </c>
      <c r="C446" s="116"/>
      <c r="D446" s="113"/>
      <c r="E446" s="114"/>
      <c r="F446" s="114"/>
    </row>
    <row r="447" spans="1:6" s="117" customFormat="1" ht="12">
      <c r="A447" s="112"/>
      <c r="B447" s="87" t="s">
        <v>349</v>
      </c>
      <c r="C447" s="116"/>
      <c r="D447" s="113"/>
      <c r="E447" s="114"/>
      <c r="F447" s="114"/>
    </row>
    <row r="448" spans="1:6" s="117" customFormat="1" ht="12">
      <c r="A448" s="112"/>
      <c r="B448" s="87" t="s">
        <v>223</v>
      </c>
      <c r="C448" s="116"/>
      <c r="D448" s="113"/>
      <c r="E448" s="114"/>
      <c r="F448" s="114"/>
    </row>
    <row r="449" spans="1:6" s="117" customFormat="1" ht="13.5">
      <c r="A449" s="112"/>
      <c r="B449" s="87" t="s">
        <v>517</v>
      </c>
      <c r="C449" s="116"/>
      <c r="D449" s="113"/>
      <c r="E449" s="114"/>
      <c r="F449" s="114"/>
    </row>
    <row r="450" spans="1:6" s="117" customFormat="1" ht="12">
      <c r="A450" s="112"/>
      <c r="B450" s="87" t="s">
        <v>224</v>
      </c>
      <c r="C450" s="116"/>
      <c r="D450" s="113"/>
      <c r="E450" s="114"/>
      <c r="F450" s="114"/>
    </row>
    <row r="451" spans="1:6" s="117" customFormat="1" ht="12">
      <c r="A451" s="112"/>
      <c r="B451" s="87" t="s">
        <v>504</v>
      </c>
      <c r="C451" s="116"/>
      <c r="D451" s="113"/>
      <c r="E451" s="114"/>
      <c r="F451" s="114"/>
    </row>
    <row r="452" spans="1:6" s="117" customFormat="1" ht="12">
      <c r="A452" s="112"/>
      <c r="B452" s="87" t="s">
        <v>225</v>
      </c>
      <c r="C452" s="116"/>
      <c r="D452" s="113"/>
      <c r="E452" s="114"/>
      <c r="F452" s="114"/>
    </row>
    <row r="453" spans="1:6" s="117" customFormat="1" ht="24">
      <c r="A453" s="112"/>
      <c r="B453" s="87" t="s">
        <v>345</v>
      </c>
      <c r="C453" s="116"/>
      <c r="D453" s="113"/>
      <c r="E453" s="114"/>
      <c r="F453" s="114"/>
    </row>
    <row r="454" spans="1:6" s="117" customFormat="1" ht="84">
      <c r="A454" s="112"/>
      <c r="B454" s="89" t="s">
        <v>355</v>
      </c>
      <c r="C454" s="109"/>
      <c r="D454" s="113"/>
      <c r="E454" s="114"/>
      <c r="F454" s="114"/>
    </row>
    <row r="455" spans="1:6" s="117" customFormat="1" ht="36">
      <c r="A455" s="112"/>
      <c r="B455" s="115" t="s">
        <v>344</v>
      </c>
      <c r="C455" s="109"/>
      <c r="D455" s="113"/>
      <c r="E455" s="114"/>
      <c r="F455" s="114"/>
    </row>
    <row r="456" spans="1:6" s="117" customFormat="1" ht="60">
      <c r="A456" s="112"/>
      <c r="B456" s="115" t="s">
        <v>230</v>
      </c>
      <c r="C456" s="109"/>
      <c r="D456" s="113"/>
      <c r="E456" s="114"/>
      <c r="F456" s="114"/>
    </row>
    <row r="457" spans="1:6" s="117" customFormat="1" ht="12">
      <c r="A457" s="112"/>
      <c r="B457" s="115"/>
      <c r="C457" s="109"/>
      <c r="D457" s="113"/>
      <c r="E457" s="114"/>
      <c r="F457" s="114"/>
    </row>
    <row r="458" spans="1:6" s="117" customFormat="1" ht="36">
      <c r="A458" s="112"/>
      <c r="B458" s="87" t="s">
        <v>478</v>
      </c>
      <c r="C458" s="109" t="s">
        <v>363</v>
      </c>
      <c r="D458" s="113">
        <v>2</v>
      </c>
      <c r="E458" s="114"/>
      <c r="F458" s="114">
        <f>D458*E458</f>
        <v>0</v>
      </c>
    </row>
    <row r="459" spans="1:6" s="117" customFormat="1" ht="12">
      <c r="A459" s="112"/>
      <c r="B459" s="87"/>
      <c r="C459" s="109"/>
      <c r="D459" s="113"/>
      <c r="E459" s="114"/>
      <c r="F459" s="114"/>
    </row>
    <row r="460" spans="1:6" s="117" customFormat="1" ht="12">
      <c r="A460" s="112"/>
      <c r="B460" s="87"/>
      <c r="C460" s="109"/>
      <c r="D460" s="113"/>
      <c r="E460" s="114"/>
      <c r="F460" s="114"/>
    </row>
    <row r="461" spans="1:6" s="117" customFormat="1" ht="24">
      <c r="A461" s="112" t="s">
        <v>367</v>
      </c>
      <c r="B461" s="98" t="s">
        <v>479</v>
      </c>
      <c r="C461" s="109"/>
      <c r="D461" s="113"/>
      <c r="E461" s="114"/>
      <c r="F461" s="114"/>
    </row>
    <row r="462" spans="1:6" s="117" customFormat="1" ht="84">
      <c r="A462" s="112"/>
      <c r="B462" s="115" t="s">
        <v>691</v>
      </c>
      <c r="C462" s="109"/>
      <c r="D462" s="113"/>
      <c r="E462" s="114"/>
      <c r="F462" s="114"/>
    </row>
    <row r="463" spans="1:6" s="117" customFormat="1" ht="12">
      <c r="A463" s="112"/>
      <c r="B463" s="115" t="s">
        <v>217</v>
      </c>
      <c r="C463" s="109"/>
      <c r="D463" s="113"/>
      <c r="E463" s="114"/>
      <c r="F463" s="114"/>
    </row>
    <row r="464" spans="1:6" s="117" customFormat="1" ht="72">
      <c r="A464" s="112"/>
      <c r="B464" s="115" t="s">
        <v>532</v>
      </c>
      <c r="C464" s="109"/>
      <c r="D464" s="113"/>
      <c r="E464" s="114"/>
      <c r="F464" s="114"/>
    </row>
    <row r="465" spans="1:6" s="117" customFormat="1" ht="12">
      <c r="A465" s="112"/>
      <c r="B465" s="115" t="s">
        <v>218</v>
      </c>
      <c r="C465" s="109"/>
      <c r="D465" s="113"/>
      <c r="E465" s="114"/>
      <c r="F465" s="114"/>
    </row>
    <row r="466" spans="1:6" s="117" customFormat="1" ht="12">
      <c r="A466" s="112"/>
      <c r="B466" s="115" t="s">
        <v>219</v>
      </c>
      <c r="C466" s="109"/>
      <c r="D466" s="113"/>
      <c r="E466" s="114"/>
      <c r="F466" s="114"/>
    </row>
    <row r="467" spans="1:6" s="117" customFormat="1" ht="12">
      <c r="A467" s="112"/>
      <c r="B467" s="115" t="s">
        <v>536</v>
      </c>
      <c r="C467" s="109"/>
      <c r="D467" s="113"/>
      <c r="E467" s="114"/>
      <c r="F467" s="114"/>
    </row>
    <row r="468" spans="1:6" s="117" customFormat="1" ht="12">
      <c r="A468" s="112"/>
      <c r="B468" s="115" t="s">
        <v>533</v>
      </c>
      <c r="C468" s="109"/>
      <c r="D468" s="113"/>
      <c r="E468" s="114"/>
      <c r="F468" s="114"/>
    </row>
    <row r="469" spans="1:6" s="117" customFormat="1" ht="12">
      <c r="A469" s="112"/>
      <c r="B469" s="115" t="s">
        <v>222</v>
      </c>
      <c r="C469" s="109"/>
      <c r="D469" s="113"/>
      <c r="E469" s="114"/>
      <c r="F469" s="114"/>
    </row>
    <row r="470" spans="1:6" s="117" customFormat="1" ht="12">
      <c r="A470" s="112"/>
      <c r="B470" s="115" t="s">
        <v>223</v>
      </c>
      <c r="C470" s="109"/>
      <c r="D470" s="113"/>
      <c r="E470" s="114"/>
      <c r="F470" s="114"/>
    </row>
    <row r="471" spans="1:6" s="117" customFormat="1" ht="12">
      <c r="A471" s="112"/>
      <c r="B471" s="115" t="s">
        <v>534</v>
      </c>
      <c r="C471" s="109"/>
      <c r="D471" s="113"/>
      <c r="E471" s="114"/>
      <c r="F471" s="114"/>
    </row>
    <row r="472" spans="1:6" s="117" customFormat="1" ht="12">
      <c r="A472" s="112"/>
      <c r="B472" s="115" t="s">
        <v>224</v>
      </c>
      <c r="C472" s="109"/>
      <c r="D472" s="113"/>
      <c r="E472" s="114"/>
      <c r="F472" s="114"/>
    </row>
    <row r="473" spans="1:6" s="117" customFormat="1" ht="12">
      <c r="A473" s="112"/>
      <c r="B473" s="115" t="s">
        <v>480</v>
      </c>
      <c r="C473" s="109"/>
      <c r="D473" s="113"/>
      <c r="E473" s="114"/>
      <c r="F473" s="114"/>
    </row>
    <row r="474" spans="1:6" s="117" customFormat="1" ht="12">
      <c r="A474" s="112"/>
      <c r="B474" s="115" t="s">
        <v>225</v>
      </c>
      <c r="C474" s="109"/>
      <c r="D474" s="113"/>
      <c r="E474" s="114"/>
      <c r="F474" s="114"/>
    </row>
    <row r="475" spans="1:6" s="117" customFormat="1" ht="60">
      <c r="A475" s="112"/>
      <c r="B475" s="115" t="s">
        <v>226</v>
      </c>
      <c r="C475" s="109"/>
      <c r="D475" s="113"/>
      <c r="E475" s="114"/>
      <c r="F475" s="114"/>
    </row>
    <row r="476" spans="1:6" s="117" customFormat="1" ht="12">
      <c r="A476" s="112"/>
      <c r="B476" s="115"/>
      <c r="C476" s="109"/>
      <c r="D476" s="113"/>
      <c r="E476" s="114"/>
      <c r="F476" s="114"/>
    </row>
    <row r="477" spans="1:6" s="117" customFormat="1" ht="48">
      <c r="A477" s="112"/>
      <c r="B477" s="87" t="s">
        <v>481</v>
      </c>
      <c r="C477" s="109" t="s">
        <v>482</v>
      </c>
      <c r="D477" s="113">
        <v>1</v>
      </c>
      <c r="E477" s="114"/>
      <c r="F477" s="114">
        <f>D477*E477</f>
        <v>0</v>
      </c>
    </row>
    <row r="478" spans="1:6" s="117" customFormat="1" ht="12">
      <c r="A478" s="112"/>
      <c r="B478" s="87"/>
      <c r="C478" s="109"/>
      <c r="D478" s="113"/>
      <c r="E478" s="114"/>
      <c r="F478" s="114"/>
    </row>
    <row r="479" spans="1:6" s="117" customFormat="1" ht="24">
      <c r="A479" s="112" t="s">
        <v>368</v>
      </c>
      <c r="B479" s="88" t="s">
        <v>227</v>
      </c>
      <c r="C479" s="109"/>
      <c r="D479" s="113"/>
      <c r="E479" s="114"/>
      <c r="F479" s="114"/>
    </row>
    <row r="480" spans="1:6" s="117" customFormat="1" ht="36">
      <c r="A480" s="112"/>
      <c r="B480" s="115" t="s">
        <v>357</v>
      </c>
      <c r="C480" s="116"/>
      <c r="D480" s="113"/>
      <c r="E480" s="114"/>
      <c r="F480" s="114"/>
    </row>
    <row r="481" spans="1:6" s="117" customFormat="1" ht="36">
      <c r="A481" s="112"/>
      <c r="B481" s="115" t="s">
        <v>228</v>
      </c>
      <c r="C481" s="116"/>
      <c r="D481" s="113"/>
      <c r="E481" s="114"/>
      <c r="F481" s="114"/>
    </row>
    <row r="482" spans="1:6" s="117" customFormat="1" ht="84">
      <c r="A482" s="112"/>
      <c r="B482" s="115" t="s">
        <v>503</v>
      </c>
      <c r="C482" s="116"/>
      <c r="D482" s="113"/>
      <c r="E482" s="114"/>
      <c r="F482" s="114"/>
    </row>
    <row r="483" spans="1:6" s="117" customFormat="1" ht="12">
      <c r="A483" s="112"/>
      <c r="B483" s="115" t="s">
        <v>217</v>
      </c>
      <c r="C483" s="116"/>
      <c r="D483" s="113"/>
      <c r="E483" s="114"/>
      <c r="F483" s="114"/>
    </row>
    <row r="484" spans="1:6" s="117" customFormat="1" ht="36">
      <c r="A484" s="112"/>
      <c r="B484" s="99" t="s">
        <v>518</v>
      </c>
      <c r="C484" s="116"/>
      <c r="D484" s="113"/>
      <c r="E484" s="114"/>
      <c r="F484" s="114"/>
    </row>
    <row r="485" spans="1:6" s="117" customFormat="1" ht="12">
      <c r="A485" s="112"/>
      <c r="B485" s="115" t="s">
        <v>536</v>
      </c>
      <c r="C485" s="116"/>
      <c r="D485" s="113"/>
      <c r="E485" s="114"/>
      <c r="F485" s="114"/>
    </row>
    <row r="486" spans="1:6" s="117" customFormat="1" ht="12">
      <c r="A486" s="112"/>
      <c r="B486" s="115" t="s">
        <v>218</v>
      </c>
      <c r="C486" s="116"/>
      <c r="D486" s="113"/>
      <c r="E486" s="114"/>
      <c r="F486" s="114"/>
    </row>
    <row r="487" spans="1:6" s="117" customFormat="1" ht="12">
      <c r="A487" s="112"/>
      <c r="B487" s="115" t="s">
        <v>219</v>
      </c>
      <c r="C487" s="116"/>
      <c r="D487" s="113"/>
      <c r="E487" s="114"/>
      <c r="F487" s="114"/>
    </row>
    <row r="488" spans="1:6" s="117" customFormat="1" ht="12">
      <c r="A488" s="112"/>
      <c r="B488" s="115" t="s">
        <v>533</v>
      </c>
      <c r="C488" s="116"/>
      <c r="D488" s="113"/>
      <c r="E488" s="114"/>
      <c r="F488" s="114"/>
    </row>
    <row r="489" spans="1:6" s="117" customFormat="1" ht="12">
      <c r="A489" s="112"/>
      <c r="B489" s="115" t="s">
        <v>222</v>
      </c>
      <c r="C489" s="116"/>
      <c r="D489" s="113"/>
      <c r="E489" s="114"/>
      <c r="F489" s="114"/>
    </row>
    <row r="490" spans="1:6" s="117" customFormat="1" ht="12">
      <c r="A490" s="112"/>
      <c r="B490" s="115" t="s">
        <v>223</v>
      </c>
      <c r="C490" s="116"/>
      <c r="D490" s="113"/>
      <c r="E490" s="114"/>
      <c r="F490" s="114"/>
    </row>
    <row r="491" spans="1:6" s="117" customFormat="1" ht="12">
      <c r="A491" s="112"/>
      <c r="B491" s="115" t="s">
        <v>414</v>
      </c>
      <c r="C491" s="116"/>
      <c r="D491" s="113"/>
      <c r="E491" s="114"/>
      <c r="F491" s="114"/>
    </row>
    <row r="492" spans="1:6" s="117" customFormat="1" ht="12">
      <c r="A492" s="112"/>
      <c r="B492" s="115" t="s">
        <v>534</v>
      </c>
      <c r="C492" s="116"/>
      <c r="D492" s="113"/>
      <c r="E492" s="114"/>
      <c r="F492" s="114"/>
    </row>
    <row r="493" spans="1:6" s="117" customFormat="1" ht="12">
      <c r="A493" s="112"/>
      <c r="B493" s="115" t="s">
        <v>224</v>
      </c>
      <c r="C493" s="116"/>
      <c r="D493" s="113"/>
      <c r="E493" s="114"/>
      <c r="F493" s="114"/>
    </row>
    <row r="494" spans="1:6" s="117" customFormat="1" ht="12">
      <c r="A494" s="112"/>
      <c r="B494" s="115" t="s">
        <v>502</v>
      </c>
      <c r="C494" s="116"/>
      <c r="D494" s="113"/>
      <c r="E494" s="114"/>
      <c r="F494" s="114"/>
    </row>
    <row r="495" spans="1:6" s="117" customFormat="1" ht="12">
      <c r="A495" s="112"/>
      <c r="B495" s="115" t="s">
        <v>225</v>
      </c>
      <c r="C495" s="116"/>
      <c r="D495" s="113"/>
      <c r="E495" s="114"/>
      <c r="F495" s="114"/>
    </row>
    <row r="496" spans="1:6" s="117" customFormat="1" ht="24">
      <c r="A496" s="112"/>
      <c r="B496" s="115" t="s">
        <v>229</v>
      </c>
      <c r="C496" s="116"/>
      <c r="D496" s="113"/>
      <c r="E496" s="114"/>
      <c r="F496" s="114"/>
    </row>
    <row r="497" spans="1:6" s="117" customFormat="1" ht="63" customHeight="1">
      <c r="A497" s="112"/>
      <c r="B497" s="115" t="s">
        <v>350</v>
      </c>
      <c r="C497" s="116"/>
      <c r="D497" s="113"/>
      <c r="E497" s="114"/>
      <c r="F497" s="114"/>
    </row>
    <row r="498" spans="1:6" s="117" customFormat="1" ht="60">
      <c r="A498" s="112"/>
      <c r="B498" s="115" t="s">
        <v>226</v>
      </c>
      <c r="C498" s="109"/>
      <c r="D498" s="113"/>
      <c r="E498" s="114"/>
      <c r="F498" s="114"/>
    </row>
    <row r="499" spans="1:6" s="117" customFormat="1" ht="12">
      <c r="A499" s="112"/>
      <c r="B499" s="115"/>
      <c r="C499" s="109"/>
      <c r="D499" s="113"/>
      <c r="E499" s="114"/>
      <c r="F499" s="114"/>
    </row>
    <row r="500" spans="1:6" s="117" customFormat="1" ht="36">
      <c r="A500" s="112"/>
      <c r="B500" s="87" t="s">
        <v>483</v>
      </c>
      <c r="C500" s="109" t="s">
        <v>18</v>
      </c>
      <c r="D500" s="113">
        <v>2</v>
      </c>
      <c r="E500" s="114"/>
      <c r="F500" s="114">
        <f>D500*E500</f>
        <v>0</v>
      </c>
    </row>
    <row r="501" spans="1:6" s="117" customFormat="1" ht="36">
      <c r="A501" s="112"/>
      <c r="B501" s="87" t="s">
        <v>484</v>
      </c>
      <c r="C501" s="109" t="s">
        <v>18</v>
      </c>
      <c r="D501" s="113">
        <v>2</v>
      </c>
      <c r="E501" s="114"/>
      <c r="F501" s="114">
        <f>D501*E501</f>
        <v>0</v>
      </c>
    </row>
    <row r="502" spans="1:6" s="117" customFormat="1" ht="36">
      <c r="A502" s="112"/>
      <c r="B502" s="87" t="s">
        <v>485</v>
      </c>
      <c r="C502" s="109" t="s">
        <v>18</v>
      </c>
      <c r="D502" s="113">
        <v>1</v>
      </c>
      <c r="E502" s="114"/>
      <c r="F502" s="114">
        <f>D502*E502</f>
        <v>0</v>
      </c>
    </row>
    <row r="503" spans="1:6" s="117" customFormat="1" ht="36">
      <c r="A503" s="112"/>
      <c r="B503" s="87" t="s">
        <v>486</v>
      </c>
      <c r="C503" s="109" t="s">
        <v>18</v>
      </c>
      <c r="D503" s="113">
        <v>4</v>
      </c>
      <c r="E503" s="114"/>
      <c r="F503" s="114">
        <f>D503*E503</f>
        <v>0</v>
      </c>
    </row>
    <row r="504" spans="1:6" s="117" customFormat="1" ht="36">
      <c r="A504" s="112"/>
      <c r="B504" s="87" t="s">
        <v>487</v>
      </c>
      <c r="C504" s="109" t="s">
        <v>18</v>
      </c>
      <c r="D504" s="113">
        <v>2</v>
      </c>
      <c r="E504" s="114"/>
      <c r="F504" s="114">
        <f>D504*E504</f>
        <v>0</v>
      </c>
    </row>
    <row r="505" spans="1:6" s="117" customFormat="1" ht="12">
      <c r="A505" s="112"/>
      <c r="B505" s="87"/>
      <c r="C505" s="109"/>
      <c r="D505" s="113"/>
      <c r="E505" s="114"/>
      <c r="F505" s="114"/>
    </row>
    <row r="506" spans="1:6" s="117" customFormat="1" ht="24">
      <c r="A506" s="112" t="s">
        <v>370</v>
      </c>
      <c r="B506" s="98" t="s">
        <v>505</v>
      </c>
      <c r="C506" s="116"/>
      <c r="D506" s="113"/>
      <c r="E506" s="114"/>
      <c r="F506" s="114"/>
    </row>
    <row r="507" spans="1:6" s="117" customFormat="1" ht="48">
      <c r="A507" s="112"/>
      <c r="B507" s="115" t="s">
        <v>240</v>
      </c>
      <c r="C507" s="116"/>
      <c r="D507" s="113"/>
      <c r="E507" s="114"/>
      <c r="F507" s="114"/>
    </row>
    <row r="508" spans="1:6" s="117" customFormat="1" ht="24">
      <c r="A508" s="112"/>
      <c r="B508" s="115" t="s">
        <v>356</v>
      </c>
      <c r="C508" s="116"/>
      <c r="D508" s="113"/>
      <c r="E508" s="114"/>
      <c r="F508" s="114"/>
    </row>
    <row r="509" spans="1:6" s="117" customFormat="1" ht="72">
      <c r="A509" s="112"/>
      <c r="B509" s="115" t="s">
        <v>692</v>
      </c>
      <c r="C509" s="116"/>
      <c r="D509" s="113"/>
      <c r="E509" s="114"/>
      <c r="F509" s="114"/>
    </row>
    <row r="510" spans="1:6" s="117" customFormat="1" ht="12">
      <c r="A510" s="112"/>
      <c r="B510" s="115" t="s">
        <v>217</v>
      </c>
      <c r="C510" s="116"/>
      <c r="D510" s="113"/>
      <c r="E510" s="114"/>
      <c r="F510" s="114"/>
    </row>
    <row r="511" spans="1:6" s="117" customFormat="1" ht="12">
      <c r="A511" s="112"/>
      <c r="B511" s="115" t="s">
        <v>236</v>
      </c>
      <c r="C511" s="116"/>
      <c r="D511" s="113"/>
      <c r="E511" s="114"/>
      <c r="F511" s="114"/>
    </row>
    <row r="512" spans="1:6" s="117" customFormat="1" ht="12">
      <c r="A512" s="112"/>
      <c r="B512" s="115" t="s">
        <v>220</v>
      </c>
      <c r="C512" s="116"/>
      <c r="D512" s="113"/>
      <c r="E512" s="114"/>
      <c r="F512" s="114"/>
    </row>
    <row r="513" spans="1:6" s="117" customFormat="1" ht="12">
      <c r="A513" s="112"/>
      <c r="B513" s="115" t="s">
        <v>237</v>
      </c>
      <c r="C513" s="116"/>
      <c r="D513" s="113"/>
      <c r="E513" s="114"/>
      <c r="F513" s="114"/>
    </row>
    <row r="514" spans="1:6" s="117" customFormat="1" ht="12">
      <c r="A514" s="112"/>
      <c r="B514" s="115" t="s">
        <v>238</v>
      </c>
      <c r="C514" s="116"/>
      <c r="D514" s="113"/>
      <c r="E514" s="114"/>
      <c r="F514" s="114"/>
    </row>
    <row r="515" spans="1:6" s="117" customFormat="1" ht="12">
      <c r="A515" s="112"/>
      <c r="B515" s="115" t="s">
        <v>502</v>
      </c>
      <c r="C515" s="116"/>
      <c r="D515" s="113"/>
      <c r="E515" s="114"/>
      <c r="F515" s="114"/>
    </row>
    <row r="516" spans="1:6" s="117" customFormat="1" ht="12">
      <c r="A516" s="112"/>
      <c r="B516" s="115" t="s">
        <v>225</v>
      </c>
      <c r="C516" s="116"/>
      <c r="D516" s="113"/>
      <c r="E516" s="114"/>
      <c r="F516" s="114"/>
    </row>
    <row r="517" spans="1:6" s="117" customFormat="1" ht="60">
      <c r="A517" s="112"/>
      <c r="B517" s="115" t="s">
        <v>239</v>
      </c>
      <c r="C517" s="116"/>
      <c r="D517" s="113"/>
      <c r="E517" s="114"/>
      <c r="F517" s="114"/>
    </row>
    <row r="518" spans="1:6" s="117" customFormat="1" ht="60">
      <c r="A518" s="112"/>
      <c r="B518" s="115" t="s">
        <v>230</v>
      </c>
      <c r="C518" s="116"/>
      <c r="D518" s="113"/>
      <c r="E518" s="114"/>
      <c r="F518" s="114"/>
    </row>
    <row r="519" spans="1:6" s="117" customFormat="1" ht="12">
      <c r="A519" s="112"/>
      <c r="B519" s="115"/>
      <c r="C519" s="116"/>
      <c r="D519" s="113"/>
      <c r="E519" s="114"/>
      <c r="F519" s="114"/>
    </row>
    <row r="520" spans="1:6" s="117" customFormat="1" ht="48">
      <c r="A520" s="112"/>
      <c r="B520" s="87" t="s">
        <v>546</v>
      </c>
      <c r="C520" s="109" t="s">
        <v>18</v>
      </c>
      <c r="D520" s="113">
        <v>1</v>
      </c>
      <c r="E520" s="114"/>
      <c r="F520" s="114">
        <f>D520*E520</f>
        <v>0</v>
      </c>
    </row>
    <row r="521" spans="1:6" s="117" customFormat="1" ht="48">
      <c r="A521" s="112"/>
      <c r="B521" s="87" t="s">
        <v>545</v>
      </c>
      <c r="C521" s="109" t="s">
        <v>358</v>
      </c>
      <c r="D521" s="113">
        <v>1</v>
      </c>
      <c r="E521" s="114"/>
      <c r="F521" s="114">
        <f>D521*E521</f>
        <v>0</v>
      </c>
    </row>
    <row r="522" spans="1:6" s="117" customFormat="1" ht="12">
      <c r="A522" s="112"/>
      <c r="B522" s="87"/>
      <c r="C522" s="109"/>
      <c r="D522" s="113"/>
      <c r="E522" s="114"/>
      <c r="F522" s="114"/>
    </row>
    <row r="523" spans="1:6" s="117" customFormat="1" ht="14.25" customHeight="1">
      <c r="A523" s="112" t="s">
        <v>369</v>
      </c>
      <c r="B523" s="98" t="s">
        <v>360</v>
      </c>
      <c r="C523" s="116"/>
      <c r="D523" s="113"/>
      <c r="E523" s="114"/>
      <c r="F523" s="114"/>
    </row>
    <row r="524" spans="1:6" s="117" customFormat="1" ht="51.75" customHeight="1">
      <c r="A524" s="112"/>
      <c r="B524" s="115" t="s">
        <v>361</v>
      </c>
      <c r="C524" s="116"/>
      <c r="D524" s="113"/>
      <c r="E524" s="114"/>
      <c r="F524" s="114"/>
    </row>
    <row r="525" spans="1:6" s="117" customFormat="1" ht="36">
      <c r="A525" s="112"/>
      <c r="B525" s="115" t="s">
        <v>241</v>
      </c>
      <c r="C525" s="116"/>
      <c r="D525" s="113"/>
      <c r="E525" s="114"/>
      <c r="F525" s="114"/>
    </row>
    <row r="526" spans="1:6" s="117" customFormat="1" ht="37.5" customHeight="1">
      <c r="A526" s="112"/>
      <c r="B526" s="115" t="s">
        <v>362</v>
      </c>
      <c r="C526" s="116"/>
      <c r="D526" s="113"/>
      <c r="E526" s="114"/>
      <c r="F526" s="114"/>
    </row>
    <row r="527" spans="1:6" s="117" customFormat="1" ht="12">
      <c r="A527" s="112"/>
      <c r="B527" s="115" t="s">
        <v>217</v>
      </c>
      <c r="C527" s="116"/>
      <c r="D527" s="113"/>
      <c r="E527" s="114"/>
      <c r="F527" s="114"/>
    </row>
    <row r="528" spans="1:6" s="117" customFormat="1" ht="12">
      <c r="A528" s="112"/>
      <c r="B528" s="115" t="s">
        <v>236</v>
      </c>
      <c r="C528" s="116"/>
      <c r="D528" s="113"/>
      <c r="E528" s="114"/>
      <c r="F528" s="114"/>
    </row>
    <row r="529" spans="1:6" s="117" customFormat="1" ht="12">
      <c r="A529" s="112"/>
      <c r="B529" s="115" t="s">
        <v>220</v>
      </c>
      <c r="C529" s="116"/>
      <c r="D529" s="113"/>
      <c r="E529" s="114"/>
      <c r="F529" s="114"/>
    </row>
    <row r="530" spans="1:6" s="117" customFormat="1" ht="12">
      <c r="A530" s="112"/>
      <c r="B530" s="115" t="s">
        <v>237</v>
      </c>
      <c r="C530" s="116"/>
      <c r="D530" s="113"/>
      <c r="E530" s="114"/>
      <c r="F530" s="114"/>
    </row>
    <row r="531" spans="1:6" s="117" customFormat="1" ht="12">
      <c r="A531" s="112"/>
      <c r="B531" s="115" t="s">
        <v>238</v>
      </c>
      <c r="C531" s="116"/>
      <c r="D531" s="113"/>
      <c r="E531" s="114"/>
      <c r="F531" s="114"/>
    </row>
    <row r="532" spans="1:6" s="117" customFormat="1" ht="12">
      <c r="A532" s="112"/>
      <c r="B532" s="115" t="s">
        <v>502</v>
      </c>
      <c r="C532" s="116"/>
      <c r="D532" s="113"/>
      <c r="E532" s="114"/>
      <c r="F532" s="114"/>
    </row>
    <row r="533" spans="1:6" s="117" customFormat="1" ht="12">
      <c r="A533" s="112"/>
      <c r="B533" s="115" t="s">
        <v>225</v>
      </c>
      <c r="C533" s="116"/>
      <c r="D533" s="113"/>
      <c r="E533" s="114"/>
      <c r="F533" s="114"/>
    </row>
    <row r="534" spans="1:6" s="117" customFormat="1" ht="60">
      <c r="A534" s="112"/>
      <c r="B534" s="115" t="s">
        <v>239</v>
      </c>
      <c r="C534" s="116"/>
      <c r="D534" s="113"/>
      <c r="E534" s="114"/>
      <c r="F534" s="114"/>
    </row>
    <row r="535" spans="1:6" s="117" customFormat="1" ht="60">
      <c r="A535" s="112"/>
      <c r="B535" s="115" t="s">
        <v>230</v>
      </c>
      <c r="C535" s="109"/>
      <c r="D535" s="113"/>
      <c r="E535" s="114"/>
      <c r="F535" s="114"/>
    </row>
    <row r="536" spans="1:6" s="117" customFormat="1" ht="12">
      <c r="A536" s="112"/>
      <c r="B536" s="87" t="s">
        <v>506</v>
      </c>
      <c r="C536" s="109" t="s">
        <v>358</v>
      </c>
      <c r="D536" s="113">
        <v>2</v>
      </c>
      <c r="E536" s="114"/>
      <c r="F536" s="114">
        <f t="shared" ref="F536:F542" si="0">D536*E536</f>
        <v>0</v>
      </c>
    </row>
    <row r="537" spans="1:6" s="117" customFormat="1" ht="12">
      <c r="A537" s="112"/>
      <c r="B537" s="87"/>
      <c r="C537" s="109" t="s">
        <v>363</v>
      </c>
      <c r="D537" s="113">
        <v>1</v>
      </c>
      <c r="E537" s="114"/>
      <c r="F537" s="114">
        <f t="shared" si="0"/>
        <v>0</v>
      </c>
    </row>
    <row r="538" spans="1:6" s="117" customFormat="1" ht="12">
      <c r="A538" s="112"/>
      <c r="B538" s="87" t="s">
        <v>507</v>
      </c>
      <c r="C538" s="109" t="s">
        <v>358</v>
      </c>
      <c r="D538" s="113">
        <v>3</v>
      </c>
      <c r="E538" s="114"/>
      <c r="F538" s="114">
        <f t="shared" si="0"/>
        <v>0</v>
      </c>
    </row>
    <row r="539" spans="1:6" s="117" customFormat="1" ht="12">
      <c r="A539" s="112"/>
      <c r="C539" s="109" t="s">
        <v>363</v>
      </c>
      <c r="D539" s="113">
        <v>4</v>
      </c>
      <c r="E539" s="114"/>
      <c r="F539" s="114">
        <f t="shared" si="0"/>
        <v>0</v>
      </c>
    </row>
    <row r="540" spans="1:6" s="117" customFormat="1" ht="12">
      <c r="A540" s="112"/>
      <c r="B540" s="87" t="s">
        <v>508</v>
      </c>
      <c r="C540" s="109" t="s">
        <v>358</v>
      </c>
      <c r="D540" s="113">
        <v>2</v>
      </c>
      <c r="E540" s="114"/>
      <c r="F540" s="114">
        <f t="shared" si="0"/>
        <v>0</v>
      </c>
    </row>
    <row r="541" spans="1:6" s="117" customFormat="1" ht="12">
      <c r="A541" s="112"/>
      <c r="B541" s="87"/>
      <c r="C541" s="109" t="s">
        <v>363</v>
      </c>
      <c r="D541" s="113">
        <v>2</v>
      </c>
      <c r="E541" s="114"/>
      <c r="F541" s="114">
        <f t="shared" si="0"/>
        <v>0</v>
      </c>
    </row>
    <row r="542" spans="1:6" s="117" customFormat="1" ht="24">
      <c r="A542" s="112"/>
      <c r="B542" s="87" t="s">
        <v>511</v>
      </c>
      <c r="C542" s="109" t="s">
        <v>18</v>
      </c>
      <c r="D542" s="113">
        <v>4</v>
      </c>
      <c r="E542" s="114"/>
      <c r="F542" s="114">
        <f t="shared" si="0"/>
        <v>0</v>
      </c>
    </row>
    <row r="543" spans="1:6" s="117" customFormat="1" ht="12">
      <c r="A543" s="112"/>
      <c r="B543" s="87"/>
      <c r="C543" s="109"/>
      <c r="D543" s="113"/>
      <c r="E543" s="114"/>
      <c r="F543" s="114"/>
    </row>
    <row r="544" spans="1:6" s="117" customFormat="1" ht="12">
      <c r="A544" s="112"/>
      <c r="B544" s="87"/>
      <c r="C544" s="109"/>
      <c r="D544" s="113"/>
      <c r="E544" s="114"/>
      <c r="F544" s="114"/>
    </row>
    <row r="545" spans="1:6" s="117" customFormat="1" ht="12">
      <c r="A545" s="77" t="s">
        <v>148</v>
      </c>
      <c r="B545" s="84" t="s">
        <v>351</v>
      </c>
      <c r="C545" s="84"/>
      <c r="D545" s="84"/>
      <c r="E545" s="85"/>
      <c r="F545" s="86"/>
    </row>
    <row r="546" spans="1:6" s="117" customFormat="1" ht="12">
      <c r="A546" s="112"/>
      <c r="B546" s="87"/>
      <c r="C546" s="109"/>
      <c r="D546" s="113"/>
      <c r="E546" s="114"/>
      <c r="F546" s="114"/>
    </row>
    <row r="547" spans="1:6" s="117" customFormat="1" ht="24">
      <c r="A547" s="108" t="s">
        <v>371</v>
      </c>
      <c r="B547" s="98" t="s">
        <v>494</v>
      </c>
      <c r="C547" s="109"/>
      <c r="D547" s="113"/>
      <c r="E547" s="114"/>
      <c r="F547" s="114"/>
    </row>
    <row r="548" spans="1:6" s="117" customFormat="1" ht="48">
      <c r="A548" s="108"/>
      <c r="B548" s="115" t="s">
        <v>488</v>
      </c>
      <c r="C548" s="109"/>
      <c r="D548" s="113"/>
      <c r="E548" s="114"/>
      <c r="F548" s="114"/>
    </row>
    <row r="549" spans="1:6" s="117" customFormat="1" ht="24">
      <c r="A549" s="108"/>
      <c r="B549" s="115" t="s">
        <v>489</v>
      </c>
      <c r="C549" s="109"/>
      <c r="D549" s="113"/>
      <c r="E549" s="114"/>
      <c r="F549" s="114"/>
    </row>
    <row r="550" spans="1:6" s="117" customFormat="1" ht="48">
      <c r="A550" s="108"/>
      <c r="B550" s="115" t="s">
        <v>490</v>
      </c>
      <c r="C550" s="109"/>
      <c r="D550" s="113"/>
      <c r="E550" s="114"/>
      <c r="F550" s="114"/>
    </row>
    <row r="551" spans="1:6" s="117" customFormat="1" ht="12">
      <c r="A551" s="108"/>
      <c r="B551" s="115" t="s">
        <v>491</v>
      </c>
      <c r="C551" s="109"/>
      <c r="D551" s="113"/>
      <c r="E551" s="114"/>
      <c r="F551" s="114"/>
    </row>
    <row r="552" spans="1:6" s="117" customFormat="1" ht="12">
      <c r="A552" s="108"/>
      <c r="B552" s="115" t="s">
        <v>231</v>
      </c>
      <c r="C552" s="109"/>
      <c r="D552" s="113"/>
      <c r="E552" s="114"/>
      <c r="F552" s="114"/>
    </row>
    <row r="553" spans="1:6" s="117" customFormat="1" ht="12">
      <c r="A553" s="108"/>
      <c r="B553" s="115" t="s">
        <v>232</v>
      </c>
      <c r="C553" s="109"/>
      <c r="D553" s="113"/>
      <c r="E553" s="114"/>
      <c r="F553" s="114"/>
    </row>
    <row r="554" spans="1:6" s="117" customFormat="1" ht="12">
      <c r="A554" s="108"/>
      <c r="B554" s="99" t="s">
        <v>495</v>
      </c>
      <c r="C554" s="109"/>
      <c r="D554" s="113"/>
      <c r="E554" s="114"/>
      <c r="F554" s="114"/>
    </row>
    <row r="555" spans="1:6" s="117" customFormat="1" ht="12">
      <c r="A555" s="108"/>
      <c r="B555" s="115" t="s">
        <v>220</v>
      </c>
      <c r="C555" s="109"/>
      <c r="D555" s="113"/>
      <c r="E555" s="114"/>
      <c r="F555" s="114"/>
    </row>
    <row r="556" spans="1:6" s="117" customFormat="1" ht="12">
      <c r="A556" s="108"/>
      <c r="B556" s="115" t="s">
        <v>218</v>
      </c>
      <c r="C556" s="109"/>
      <c r="D556" s="113"/>
      <c r="E556" s="114"/>
      <c r="F556" s="114"/>
    </row>
    <row r="557" spans="1:6" s="117" customFormat="1" ht="12">
      <c r="A557" s="108"/>
      <c r="B557" s="115" t="s">
        <v>219</v>
      </c>
      <c r="C557" s="109"/>
      <c r="D557" s="113"/>
      <c r="E557" s="114"/>
      <c r="F557" s="114"/>
    </row>
    <row r="558" spans="1:6" s="117" customFormat="1" ht="12">
      <c r="A558" s="108"/>
      <c r="B558" s="115" t="s">
        <v>221</v>
      </c>
      <c r="C558" s="109"/>
      <c r="D558" s="113"/>
      <c r="E558" s="114"/>
      <c r="F558" s="114"/>
    </row>
    <row r="559" spans="1:6" s="117" customFormat="1" ht="12">
      <c r="A559" s="108"/>
      <c r="B559" s="115" t="s">
        <v>222</v>
      </c>
      <c r="C559" s="109"/>
      <c r="D559" s="113"/>
      <c r="E559" s="114"/>
      <c r="F559" s="114"/>
    </row>
    <row r="560" spans="1:6" s="117" customFormat="1" ht="12">
      <c r="A560" s="108"/>
      <c r="B560" s="115" t="s">
        <v>223</v>
      </c>
      <c r="C560" s="109"/>
      <c r="D560" s="113"/>
      <c r="E560" s="114"/>
      <c r="F560" s="114"/>
    </row>
    <row r="561" spans="1:6" s="117" customFormat="1" ht="12">
      <c r="A561" s="108"/>
      <c r="B561" s="115" t="s">
        <v>492</v>
      </c>
      <c r="C561" s="109"/>
      <c r="D561" s="113"/>
      <c r="E561" s="114"/>
      <c r="F561" s="114"/>
    </row>
    <row r="562" spans="1:6" s="117" customFormat="1" ht="12">
      <c r="A562" s="108"/>
      <c r="B562" s="115" t="s">
        <v>359</v>
      </c>
      <c r="C562" s="109"/>
      <c r="D562" s="113"/>
      <c r="E562" s="114"/>
      <c r="F562" s="114"/>
    </row>
    <row r="563" spans="1:6" s="117" customFormat="1" ht="12">
      <c r="A563" s="108"/>
      <c r="B563" s="115" t="s">
        <v>224</v>
      </c>
      <c r="C563" s="109"/>
      <c r="D563" s="113"/>
      <c r="E563" s="114"/>
      <c r="F563" s="114"/>
    </row>
    <row r="564" spans="1:6" s="117" customFormat="1" ht="12">
      <c r="A564" s="108"/>
      <c r="B564" s="115" t="s">
        <v>493</v>
      </c>
      <c r="C564" s="109"/>
      <c r="D564" s="113"/>
      <c r="E564" s="114"/>
      <c r="F564" s="114"/>
    </row>
    <row r="565" spans="1:6" s="117" customFormat="1" ht="12">
      <c r="A565" s="108"/>
      <c r="B565" s="115" t="s">
        <v>233</v>
      </c>
      <c r="C565" s="109"/>
      <c r="D565" s="113"/>
      <c r="E565" s="114"/>
      <c r="F565" s="114"/>
    </row>
    <row r="566" spans="1:6" s="117" customFormat="1" ht="24">
      <c r="A566" s="108"/>
      <c r="B566" s="115" t="s">
        <v>234</v>
      </c>
      <c r="C566" s="109"/>
      <c r="D566" s="113"/>
      <c r="E566" s="114"/>
      <c r="F566" s="114"/>
    </row>
    <row r="567" spans="1:6" s="117" customFormat="1" ht="48">
      <c r="A567" s="108"/>
      <c r="B567" s="115" t="s">
        <v>352</v>
      </c>
      <c r="C567" s="109"/>
      <c r="D567" s="113"/>
      <c r="E567" s="114"/>
      <c r="F567" s="114"/>
    </row>
    <row r="568" spans="1:6" s="117" customFormat="1" ht="60">
      <c r="A568" s="112"/>
      <c r="B568" s="115" t="s">
        <v>235</v>
      </c>
      <c r="C568" s="109"/>
      <c r="D568" s="113"/>
      <c r="E568" s="114"/>
      <c r="F568" s="114"/>
    </row>
    <row r="569" spans="1:6" s="117" customFormat="1" ht="12">
      <c r="A569" s="112"/>
      <c r="B569" s="115"/>
      <c r="C569" s="109"/>
      <c r="D569" s="113"/>
      <c r="E569" s="114"/>
      <c r="F569" s="114"/>
    </row>
    <row r="570" spans="1:6" s="117" customFormat="1" ht="36">
      <c r="A570" s="112"/>
      <c r="B570" s="87" t="s">
        <v>568</v>
      </c>
      <c r="C570" s="109" t="s">
        <v>18</v>
      </c>
      <c r="D570" s="113">
        <v>1</v>
      </c>
      <c r="E570" s="114"/>
      <c r="F570" s="114">
        <f>D570*E570</f>
        <v>0</v>
      </c>
    </row>
    <row r="571" spans="1:6" s="117" customFormat="1" ht="36">
      <c r="A571" s="112"/>
      <c r="B571" s="87" t="s">
        <v>569</v>
      </c>
      <c r="C571" s="109" t="s">
        <v>18</v>
      </c>
      <c r="D571" s="113">
        <v>1</v>
      </c>
      <c r="E571" s="114"/>
      <c r="F571" s="114">
        <f>D571*E571</f>
        <v>0</v>
      </c>
    </row>
    <row r="572" spans="1:6" s="117" customFormat="1" ht="12">
      <c r="A572" s="112"/>
      <c r="B572" s="87"/>
      <c r="C572" s="109"/>
      <c r="D572" s="113"/>
      <c r="E572" s="114"/>
      <c r="F572" s="114"/>
    </row>
    <row r="573" spans="1:6" s="117" customFormat="1" ht="24">
      <c r="A573" s="217" t="s">
        <v>372</v>
      </c>
      <c r="B573" s="98" t="s">
        <v>500</v>
      </c>
      <c r="C573" s="116"/>
      <c r="D573" s="113"/>
      <c r="E573" s="114"/>
      <c r="F573" s="114"/>
    </row>
    <row r="574" spans="1:6" s="117" customFormat="1" ht="36">
      <c r="A574" s="112"/>
      <c r="B574" s="115" t="s">
        <v>693</v>
      </c>
      <c r="C574" s="116"/>
      <c r="D574" s="113"/>
      <c r="E574" s="114"/>
      <c r="F574" s="114"/>
    </row>
    <row r="575" spans="1:6" s="117" customFormat="1" ht="60">
      <c r="A575" s="112"/>
      <c r="B575" s="115" t="s">
        <v>501</v>
      </c>
      <c r="C575" s="116"/>
      <c r="D575" s="113"/>
      <c r="E575" s="114"/>
      <c r="F575" s="114"/>
    </row>
    <row r="576" spans="1:6" s="117" customFormat="1" ht="12">
      <c r="A576" s="112"/>
      <c r="B576" s="115" t="s">
        <v>364</v>
      </c>
      <c r="C576" s="116"/>
      <c r="D576" s="113"/>
      <c r="E576" s="114"/>
      <c r="F576" s="114"/>
    </row>
    <row r="577" spans="1:6" s="117" customFormat="1" ht="12">
      <c r="A577" s="112"/>
      <c r="B577" s="98" t="s">
        <v>496</v>
      </c>
      <c r="C577" s="116"/>
      <c r="D577" s="113"/>
      <c r="E577" s="114"/>
      <c r="F577" s="114"/>
    </row>
    <row r="578" spans="1:6" s="117" customFormat="1" ht="12">
      <c r="A578" s="112"/>
      <c r="B578" s="115" t="s">
        <v>415</v>
      </c>
      <c r="C578" s="116"/>
      <c r="D578" s="113"/>
      <c r="E578" s="114"/>
      <c r="F578" s="114"/>
    </row>
    <row r="579" spans="1:6" s="117" customFormat="1" ht="12">
      <c r="A579" s="112"/>
      <c r="B579" s="115" t="s">
        <v>232</v>
      </c>
      <c r="C579" s="116"/>
      <c r="D579" s="113"/>
      <c r="E579" s="114"/>
      <c r="F579" s="114"/>
    </row>
    <row r="580" spans="1:6" s="117" customFormat="1" ht="12">
      <c r="A580" s="112"/>
      <c r="B580" s="115" t="s">
        <v>224</v>
      </c>
      <c r="C580" s="116"/>
      <c r="D580" s="113"/>
      <c r="E580" s="114"/>
      <c r="F580" s="114"/>
    </row>
    <row r="581" spans="1:6" s="117" customFormat="1" ht="12">
      <c r="A581" s="112"/>
      <c r="B581" s="115" t="s">
        <v>493</v>
      </c>
      <c r="C581" s="116"/>
      <c r="D581" s="113"/>
      <c r="E581" s="114"/>
      <c r="F581" s="114"/>
    </row>
    <row r="582" spans="1:6" s="117" customFormat="1" ht="12">
      <c r="A582" s="112"/>
      <c r="B582" s="115" t="s">
        <v>233</v>
      </c>
      <c r="C582" s="109"/>
      <c r="D582" s="113"/>
      <c r="E582" s="114"/>
      <c r="F582" s="114"/>
    </row>
    <row r="583" spans="1:6" s="117" customFormat="1" ht="24">
      <c r="A583" s="112"/>
      <c r="B583" s="115" t="s">
        <v>234</v>
      </c>
      <c r="C583" s="109"/>
      <c r="D583" s="113"/>
      <c r="E583" s="114"/>
      <c r="F583" s="114"/>
    </row>
    <row r="584" spans="1:6" s="117" customFormat="1" ht="48">
      <c r="A584" s="112"/>
      <c r="B584" s="115" t="s">
        <v>352</v>
      </c>
      <c r="C584" s="109"/>
      <c r="D584" s="113"/>
      <c r="E584" s="114"/>
      <c r="F584" s="114"/>
    </row>
    <row r="585" spans="1:6" s="117" customFormat="1" ht="60">
      <c r="A585" s="112"/>
      <c r="B585" s="115" t="s">
        <v>235</v>
      </c>
      <c r="C585" s="109"/>
      <c r="D585" s="113"/>
      <c r="E585" s="114"/>
      <c r="F585" s="114"/>
    </row>
    <row r="586" spans="1:6" s="117" customFormat="1" ht="12">
      <c r="A586" s="112"/>
      <c r="B586" s="87"/>
      <c r="C586" s="109"/>
      <c r="D586" s="113"/>
      <c r="E586" s="114"/>
      <c r="F586" s="114"/>
    </row>
    <row r="587" spans="1:6" s="117" customFormat="1" ht="36">
      <c r="A587" s="112"/>
      <c r="B587" s="87" t="s">
        <v>548</v>
      </c>
      <c r="C587" s="109" t="s">
        <v>18</v>
      </c>
      <c r="D587" s="113">
        <v>2</v>
      </c>
      <c r="E587" s="114"/>
      <c r="F587" s="114">
        <f t="shared" ref="F587:F594" si="1">D587*E587</f>
        <v>0</v>
      </c>
    </row>
    <row r="588" spans="1:6" s="117" customFormat="1" ht="36">
      <c r="A588" s="112"/>
      <c r="B588" s="87" t="s">
        <v>497</v>
      </c>
      <c r="C588" s="109" t="s">
        <v>358</v>
      </c>
      <c r="D588" s="113">
        <v>1</v>
      </c>
      <c r="E588" s="114"/>
      <c r="F588" s="114">
        <f t="shared" si="1"/>
        <v>0</v>
      </c>
    </row>
    <row r="589" spans="1:6" s="117" customFormat="1" ht="12">
      <c r="A589" s="112"/>
      <c r="B589" s="87"/>
      <c r="C589" s="109" t="s">
        <v>363</v>
      </c>
      <c r="D589" s="113">
        <v>1</v>
      </c>
      <c r="E589" s="114"/>
      <c r="F589" s="114">
        <f t="shared" si="1"/>
        <v>0</v>
      </c>
    </row>
    <row r="590" spans="1:6" s="117" customFormat="1" ht="36">
      <c r="A590" s="112"/>
      <c r="B590" s="87" t="s">
        <v>498</v>
      </c>
      <c r="C590" s="109" t="s">
        <v>358</v>
      </c>
      <c r="D590" s="113">
        <v>1</v>
      </c>
      <c r="E590" s="114"/>
      <c r="F590" s="114">
        <f t="shared" si="1"/>
        <v>0</v>
      </c>
    </row>
    <row r="591" spans="1:6" s="117" customFormat="1" ht="12">
      <c r="A591" s="112"/>
      <c r="B591" s="87"/>
      <c r="C591" s="109" t="s">
        <v>363</v>
      </c>
      <c r="D591" s="113">
        <v>1</v>
      </c>
      <c r="E591" s="114"/>
      <c r="F591" s="114">
        <f t="shared" si="1"/>
        <v>0</v>
      </c>
    </row>
    <row r="592" spans="1:6" s="117" customFormat="1" ht="36">
      <c r="A592" s="112"/>
      <c r="B592" s="87" t="s">
        <v>499</v>
      </c>
      <c r="C592" s="109" t="s">
        <v>363</v>
      </c>
      <c r="D592" s="113">
        <v>1</v>
      </c>
      <c r="E592" s="114"/>
      <c r="F592" s="114">
        <f t="shared" si="1"/>
        <v>0</v>
      </c>
    </row>
    <row r="593" spans="1:6" s="117" customFormat="1" ht="72">
      <c r="A593" s="112"/>
      <c r="B593" s="87" t="s">
        <v>566</v>
      </c>
      <c r="C593" s="109" t="s">
        <v>18</v>
      </c>
      <c r="D593" s="113">
        <v>1</v>
      </c>
      <c r="E593" s="114"/>
      <c r="F593" s="114">
        <f t="shared" si="1"/>
        <v>0</v>
      </c>
    </row>
    <row r="594" spans="1:6" s="117" customFormat="1" ht="48">
      <c r="A594" s="112"/>
      <c r="B594" s="87" t="s">
        <v>567</v>
      </c>
      <c r="C594" s="109" t="s">
        <v>18</v>
      </c>
      <c r="D594" s="113">
        <v>1</v>
      </c>
      <c r="E594" s="114"/>
      <c r="F594" s="114">
        <f t="shared" si="1"/>
        <v>0</v>
      </c>
    </row>
    <row r="595" spans="1:6" s="117" customFormat="1" ht="36">
      <c r="A595" s="112"/>
      <c r="B595" s="87" t="s">
        <v>570</v>
      </c>
      <c r="C595" s="109" t="s">
        <v>18</v>
      </c>
      <c r="D595" s="113">
        <v>1</v>
      </c>
      <c r="E595" s="114"/>
      <c r="F595" s="114">
        <f>D595*E595</f>
        <v>0</v>
      </c>
    </row>
    <row r="596" spans="1:6" s="117" customFormat="1" ht="12">
      <c r="A596" s="112"/>
      <c r="B596" s="87"/>
      <c r="C596" s="109"/>
      <c r="D596" s="113"/>
      <c r="E596" s="114"/>
      <c r="F596" s="114"/>
    </row>
    <row r="597" spans="1:6" s="117" customFormat="1" ht="12">
      <c r="A597" s="77" t="s">
        <v>552</v>
      </c>
      <c r="B597" s="84" t="s">
        <v>553</v>
      </c>
      <c r="C597" s="84"/>
      <c r="D597" s="84"/>
      <c r="E597" s="85"/>
      <c r="F597" s="86"/>
    </row>
    <row r="598" spans="1:6" s="117" customFormat="1" ht="12">
      <c r="A598" s="112"/>
      <c r="B598" s="87"/>
      <c r="C598" s="109"/>
      <c r="D598" s="113"/>
      <c r="E598" s="114"/>
      <c r="F598" s="114"/>
    </row>
    <row r="599" spans="1:6" s="117" customFormat="1" ht="24">
      <c r="A599" s="217" t="s">
        <v>551</v>
      </c>
      <c r="B599" s="98" t="s">
        <v>554</v>
      </c>
      <c r="C599" s="109"/>
      <c r="D599" s="113"/>
      <c r="E599" s="114"/>
      <c r="F599" s="114"/>
    </row>
    <row r="600" spans="1:6" s="117" customFormat="1" ht="12">
      <c r="A600" s="112"/>
      <c r="B600" s="87" t="s">
        <v>559</v>
      </c>
      <c r="C600" s="109"/>
      <c r="D600" s="113"/>
      <c r="E600" s="114"/>
      <c r="F600" s="114"/>
    </row>
    <row r="601" spans="1:6" s="117" customFormat="1" ht="60">
      <c r="A601" s="112"/>
      <c r="B601" s="89" t="s">
        <v>555</v>
      </c>
      <c r="C601" s="109"/>
      <c r="D601" s="113"/>
      <c r="E601" s="114"/>
      <c r="F601" s="114"/>
    </row>
    <row r="602" spans="1:6" s="117" customFormat="1" ht="48">
      <c r="A602" s="112"/>
      <c r="B602" s="89" t="s">
        <v>556</v>
      </c>
      <c r="C602" s="109"/>
      <c r="D602" s="113"/>
      <c r="E602" s="114"/>
      <c r="F602" s="114"/>
    </row>
    <row r="603" spans="1:6" s="117" customFormat="1" ht="48">
      <c r="A603" s="112"/>
      <c r="B603" s="89" t="s">
        <v>557</v>
      </c>
      <c r="C603" s="109"/>
      <c r="D603" s="113"/>
      <c r="E603" s="114"/>
      <c r="F603" s="114"/>
    </row>
    <row r="604" spans="1:6" s="117" customFormat="1" ht="48">
      <c r="A604" s="112"/>
      <c r="B604" s="89" t="s">
        <v>560</v>
      </c>
      <c r="C604" s="109"/>
      <c r="D604" s="113"/>
      <c r="E604" s="114"/>
      <c r="F604" s="114"/>
    </row>
    <row r="605" spans="1:6" s="117" customFormat="1" ht="36">
      <c r="A605" s="112"/>
      <c r="B605" s="89" t="s">
        <v>558</v>
      </c>
      <c r="C605" s="109"/>
      <c r="D605" s="113"/>
      <c r="E605" s="114"/>
      <c r="F605" s="114"/>
    </row>
    <row r="606" spans="1:6" s="117" customFormat="1" ht="12">
      <c r="A606" s="112"/>
      <c r="B606" s="89"/>
      <c r="C606" s="109"/>
      <c r="D606" s="113"/>
      <c r="E606" s="114"/>
      <c r="F606" s="114"/>
    </row>
    <row r="607" spans="1:6" s="117" customFormat="1" ht="12">
      <c r="A607" s="112"/>
      <c r="B607" s="87" t="s">
        <v>561</v>
      </c>
      <c r="C607" s="109" t="s">
        <v>18</v>
      </c>
      <c r="D607" s="113">
        <v>1</v>
      </c>
      <c r="E607" s="114"/>
      <c r="F607" s="114">
        <f>D607*E607</f>
        <v>0</v>
      </c>
    </row>
    <row r="608" spans="1:6" s="117" customFormat="1" ht="24">
      <c r="A608" s="112"/>
      <c r="B608" s="87" t="s">
        <v>563</v>
      </c>
      <c r="C608" s="109" t="s">
        <v>18</v>
      </c>
      <c r="D608" s="113">
        <v>1</v>
      </c>
      <c r="E608" s="114"/>
      <c r="F608" s="114">
        <f>D608*E608</f>
        <v>0</v>
      </c>
    </row>
    <row r="609" spans="1:6" s="117" customFormat="1" ht="12">
      <c r="A609" s="112"/>
      <c r="B609" s="87" t="s">
        <v>562</v>
      </c>
      <c r="C609" s="109" t="s">
        <v>18</v>
      </c>
      <c r="D609" s="113">
        <v>1</v>
      </c>
      <c r="E609" s="114"/>
      <c r="F609" s="114">
        <f>D609*E609</f>
        <v>0</v>
      </c>
    </row>
    <row r="610" spans="1:6" s="117" customFormat="1" ht="12">
      <c r="A610" s="112"/>
      <c r="B610" s="87" t="s">
        <v>564</v>
      </c>
      <c r="C610" s="109" t="s">
        <v>18</v>
      </c>
      <c r="D610" s="113">
        <v>1</v>
      </c>
      <c r="E610" s="114"/>
      <c r="F610" s="114">
        <f>D610*E610</f>
        <v>0</v>
      </c>
    </row>
    <row r="611" spans="1:6" s="117" customFormat="1" ht="12">
      <c r="A611" s="112"/>
      <c r="B611" s="87" t="s">
        <v>565</v>
      </c>
      <c r="C611" s="109" t="s">
        <v>18</v>
      </c>
      <c r="D611" s="113">
        <v>2</v>
      </c>
      <c r="E611" s="114"/>
      <c r="F611" s="114">
        <f>D611*E611</f>
        <v>0</v>
      </c>
    </row>
    <row r="612" spans="1:6" s="117" customFormat="1" ht="12.75" thickBot="1">
      <c r="A612" s="112"/>
      <c r="B612" s="115"/>
      <c r="C612" s="116"/>
      <c r="D612" s="113"/>
      <c r="E612" s="114"/>
      <c r="F612" s="114"/>
    </row>
    <row r="613" spans="1:6" s="117" customFormat="1" ht="12.75" thickBot="1">
      <c r="A613" s="90" t="s">
        <v>373</v>
      </c>
      <c r="B613" s="91" t="s">
        <v>29</v>
      </c>
      <c r="C613" s="92"/>
      <c r="D613" s="100"/>
      <c r="E613" s="93" t="s">
        <v>24</v>
      </c>
      <c r="F613" s="100">
        <f>SUM(F434:F612)</f>
        <v>0</v>
      </c>
    </row>
    <row r="614" spans="1:6" s="135" customFormat="1" ht="12">
      <c r="A614" s="240"/>
      <c r="B614" s="131"/>
      <c r="C614" s="241"/>
      <c r="D614" s="242"/>
      <c r="E614" s="243"/>
      <c r="F614" s="243"/>
    </row>
    <row r="615" spans="1:6" s="72" customFormat="1" ht="15" customHeight="1">
      <c r="A615" s="400" t="s">
        <v>377</v>
      </c>
      <c r="B615" s="401"/>
      <c r="C615" s="68" t="s">
        <v>38</v>
      </c>
      <c r="D615" s="69" t="s">
        <v>39</v>
      </c>
      <c r="E615" s="70" t="s">
        <v>40</v>
      </c>
      <c r="F615" s="71" t="s">
        <v>41</v>
      </c>
    </row>
    <row r="616" spans="1:6" s="111" customFormat="1">
      <c r="A616" s="83"/>
      <c r="B616" s="73"/>
      <c r="C616" s="74"/>
      <c r="D616" s="75"/>
      <c r="E616" s="76"/>
      <c r="F616" s="76"/>
    </row>
    <row r="617" spans="1:6" s="111" customFormat="1">
      <c r="A617" s="218" t="s">
        <v>378</v>
      </c>
      <c r="B617" s="94" t="s">
        <v>431</v>
      </c>
      <c r="C617" s="74"/>
      <c r="D617" s="75"/>
      <c r="E617" s="76"/>
      <c r="F617" s="76"/>
    </row>
    <row r="618" spans="1:6" s="111" customFormat="1" ht="72">
      <c r="A618" s="83"/>
      <c r="B618" s="118" t="s">
        <v>423</v>
      </c>
      <c r="C618" s="74"/>
      <c r="D618" s="75"/>
      <c r="E618" s="76"/>
      <c r="F618" s="76"/>
    </row>
    <row r="619" spans="1:6" s="111" customFormat="1">
      <c r="A619" s="83"/>
      <c r="B619" s="118" t="s">
        <v>424</v>
      </c>
      <c r="C619" s="74"/>
      <c r="D619" s="75"/>
      <c r="E619" s="76"/>
      <c r="F619" s="76"/>
    </row>
    <row r="620" spans="1:6" s="111" customFormat="1">
      <c r="A620" s="83"/>
      <c r="B620" s="118" t="s">
        <v>425</v>
      </c>
      <c r="C620" s="74"/>
      <c r="D620" s="75"/>
      <c r="E620" s="76"/>
      <c r="F620" s="76"/>
    </row>
    <row r="621" spans="1:6" s="111" customFormat="1">
      <c r="A621" s="83"/>
      <c r="B621" s="118" t="s">
        <v>426</v>
      </c>
      <c r="C621" s="74"/>
      <c r="D621" s="75"/>
      <c r="E621" s="76"/>
      <c r="F621" s="76"/>
    </row>
    <row r="622" spans="1:6" s="111" customFormat="1">
      <c r="A622" s="83"/>
      <c r="B622" s="118" t="s">
        <v>427</v>
      </c>
      <c r="C622" s="74"/>
      <c r="D622" s="75"/>
      <c r="E622" s="76"/>
      <c r="F622" s="76"/>
    </row>
    <row r="623" spans="1:6" s="111" customFormat="1" ht="60">
      <c r="A623" s="83"/>
      <c r="B623" s="115" t="s">
        <v>577</v>
      </c>
      <c r="C623" s="74"/>
      <c r="D623" s="75"/>
      <c r="E623" s="76"/>
      <c r="F623" s="76"/>
    </row>
    <row r="624" spans="1:6" s="111" customFormat="1" ht="24">
      <c r="A624" s="83"/>
      <c r="B624" s="118" t="s">
        <v>578</v>
      </c>
      <c r="C624" s="74"/>
      <c r="D624" s="75"/>
      <c r="E624" s="76"/>
      <c r="F624" s="76"/>
    </row>
    <row r="625" spans="1:6" s="111" customFormat="1" ht="36">
      <c r="A625" s="83"/>
      <c r="B625" s="118" t="s">
        <v>428</v>
      </c>
      <c r="C625" s="74"/>
      <c r="D625" s="75"/>
      <c r="E625" s="76"/>
      <c r="F625" s="76"/>
    </row>
    <row r="626" spans="1:6" s="111" customFormat="1" ht="60">
      <c r="A626" s="83"/>
      <c r="B626" s="118" t="s">
        <v>429</v>
      </c>
      <c r="C626" s="74"/>
      <c r="D626" s="75"/>
      <c r="E626" s="76"/>
      <c r="F626" s="76"/>
    </row>
    <row r="627" spans="1:6" s="111" customFormat="1">
      <c r="A627" s="83"/>
      <c r="B627" s="118" t="s">
        <v>432</v>
      </c>
      <c r="C627" s="116" t="s">
        <v>25</v>
      </c>
      <c r="D627" s="219">
        <v>740</v>
      </c>
      <c r="E627" s="220"/>
      <c r="F627" s="220">
        <f>D627*E627</f>
        <v>0</v>
      </c>
    </row>
    <row r="628" spans="1:6" s="111" customFormat="1">
      <c r="A628" s="83"/>
      <c r="B628" s="73"/>
      <c r="C628" s="74"/>
      <c r="D628" s="75"/>
      <c r="E628" s="76"/>
      <c r="F628" s="76"/>
    </row>
    <row r="629" spans="1:6" s="117" customFormat="1" ht="12">
      <c r="A629" s="218" t="s">
        <v>379</v>
      </c>
      <c r="B629" s="94" t="s">
        <v>374</v>
      </c>
      <c r="C629" s="116"/>
      <c r="E629" s="220"/>
      <c r="F629" s="220"/>
    </row>
    <row r="630" spans="1:6" s="117" customFormat="1" ht="60">
      <c r="B630" s="118" t="s">
        <v>375</v>
      </c>
      <c r="C630" s="116"/>
      <c r="E630" s="220"/>
      <c r="F630" s="220"/>
    </row>
    <row r="631" spans="1:6" s="117" customFormat="1" ht="48">
      <c r="B631" s="118" t="s">
        <v>170</v>
      </c>
      <c r="C631" s="116"/>
      <c r="E631" s="220"/>
      <c r="F631" s="220"/>
    </row>
    <row r="632" spans="1:6" s="117" customFormat="1" ht="60">
      <c r="B632" s="118" t="s">
        <v>171</v>
      </c>
      <c r="C632" s="116"/>
      <c r="E632" s="220"/>
      <c r="F632" s="220"/>
    </row>
    <row r="633" spans="1:6" s="117" customFormat="1" ht="12">
      <c r="B633" s="115" t="s">
        <v>256</v>
      </c>
      <c r="C633" s="116" t="s">
        <v>60</v>
      </c>
      <c r="D633" s="219">
        <v>85</v>
      </c>
      <c r="E633" s="220"/>
      <c r="F633" s="220">
        <f>D633*E633</f>
        <v>0</v>
      </c>
    </row>
    <row r="634" spans="1:6" s="117" customFormat="1" ht="12">
      <c r="E634" s="220"/>
      <c r="F634" s="220"/>
    </row>
    <row r="635" spans="1:6" s="117" customFormat="1" ht="12">
      <c r="E635" s="220"/>
      <c r="F635" s="220"/>
    </row>
    <row r="636" spans="1:6" s="117" customFormat="1" ht="12">
      <c r="A636" s="192" t="s">
        <v>430</v>
      </c>
      <c r="B636" s="94" t="s">
        <v>172</v>
      </c>
      <c r="C636" s="116"/>
      <c r="D636" s="113"/>
      <c r="E636" s="114"/>
      <c r="F636" s="114"/>
    </row>
    <row r="637" spans="1:6" s="117" customFormat="1" ht="60">
      <c r="A637" s="192"/>
      <c r="B637" s="118" t="s">
        <v>173</v>
      </c>
      <c r="C637" s="116"/>
      <c r="D637" s="113"/>
      <c r="E637" s="114"/>
      <c r="F637" s="114"/>
    </row>
    <row r="638" spans="1:6" s="117" customFormat="1" ht="60">
      <c r="A638" s="192"/>
      <c r="B638" s="118" t="s">
        <v>174</v>
      </c>
      <c r="C638" s="116"/>
      <c r="D638" s="113"/>
      <c r="E638" s="114"/>
      <c r="F638" s="114"/>
    </row>
    <row r="639" spans="1:6" s="117" customFormat="1" ht="12">
      <c r="A639" s="192"/>
      <c r="B639" s="118" t="s">
        <v>376</v>
      </c>
      <c r="C639" s="116" t="s">
        <v>60</v>
      </c>
      <c r="D639" s="113">
        <v>25</v>
      </c>
      <c r="E639" s="114"/>
      <c r="F639" s="114">
        <f>D639*E639</f>
        <v>0</v>
      </c>
    </row>
    <row r="640" spans="1:6" s="111" customFormat="1" ht="15.75" thickBot="1">
      <c r="A640" s="192"/>
      <c r="B640" s="118"/>
      <c r="C640" s="116"/>
      <c r="D640" s="113"/>
      <c r="E640" s="114"/>
      <c r="F640" s="114"/>
    </row>
    <row r="641" spans="1:6" s="111" customFormat="1" ht="15.75" thickBot="1">
      <c r="A641" s="90" t="s">
        <v>380</v>
      </c>
      <c r="B641" s="91" t="s">
        <v>30</v>
      </c>
      <c r="C641" s="92"/>
      <c r="D641" s="216"/>
      <c r="E641" s="93" t="s">
        <v>24</v>
      </c>
      <c r="F641" s="100">
        <f>SUM(F616:F640)</f>
        <v>0</v>
      </c>
    </row>
    <row r="642" spans="1:6" s="135" customFormat="1" ht="12">
      <c r="A642" s="240"/>
      <c r="B642" s="131"/>
      <c r="C642" s="241"/>
      <c r="D642" s="242"/>
      <c r="E642" s="243"/>
      <c r="F642" s="243"/>
    </row>
    <row r="643" spans="1:6" s="72" customFormat="1" ht="15" customHeight="1">
      <c r="A643" s="400" t="s">
        <v>382</v>
      </c>
      <c r="B643" s="401"/>
      <c r="C643" s="68" t="s">
        <v>38</v>
      </c>
      <c r="D643" s="69" t="s">
        <v>39</v>
      </c>
      <c r="E643" s="70" t="s">
        <v>40</v>
      </c>
      <c r="F643" s="71" t="s">
        <v>41</v>
      </c>
    </row>
    <row r="644" spans="1:6" s="111" customFormat="1" ht="12" customHeight="1">
      <c r="A644" s="112"/>
      <c r="B644" s="106"/>
      <c r="C644" s="116"/>
      <c r="D644" s="113"/>
      <c r="E644" s="114"/>
      <c r="F644" s="114"/>
    </row>
    <row r="645" spans="1:6" s="111" customFormat="1">
      <c r="A645" s="112" t="s">
        <v>343</v>
      </c>
      <c r="B645" s="105" t="s">
        <v>381</v>
      </c>
      <c r="C645" s="109"/>
      <c r="D645" s="113"/>
      <c r="E645" s="114"/>
      <c r="F645" s="114"/>
    </row>
    <row r="646" spans="1:6" s="111" customFormat="1" ht="72">
      <c r="A646" s="112"/>
      <c r="B646" s="115" t="s">
        <v>543</v>
      </c>
      <c r="C646" s="109"/>
      <c r="D646" s="113"/>
      <c r="E646" s="114"/>
      <c r="F646" s="114"/>
    </row>
    <row r="647" spans="1:6" s="111" customFormat="1" ht="72">
      <c r="A647" s="112"/>
      <c r="B647" s="115" t="s">
        <v>509</v>
      </c>
      <c r="C647" s="109"/>
      <c r="D647" s="113"/>
      <c r="E647" s="114"/>
      <c r="F647" s="114"/>
    </row>
    <row r="648" spans="1:6" s="111" customFormat="1" ht="48">
      <c r="A648" s="112"/>
      <c r="B648" s="115" t="s">
        <v>177</v>
      </c>
      <c r="C648" s="109"/>
      <c r="D648" s="113"/>
      <c r="E648" s="114"/>
      <c r="F648" s="114"/>
    </row>
    <row r="649" spans="1:6" s="111" customFormat="1" ht="72">
      <c r="A649" s="112"/>
      <c r="B649" s="115" t="s">
        <v>178</v>
      </c>
      <c r="C649" s="109"/>
      <c r="D649" s="113"/>
      <c r="E649" s="114"/>
      <c r="F649" s="114"/>
    </row>
    <row r="650" spans="1:6" s="111" customFormat="1" ht="72">
      <c r="A650" s="112"/>
      <c r="B650" s="115" t="s">
        <v>179</v>
      </c>
      <c r="C650" s="109"/>
      <c r="D650" s="113"/>
      <c r="E650" s="114"/>
      <c r="F650" s="114"/>
    </row>
    <row r="651" spans="1:6" s="111" customFormat="1">
      <c r="A651" s="112"/>
      <c r="B651" s="115"/>
      <c r="C651" s="109"/>
      <c r="D651" s="113"/>
      <c r="E651" s="114"/>
      <c r="F651" s="114"/>
    </row>
    <row r="652" spans="1:6" s="111" customFormat="1" ht="48">
      <c r="A652" s="112"/>
      <c r="B652" s="115" t="s">
        <v>579</v>
      </c>
      <c r="C652" s="109" t="s">
        <v>25</v>
      </c>
      <c r="D652" s="113">
        <v>21</v>
      </c>
      <c r="E652" s="114"/>
      <c r="F652" s="114">
        <f t="shared" ref="F652:F657" si="2">D652*E652</f>
        <v>0</v>
      </c>
    </row>
    <row r="653" spans="1:6" s="111" customFormat="1" ht="48">
      <c r="A653" s="112"/>
      <c r="B653" s="115" t="s">
        <v>580</v>
      </c>
      <c r="C653" s="109" t="s">
        <v>25</v>
      </c>
      <c r="D653" s="113">
        <v>135</v>
      </c>
      <c r="E653" s="114"/>
      <c r="F653" s="114">
        <f t="shared" si="2"/>
        <v>0</v>
      </c>
    </row>
    <row r="654" spans="1:6" s="111" customFormat="1" ht="48">
      <c r="A654" s="112"/>
      <c r="B654" s="115" t="s">
        <v>581</v>
      </c>
      <c r="C654" s="109" t="s">
        <v>25</v>
      </c>
      <c r="D654" s="113">
        <v>10</v>
      </c>
      <c r="E654" s="114"/>
      <c r="F654" s="114">
        <f t="shared" si="2"/>
        <v>0</v>
      </c>
    </row>
    <row r="655" spans="1:6" s="111" customFormat="1" ht="36">
      <c r="A655" s="112"/>
      <c r="B655" s="115" t="s">
        <v>582</v>
      </c>
      <c r="C655" s="109" t="s">
        <v>25</v>
      </c>
      <c r="D655" s="113">
        <v>17</v>
      </c>
      <c r="E655" s="114"/>
      <c r="F655" s="114">
        <f t="shared" si="2"/>
        <v>0</v>
      </c>
    </row>
    <row r="656" spans="1:6" s="111" customFormat="1" ht="60">
      <c r="A656" s="112"/>
      <c r="B656" s="99" t="s">
        <v>583</v>
      </c>
      <c r="C656" s="109" t="s">
        <v>25</v>
      </c>
      <c r="D656" s="113">
        <v>16</v>
      </c>
      <c r="E656" s="114"/>
      <c r="F656" s="114">
        <f t="shared" si="2"/>
        <v>0</v>
      </c>
    </row>
    <row r="657" spans="1:6" s="111" customFormat="1" ht="48">
      <c r="A657" s="112"/>
      <c r="B657" s="115" t="s">
        <v>584</v>
      </c>
      <c r="C657" s="109" t="s">
        <v>25</v>
      </c>
      <c r="D657" s="113">
        <v>32</v>
      </c>
      <c r="E657" s="114"/>
      <c r="F657" s="114">
        <f t="shared" si="2"/>
        <v>0</v>
      </c>
    </row>
    <row r="658" spans="1:6" s="111" customFormat="1">
      <c r="A658" s="112"/>
      <c r="B658" s="115"/>
      <c r="C658" s="109"/>
      <c r="D658" s="113"/>
      <c r="E658" s="114"/>
      <c r="F658" s="114"/>
    </row>
    <row r="659" spans="1:6" s="111" customFormat="1">
      <c r="A659" s="112" t="s">
        <v>383</v>
      </c>
      <c r="B659" s="105" t="s">
        <v>433</v>
      </c>
      <c r="C659" s="109"/>
      <c r="D659" s="113"/>
      <c r="E659" s="114"/>
      <c r="F659" s="114"/>
    </row>
    <row r="660" spans="1:6" s="111" customFormat="1" ht="84">
      <c r="A660" s="112"/>
      <c r="B660" s="115" t="s">
        <v>549</v>
      </c>
      <c r="C660" s="116"/>
      <c r="D660" s="113"/>
      <c r="E660" s="114"/>
      <c r="F660" s="114"/>
    </row>
    <row r="661" spans="1:6" s="111" customFormat="1" ht="72">
      <c r="A661" s="112"/>
      <c r="B661" s="115" t="s">
        <v>434</v>
      </c>
      <c r="C661" s="116"/>
      <c r="D661" s="113"/>
      <c r="E661" s="114"/>
      <c r="F661" s="114"/>
    </row>
    <row r="662" spans="1:6" s="111" customFormat="1" ht="48">
      <c r="A662" s="112"/>
      <c r="B662" s="115" t="s">
        <v>177</v>
      </c>
      <c r="C662" s="116"/>
      <c r="D662" s="113"/>
      <c r="E662" s="114"/>
      <c r="F662" s="114"/>
    </row>
    <row r="663" spans="1:6" s="111" customFormat="1" ht="72">
      <c r="A663" s="112"/>
      <c r="B663" s="115" t="s">
        <v>178</v>
      </c>
      <c r="C663" s="116"/>
      <c r="D663" s="113"/>
      <c r="E663" s="114"/>
      <c r="F663" s="114"/>
    </row>
    <row r="664" spans="1:6" s="111" customFormat="1" ht="72">
      <c r="A664" s="112"/>
      <c r="B664" s="115" t="s">
        <v>435</v>
      </c>
      <c r="C664" s="109"/>
      <c r="D664" s="113"/>
      <c r="E664" s="114"/>
      <c r="F664" s="114"/>
    </row>
    <row r="665" spans="1:6" s="111" customFormat="1">
      <c r="A665" s="112"/>
      <c r="B665" s="115"/>
      <c r="C665" s="109"/>
      <c r="D665" s="113"/>
      <c r="E665" s="114"/>
      <c r="F665" s="114"/>
    </row>
    <row r="666" spans="1:6" s="111" customFormat="1" ht="36">
      <c r="A666" s="112"/>
      <c r="B666" s="115" t="s">
        <v>585</v>
      </c>
      <c r="C666" s="109" t="s">
        <v>25</v>
      </c>
      <c r="D666" s="113">
        <v>12</v>
      </c>
      <c r="E666" s="114"/>
      <c r="F666" s="114">
        <f>D666*E666</f>
        <v>0</v>
      </c>
    </row>
    <row r="667" spans="1:6" s="111" customFormat="1">
      <c r="A667" s="112"/>
      <c r="B667" s="115"/>
      <c r="C667" s="109"/>
      <c r="D667" s="113"/>
      <c r="E667" s="114"/>
      <c r="F667" s="114"/>
    </row>
    <row r="668" spans="1:6" s="111" customFormat="1">
      <c r="A668" s="112" t="s">
        <v>384</v>
      </c>
      <c r="B668" s="98" t="s">
        <v>624</v>
      </c>
      <c r="C668" s="109"/>
      <c r="D668" s="110"/>
      <c r="E668" s="221"/>
      <c r="F668" s="114"/>
    </row>
    <row r="669" spans="1:6" s="111" customFormat="1" ht="84">
      <c r="A669" s="222"/>
      <c r="B669" s="115" t="s">
        <v>694</v>
      </c>
      <c r="C669" s="109"/>
      <c r="D669" s="110"/>
      <c r="E669" s="221"/>
      <c r="F669" s="114"/>
    </row>
    <row r="670" spans="1:6" s="111" customFormat="1" ht="36">
      <c r="A670" s="222"/>
      <c r="B670" s="115" t="s">
        <v>510</v>
      </c>
      <c r="C670" s="109"/>
      <c r="D670" s="110"/>
      <c r="E670" s="221"/>
      <c r="F670" s="114"/>
    </row>
    <row r="671" spans="1:6" s="111" customFormat="1" ht="24">
      <c r="A671" s="222"/>
      <c r="B671" s="115" t="s">
        <v>181</v>
      </c>
      <c r="C671" s="109"/>
      <c r="D671" s="110"/>
      <c r="E671" s="221"/>
      <c r="F671" s="114"/>
    </row>
    <row r="672" spans="1:6" s="111" customFormat="1" ht="60">
      <c r="A672" s="222"/>
      <c r="B672" s="115" t="s">
        <v>182</v>
      </c>
      <c r="C672" s="109"/>
      <c r="D672" s="110"/>
      <c r="E672" s="221"/>
      <c r="F672" s="114"/>
    </row>
    <row r="673" spans="1:6" s="111" customFormat="1">
      <c r="A673" s="112"/>
      <c r="B673" s="115" t="s">
        <v>101</v>
      </c>
    </row>
    <row r="674" spans="1:6" s="111" customFormat="1">
      <c r="A674" s="112"/>
      <c r="B674" s="115" t="s">
        <v>512</v>
      </c>
      <c r="C674" s="109" t="s">
        <v>25</v>
      </c>
      <c r="D674" s="113">
        <v>400</v>
      </c>
      <c r="E674" s="114"/>
      <c r="F674" s="114">
        <f>D674*E674</f>
        <v>0</v>
      </c>
    </row>
    <row r="675" spans="1:6" s="111" customFormat="1">
      <c r="A675" s="112"/>
      <c r="B675" s="115"/>
      <c r="C675" s="109"/>
      <c r="D675" s="113"/>
      <c r="E675" s="114"/>
      <c r="F675" s="114"/>
    </row>
    <row r="676" spans="1:6" s="111" customFormat="1" ht="24">
      <c r="A676" s="112" t="s">
        <v>385</v>
      </c>
      <c r="B676" s="98" t="s">
        <v>544</v>
      </c>
      <c r="C676" s="109"/>
      <c r="D676" s="110"/>
      <c r="E676" s="221"/>
      <c r="F676" s="114"/>
    </row>
    <row r="677" spans="1:6" s="111" customFormat="1" ht="84">
      <c r="A677" s="222"/>
      <c r="B677" s="115" t="s">
        <v>625</v>
      </c>
      <c r="C677" s="109"/>
      <c r="D677" s="110"/>
      <c r="E677" s="221"/>
      <c r="F677" s="114"/>
    </row>
    <row r="678" spans="1:6" s="111" customFormat="1" ht="24">
      <c r="A678" s="222"/>
      <c r="B678" s="115" t="s">
        <v>626</v>
      </c>
      <c r="C678" s="109"/>
      <c r="D678" s="110"/>
      <c r="E678" s="221"/>
      <c r="F678" s="114"/>
    </row>
    <row r="679" spans="1:6" s="111" customFormat="1" ht="24">
      <c r="A679" s="222"/>
      <c r="B679" s="115" t="s">
        <v>181</v>
      </c>
      <c r="C679" s="109"/>
      <c r="D679" s="110"/>
      <c r="E679" s="221"/>
      <c r="F679" s="114"/>
    </row>
    <row r="680" spans="1:6" s="111" customFormat="1" ht="60">
      <c r="A680" s="222"/>
      <c r="B680" s="115" t="s">
        <v>182</v>
      </c>
      <c r="C680" s="109"/>
      <c r="D680" s="110"/>
      <c r="E680" s="221"/>
      <c r="F680" s="114"/>
    </row>
    <row r="681" spans="1:6" s="111" customFormat="1">
      <c r="A681" s="112"/>
      <c r="B681" s="115" t="s">
        <v>101</v>
      </c>
    </row>
    <row r="682" spans="1:6" s="111" customFormat="1">
      <c r="A682" s="112"/>
      <c r="B682" s="115" t="s">
        <v>547</v>
      </c>
      <c r="C682" s="109" t="s">
        <v>25</v>
      </c>
      <c r="D682" s="113">
        <v>675</v>
      </c>
      <c r="E682" s="114"/>
      <c r="F682" s="114">
        <f>D682*E682</f>
        <v>0</v>
      </c>
    </row>
    <row r="683" spans="1:6" s="111" customFormat="1">
      <c r="A683" s="112"/>
      <c r="B683" s="115"/>
      <c r="C683" s="109"/>
      <c r="D683" s="113"/>
      <c r="E683" s="114"/>
      <c r="F683" s="114"/>
    </row>
    <row r="684" spans="1:6" s="111" customFormat="1">
      <c r="A684" s="112" t="s">
        <v>542</v>
      </c>
      <c r="B684" s="105" t="s">
        <v>183</v>
      </c>
      <c r="C684" s="116"/>
      <c r="D684" s="113"/>
      <c r="E684" s="113"/>
      <c r="F684" s="113"/>
    </row>
    <row r="685" spans="1:6" s="111" customFormat="1" ht="60.75">
      <c r="A685" s="112"/>
      <c r="B685" s="106" t="s">
        <v>184</v>
      </c>
      <c r="C685" s="116"/>
      <c r="D685" s="113"/>
      <c r="E685" s="113"/>
      <c r="F685" s="113"/>
    </row>
    <row r="686" spans="1:6" s="111" customFormat="1" ht="72.75">
      <c r="A686" s="112"/>
      <c r="B686" s="106" t="s">
        <v>185</v>
      </c>
      <c r="C686" s="116"/>
      <c r="D686" s="113"/>
      <c r="E686" s="113"/>
      <c r="F686" s="113"/>
    </row>
    <row r="687" spans="1:6" s="111" customFormat="1">
      <c r="A687" s="112"/>
      <c r="B687" s="115" t="s">
        <v>186</v>
      </c>
      <c r="C687" s="109" t="s">
        <v>18</v>
      </c>
      <c r="D687" s="113">
        <v>30</v>
      </c>
      <c r="E687" s="114"/>
      <c r="F687" s="114">
        <f>D687*E687</f>
        <v>0</v>
      </c>
    </row>
    <row r="688" spans="1:6" s="111" customFormat="1">
      <c r="A688" s="112"/>
      <c r="B688" s="115" t="s">
        <v>187</v>
      </c>
      <c r="C688" s="109" t="s">
        <v>18</v>
      </c>
      <c r="D688" s="113">
        <v>25</v>
      </c>
      <c r="E688" s="114"/>
      <c r="F688" s="114">
        <f>D688*E688</f>
        <v>0</v>
      </c>
    </row>
    <row r="689" spans="1:6" s="111" customFormat="1">
      <c r="A689" s="112"/>
      <c r="B689" s="115" t="s">
        <v>188</v>
      </c>
      <c r="C689" s="109" t="s">
        <v>18</v>
      </c>
      <c r="D689" s="113">
        <v>20</v>
      </c>
      <c r="E689" s="114"/>
      <c r="F689" s="114">
        <f>D689*E689</f>
        <v>0</v>
      </c>
    </row>
    <row r="690" spans="1:6" s="111" customFormat="1">
      <c r="A690" s="112"/>
      <c r="B690" s="106"/>
      <c r="C690" s="116"/>
      <c r="D690" s="113"/>
      <c r="E690" s="113"/>
      <c r="F690" s="113"/>
    </row>
    <row r="691" spans="1:6" s="111" customFormat="1" ht="15.75" thickBot="1">
      <c r="A691" s="112"/>
      <c r="B691" s="115"/>
      <c r="C691" s="116"/>
      <c r="D691" s="113"/>
      <c r="E691" s="114"/>
      <c r="F691" s="114"/>
    </row>
    <row r="692" spans="1:6" s="111" customFormat="1" ht="15.75" thickBot="1">
      <c r="A692" s="90" t="s">
        <v>386</v>
      </c>
      <c r="B692" s="91" t="s">
        <v>84</v>
      </c>
      <c r="C692" s="92"/>
      <c r="D692" s="216"/>
      <c r="E692" s="93" t="s">
        <v>24</v>
      </c>
      <c r="F692" s="100">
        <f>SUM(F644:F691)</f>
        <v>0</v>
      </c>
    </row>
    <row r="693" spans="1:6" s="135" customFormat="1" ht="12">
      <c r="A693" s="240"/>
      <c r="B693" s="131"/>
      <c r="C693" s="241"/>
      <c r="D693" s="242"/>
      <c r="E693" s="243"/>
      <c r="F693" s="243"/>
    </row>
    <row r="694" spans="1:6" s="72" customFormat="1" ht="15" customHeight="1">
      <c r="A694" s="400" t="s">
        <v>397</v>
      </c>
      <c r="B694" s="401"/>
      <c r="C694" s="68" t="s">
        <v>38</v>
      </c>
      <c r="D694" s="69" t="s">
        <v>39</v>
      </c>
      <c r="E694" s="70" t="s">
        <v>40</v>
      </c>
      <c r="F694" s="71" t="s">
        <v>41</v>
      </c>
    </row>
    <row r="695" spans="1:6" s="111" customFormat="1">
      <c r="A695" s="83"/>
      <c r="B695" s="73"/>
      <c r="C695" s="74"/>
      <c r="D695" s="75"/>
      <c r="E695" s="75"/>
      <c r="F695" s="75"/>
    </row>
    <row r="696" spans="1:6" s="117" customFormat="1" ht="12">
      <c r="A696" s="222" t="s">
        <v>87</v>
      </c>
      <c r="B696" s="98" t="s">
        <v>713</v>
      </c>
      <c r="C696" s="116"/>
      <c r="D696" s="113"/>
      <c r="E696" s="114"/>
      <c r="F696" s="114"/>
    </row>
    <row r="697" spans="1:6" s="117" customFormat="1" ht="120">
      <c r="A697" s="223"/>
      <c r="B697" s="115" t="s">
        <v>514</v>
      </c>
      <c r="C697" s="109"/>
      <c r="D697" s="110"/>
      <c r="E697" s="221"/>
      <c r="F697" s="221"/>
    </row>
    <row r="698" spans="1:6" s="117" customFormat="1" ht="12">
      <c r="A698" s="223"/>
      <c r="B698" s="115" t="s">
        <v>586</v>
      </c>
      <c r="C698" s="109"/>
      <c r="D698" s="110"/>
      <c r="E698" s="221"/>
      <c r="F698" s="221"/>
    </row>
    <row r="699" spans="1:6" s="117" customFormat="1" ht="12">
      <c r="A699" s="223"/>
      <c r="B699" s="115"/>
      <c r="C699" s="109"/>
      <c r="D699" s="110"/>
      <c r="E699" s="221"/>
      <c r="F699" s="221"/>
    </row>
    <row r="700" spans="1:6" s="117" customFormat="1" ht="12">
      <c r="A700" s="223"/>
      <c r="B700" s="115" t="s">
        <v>395</v>
      </c>
      <c r="C700" s="109" t="s">
        <v>25</v>
      </c>
      <c r="D700" s="110">
        <v>145</v>
      </c>
      <c r="E700" s="200"/>
      <c r="F700" s="200">
        <f>D700*E700</f>
        <v>0</v>
      </c>
    </row>
    <row r="701" spans="1:6" s="117" customFormat="1" ht="12">
      <c r="A701" s="223"/>
      <c r="B701" s="224"/>
      <c r="C701" s="109"/>
      <c r="D701" s="110"/>
      <c r="E701" s="200"/>
      <c r="F701" s="200"/>
    </row>
    <row r="702" spans="1:6" s="117" customFormat="1" ht="12">
      <c r="A702" s="222" t="s">
        <v>175</v>
      </c>
      <c r="B702" s="98" t="s">
        <v>189</v>
      </c>
      <c r="C702" s="109"/>
      <c r="D702" s="110"/>
      <c r="E702" s="200"/>
      <c r="F702" s="200"/>
    </row>
    <row r="703" spans="1:6" s="117" customFormat="1" ht="144">
      <c r="A703" s="223"/>
      <c r="B703" s="115" t="s">
        <v>190</v>
      </c>
      <c r="C703" s="115"/>
      <c r="D703" s="110"/>
      <c r="E703" s="221"/>
      <c r="F703" s="221"/>
    </row>
    <row r="704" spans="1:6" s="117" customFormat="1" ht="12">
      <c r="A704" s="223"/>
      <c r="B704" s="115"/>
      <c r="C704" s="115"/>
      <c r="D704" s="110"/>
      <c r="E704" s="221"/>
      <c r="F704" s="221"/>
    </row>
    <row r="705" spans="1:6" s="117" customFormat="1" ht="12">
      <c r="A705" s="223"/>
      <c r="B705" s="115" t="s">
        <v>396</v>
      </c>
      <c r="C705" s="109" t="s">
        <v>25</v>
      </c>
      <c r="D705" s="110">
        <v>150</v>
      </c>
      <c r="E705" s="200"/>
      <c r="F705" s="200">
        <f>D705*E705</f>
        <v>0</v>
      </c>
    </row>
    <row r="706" spans="1:6" s="117" customFormat="1" ht="12">
      <c r="A706" s="223"/>
      <c r="B706" s="115"/>
      <c r="C706" s="109"/>
      <c r="D706" s="110"/>
      <c r="E706" s="200"/>
      <c r="F706" s="200"/>
    </row>
    <row r="707" spans="1:6" s="117" customFormat="1" ht="12">
      <c r="A707" s="223" t="s">
        <v>212</v>
      </c>
      <c r="B707" s="105" t="s">
        <v>717</v>
      </c>
      <c r="C707" s="115"/>
      <c r="D707" s="110"/>
      <c r="E707" s="200"/>
      <c r="F707" s="200"/>
    </row>
    <row r="708" spans="1:6" s="117" customFormat="1" ht="60">
      <c r="A708" s="223"/>
      <c r="B708" s="115" t="s">
        <v>709</v>
      </c>
      <c r="C708" s="115"/>
      <c r="D708" s="110"/>
      <c r="E708" s="200"/>
      <c r="F708" s="200"/>
    </row>
    <row r="709" spans="1:6" s="117" customFormat="1" ht="72">
      <c r="A709" s="223"/>
      <c r="B709" s="115" t="s">
        <v>710</v>
      </c>
      <c r="C709" s="115"/>
      <c r="D709" s="110"/>
      <c r="E709" s="200"/>
      <c r="F709" s="200"/>
    </row>
    <row r="710" spans="1:6" s="117" customFormat="1" ht="12">
      <c r="A710" s="223"/>
      <c r="B710" s="115"/>
      <c r="C710" s="115"/>
      <c r="D710" s="110"/>
      <c r="E710" s="200"/>
      <c r="F710" s="200"/>
    </row>
    <row r="711" spans="1:6" s="117" customFormat="1" ht="12">
      <c r="A711" s="223"/>
      <c r="B711" s="115" t="s">
        <v>711</v>
      </c>
      <c r="C711" s="109" t="s">
        <v>25</v>
      </c>
      <c r="D711" s="110">
        <v>2110</v>
      </c>
      <c r="E711" s="200"/>
      <c r="F711" s="200">
        <f>D711*E711</f>
        <v>0</v>
      </c>
    </row>
    <row r="712" spans="1:6" s="117" customFormat="1" ht="12">
      <c r="A712" s="223"/>
      <c r="B712" s="115"/>
      <c r="C712" s="109"/>
      <c r="D712" s="110"/>
      <c r="E712" s="200"/>
      <c r="F712" s="200"/>
    </row>
    <row r="713" spans="1:6" s="117" customFormat="1" ht="12">
      <c r="A713" s="223" t="s">
        <v>712</v>
      </c>
      <c r="B713" s="197" t="s">
        <v>716</v>
      </c>
      <c r="C713" s="115"/>
      <c r="D713" s="110"/>
      <c r="E713" s="200"/>
      <c r="F713" s="200"/>
    </row>
    <row r="714" spans="1:6" s="117" customFormat="1" ht="36">
      <c r="A714" s="223"/>
      <c r="B714" s="115" t="s">
        <v>725</v>
      </c>
      <c r="C714" s="115"/>
      <c r="D714" s="110"/>
      <c r="E714" s="200"/>
      <c r="F714" s="200"/>
    </row>
    <row r="715" spans="1:6" s="117" customFormat="1" ht="120">
      <c r="A715" s="223"/>
      <c r="B715" s="115" t="s">
        <v>714</v>
      </c>
      <c r="C715" s="115"/>
      <c r="D715" s="110"/>
      <c r="E715" s="200"/>
      <c r="F715" s="200"/>
    </row>
    <row r="716" spans="1:6" s="117" customFormat="1" ht="12">
      <c r="A716" s="223"/>
      <c r="B716" s="115"/>
      <c r="C716" s="115"/>
      <c r="D716" s="110"/>
      <c r="E716" s="200"/>
      <c r="F716" s="200"/>
    </row>
    <row r="717" spans="1:6" s="117" customFormat="1" ht="12">
      <c r="A717" s="223"/>
      <c r="B717" s="115" t="s">
        <v>715</v>
      </c>
      <c r="C717" s="109" t="s">
        <v>25</v>
      </c>
      <c r="D717" s="110">
        <v>2110</v>
      </c>
      <c r="E717" s="200"/>
      <c r="F717" s="200">
        <f>D717*E717</f>
        <v>0</v>
      </c>
    </row>
    <row r="718" spans="1:6" s="117" customFormat="1" ht="12">
      <c r="A718" s="223"/>
      <c r="B718" s="115"/>
      <c r="C718" s="115"/>
      <c r="D718" s="110"/>
      <c r="E718" s="200"/>
      <c r="F718" s="200"/>
    </row>
    <row r="719" spans="1:6" s="117" customFormat="1" ht="12">
      <c r="A719" s="223" t="s">
        <v>718</v>
      </c>
      <c r="B719" s="98" t="s">
        <v>191</v>
      </c>
      <c r="C719" s="115"/>
      <c r="D719" s="110"/>
      <c r="E719" s="200"/>
      <c r="F719" s="200"/>
    </row>
    <row r="720" spans="1:6" s="117" customFormat="1" ht="36">
      <c r="A720" s="223"/>
      <c r="B720" s="115" t="s">
        <v>192</v>
      </c>
      <c r="C720" s="115"/>
      <c r="D720" s="110"/>
      <c r="E720" s="200"/>
      <c r="F720" s="200"/>
    </row>
    <row r="721" spans="1:6" s="117" customFormat="1" ht="60">
      <c r="A721" s="223"/>
      <c r="B721" s="115" t="s">
        <v>193</v>
      </c>
      <c r="C721" s="115"/>
      <c r="D721" s="110"/>
      <c r="E721" s="200"/>
      <c r="F721" s="200"/>
    </row>
    <row r="722" spans="1:6" s="117" customFormat="1" ht="12">
      <c r="A722" s="223"/>
      <c r="B722" s="115"/>
      <c r="C722" s="101" t="s">
        <v>60</v>
      </c>
      <c r="D722" s="110">
        <v>318</v>
      </c>
      <c r="E722" s="200"/>
      <c r="F722" s="200">
        <f>D722*E722</f>
        <v>0</v>
      </c>
    </row>
    <row r="723" spans="1:6" s="117" customFormat="1" ht="12">
      <c r="A723" s="223"/>
      <c r="B723" s="115"/>
      <c r="C723" s="109"/>
      <c r="D723" s="110"/>
      <c r="E723" s="200"/>
      <c r="F723" s="200"/>
    </row>
    <row r="724" spans="1:6" s="117" customFormat="1" ht="12">
      <c r="A724" s="223" t="s">
        <v>719</v>
      </c>
      <c r="B724" s="105" t="s">
        <v>720</v>
      </c>
      <c r="C724" s="115"/>
      <c r="D724" s="110"/>
      <c r="E724" s="200"/>
      <c r="F724" s="200"/>
    </row>
    <row r="725" spans="1:6" s="117" customFormat="1" ht="60">
      <c r="A725" s="223"/>
      <c r="B725" s="115" t="s">
        <v>721</v>
      </c>
      <c r="C725" s="115"/>
      <c r="D725" s="110"/>
      <c r="E725" s="200"/>
      <c r="F725" s="200"/>
    </row>
    <row r="726" spans="1:6" s="117" customFormat="1" ht="72">
      <c r="A726" s="223"/>
      <c r="B726" s="115" t="s">
        <v>710</v>
      </c>
      <c r="C726" s="115"/>
      <c r="D726" s="110"/>
      <c r="E726" s="200"/>
      <c r="F726" s="200"/>
    </row>
    <row r="727" spans="1:6" s="117" customFormat="1" ht="12">
      <c r="A727" s="223"/>
      <c r="B727" s="115"/>
      <c r="C727" s="115"/>
      <c r="D727" s="110"/>
      <c r="E727" s="200"/>
      <c r="F727" s="200"/>
    </row>
    <row r="728" spans="1:6" s="117" customFormat="1" ht="12">
      <c r="A728" s="223"/>
      <c r="B728" s="115" t="s">
        <v>722</v>
      </c>
      <c r="C728" s="109" t="s">
        <v>25</v>
      </c>
      <c r="D728" s="110">
        <v>176</v>
      </c>
      <c r="E728" s="200"/>
      <c r="F728" s="200">
        <f>D728*E728</f>
        <v>0</v>
      </c>
    </row>
    <row r="729" spans="1:6" s="117" customFormat="1" ht="12">
      <c r="A729" s="223"/>
      <c r="B729" s="115"/>
      <c r="C729" s="109"/>
      <c r="D729" s="110"/>
      <c r="E729" s="200"/>
      <c r="F729" s="200"/>
    </row>
    <row r="730" spans="1:6" s="117" customFormat="1" ht="12">
      <c r="A730" s="223" t="s">
        <v>712</v>
      </c>
      <c r="B730" s="197" t="s">
        <v>723</v>
      </c>
      <c r="C730" s="115"/>
      <c r="D730" s="110"/>
      <c r="E730" s="200"/>
      <c r="F730" s="200"/>
    </row>
    <row r="731" spans="1:6" s="117" customFormat="1" ht="36">
      <c r="A731" s="223"/>
      <c r="B731" s="115" t="s">
        <v>724</v>
      </c>
      <c r="C731" s="115"/>
      <c r="D731" s="110"/>
      <c r="E731" s="200"/>
      <c r="F731" s="200"/>
    </row>
    <row r="732" spans="1:6" s="117" customFormat="1" ht="120">
      <c r="A732" s="223"/>
      <c r="B732" s="115" t="s">
        <v>714</v>
      </c>
      <c r="C732" s="115"/>
      <c r="D732" s="110"/>
      <c r="E732" s="200"/>
      <c r="F732" s="200"/>
    </row>
    <row r="733" spans="1:6" s="117" customFormat="1" ht="12">
      <c r="A733" s="223"/>
      <c r="B733" s="115"/>
      <c r="C733" s="115"/>
      <c r="D733" s="110"/>
      <c r="E733" s="200"/>
      <c r="F733" s="200"/>
    </row>
    <row r="734" spans="1:6" s="117" customFormat="1" ht="12">
      <c r="A734" s="223"/>
      <c r="B734" s="115" t="s">
        <v>722</v>
      </c>
      <c r="C734" s="109" t="s">
        <v>25</v>
      </c>
      <c r="D734" s="110">
        <v>176</v>
      </c>
      <c r="E734" s="200"/>
      <c r="F734" s="200">
        <f>D734*E734</f>
        <v>0</v>
      </c>
    </row>
    <row r="735" spans="1:6" s="117" customFormat="1" ht="12.75" thickBot="1">
      <c r="A735" s="223"/>
      <c r="B735" s="115"/>
      <c r="C735" s="115"/>
      <c r="D735" s="110"/>
      <c r="E735" s="200"/>
      <c r="F735" s="200"/>
    </row>
    <row r="736" spans="1:6" s="117" customFormat="1" ht="12.75" thickBot="1">
      <c r="A736" s="90" t="s">
        <v>398</v>
      </c>
      <c r="B736" s="91" t="s">
        <v>85</v>
      </c>
      <c r="C736" s="92"/>
      <c r="D736" s="216"/>
      <c r="E736" s="93" t="s">
        <v>24</v>
      </c>
      <c r="F736" s="100">
        <f>SUM(F696:F735)</f>
        <v>0</v>
      </c>
    </row>
    <row r="737" spans="1:6" s="135" customFormat="1" ht="12">
      <c r="A737" s="240"/>
      <c r="B737" s="131"/>
      <c r="C737" s="241"/>
      <c r="D737" s="242"/>
      <c r="E737" s="243"/>
      <c r="F737" s="243"/>
    </row>
    <row r="738" spans="1:6" s="72" customFormat="1" ht="15" customHeight="1">
      <c r="A738" s="400" t="s">
        <v>389</v>
      </c>
      <c r="B738" s="401"/>
      <c r="C738" s="68" t="s">
        <v>38</v>
      </c>
      <c r="D738" s="69" t="s">
        <v>39</v>
      </c>
      <c r="E738" s="70" t="s">
        <v>40</v>
      </c>
      <c r="F738" s="71" t="s">
        <v>41</v>
      </c>
    </row>
    <row r="739" spans="1:6" s="111" customFormat="1">
      <c r="A739" s="83"/>
      <c r="B739" s="73"/>
      <c r="C739" s="74"/>
      <c r="D739" s="75"/>
      <c r="E739" s="76"/>
      <c r="F739" s="76"/>
    </row>
    <row r="740" spans="1:6" s="117" customFormat="1" ht="12">
      <c r="A740" s="223" t="s">
        <v>390</v>
      </c>
      <c r="B740" s="225" t="s">
        <v>194</v>
      </c>
      <c r="C740" s="109"/>
      <c r="D740" s="110"/>
      <c r="E740" s="200"/>
      <c r="F740" s="200"/>
    </row>
    <row r="741" spans="1:6" s="111" customFormat="1" ht="132">
      <c r="A741" s="226"/>
      <c r="B741" s="115" t="s">
        <v>695</v>
      </c>
      <c r="C741" s="207"/>
      <c r="D741" s="227"/>
      <c r="E741" s="208"/>
      <c r="F741" s="208"/>
    </row>
    <row r="742" spans="1:6" s="111" customFormat="1" ht="24">
      <c r="A742" s="226"/>
      <c r="B742" s="115" t="s">
        <v>587</v>
      </c>
      <c r="C742" s="207"/>
      <c r="D742" s="228"/>
      <c r="E742" s="208"/>
      <c r="F742" s="208"/>
    </row>
    <row r="743" spans="1:6" s="111" customFormat="1" ht="48">
      <c r="A743" s="226"/>
      <c r="B743" s="115" t="s">
        <v>195</v>
      </c>
      <c r="C743" s="207"/>
      <c r="D743" s="228"/>
      <c r="E743" s="208"/>
      <c r="F743" s="208"/>
    </row>
    <row r="744" spans="1:6" s="117" customFormat="1" ht="12">
      <c r="A744" s="223"/>
      <c r="B744" s="117" t="s">
        <v>387</v>
      </c>
      <c r="C744" s="109" t="s">
        <v>25</v>
      </c>
      <c r="D744" s="110">
        <v>300</v>
      </c>
      <c r="E744" s="200"/>
      <c r="F744" s="200">
        <f>D744*E744</f>
        <v>0</v>
      </c>
    </row>
    <row r="745" spans="1:6" s="117" customFormat="1" ht="12">
      <c r="A745" s="223"/>
      <c r="B745" s="115"/>
      <c r="C745" s="115"/>
      <c r="D745" s="110"/>
      <c r="E745" s="200"/>
      <c r="F745" s="200"/>
    </row>
    <row r="746" spans="1:6" s="117" customFormat="1" ht="12">
      <c r="A746" s="192" t="s">
        <v>391</v>
      </c>
      <c r="B746" s="98" t="s">
        <v>213</v>
      </c>
      <c r="C746" s="116"/>
      <c r="D746" s="110"/>
      <c r="E746" s="200"/>
      <c r="F746" s="200"/>
    </row>
    <row r="747" spans="1:6" s="117" customFormat="1" ht="144">
      <c r="A747" s="192"/>
      <c r="B747" s="115" t="s">
        <v>696</v>
      </c>
      <c r="C747" s="116"/>
      <c r="D747" s="110"/>
      <c r="E747" s="200"/>
      <c r="F747" s="200"/>
    </row>
    <row r="748" spans="1:6" s="117" customFormat="1" ht="12">
      <c r="A748" s="192"/>
      <c r="B748" s="115" t="s">
        <v>196</v>
      </c>
      <c r="C748" s="116"/>
      <c r="D748" s="110"/>
      <c r="E748" s="200"/>
      <c r="F748" s="200"/>
    </row>
    <row r="749" spans="1:6" s="117" customFormat="1" ht="12">
      <c r="A749" s="192"/>
      <c r="B749" s="115" t="s">
        <v>197</v>
      </c>
      <c r="C749" s="116"/>
      <c r="D749" s="110"/>
      <c r="E749" s="200"/>
      <c r="F749" s="200"/>
    </row>
    <row r="750" spans="1:6" s="117" customFormat="1" ht="48">
      <c r="A750" s="192"/>
      <c r="B750" s="115" t="s">
        <v>198</v>
      </c>
      <c r="C750" s="116"/>
      <c r="D750" s="110"/>
      <c r="E750" s="200"/>
      <c r="F750" s="200"/>
    </row>
    <row r="751" spans="1:6" s="117" customFormat="1" ht="12">
      <c r="A751" s="192"/>
      <c r="B751" s="98"/>
      <c r="C751" s="116"/>
      <c r="D751" s="110"/>
      <c r="E751" s="200"/>
      <c r="F751" s="200"/>
    </row>
    <row r="752" spans="1:6" s="117" customFormat="1" ht="12">
      <c r="A752" s="192"/>
      <c r="B752" s="115" t="s">
        <v>520</v>
      </c>
      <c r="C752" s="116" t="s">
        <v>25</v>
      </c>
      <c r="D752" s="110">
        <v>60</v>
      </c>
      <c r="E752" s="200"/>
      <c r="F752" s="200">
        <f>D752*E752</f>
        <v>0</v>
      </c>
    </row>
    <row r="753" spans="1:6" s="117" customFormat="1" ht="12">
      <c r="A753" s="192"/>
      <c r="B753" s="115" t="s">
        <v>250</v>
      </c>
      <c r="C753" s="116" t="s">
        <v>60</v>
      </c>
      <c r="D753" s="110">
        <v>11</v>
      </c>
      <c r="E753" s="200"/>
      <c r="F753" s="200">
        <f>D753*E753</f>
        <v>0</v>
      </c>
    </row>
    <row r="754" spans="1:6" s="117" customFormat="1" ht="12">
      <c r="A754" s="192"/>
      <c r="B754" s="98"/>
      <c r="C754" s="116"/>
      <c r="D754" s="110"/>
      <c r="E754" s="200"/>
      <c r="F754" s="200"/>
    </row>
    <row r="755" spans="1:6" s="117" customFormat="1" ht="23.65" customHeight="1">
      <c r="A755" s="192"/>
      <c r="B755" s="99" t="s">
        <v>515</v>
      </c>
      <c r="C755" s="116" t="s">
        <v>25</v>
      </c>
      <c r="D755" s="110">
        <v>325</v>
      </c>
      <c r="E755" s="200"/>
      <c r="F755" s="200">
        <f>D755*E755</f>
        <v>0</v>
      </c>
    </row>
    <row r="756" spans="1:6" s="117" customFormat="1" ht="12">
      <c r="A756" s="192"/>
      <c r="B756" s="115" t="s">
        <v>252</v>
      </c>
      <c r="C756" s="116" t="s">
        <v>60</v>
      </c>
      <c r="D756" s="110">
        <v>350</v>
      </c>
      <c r="E756" s="200"/>
      <c r="F756" s="200">
        <f>D756*E756</f>
        <v>0</v>
      </c>
    </row>
    <row r="757" spans="1:6" s="117" customFormat="1" ht="12">
      <c r="A757" s="192"/>
      <c r="B757" s="115" t="s">
        <v>251</v>
      </c>
      <c r="C757" s="116" t="s">
        <v>60</v>
      </c>
      <c r="D757" s="110">
        <v>7</v>
      </c>
      <c r="E757" s="200"/>
      <c r="F757" s="200">
        <f>D757*E757</f>
        <v>0</v>
      </c>
    </row>
    <row r="758" spans="1:6" s="117" customFormat="1" ht="12">
      <c r="A758" s="192"/>
      <c r="B758" s="98"/>
      <c r="C758" s="116"/>
      <c r="D758" s="110"/>
      <c r="E758" s="200"/>
      <c r="F758" s="200"/>
    </row>
    <row r="759" spans="1:6" s="117" customFormat="1" ht="24">
      <c r="A759" s="192"/>
      <c r="B759" s="115" t="s">
        <v>519</v>
      </c>
      <c r="C759" s="116" t="s">
        <v>25</v>
      </c>
      <c r="D759" s="110">
        <v>100</v>
      </c>
      <c r="E759" s="200"/>
      <c r="F759" s="200">
        <f>D759*E759</f>
        <v>0</v>
      </c>
    </row>
    <row r="760" spans="1:6" s="117" customFormat="1" ht="12">
      <c r="A760" s="192"/>
      <c r="B760" s="115" t="s">
        <v>252</v>
      </c>
      <c r="C760" s="116" t="s">
        <v>60</v>
      </c>
      <c r="D760" s="110">
        <v>92</v>
      </c>
      <c r="E760" s="200"/>
      <c r="F760" s="200">
        <f>D760*E760</f>
        <v>0</v>
      </c>
    </row>
    <row r="761" spans="1:6" s="117" customFormat="1" ht="12">
      <c r="A761" s="192"/>
      <c r="B761" s="115" t="s">
        <v>251</v>
      </c>
      <c r="C761" s="116" t="s">
        <v>60</v>
      </c>
      <c r="D761" s="110">
        <v>8</v>
      </c>
      <c r="E761" s="200"/>
      <c r="F761" s="200">
        <f>D761*E761</f>
        <v>0</v>
      </c>
    </row>
    <row r="762" spans="1:6" s="117" customFormat="1" ht="12">
      <c r="A762" s="192"/>
      <c r="B762" s="115"/>
      <c r="C762" s="116"/>
      <c r="D762" s="110"/>
      <c r="E762" s="200"/>
      <c r="F762" s="200"/>
    </row>
    <row r="763" spans="1:6" s="117" customFormat="1" ht="12">
      <c r="A763" s="192" t="s">
        <v>392</v>
      </c>
      <c r="B763" s="98" t="s">
        <v>199</v>
      </c>
      <c r="C763" s="116"/>
      <c r="D763" s="110"/>
      <c r="E763" s="200"/>
      <c r="F763" s="200"/>
    </row>
    <row r="764" spans="1:6" s="111" customFormat="1" ht="24">
      <c r="A764" s="112"/>
      <c r="B764" s="115" t="s">
        <v>253</v>
      </c>
      <c r="C764" s="116"/>
      <c r="D764" s="113"/>
      <c r="E764" s="114"/>
      <c r="F764" s="114"/>
    </row>
    <row r="765" spans="1:6" s="117" customFormat="1" ht="144">
      <c r="A765" s="192"/>
      <c r="B765" s="115" t="s">
        <v>697</v>
      </c>
      <c r="C765" s="116"/>
      <c r="D765" s="110"/>
      <c r="E765" s="200"/>
      <c r="F765" s="200"/>
    </row>
    <row r="766" spans="1:6" s="117" customFormat="1" ht="12">
      <c r="A766" s="192"/>
      <c r="B766" s="115" t="s">
        <v>196</v>
      </c>
      <c r="C766" s="116"/>
      <c r="D766" s="110"/>
      <c r="E766" s="200"/>
      <c r="F766" s="200"/>
    </row>
    <row r="767" spans="1:6" s="117" customFormat="1" ht="12">
      <c r="A767" s="192"/>
      <c r="B767" s="115" t="s">
        <v>197</v>
      </c>
      <c r="C767" s="116"/>
      <c r="D767" s="110"/>
      <c r="E767" s="200"/>
      <c r="F767" s="200"/>
    </row>
    <row r="768" spans="1:6" s="117" customFormat="1" ht="36">
      <c r="A768" s="192"/>
      <c r="B768" s="115" t="s">
        <v>200</v>
      </c>
      <c r="C768" s="116"/>
      <c r="D768" s="113"/>
      <c r="E768" s="200"/>
      <c r="F768" s="200"/>
    </row>
    <row r="769" spans="1:6" s="117" customFormat="1" ht="48">
      <c r="A769" s="192"/>
      <c r="B769" s="115" t="s">
        <v>198</v>
      </c>
      <c r="C769" s="116"/>
      <c r="D769" s="110"/>
      <c r="E769" s="200"/>
      <c r="F769" s="200"/>
    </row>
    <row r="770" spans="1:6" s="117" customFormat="1" ht="12">
      <c r="A770" s="192"/>
      <c r="B770" s="115"/>
      <c r="C770" s="116"/>
      <c r="D770" s="110"/>
      <c r="E770" s="200"/>
      <c r="F770" s="200"/>
    </row>
    <row r="771" spans="1:6" s="117" customFormat="1" ht="12">
      <c r="A771" s="192"/>
      <c r="B771" s="115" t="s">
        <v>521</v>
      </c>
      <c r="C771" s="116" t="s">
        <v>25</v>
      </c>
      <c r="D771" s="110">
        <v>65</v>
      </c>
      <c r="E771" s="200"/>
      <c r="F771" s="200">
        <f>D771*E771</f>
        <v>0</v>
      </c>
    </row>
    <row r="772" spans="1:6" s="117" customFormat="1" ht="12">
      <c r="A772" s="192"/>
      <c r="B772" s="115" t="s">
        <v>388</v>
      </c>
      <c r="C772" s="116" t="s">
        <v>60</v>
      </c>
      <c r="D772" s="110">
        <v>50</v>
      </c>
      <c r="E772" s="200"/>
      <c r="F772" s="200">
        <f>D772*E772</f>
        <v>0</v>
      </c>
    </row>
    <row r="773" spans="1:6" s="117" customFormat="1" ht="12">
      <c r="A773" s="192"/>
      <c r="B773" s="115" t="s">
        <v>522</v>
      </c>
      <c r="C773" s="116"/>
      <c r="D773" s="110"/>
      <c r="E773" s="200"/>
      <c r="F773" s="200"/>
    </row>
    <row r="774" spans="1:6" s="117" customFormat="1" ht="12">
      <c r="A774" s="192"/>
      <c r="B774" s="115" t="s">
        <v>525</v>
      </c>
      <c r="C774" s="116" t="s">
        <v>25</v>
      </c>
      <c r="D774" s="110">
        <v>32</v>
      </c>
      <c r="E774" s="200"/>
      <c r="F774" s="200">
        <f>D774*E774</f>
        <v>0</v>
      </c>
    </row>
    <row r="775" spans="1:6" s="117" customFormat="1" ht="12">
      <c r="A775" s="192"/>
      <c r="B775" s="115" t="s">
        <v>526</v>
      </c>
      <c r="C775" s="116" t="s">
        <v>25</v>
      </c>
      <c r="D775" s="110">
        <v>17</v>
      </c>
      <c r="E775" s="200"/>
      <c r="F775" s="200">
        <f>D775*E775</f>
        <v>0</v>
      </c>
    </row>
    <row r="776" spans="1:6" s="117" customFormat="1" ht="12">
      <c r="A776" s="192"/>
      <c r="B776" s="115" t="s">
        <v>527</v>
      </c>
      <c r="C776" s="116" t="s">
        <v>25</v>
      </c>
      <c r="D776" s="110">
        <v>9</v>
      </c>
      <c r="E776" s="200"/>
      <c r="F776" s="200">
        <f>D776*E776</f>
        <v>0</v>
      </c>
    </row>
    <row r="777" spans="1:6" s="117" customFormat="1" ht="12">
      <c r="A777" s="192"/>
      <c r="B777" s="115" t="s">
        <v>528</v>
      </c>
      <c r="C777" s="116" t="s">
        <v>25</v>
      </c>
      <c r="D777" s="110">
        <v>8</v>
      </c>
      <c r="E777" s="200"/>
      <c r="F777" s="200">
        <f>D777*E777</f>
        <v>0</v>
      </c>
    </row>
    <row r="778" spans="1:6" s="117" customFormat="1" ht="12">
      <c r="A778" s="192"/>
      <c r="B778" s="115" t="s">
        <v>523</v>
      </c>
      <c r="C778" s="116"/>
      <c r="D778" s="110"/>
      <c r="E778" s="200"/>
      <c r="F778" s="200"/>
    </row>
    <row r="779" spans="1:6" s="117" customFormat="1" ht="12">
      <c r="A779" s="192"/>
      <c r="B779" s="115" t="s">
        <v>529</v>
      </c>
      <c r="C779" s="116" t="s">
        <v>25</v>
      </c>
      <c r="D779" s="110">
        <v>7</v>
      </c>
      <c r="E779" s="200"/>
      <c r="F779" s="200">
        <f>D779*E779</f>
        <v>0</v>
      </c>
    </row>
    <row r="780" spans="1:6" s="117" customFormat="1" ht="12">
      <c r="A780" s="192"/>
      <c r="B780" s="115" t="s">
        <v>530</v>
      </c>
      <c r="C780" s="116" t="s">
        <v>25</v>
      </c>
      <c r="D780" s="110">
        <v>4</v>
      </c>
      <c r="E780" s="200"/>
      <c r="F780" s="200">
        <f>D780*E780</f>
        <v>0</v>
      </c>
    </row>
    <row r="781" spans="1:6" s="117" customFormat="1" ht="12">
      <c r="A781" s="192"/>
      <c r="B781" s="115" t="s">
        <v>531</v>
      </c>
      <c r="C781" s="116" t="s">
        <v>25</v>
      </c>
      <c r="D781" s="110">
        <v>2</v>
      </c>
      <c r="E781" s="200"/>
      <c r="F781" s="200">
        <f>D781*E781</f>
        <v>0</v>
      </c>
    </row>
    <row r="782" spans="1:6" s="117" customFormat="1" ht="12">
      <c r="A782" s="192"/>
      <c r="B782" s="115" t="s">
        <v>528</v>
      </c>
      <c r="C782" s="116" t="s">
        <v>25</v>
      </c>
      <c r="D782" s="110">
        <v>2</v>
      </c>
      <c r="E782" s="200"/>
      <c r="F782" s="200">
        <f>D782*E782</f>
        <v>0</v>
      </c>
    </row>
    <row r="783" spans="1:6" s="117" customFormat="1" ht="12">
      <c r="A783" s="192"/>
      <c r="B783" s="115" t="s">
        <v>524</v>
      </c>
      <c r="C783" s="116"/>
      <c r="D783" s="110"/>
      <c r="E783" s="200"/>
      <c r="F783" s="200"/>
    </row>
    <row r="784" spans="1:6" s="117" customFormat="1" ht="12">
      <c r="A784" s="192"/>
      <c r="B784" s="115" t="s">
        <v>529</v>
      </c>
      <c r="C784" s="116" t="s">
        <v>25</v>
      </c>
      <c r="D784" s="110">
        <v>2</v>
      </c>
      <c r="E784" s="200"/>
      <c r="F784" s="200">
        <f>D784*E784</f>
        <v>0</v>
      </c>
    </row>
    <row r="785" spans="1:6" s="117" customFormat="1" ht="12">
      <c r="A785" s="192"/>
      <c r="B785" s="115" t="s">
        <v>550</v>
      </c>
      <c r="C785" s="116" t="s">
        <v>25</v>
      </c>
      <c r="D785" s="110">
        <v>1</v>
      </c>
      <c r="E785" s="200"/>
      <c r="F785" s="200">
        <f>D785*E785</f>
        <v>0</v>
      </c>
    </row>
    <row r="786" spans="1:6" s="117" customFormat="1" ht="12">
      <c r="A786" s="192"/>
      <c r="B786" s="115"/>
      <c r="C786" s="116"/>
      <c r="D786" s="110"/>
      <c r="E786" s="200"/>
      <c r="F786" s="200"/>
    </row>
    <row r="787" spans="1:6" s="117" customFormat="1" ht="12">
      <c r="A787" s="192" t="s">
        <v>393</v>
      </c>
      <c r="B787" s="105" t="s">
        <v>201</v>
      </c>
      <c r="C787" s="109"/>
      <c r="D787" s="110"/>
      <c r="E787" s="110"/>
      <c r="F787" s="200"/>
    </row>
    <row r="788" spans="1:6" s="111" customFormat="1" ht="24">
      <c r="A788" s="112"/>
      <c r="B788" s="115" t="s">
        <v>214</v>
      </c>
      <c r="C788" s="116"/>
      <c r="D788" s="113"/>
      <c r="E788" s="114"/>
      <c r="F788" s="200"/>
    </row>
    <row r="789" spans="1:6" s="117" customFormat="1" ht="36">
      <c r="A789" s="192"/>
      <c r="B789" s="89" t="s">
        <v>202</v>
      </c>
      <c r="C789" s="229"/>
      <c r="D789" s="230"/>
      <c r="E789" s="230"/>
      <c r="F789" s="200"/>
    </row>
    <row r="790" spans="1:6" s="117" customFormat="1" ht="60">
      <c r="A790" s="192"/>
      <c r="B790" s="115" t="s">
        <v>203</v>
      </c>
      <c r="C790" s="229"/>
      <c r="D790" s="230"/>
      <c r="E790" s="230"/>
      <c r="F790" s="200"/>
    </row>
    <row r="791" spans="1:6" s="117" customFormat="1" ht="12">
      <c r="A791" s="192"/>
      <c r="B791" s="231"/>
      <c r="C791" s="229" t="s">
        <v>25</v>
      </c>
      <c r="D791" s="230">
        <v>65</v>
      </c>
      <c r="E791" s="232"/>
      <c r="F791" s="200">
        <f>D791*E791</f>
        <v>0</v>
      </c>
    </row>
    <row r="792" spans="1:6" s="117" customFormat="1" ht="12.75" thickBot="1">
      <c r="A792" s="192"/>
      <c r="B792" s="115"/>
      <c r="C792" s="116"/>
      <c r="D792" s="110"/>
      <c r="E792" s="200"/>
      <c r="F792" s="200"/>
    </row>
    <row r="793" spans="1:6" s="117" customFormat="1" ht="12.75" thickBot="1">
      <c r="A793" s="90" t="s">
        <v>394</v>
      </c>
      <c r="B793" s="91" t="s">
        <v>86</v>
      </c>
      <c r="C793" s="92"/>
      <c r="D793" s="216"/>
      <c r="E793" s="93" t="s">
        <v>24</v>
      </c>
      <c r="F793" s="100">
        <f>SUM(F739:F792)</f>
        <v>0</v>
      </c>
    </row>
    <row r="794" spans="1:6" s="135" customFormat="1" ht="12">
      <c r="A794" s="240"/>
      <c r="B794" s="131"/>
      <c r="C794" s="241"/>
      <c r="D794" s="242"/>
      <c r="E794" s="243"/>
      <c r="F794" s="243"/>
    </row>
    <row r="795" spans="1:6" s="72" customFormat="1" ht="15" customHeight="1">
      <c r="A795" s="400" t="s">
        <v>399</v>
      </c>
      <c r="B795" s="401"/>
      <c r="C795" s="68" t="s">
        <v>38</v>
      </c>
      <c r="D795" s="69" t="s">
        <v>39</v>
      </c>
      <c r="E795" s="70" t="s">
        <v>40</v>
      </c>
      <c r="F795" s="71" t="s">
        <v>41</v>
      </c>
    </row>
    <row r="796" spans="1:6" s="111" customFormat="1" ht="12" customHeight="1">
      <c r="A796" s="83"/>
      <c r="B796" s="73"/>
      <c r="C796" s="74"/>
      <c r="D796" s="75"/>
      <c r="E796" s="76"/>
      <c r="F796" s="76"/>
    </row>
    <row r="797" spans="1:6" s="117" customFormat="1" ht="12">
      <c r="A797" s="192" t="s">
        <v>176</v>
      </c>
      <c r="B797" s="98" t="s">
        <v>204</v>
      </c>
      <c r="C797" s="116"/>
      <c r="D797" s="110"/>
      <c r="E797" s="200"/>
      <c r="F797" s="200"/>
    </row>
    <row r="798" spans="1:6" s="111" customFormat="1" ht="36">
      <c r="A798" s="112"/>
      <c r="B798" s="115" t="s">
        <v>205</v>
      </c>
      <c r="C798" s="109"/>
      <c r="D798" s="113"/>
      <c r="E798" s="233"/>
      <c r="F798" s="114"/>
    </row>
    <row r="799" spans="1:6" s="111" customFormat="1" ht="24">
      <c r="A799" s="112"/>
      <c r="B799" s="115" t="s">
        <v>206</v>
      </c>
      <c r="C799" s="109"/>
      <c r="D799" s="113"/>
      <c r="E799" s="233"/>
      <c r="F799" s="114"/>
    </row>
    <row r="800" spans="1:6" s="111" customFormat="1" ht="48">
      <c r="A800" s="112"/>
      <c r="B800" s="115" t="s">
        <v>207</v>
      </c>
      <c r="C800" s="116"/>
      <c r="D800" s="113"/>
      <c r="E800" s="233"/>
      <c r="F800" s="114"/>
    </row>
    <row r="801" spans="1:11" s="111" customFormat="1">
      <c r="A801" s="112"/>
      <c r="B801" s="115"/>
      <c r="C801" s="116" t="s">
        <v>60</v>
      </c>
      <c r="D801" s="113">
        <v>50</v>
      </c>
      <c r="E801" s="114"/>
      <c r="F801" s="114">
        <f>D801*E801</f>
        <v>0</v>
      </c>
    </row>
    <row r="802" spans="1:11" s="117" customFormat="1" ht="12" customHeight="1">
      <c r="A802" s="112"/>
      <c r="B802" s="115"/>
      <c r="C802" s="116"/>
      <c r="D802" s="113"/>
      <c r="E802" s="233"/>
      <c r="F802" s="104"/>
      <c r="J802" s="111"/>
      <c r="K802" s="111"/>
    </row>
    <row r="803" spans="1:11" s="111" customFormat="1">
      <c r="A803" s="112" t="s">
        <v>180</v>
      </c>
      <c r="B803" s="234" t="s">
        <v>208</v>
      </c>
      <c r="C803" s="109"/>
      <c r="D803" s="113"/>
      <c r="E803" s="233"/>
      <c r="F803" s="114"/>
    </row>
    <row r="804" spans="1:11" s="111" customFormat="1" ht="72">
      <c r="A804" s="112"/>
      <c r="B804" s="115" t="s">
        <v>209</v>
      </c>
      <c r="C804" s="109"/>
      <c r="D804" s="113"/>
      <c r="E804" s="233"/>
      <c r="F804" s="114"/>
    </row>
    <row r="805" spans="1:11" s="111" customFormat="1">
      <c r="A805" s="112"/>
      <c r="B805" s="115" t="s">
        <v>210</v>
      </c>
      <c r="C805" s="109"/>
      <c r="D805" s="113"/>
      <c r="E805" s="233"/>
      <c r="F805" s="114"/>
    </row>
    <row r="806" spans="1:11" s="111" customFormat="1" ht="48">
      <c r="A806" s="112"/>
      <c r="B806" s="115" t="s">
        <v>207</v>
      </c>
      <c r="C806" s="109"/>
      <c r="D806" s="113"/>
      <c r="E806" s="233"/>
      <c r="F806" s="114"/>
    </row>
    <row r="807" spans="1:11" s="111" customFormat="1">
      <c r="A807" s="112"/>
      <c r="B807" s="115"/>
      <c r="C807" s="116" t="s">
        <v>60</v>
      </c>
      <c r="D807" s="113">
        <v>55</v>
      </c>
      <c r="E807" s="233"/>
      <c r="F807" s="114">
        <f>D807*E807</f>
        <v>0</v>
      </c>
    </row>
    <row r="808" spans="1:11" s="117" customFormat="1" ht="12" customHeight="1">
      <c r="A808" s="112"/>
      <c r="B808" s="115"/>
      <c r="C808" s="116"/>
      <c r="D808" s="113"/>
      <c r="E808" s="233"/>
      <c r="F808" s="104"/>
      <c r="J808" s="111"/>
      <c r="K808" s="111"/>
    </row>
    <row r="809" spans="1:11" s="111" customFormat="1">
      <c r="A809" s="112" t="s">
        <v>620</v>
      </c>
      <c r="B809" s="234" t="s">
        <v>621</v>
      </c>
      <c r="C809" s="109"/>
      <c r="D809" s="113"/>
      <c r="E809" s="233"/>
      <c r="F809" s="114"/>
    </row>
    <row r="810" spans="1:11" s="111" customFormat="1" ht="48">
      <c r="A810" s="112"/>
      <c r="B810" s="115" t="s">
        <v>622</v>
      </c>
      <c r="C810" s="109"/>
      <c r="D810" s="113"/>
      <c r="E810" s="233"/>
      <c r="F810" s="114"/>
    </row>
    <row r="811" spans="1:11" s="111" customFormat="1" ht="24">
      <c r="A811" s="112"/>
      <c r="B811" s="115" t="s">
        <v>623</v>
      </c>
      <c r="C811" s="109"/>
      <c r="D811" s="113"/>
      <c r="E811" s="233"/>
      <c r="F811" s="114"/>
    </row>
    <row r="812" spans="1:11" s="111" customFormat="1">
      <c r="A812" s="112"/>
      <c r="B812" s="115"/>
      <c r="C812" s="116" t="s">
        <v>70</v>
      </c>
      <c r="D812" s="113">
        <v>1</v>
      </c>
      <c r="E812" s="233"/>
      <c r="F812" s="114">
        <f>D812*E812</f>
        <v>0</v>
      </c>
    </row>
    <row r="813" spans="1:11" s="117" customFormat="1" ht="12" customHeight="1" thickBot="1">
      <c r="A813" s="112"/>
      <c r="B813" s="115"/>
      <c r="C813" s="116"/>
      <c r="D813" s="113"/>
      <c r="E813" s="233"/>
      <c r="F813" s="114"/>
      <c r="J813" s="111"/>
      <c r="K813" s="111"/>
    </row>
    <row r="814" spans="1:11" s="117" customFormat="1" ht="12.75" thickBot="1">
      <c r="A814" s="90" t="s">
        <v>400</v>
      </c>
      <c r="B814" s="91" t="s">
        <v>88</v>
      </c>
      <c r="C814" s="92"/>
      <c r="D814" s="216"/>
      <c r="E814" s="93" t="s">
        <v>24</v>
      </c>
      <c r="F814" s="100">
        <f>SUM(F796:F813)</f>
        <v>0</v>
      </c>
    </row>
    <row r="815" spans="1:11" s="135" customFormat="1" ht="12">
      <c r="A815" s="250"/>
      <c r="B815" s="131"/>
      <c r="C815" s="241"/>
      <c r="D815" s="242"/>
      <c r="E815" s="243"/>
      <c r="F815" s="243"/>
    </row>
    <row r="816" spans="1:11" customFormat="1" ht="21">
      <c r="A816" s="394" t="s">
        <v>26</v>
      </c>
      <c r="B816" s="395"/>
      <c r="C816" s="395"/>
      <c r="D816" s="247"/>
      <c r="E816" s="248"/>
      <c r="F816" s="249"/>
    </row>
    <row r="817" spans="1:6" customFormat="1">
      <c r="A817" s="29"/>
      <c r="B817" s="20"/>
      <c r="C817" s="55"/>
      <c r="D817" s="38"/>
      <c r="E817" s="47"/>
      <c r="F817" s="21"/>
    </row>
    <row r="818" spans="1:6" customFormat="1">
      <c r="A818" s="255" t="s">
        <v>53</v>
      </c>
      <c r="B818" s="256" t="s">
        <v>23</v>
      </c>
      <c r="C818" s="257"/>
      <c r="D818" s="258"/>
      <c r="E818" s="259"/>
      <c r="F818" s="260">
        <f>F48</f>
        <v>0</v>
      </c>
    </row>
    <row r="819" spans="1:6" customFormat="1">
      <c r="A819" s="255" t="s">
        <v>54</v>
      </c>
      <c r="B819" s="261" t="s">
        <v>27</v>
      </c>
      <c r="C819" s="257"/>
      <c r="D819" s="258"/>
      <c r="E819" s="259"/>
      <c r="F819" s="260">
        <f>F88</f>
        <v>0</v>
      </c>
    </row>
    <row r="820" spans="1:6" customFormat="1">
      <c r="A820" s="255" t="s">
        <v>55</v>
      </c>
      <c r="B820" s="261" t="s">
        <v>61</v>
      </c>
      <c r="C820" s="257"/>
      <c r="D820" s="258"/>
      <c r="E820" s="259"/>
      <c r="F820" s="260">
        <f>F225</f>
        <v>0</v>
      </c>
    </row>
    <row r="821" spans="1:6" customFormat="1">
      <c r="A821" s="255" t="s">
        <v>92</v>
      </c>
      <c r="B821" s="261" t="s">
        <v>89</v>
      </c>
      <c r="C821" s="257"/>
      <c r="D821" s="258"/>
      <c r="E821" s="259"/>
      <c r="F821" s="260">
        <f>F243</f>
        <v>0</v>
      </c>
    </row>
    <row r="822" spans="1:6" customFormat="1">
      <c r="A822" s="255" t="s">
        <v>68</v>
      </c>
      <c r="B822" s="261" t="s">
        <v>144</v>
      </c>
      <c r="C822" s="257"/>
      <c r="D822" s="258"/>
      <c r="E822" s="259"/>
      <c r="F822" s="260">
        <f>F273</f>
        <v>0</v>
      </c>
    </row>
    <row r="823" spans="1:6" customFormat="1">
      <c r="A823" s="255" t="s">
        <v>72</v>
      </c>
      <c r="B823" s="262" t="s">
        <v>462</v>
      </c>
      <c r="C823" s="257"/>
      <c r="D823" s="258"/>
      <c r="E823" s="259"/>
      <c r="F823" s="260">
        <f>F301</f>
        <v>0</v>
      </c>
    </row>
    <row r="824" spans="1:6" customFormat="1">
      <c r="A824" s="255" t="s">
        <v>56</v>
      </c>
      <c r="B824" s="261" t="s">
        <v>28</v>
      </c>
      <c r="C824" s="257"/>
      <c r="D824" s="258"/>
      <c r="E824" s="259"/>
      <c r="F824" s="260">
        <f>F405</f>
        <v>0</v>
      </c>
    </row>
    <row r="825" spans="1:6" customFormat="1">
      <c r="A825" s="255" t="s">
        <v>69</v>
      </c>
      <c r="B825" s="261" t="s">
        <v>91</v>
      </c>
      <c r="C825" s="257"/>
      <c r="D825" s="258"/>
      <c r="E825" s="259"/>
      <c r="F825" s="260">
        <f>F431</f>
        <v>61906</v>
      </c>
    </row>
    <row r="826" spans="1:6" customFormat="1">
      <c r="A826" s="255" t="s">
        <v>57</v>
      </c>
      <c r="B826" s="261" t="s">
        <v>29</v>
      </c>
      <c r="C826" s="257"/>
      <c r="D826" s="258"/>
      <c r="E826" s="259"/>
      <c r="F826" s="260">
        <f>F613</f>
        <v>0</v>
      </c>
    </row>
    <row r="827" spans="1:6" customFormat="1">
      <c r="A827" s="255" t="s">
        <v>58</v>
      </c>
      <c r="B827" s="261" t="s">
        <v>30</v>
      </c>
      <c r="C827" s="257"/>
      <c r="D827" s="258"/>
      <c r="E827" s="259"/>
      <c r="F827" s="260">
        <f>F641</f>
        <v>0</v>
      </c>
    </row>
    <row r="828" spans="1:6" customFormat="1">
      <c r="A828" s="255" t="s">
        <v>59</v>
      </c>
      <c r="B828" s="261" t="s">
        <v>84</v>
      </c>
      <c r="C828" s="257"/>
      <c r="D828" s="258"/>
      <c r="E828" s="259"/>
      <c r="F828" s="260">
        <f>F692</f>
        <v>0</v>
      </c>
    </row>
    <row r="829" spans="1:6" customFormat="1">
      <c r="A829" s="255" t="s">
        <v>81</v>
      </c>
      <c r="B829" s="261" t="s">
        <v>85</v>
      </c>
      <c r="C829" s="257"/>
      <c r="D829" s="258"/>
      <c r="E829" s="259"/>
      <c r="F829" s="260">
        <f>F736</f>
        <v>0</v>
      </c>
    </row>
    <row r="830" spans="1:6" customFormat="1">
      <c r="A830" s="255" t="s">
        <v>82</v>
      </c>
      <c r="B830" s="261" t="s">
        <v>86</v>
      </c>
      <c r="C830" s="257"/>
      <c r="D830" s="258"/>
      <c r="E830" s="259"/>
      <c r="F830" s="260">
        <f>F793</f>
        <v>0</v>
      </c>
    </row>
    <row r="831" spans="1:6" customFormat="1">
      <c r="A831" s="255" t="s">
        <v>83</v>
      </c>
      <c r="B831" s="261" t="s">
        <v>88</v>
      </c>
      <c r="C831" s="257"/>
      <c r="D831" s="258"/>
      <c r="E831" s="259"/>
      <c r="F831" s="260">
        <f>F814</f>
        <v>0</v>
      </c>
    </row>
    <row r="832" spans="1:6" customFormat="1" ht="15.75" thickBot="1">
      <c r="A832" s="263"/>
      <c r="B832" s="106"/>
      <c r="C832" s="221"/>
      <c r="D832" s="264"/>
      <c r="E832" s="265"/>
      <c r="F832" s="133"/>
    </row>
    <row r="833" spans="1:6" customFormat="1" ht="15.75" thickBot="1">
      <c r="A833" s="266"/>
      <c r="B833" s="267" t="s">
        <v>97</v>
      </c>
      <c r="C833" s="268"/>
      <c r="D833" s="269"/>
      <c r="E833" s="270"/>
      <c r="F833" s="271">
        <f>SUM(F818:F831)</f>
        <v>61906</v>
      </c>
    </row>
  </sheetData>
  <mergeCells count="15">
    <mergeCell ref="A4:B4"/>
    <mergeCell ref="A816:C816"/>
    <mergeCell ref="A50:B50"/>
    <mergeCell ref="A90:B90"/>
    <mergeCell ref="A227:B227"/>
    <mergeCell ref="A245:B245"/>
    <mergeCell ref="A275:B275"/>
    <mergeCell ref="A303:B303"/>
    <mergeCell ref="A407:B407"/>
    <mergeCell ref="A433:B433"/>
    <mergeCell ref="A615:B615"/>
    <mergeCell ref="A643:B643"/>
    <mergeCell ref="A694:B694"/>
    <mergeCell ref="A738:B738"/>
    <mergeCell ref="A795:B795"/>
  </mergeCells>
  <pageMargins left="0.78740157480314965" right="0.19685039370078741" top="0.78740157480314965" bottom="0.78740157480314965" header="0.31496062992125984" footer="0.31496062992125984"/>
  <pageSetup paperSize="9" scale="98" fitToHeight="0" orientation="portrait" r:id="rId1"/>
  <headerFooter>
    <oddHeader xml:space="preserve">&amp;L
</oddHeader>
  </headerFooter>
  <rowBreaks count="1" manualBreakCount="1">
    <brk id="2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3A98F-6EB3-47E6-A217-1EBEFF536C64}">
  <dimension ref="A2:Z859"/>
  <sheetViews>
    <sheetView view="pageBreakPreview" topLeftCell="A464" zoomScale="115" zoomScaleNormal="100" zoomScaleSheetLayoutView="115" workbookViewId="0">
      <selection activeCell="E470" sqref="E470"/>
    </sheetView>
  </sheetViews>
  <sheetFormatPr defaultColWidth="9.28515625" defaultRowHeight="15"/>
  <cols>
    <col min="1" max="1" width="6.7109375" style="129" customWidth="1"/>
    <col min="2" max="2" width="51.7109375" style="129" customWidth="1"/>
    <col min="3" max="3" width="4.7109375" style="129" customWidth="1"/>
    <col min="4" max="4" width="9.7109375" style="129" customWidth="1"/>
    <col min="5" max="5" width="9.7109375" style="157" customWidth="1"/>
    <col min="6" max="6" width="11.28515625" style="157" bestFit="1" customWidth="1"/>
    <col min="7" max="16384" width="9.28515625" style="129"/>
  </cols>
  <sheetData>
    <row r="2" spans="1:6">
      <c r="A2" s="251" t="s">
        <v>945</v>
      </c>
      <c r="B2" s="252" t="s">
        <v>946</v>
      </c>
      <c r="C2" s="252"/>
      <c r="D2" s="252"/>
      <c r="E2" s="253"/>
      <c r="F2" s="254"/>
    </row>
    <row r="4" spans="1:6" s="123" customFormat="1" ht="15" customHeight="1">
      <c r="A4" s="402" t="s">
        <v>63</v>
      </c>
      <c r="B4" s="403"/>
      <c r="C4" s="277" t="s">
        <v>38</v>
      </c>
      <c r="D4" s="278" t="s">
        <v>39</v>
      </c>
      <c r="E4" s="279" t="s">
        <v>40</v>
      </c>
      <c r="F4" s="280" t="s">
        <v>41</v>
      </c>
    </row>
    <row r="5" spans="1:6">
      <c r="A5" s="124"/>
      <c r="B5" s="125"/>
      <c r="C5" s="126"/>
      <c r="D5" s="127"/>
      <c r="E5" s="128"/>
      <c r="F5" s="128"/>
    </row>
    <row r="6" spans="1:6" s="135" customFormat="1" ht="12">
      <c r="A6" s="130" t="s">
        <v>48</v>
      </c>
      <c r="B6" s="131" t="s">
        <v>94</v>
      </c>
      <c r="C6" s="132"/>
      <c r="D6" s="133"/>
      <c r="E6" s="134"/>
      <c r="F6" s="134"/>
    </row>
    <row r="7" spans="1:6" s="135" customFormat="1" ht="96">
      <c r="A7" s="130"/>
      <c r="B7" s="136" t="s">
        <v>107</v>
      </c>
      <c r="C7" s="132"/>
      <c r="D7" s="133"/>
      <c r="E7" s="134"/>
      <c r="F7" s="134"/>
    </row>
    <row r="8" spans="1:6" s="135" customFormat="1" ht="12">
      <c r="A8" s="130"/>
      <c r="C8" s="132" t="s">
        <v>70</v>
      </c>
      <c r="D8" s="133">
        <v>1</v>
      </c>
      <c r="E8" s="134"/>
      <c r="F8" s="134">
        <f>D8*E8</f>
        <v>0</v>
      </c>
    </row>
    <row r="9" spans="1:6" s="135" customFormat="1" ht="12">
      <c r="A9" s="130"/>
      <c r="B9" s="137"/>
      <c r="C9" s="132"/>
      <c r="D9" s="133"/>
      <c r="E9" s="134"/>
      <c r="F9" s="134"/>
    </row>
    <row r="10" spans="1:6" s="135" customFormat="1" ht="12">
      <c r="A10" s="130" t="s">
        <v>49</v>
      </c>
      <c r="B10" s="131" t="s">
        <v>19</v>
      </c>
      <c r="C10" s="132"/>
      <c r="D10" s="133"/>
      <c r="E10" s="134"/>
      <c r="F10" s="134"/>
    </row>
    <row r="11" spans="1:6" s="135" customFormat="1" ht="72">
      <c r="A11" s="130"/>
      <c r="B11" s="138" t="s">
        <v>108</v>
      </c>
      <c r="C11" s="132"/>
      <c r="D11" s="133" t="s">
        <v>62</v>
      </c>
      <c r="E11" s="134"/>
      <c r="F11" s="134"/>
    </row>
    <row r="12" spans="1:6" s="135" customFormat="1" ht="36">
      <c r="A12" s="130"/>
      <c r="B12" s="138" t="s">
        <v>64</v>
      </c>
      <c r="C12" s="132"/>
      <c r="D12" s="133"/>
      <c r="E12" s="134"/>
      <c r="F12" s="134"/>
    </row>
    <row r="13" spans="1:6" s="135" customFormat="1" ht="36">
      <c r="A13" s="130"/>
      <c r="B13" s="115" t="s">
        <v>100</v>
      </c>
      <c r="C13" s="132"/>
      <c r="D13" s="133"/>
      <c r="E13" s="134"/>
      <c r="F13" s="134"/>
    </row>
    <row r="14" spans="1:6" s="135" customFormat="1" ht="72">
      <c r="A14" s="130"/>
      <c r="B14" s="138" t="s">
        <v>109</v>
      </c>
      <c r="C14" s="132"/>
      <c r="D14" s="133"/>
      <c r="E14" s="134"/>
      <c r="F14" s="134"/>
    </row>
    <row r="15" spans="1:6" s="135" customFormat="1" ht="12">
      <c r="A15" s="130"/>
      <c r="B15" s="137"/>
      <c r="C15" s="132" t="s">
        <v>70</v>
      </c>
      <c r="D15" s="133">
        <v>1</v>
      </c>
      <c r="E15" s="134"/>
      <c r="F15" s="134">
        <f>D15*E15</f>
        <v>0</v>
      </c>
    </row>
    <row r="16" spans="1:6" s="135" customFormat="1" ht="12">
      <c r="A16" s="130"/>
      <c r="B16" s="137"/>
      <c r="C16" s="132"/>
      <c r="D16" s="133"/>
      <c r="E16" s="134"/>
      <c r="F16" s="134"/>
    </row>
    <row r="17" spans="1:6" s="135" customFormat="1" ht="12">
      <c r="A17" s="130" t="s">
        <v>50</v>
      </c>
      <c r="B17" s="139" t="s">
        <v>20</v>
      </c>
      <c r="C17" s="132"/>
      <c r="D17" s="133"/>
      <c r="E17" s="134"/>
      <c r="F17" s="134"/>
    </row>
    <row r="18" spans="1:6" s="135" customFormat="1" ht="84">
      <c r="A18" s="130"/>
      <c r="B18" s="138" t="s">
        <v>110</v>
      </c>
      <c r="C18" s="132"/>
      <c r="D18" s="133"/>
      <c r="E18" s="134"/>
      <c r="F18" s="134"/>
    </row>
    <row r="19" spans="1:6" s="135" customFormat="1" ht="12">
      <c r="A19" s="130"/>
      <c r="B19" s="140"/>
      <c r="C19" s="132" t="s">
        <v>70</v>
      </c>
      <c r="D19" s="133">
        <v>1</v>
      </c>
      <c r="E19" s="134"/>
      <c r="F19" s="134">
        <f>D19*E19</f>
        <v>0</v>
      </c>
    </row>
    <row r="20" spans="1:6" s="135" customFormat="1" ht="12">
      <c r="A20" s="130"/>
      <c r="B20" s="137"/>
      <c r="C20" s="132"/>
      <c r="D20" s="133"/>
      <c r="E20" s="134"/>
      <c r="F20" s="134"/>
    </row>
    <row r="21" spans="1:6" s="135" customFormat="1" ht="12">
      <c r="A21" s="130" t="s">
        <v>51</v>
      </c>
      <c r="B21" s="131" t="s">
        <v>21</v>
      </c>
      <c r="C21" s="132"/>
      <c r="D21" s="133"/>
      <c r="E21" s="134"/>
      <c r="F21" s="134"/>
    </row>
    <row r="22" spans="1:6" s="135" customFormat="1" ht="48">
      <c r="A22" s="137"/>
      <c r="B22" s="136" t="s">
        <v>74</v>
      </c>
      <c r="C22" s="141"/>
      <c r="D22" s="142"/>
      <c r="E22" s="143"/>
      <c r="F22" s="143"/>
    </row>
    <row r="23" spans="1:6" s="135" customFormat="1" ht="60">
      <c r="A23" s="137"/>
      <c r="B23" s="136" t="s">
        <v>65</v>
      </c>
      <c r="C23" s="141"/>
      <c r="D23" s="142"/>
      <c r="E23" s="143"/>
      <c r="F23" s="143"/>
    </row>
    <row r="24" spans="1:6" s="135" customFormat="1" ht="36">
      <c r="A24" s="137"/>
      <c r="B24" s="144" t="s">
        <v>111</v>
      </c>
      <c r="C24" s="141"/>
      <c r="D24" s="142"/>
      <c r="E24" s="143"/>
      <c r="F24" s="143"/>
    </row>
    <row r="25" spans="1:6" s="135" customFormat="1" ht="12">
      <c r="A25" s="130"/>
      <c r="B25" s="140"/>
      <c r="C25" s="132" t="s">
        <v>70</v>
      </c>
      <c r="D25" s="133">
        <v>1</v>
      </c>
      <c r="E25" s="134"/>
      <c r="F25" s="134">
        <f>D25*E25</f>
        <v>0</v>
      </c>
    </row>
    <row r="26" spans="1:6" s="135" customFormat="1" ht="12">
      <c r="A26" s="130"/>
      <c r="B26" s="145"/>
      <c r="C26" s="132"/>
      <c r="D26" s="133"/>
      <c r="E26" s="134"/>
      <c r="F26" s="134"/>
    </row>
    <row r="27" spans="1:6" s="135" customFormat="1" ht="12">
      <c r="A27" s="146" t="s">
        <v>52</v>
      </c>
      <c r="B27" s="147" t="s">
        <v>22</v>
      </c>
      <c r="C27" s="132"/>
      <c r="D27" s="133"/>
      <c r="E27" s="134"/>
      <c r="F27" s="134"/>
    </row>
    <row r="28" spans="1:6" s="135" customFormat="1" ht="72">
      <c r="A28" s="137"/>
      <c r="B28" s="118" t="s">
        <v>112</v>
      </c>
      <c r="C28" s="141"/>
      <c r="D28" s="142"/>
      <c r="E28" s="143"/>
      <c r="F28" s="143"/>
    </row>
    <row r="29" spans="1:6" s="135" customFormat="1" ht="36">
      <c r="A29" s="146"/>
      <c r="B29" s="118" t="s">
        <v>113</v>
      </c>
      <c r="C29" s="141"/>
      <c r="D29" s="142"/>
      <c r="E29" s="143"/>
      <c r="F29" s="143"/>
    </row>
    <row r="30" spans="1:6" s="135" customFormat="1" ht="12">
      <c r="A30" s="146"/>
      <c r="B30" s="140"/>
      <c r="C30" s="141" t="s">
        <v>18</v>
      </c>
      <c r="D30" s="142">
        <v>1</v>
      </c>
      <c r="E30" s="148"/>
      <c r="F30" s="148">
        <f>D30*E30</f>
        <v>0</v>
      </c>
    </row>
    <row r="31" spans="1:6" s="135" customFormat="1" ht="12">
      <c r="A31" s="146"/>
      <c r="B31" s="136"/>
      <c r="C31" s="141"/>
      <c r="D31" s="142"/>
      <c r="E31" s="148"/>
      <c r="F31" s="148"/>
    </row>
    <row r="32" spans="1:6" s="135" customFormat="1" ht="12">
      <c r="A32" s="146" t="s">
        <v>66</v>
      </c>
      <c r="B32" s="149" t="s">
        <v>114</v>
      </c>
      <c r="C32" s="141"/>
      <c r="D32" s="110"/>
      <c r="E32" s="150"/>
      <c r="F32" s="150"/>
    </row>
    <row r="33" spans="1:6" s="135" customFormat="1" ht="36">
      <c r="A33" s="146"/>
      <c r="B33" s="118" t="s">
        <v>115</v>
      </c>
      <c r="C33" s="141"/>
      <c r="D33" s="110"/>
      <c r="E33" s="150"/>
      <c r="F33" s="150"/>
    </row>
    <row r="34" spans="1:6" s="135" customFormat="1" ht="36">
      <c r="A34" s="146"/>
      <c r="B34" s="118" t="s">
        <v>116</v>
      </c>
      <c r="C34" s="141"/>
      <c r="D34" s="110"/>
      <c r="E34" s="150"/>
      <c r="F34" s="150"/>
    </row>
    <row r="35" spans="1:6" s="135" customFormat="1" ht="12">
      <c r="A35" s="146"/>
      <c r="B35" s="118" t="s">
        <v>117</v>
      </c>
      <c r="C35" s="132"/>
      <c r="D35" s="133"/>
      <c r="E35" s="133"/>
      <c r="F35" s="133"/>
    </row>
    <row r="36" spans="1:6" s="135" customFormat="1" ht="12">
      <c r="A36" s="146"/>
      <c r="B36" s="118"/>
      <c r="C36" s="132" t="s">
        <v>70</v>
      </c>
      <c r="D36" s="133">
        <v>1</v>
      </c>
      <c r="E36" s="133"/>
      <c r="F36" s="133">
        <f>D36*E36</f>
        <v>0</v>
      </c>
    </row>
    <row r="37" spans="1:6" s="135" customFormat="1" ht="12">
      <c r="A37" s="146"/>
      <c r="B37" s="118"/>
      <c r="C37" s="141"/>
      <c r="D37" s="110"/>
      <c r="E37" s="150"/>
      <c r="F37" s="150"/>
    </row>
    <row r="38" spans="1:6" s="135" customFormat="1" ht="12">
      <c r="A38" s="146" t="s">
        <v>67</v>
      </c>
      <c r="B38" s="149" t="s">
        <v>118</v>
      </c>
      <c r="C38" s="141"/>
      <c r="D38" s="110"/>
      <c r="E38" s="150"/>
      <c r="F38" s="150"/>
    </row>
    <row r="39" spans="1:6" s="135" customFormat="1" ht="48">
      <c r="A39" s="146"/>
      <c r="B39" s="118" t="s">
        <v>119</v>
      </c>
      <c r="C39" s="141"/>
      <c r="D39" s="110"/>
      <c r="E39" s="150"/>
      <c r="F39" s="150"/>
    </row>
    <row r="40" spans="1:6" s="135" customFormat="1" ht="12">
      <c r="A40" s="146"/>
      <c r="B40" s="118" t="s">
        <v>117</v>
      </c>
      <c r="C40" s="132"/>
      <c r="D40" s="133"/>
      <c r="E40" s="133"/>
      <c r="F40" s="133"/>
    </row>
    <row r="41" spans="1:6" s="135" customFormat="1" ht="36">
      <c r="A41" s="146"/>
      <c r="B41" s="375" t="s">
        <v>1138</v>
      </c>
      <c r="C41" s="132" t="s">
        <v>70</v>
      </c>
      <c r="D41" s="133">
        <v>1</v>
      </c>
      <c r="E41" s="133">
        <v>1200</v>
      </c>
      <c r="F41" s="133">
        <f>D41*E41</f>
        <v>1200</v>
      </c>
    </row>
    <row r="42" spans="1:6" s="135" customFormat="1" ht="12">
      <c r="A42" s="146"/>
      <c r="B42" s="118"/>
      <c r="C42" s="141"/>
      <c r="D42" s="110"/>
      <c r="E42" s="150"/>
      <c r="F42" s="150"/>
    </row>
    <row r="43" spans="1:6" s="135" customFormat="1" ht="12">
      <c r="A43" s="146" t="s">
        <v>75</v>
      </c>
      <c r="B43" s="149" t="s">
        <v>120</v>
      </c>
      <c r="C43" s="141"/>
      <c r="D43" s="110"/>
      <c r="E43" s="150"/>
      <c r="F43" s="150"/>
    </row>
    <row r="44" spans="1:6" s="135" customFormat="1" ht="48">
      <c r="A44" s="146"/>
      <c r="B44" s="118" t="s">
        <v>121</v>
      </c>
      <c r="C44" s="141"/>
      <c r="D44" s="110"/>
      <c r="E44" s="150"/>
      <c r="F44" s="150"/>
    </row>
    <row r="45" spans="1:6" s="135" customFormat="1" ht="12">
      <c r="A45" s="146"/>
      <c r="B45" s="118" t="s">
        <v>117</v>
      </c>
      <c r="C45" s="132"/>
      <c r="D45" s="133"/>
      <c r="E45" s="133"/>
      <c r="F45" s="133"/>
    </row>
    <row r="46" spans="1:6" s="135" customFormat="1" ht="12">
      <c r="A46" s="146"/>
      <c r="B46" s="118"/>
      <c r="C46" s="132" t="s">
        <v>70</v>
      </c>
      <c r="D46" s="133">
        <v>1</v>
      </c>
      <c r="E46" s="133"/>
      <c r="F46" s="133">
        <f>D46*E46</f>
        <v>0</v>
      </c>
    </row>
    <row r="47" spans="1:6" s="135" customFormat="1" ht="12">
      <c r="A47" s="146"/>
      <c r="B47" s="136"/>
      <c r="C47" s="141"/>
      <c r="D47" s="142"/>
      <c r="E47" s="148"/>
      <c r="F47" s="148"/>
    </row>
    <row r="48" spans="1:6" s="135" customFormat="1" ht="12">
      <c r="A48" s="281" t="s">
        <v>269</v>
      </c>
      <c r="B48" s="282" t="s">
        <v>23</v>
      </c>
      <c r="C48" s="283"/>
      <c r="D48" s="284"/>
      <c r="E48" s="285" t="s">
        <v>24</v>
      </c>
      <c r="F48" s="286">
        <f>SUM(F5:F47)</f>
        <v>1200</v>
      </c>
    </row>
    <row r="50" spans="1:6" s="162" customFormat="1">
      <c r="A50" s="399" t="s">
        <v>263</v>
      </c>
      <c r="B50" s="399"/>
      <c r="C50" s="158" t="s">
        <v>38</v>
      </c>
      <c r="D50" s="159" t="s">
        <v>39</v>
      </c>
      <c r="E50" s="160" t="s">
        <v>40</v>
      </c>
      <c r="F50" s="161" t="s">
        <v>41</v>
      </c>
    </row>
    <row r="51" spans="1:6" s="168" customFormat="1" ht="15.75" customHeight="1">
      <c r="A51" s="164"/>
      <c r="B51" s="164"/>
      <c r="C51" s="165"/>
      <c r="D51" s="166"/>
      <c r="E51" s="167"/>
      <c r="F51" s="167"/>
    </row>
    <row r="52" spans="1:6" s="174" customFormat="1" ht="12">
      <c r="A52" s="287" t="s">
        <v>264</v>
      </c>
      <c r="B52" s="170" t="s">
        <v>102</v>
      </c>
      <c r="C52" s="171"/>
      <c r="D52" s="172"/>
      <c r="E52" s="173"/>
      <c r="F52" s="173"/>
    </row>
    <row r="53" spans="1:6" s="174" customFormat="1" ht="99" customHeight="1">
      <c r="A53" s="287"/>
      <c r="B53" s="175" t="s">
        <v>103</v>
      </c>
      <c r="C53" s="171"/>
      <c r="D53" s="172"/>
      <c r="E53" s="173"/>
      <c r="F53" s="173"/>
    </row>
    <row r="54" spans="1:6" s="174" customFormat="1" ht="36">
      <c r="A54" s="287"/>
      <c r="B54" s="175" t="s">
        <v>571</v>
      </c>
      <c r="C54" s="171"/>
      <c r="D54" s="172"/>
      <c r="E54" s="173"/>
      <c r="F54" s="173"/>
    </row>
    <row r="55" spans="1:6" s="174" customFormat="1" ht="12">
      <c r="A55" s="287"/>
      <c r="B55" s="176"/>
      <c r="C55" s="171" t="s">
        <v>32</v>
      </c>
      <c r="D55" s="172">
        <v>25</v>
      </c>
      <c r="E55" s="173"/>
      <c r="F55" s="173">
        <f>D55*E55</f>
        <v>0</v>
      </c>
    </row>
    <row r="56" spans="1:6" s="174" customFormat="1" ht="12">
      <c r="A56" s="287"/>
      <c r="B56" s="175"/>
      <c r="C56" s="171"/>
      <c r="D56" s="172"/>
      <c r="E56" s="173"/>
      <c r="F56" s="173"/>
    </row>
    <row r="57" spans="1:6" s="174" customFormat="1" ht="12">
      <c r="A57" s="287" t="s">
        <v>726</v>
      </c>
      <c r="B57" s="170" t="s">
        <v>401</v>
      </c>
      <c r="C57" s="171"/>
      <c r="D57" s="172"/>
      <c r="E57" s="173"/>
      <c r="F57" s="173"/>
    </row>
    <row r="58" spans="1:6" s="174" customFormat="1" ht="25.15" customHeight="1">
      <c r="A58" s="287"/>
      <c r="B58" s="175" t="s">
        <v>402</v>
      </c>
      <c r="C58" s="171"/>
      <c r="D58" s="172"/>
      <c r="E58" s="173"/>
      <c r="F58" s="173"/>
    </row>
    <row r="59" spans="1:6" s="174" customFormat="1" ht="63" customHeight="1">
      <c r="A59" s="287"/>
      <c r="B59" s="175" t="s">
        <v>727</v>
      </c>
      <c r="C59" s="171"/>
      <c r="D59" s="172"/>
      <c r="E59" s="173"/>
      <c r="F59" s="173"/>
    </row>
    <row r="60" spans="1:6" s="174" customFormat="1" ht="24.75" customHeight="1">
      <c r="A60" s="287"/>
      <c r="B60" s="175" t="s">
        <v>95</v>
      </c>
      <c r="C60" s="171"/>
      <c r="D60" s="172"/>
      <c r="E60" s="173"/>
      <c r="F60" s="173"/>
    </row>
    <row r="61" spans="1:6" s="174" customFormat="1" ht="12">
      <c r="A61" s="287"/>
      <c r="B61" s="175" t="s">
        <v>33</v>
      </c>
      <c r="C61" s="171"/>
      <c r="D61" s="172"/>
      <c r="E61" s="173"/>
      <c r="F61" s="173"/>
    </row>
    <row r="62" spans="1:6" s="174" customFormat="1" ht="12">
      <c r="A62" s="287"/>
      <c r="B62" s="176" t="s">
        <v>403</v>
      </c>
      <c r="C62" s="171" t="s">
        <v>32</v>
      </c>
      <c r="D62" s="172">
        <v>41</v>
      </c>
      <c r="E62" s="173"/>
      <c r="F62" s="173">
        <f>D62*E62</f>
        <v>0</v>
      </c>
    </row>
    <row r="63" spans="1:6" s="117" customFormat="1" ht="12">
      <c r="A63" s="112"/>
      <c r="B63" s="115"/>
      <c r="C63" s="116"/>
      <c r="D63" s="113"/>
      <c r="E63" s="114"/>
      <c r="F63" s="114"/>
    </row>
    <row r="64" spans="1:6" s="117" customFormat="1" ht="12">
      <c r="A64" s="112" t="s">
        <v>265</v>
      </c>
      <c r="B64" s="105" t="s">
        <v>150</v>
      </c>
      <c r="C64" s="116"/>
      <c r="D64" s="113"/>
      <c r="E64" s="113"/>
      <c r="F64" s="113"/>
    </row>
    <row r="65" spans="1:6" s="117" customFormat="1" ht="60">
      <c r="A65" s="112"/>
      <c r="B65" s="115" t="s">
        <v>405</v>
      </c>
      <c r="C65" s="116"/>
      <c r="D65" s="113"/>
      <c r="E65" s="113"/>
      <c r="F65" s="113"/>
    </row>
    <row r="66" spans="1:6" s="117" customFormat="1" ht="36">
      <c r="A66" s="112"/>
      <c r="B66" s="115" t="s">
        <v>90</v>
      </c>
      <c r="C66" s="116"/>
      <c r="D66" s="113"/>
      <c r="E66" s="113"/>
      <c r="F66" s="113"/>
    </row>
    <row r="67" spans="1:6" s="117" customFormat="1" ht="12">
      <c r="A67" s="112"/>
      <c r="B67" s="106"/>
      <c r="C67" s="107" t="s">
        <v>25</v>
      </c>
      <c r="D67" s="103">
        <v>50</v>
      </c>
      <c r="E67" s="104"/>
      <c r="F67" s="104">
        <f>D67*E67</f>
        <v>0</v>
      </c>
    </row>
    <row r="68" spans="1:6" s="174" customFormat="1" ht="12">
      <c r="A68" s="287"/>
      <c r="C68" s="171"/>
      <c r="D68" s="172"/>
      <c r="E68" s="173"/>
      <c r="F68" s="173"/>
    </row>
    <row r="69" spans="1:6" s="174" customFormat="1" ht="12">
      <c r="A69" s="287" t="s">
        <v>266</v>
      </c>
      <c r="B69" s="177" t="s">
        <v>34</v>
      </c>
      <c r="C69" s="178"/>
      <c r="D69" s="172"/>
      <c r="E69" s="173"/>
      <c r="F69" s="173"/>
    </row>
    <row r="70" spans="1:6" s="174" customFormat="1" ht="60">
      <c r="A70" s="287"/>
      <c r="B70" s="179" t="s">
        <v>104</v>
      </c>
      <c r="C70" s="178"/>
      <c r="D70" s="172"/>
      <c r="E70" s="173"/>
      <c r="F70" s="173"/>
    </row>
    <row r="71" spans="1:6" s="174" customFormat="1" ht="24">
      <c r="A71" s="287"/>
      <c r="B71" s="179" t="s">
        <v>71</v>
      </c>
      <c r="C71" s="178"/>
      <c r="D71" s="172"/>
      <c r="E71" s="173"/>
      <c r="F71" s="173"/>
    </row>
    <row r="72" spans="1:6" s="174" customFormat="1" ht="24">
      <c r="A72" s="287"/>
      <c r="B72" s="179" t="s">
        <v>573</v>
      </c>
      <c r="C72" s="178"/>
      <c r="D72" s="172"/>
      <c r="E72" s="173"/>
      <c r="F72" s="173"/>
    </row>
    <row r="73" spans="1:6" s="174" customFormat="1" ht="12">
      <c r="A73" s="287"/>
      <c r="B73" s="179" t="s">
        <v>35</v>
      </c>
      <c r="C73" s="178"/>
      <c r="D73" s="172"/>
      <c r="E73" s="173"/>
      <c r="F73" s="173"/>
    </row>
    <row r="74" spans="1:6" s="174" customFormat="1" ht="12">
      <c r="A74" s="287"/>
      <c r="B74" s="179"/>
      <c r="C74" s="178" t="s">
        <v>25</v>
      </c>
      <c r="D74" s="172">
        <v>50</v>
      </c>
      <c r="E74" s="173"/>
      <c r="F74" s="173">
        <f>D74*E74</f>
        <v>0</v>
      </c>
    </row>
    <row r="75" spans="1:6" s="174" customFormat="1" ht="12">
      <c r="A75" s="287"/>
      <c r="B75" s="179"/>
      <c r="C75" s="178"/>
      <c r="D75" s="172"/>
      <c r="E75" s="173"/>
      <c r="F75" s="173"/>
    </row>
    <row r="76" spans="1:6" s="174" customFormat="1" ht="12">
      <c r="A76" s="287" t="s">
        <v>267</v>
      </c>
      <c r="B76" s="177" t="s">
        <v>105</v>
      </c>
      <c r="C76" s="178"/>
      <c r="D76" s="172"/>
      <c r="E76" s="173"/>
      <c r="F76" s="173"/>
    </row>
    <row r="77" spans="1:6" s="174" customFormat="1" ht="72">
      <c r="A77" s="287"/>
      <c r="B77" s="175" t="s">
        <v>728</v>
      </c>
      <c r="C77" s="178"/>
      <c r="D77" s="172"/>
      <c r="E77" s="173"/>
      <c r="F77" s="173"/>
    </row>
    <row r="78" spans="1:6" s="174" customFormat="1" ht="36">
      <c r="A78" s="287"/>
      <c r="B78" s="179" t="s">
        <v>93</v>
      </c>
      <c r="C78" s="178"/>
      <c r="D78" s="172"/>
      <c r="E78" s="173"/>
      <c r="F78" s="173"/>
    </row>
    <row r="79" spans="1:6" s="174" customFormat="1" ht="36">
      <c r="A79" s="287"/>
      <c r="B79" s="179" t="s">
        <v>96</v>
      </c>
      <c r="C79" s="178"/>
      <c r="D79" s="172"/>
      <c r="E79" s="173"/>
      <c r="F79" s="173"/>
    </row>
    <row r="80" spans="1:6" s="174" customFormat="1" ht="37.5" customHeight="1">
      <c r="A80" s="287"/>
      <c r="B80" s="175" t="s">
        <v>106</v>
      </c>
      <c r="C80" s="178"/>
      <c r="D80" s="172"/>
      <c r="E80" s="173"/>
      <c r="F80" s="173"/>
    </row>
    <row r="81" spans="1:6" s="174" customFormat="1" ht="24">
      <c r="A81" s="287"/>
      <c r="B81" s="179" t="s">
        <v>36</v>
      </c>
      <c r="C81" s="178"/>
      <c r="D81" s="172"/>
      <c r="E81" s="173"/>
      <c r="F81" s="173"/>
    </row>
    <row r="82" spans="1:6" s="174" customFormat="1" ht="12">
      <c r="A82" s="287"/>
      <c r="B82" s="176"/>
      <c r="C82" s="178" t="s">
        <v>32</v>
      </c>
      <c r="D82" s="172">
        <v>24</v>
      </c>
      <c r="E82" s="173"/>
      <c r="F82" s="173">
        <f>D82*E82</f>
        <v>0</v>
      </c>
    </row>
    <row r="83" spans="1:6" s="182" customFormat="1" ht="12">
      <c r="A83" s="112"/>
      <c r="B83" s="118"/>
      <c r="C83" s="102"/>
      <c r="D83" s="181"/>
      <c r="E83" s="113"/>
      <c r="F83" s="103"/>
    </row>
    <row r="84" spans="1:6" s="174" customFormat="1" ht="12">
      <c r="A84" s="287" t="s">
        <v>268</v>
      </c>
      <c r="B84" s="177" t="s">
        <v>37</v>
      </c>
      <c r="C84" s="178"/>
      <c r="D84" s="172"/>
      <c r="E84" s="173"/>
      <c r="F84" s="173"/>
    </row>
    <row r="85" spans="1:6" s="174" customFormat="1" ht="72">
      <c r="A85" s="287"/>
      <c r="B85" s="179" t="s">
        <v>76</v>
      </c>
      <c r="C85" s="178"/>
      <c r="D85" s="172"/>
      <c r="E85" s="173"/>
      <c r="F85" s="173"/>
    </row>
    <row r="86" spans="1:6" s="174" customFormat="1" ht="12">
      <c r="A86" s="288"/>
      <c r="B86" s="179"/>
      <c r="C86" s="178" t="s">
        <v>32</v>
      </c>
      <c r="D86" s="172">
        <f>D55+D62</f>
        <v>66</v>
      </c>
      <c r="E86" s="173"/>
      <c r="F86" s="173">
        <f>D86*E86</f>
        <v>0</v>
      </c>
    </row>
    <row r="87" spans="1:6" s="174" customFormat="1" ht="12">
      <c r="A87" s="288"/>
      <c r="B87" s="179"/>
      <c r="C87" s="178"/>
      <c r="D87" s="172"/>
      <c r="E87" s="173"/>
      <c r="F87" s="173"/>
    </row>
    <row r="88" spans="1:6" s="174" customFormat="1" ht="12">
      <c r="A88" s="289" t="s">
        <v>270</v>
      </c>
      <c r="B88" s="185" t="s">
        <v>27</v>
      </c>
      <c r="C88" s="186"/>
      <c r="D88" s="187"/>
      <c r="E88" s="188" t="s">
        <v>24</v>
      </c>
      <c r="F88" s="189">
        <f>SUM(F51:F87)</f>
        <v>0</v>
      </c>
    </row>
    <row r="90" spans="1:6" s="72" customFormat="1" ht="15" customHeight="1">
      <c r="A90" s="400" t="s">
        <v>271</v>
      </c>
      <c r="B90" s="401"/>
      <c r="C90" s="68" t="s">
        <v>38</v>
      </c>
      <c r="D90" s="69" t="s">
        <v>39</v>
      </c>
      <c r="E90" s="70" t="s">
        <v>40</v>
      </c>
      <c r="F90" s="71" t="s">
        <v>41</v>
      </c>
    </row>
    <row r="91" spans="1:6" s="111" customFormat="1">
      <c r="A91" s="83"/>
      <c r="B91" s="73"/>
      <c r="C91" s="74"/>
      <c r="D91" s="75"/>
      <c r="E91" s="76"/>
      <c r="F91" s="76"/>
    </row>
    <row r="92" spans="1:6" s="117" customFormat="1" ht="12">
      <c r="A92" s="112" t="s">
        <v>42</v>
      </c>
      <c r="B92" s="105" t="s">
        <v>729</v>
      </c>
      <c r="C92" s="116"/>
      <c r="D92" s="113"/>
      <c r="E92" s="114"/>
      <c r="F92" s="114"/>
    </row>
    <row r="93" spans="1:6" s="117" customFormat="1" ht="66" customHeight="1">
      <c r="A93" s="112"/>
      <c r="B93" s="115" t="s">
        <v>123</v>
      </c>
      <c r="C93" s="116"/>
      <c r="D93" s="113"/>
      <c r="E93" s="114"/>
      <c r="F93" s="114"/>
    </row>
    <row r="94" spans="1:6" s="117" customFormat="1" ht="12">
      <c r="A94" s="112"/>
      <c r="B94" s="115" t="s">
        <v>404</v>
      </c>
      <c r="C94" s="116" t="s">
        <v>25</v>
      </c>
      <c r="D94" s="113">
        <v>35</v>
      </c>
      <c r="E94" s="114"/>
      <c r="F94" s="114">
        <f>D94*E94</f>
        <v>0</v>
      </c>
    </row>
    <row r="95" spans="1:6" s="117" customFormat="1" ht="12">
      <c r="A95" s="112"/>
      <c r="B95" s="115"/>
      <c r="C95" s="116"/>
      <c r="D95" s="190"/>
      <c r="E95" s="114"/>
      <c r="F95" s="114"/>
    </row>
    <row r="96" spans="1:6" s="117" customFormat="1" ht="12">
      <c r="A96" s="112" t="s">
        <v>43</v>
      </c>
      <c r="B96" s="98" t="s">
        <v>730</v>
      </c>
      <c r="C96" s="116"/>
      <c r="D96" s="113"/>
      <c r="E96" s="113"/>
      <c r="F96" s="113"/>
    </row>
    <row r="97" spans="1:6" s="117" customFormat="1" ht="72">
      <c r="A97" s="112"/>
      <c r="B97" s="198" t="s">
        <v>731</v>
      </c>
      <c r="C97" s="116"/>
      <c r="D97" s="113"/>
      <c r="E97" s="113"/>
      <c r="F97" s="113"/>
    </row>
    <row r="98" spans="1:6" s="117" customFormat="1" ht="36">
      <c r="A98" s="112"/>
      <c r="B98" s="198" t="s">
        <v>125</v>
      </c>
      <c r="C98" s="116"/>
      <c r="D98" s="113"/>
      <c r="E98" s="113"/>
      <c r="F98" s="113"/>
    </row>
    <row r="99" spans="1:6" s="117" customFormat="1" ht="12">
      <c r="A99" s="112"/>
      <c r="B99" s="98" t="s">
        <v>732</v>
      </c>
      <c r="C99" s="116"/>
      <c r="D99" s="113"/>
      <c r="E99" s="113"/>
      <c r="F99" s="113"/>
    </row>
    <row r="100" spans="1:6" s="117" customFormat="1" ht="12">
      <c r="A100" s="112"/>
      <c r="B100" s="115" t="s">
        <v>733</v>
      </c>
      <c r="C100" s="116" t="s">
        <v>25</v>
      </c>
      <c r="D100" s="113">
        <v>36</v>
      </c>
      <c r="E100" s="113"/>
      <c r="F100" s="114">
        <f>D100*E100</f>
        <v>0</v>
      </c>
    </row>
    <row r="101" spans="1:6" s="117" customFormat="1" ht="12">
      <c r="A101" s="112"/>
      <c r="B101" s="115"/>
      <c r="C101" s="116"/>
      <c r="D101" s="190"/>
      <c r="E101" s="114"/>
      <c r="F101" s="114"/>
    </row>
    <row r="102" spans="1:6" s="117" customFormat="1" ht="12">
      <c r="A102" s="112"/>
      <c r="B102" s="115"/>
      <c r="C102" s="116"/>
      <c r="D102" s="190"/>
      <c r="E102" s="114"/>
      <c r="F102" s="114"/>
    </row>
    <row r="103" spans="1:6" s="117" customFormat="1" ht="24">
      <c r="A103" s="112" t="s">
        <v>44</v>
      </c>
      <c r="B103" s="98" t="s">
        <v>755</v>
      </c>
      <c r="C103" s="116"/>
      <c r="D103" s="113"/>
      <c r="E103" s="114"/>
      <c r="F103" s="114"/>
    </row>
    <row r="104" spans="1:6" s="117" customFormat="1" ht="72">
      <c r="A104" s="112"/>
      <c r="B104" s="115" t="s">
        <v>756</v>
      </c>
      <c r="C104" s="116"/>
      <c r="D104" s="113"/>
      <c r="E104" s="114"/>
      <c r="F104" s="114"/>
    </row>
    <row r="105" spans="1:6" s="117" customFormat="1" ht="12">
      <c r="A105" s="112"/>
      <c r="B105" s="115" t="s">
        <v>734</v>
      </c>
      <c r="C105" s="116"/>
      <c r="D105" s="113"/>
      <c r="E105" s="114"/>
      <c r="F105" s="114"/>
    </row>
    <row r="106" spans="1:6" s="117" customFormat="1" ht="36">
      <c r="A106" s="112"/>
      <c r="B106" s="115" t="s">
        <v>735</v>
      </c>
      <c r="C106" s="116"/>
      <c r="D106" s="113"/>
      <c r="E106" s="114"/>
      <c r="F106" s="114"/>
    </row>
    <row r="107" spans="1:6" s="117" customFormat="1" ht="36">
      <c r="A107" s="112"/>
      <c r="B107" s="98" t="s">
        <v>736</v>
      </c>
      <c r="C107" s="116"/>
      <c r="D107" s="113"/>
      <c r="E107" s="114"/>
      <c r="F107" s="114"/>
    </row>
    <row r="108" spans="1:6" s="117" customFormat="1" ht="12">
      <c r="A108" s="112"/>
      <c r="B108" s="115"/>
      <c r="C108" s="116"/>
      <c r="D108" s="113"/>
      <c r="E108" s="114"/>
      <c r="F108" s="114"/>
    </row>
    <row r="109" spans="1:6" s="117" customFormat="1" ht="12">
      <c r="A109" s="112"/>
      <c r="B109" s="98" t="s">
        <v>737</v>
      </c>
      <c r="C109" s="116"/>
      <c r="D109" s="191"/>
      <c r="E109" s="114"/>
      <c r="F109" s="114"/>
    </row>
    <row r="110" spans="1:6" s="117" customFormat="1" ht="12">
      <c r="A110" s="112"/>
      <c r="B110" s="115" t="s">
        <v>273</v>
      </c>
      <c r="C110" s="116" t="s">
        <v>32</v>
      </c>
      <c r="D110" s="113">
        <v>11.5</v>
      </c>
      <c r="E110" s="114"/>
      <c r="F110" s="114">
        <f>D110*E110</f>
        <v>0</v>
      </c>
    </row>
    <row r="111" spans="1:6" s="117" customFormat="1" ht="12">
      <c r="A111" s="112"/>
      <c r="B111" s="115" t="s">
        <v>275</v>
      </c>
      <c r="C111" s="116" t="s">
        <v>25</v>
      </c>
      <c r="D111" s="113">
        <v>41</v>
      </c>
      <c r="E111" s="114"/>
      <c r="F111" s="114">
        <f>D111*E111</f>
        <v>0</v>
      </c>
    </row>
    <row r="112" spans="1:6" s="117" customFormat="1" ht="12">
      <c r="A112" s="112"/>
      <c r="B112" s="115"/>
      <c r="C112" s="116"/>
      <c r="D112" s="113"/>
      <c r="E112" s="114"/>
      <c r="F112" s="114"/>
    </row>
    <row r="113" spans="1:6" s="117" customFormat="1" ht="12">
      <c r="A113" s="112"/>
      <c r="B113" s="115"/>
      <c r="C113" s="116"/>
      <c r="D113" s="113"/>
      <c r="E113" s="114"/>
      <c r="F113" s="114"/>
    </row>
    <row r="114" spans="1:6" s="117" customFormat="1" ht="12">
      <c r="A114" s="112" t="s">
        <v>45</v>
      </c>
      <c r="B114" s="98" t="s">
        <v>757</v>
      </c>
      <c r="C114" s="116"/>
      <c r="D114" s="113"/>
      <c r="E114" s="114"/>
      <c r="F114" s="114"/>
    </row>
    <row r="115" spans="1:6" s="117" customFormat="1" ht="48">
      <c r="A115" s="112"/>
      <c r="B115" s="115" t="s">
        <v>758</v>
      </c>
      <c r="C115" s="116"/>
      <c r="D115" s="113"/>
      <c r="E115" s="114"/>
      <c r="F115" s="114"/>
    </row>
    <row r="116" spans="1:6" s="117" customFormat="1" ht="24">
      <c r="A116" s="112"/>
      <c r="B116" s="198" t="s">
        <v>630</v>
      </c>
      <c r="C116" s="116"/>
      <c r="D116" s="113"/>
      <c r="E116" s="114"/>
      <c r="F116" s="114"/>
    </row>
    <row r="117" spans="1:6" s="117" customFormat="1" ht="48">
      <c r="A117" s="112"/>
      <c r="B117" s="115" t="s">
        <v>133</v>
      </c>
      <c r="C117" s="116"/>
      <c r="D117" s="113"/>
      <c r="E117" s="114"/>
      <c r="F117" s="114"/>
    </row>
    <row r="118" spans="1:6" s="117" customFormat="1" ht="12">
      <c r="A118" s="112"/>
      <c r="B118" s="115" t="s">
        <v>127</v>
      </c>
      <c r="C118" s="116"/>
      <c r="D118" s="113"/>
      <c r="E118" s="114"/>
      <c r="F118" s="114"/>
    </row>
    <row r="119" spans="1:6" s="117" customFormat="1" ht="36">
      <c r="A119" s="112"/>
      <c r="B119" s="115" t="s">
        <v>134</v>
      </c>
      <c r="C119" s="116"/>
      <c r="D119" s="113"/>
      <c r="E119" s="114"/>
      <c r="F119" s="114"/>
    </row>
    <row r="120" spans="1:6" s="117" customFormat="1" ht="12">
      <c r="A120" s="112"/>
      <c r="B120" s="98" t="s">
        <v>738</v>
      </c>
      <c r="C120" s="116"/>
      <c r="D120" s="113"/>
      <c r="E120" s="114"/>
      <c r="F120" s="114"/>
    </row>
    <row r="121" spans="1:6" s="117" customFormat="1" ht="12">
      <c r="A121" s="112"/>
      <c r="B121" s="115" t="s">
        <v>276</v>
      </c>
      <c r="C121" s="116" t="s">
        <v>32</v>
      </c>
      <c r="D121" s="113">
        <v>5</v>
      </c>
      <c r="E121" s="114"/>
      <c r="F121" s="114">
        <f>D121*E121</f>
        <v>0</v>
      </c>
    </row>
    <row r="122" spans="1:6" s="117" customFormat="1" ht="12">
      <c r="A122" s="112"/>
      <c r="B122" s="106" t="s">
        <v>274</v>
      </c>
      <c r="C122" s="116" t="s">
        <v>25</v>
      </c>
      <c r="D122" s="113">
        <v>50</v>
      </c>
      <c r="E122" s="114"/>
      <c r="F122" s="114">
        <f>D122*E122</f>
        <v>0</v>
      </c>
    </row>
    <row r="123" spans="1:6" s="117" customFormat="1" ht="12">
      <c r="A123" s="112"/>
      <c r="B123" s="115"/>
      <c r="C123" s="116"/>
      <c r="D123" s="113"/>
      <c r="E123" s="114"/>
      <c r="F123" s="114"/>
    </row>
    <row r="124" spans="1:6" s="117" customFormat="1" ht="12">
      <c r="A124" s="112" t="s">
        <v>46</v>
      </c>
      <c r="B124" s="105" t="s">
        <v>759</v>
      </c>
      <c r="C124" s="116"/>
      <c r="D124" s="95"/>
      <c r="E124" s="114"/>
      <c r="F124" s="114"/>
    </row>
    <row r="125" spans="1:6" s="117" customFormat="1" ht="108">
      <c r="A125" s="112"/>
      <c r="B125" s="115" t="s">
        <v>760</v>
      </c>
      <c r="C125" s="116"/>
      <c r="D125" s="113"/>
      <c r="E125" s="114"/>
      <c r="F125" s="114"/>
    </row>
    <row r="126" spans="1:6" s="117" customFormat="1" ht="36">
      <c r="A126" s="112"/>
      <c r="B126" s="115" t="s">
        <v>126</v>
      </c>
      <c r="C126" s="116"/>
      <c r="D126" s="113"/>
      <c r="E126" s="114"/>
      <c r="F126" s="114"/>
    </row>
    <row r="127" spans="1:6" s="117" customFormat="1" ht="12">
      <c r="A127" s="112"/>
      <c r="B127" s="115" t="s">
        <v>127</v>
      </c>
      <c r="C127" s="116"/>
      <c r="D127" s="113"/>
      <c r="E127" s="114"/>
      <c r="F127" s="114"/>
    </row>
    <row r="128" spans="1:6" s="117" customFormat="1" ht="72">
      <c r="A128" s="112"/>
      <c r="B128" s="89" t="s">
        <v>761</v>
      </c>
      <c r="C128" s="116"/>
      <c r="D128" s="95"/>
      <c r="E128" s="114"/>
      <c r="F128" s="114"/>
    </row>
    <row r="129" spans="1:6" s="117" customFormat="1" ht="108">
      <c r="A129" s="112"/>
      <c r="B129" s="115" t="s">
        <v>128</v>
      </c>
      <c r="C129" s="116"/>
      <c r="D129" s="95"/>
      <c r="E129" s="114"/>
      <c r="F129" s="114"/>
    </row>
    <row r="130" spans="1:6" s="117" customFormat="1" ht="60">
      <c r="A130" s="112"/>
      <c r="B130" s="115" t="s">
        <v>129</v>
      </c>
      <c r="C130" s="116"/>
      <c r="D130" s="113"/>
      <c r="E130" s="114"/>
      <c r="F130" s="114"/>
    </row>
    <row r="131" spans="1:6" s="117" customFormat="1" ht="37.15" customHeight="1">
      <c r="A131" s="112"/>
      <c r="B131" s="115" t="s">
        <v>739</v>
      </c>
      <c r="C131" s="116"/>
      <c r="D131" s="113"/>
      <c r="E131" s="114"/>
      <c r="F131" s="114"/>
    </row>
    <row r="132" spans="1:6" s="117" customFormat="1" ht="12">
      <c r="A132" s="112"/>
      <c r="B132" s="98"/>
      <c r="C132" s="116"/>
      <c r="D132" s="113"/>
      <c r="E132" s="114"/>
      <c r="F132" s="114"/>
    </row>
    <row r="133" spans="1:6" s="117" customFormat="1" ht="12">
      <c r="A133" s="112"/>
      <c r="B133" s="106" t="s">
        <v>273</v>
      </c>
      <c r="C133" s="116" t="s">
        <v>32</v>
      </c>
      <c r="D133" s="113">
        <v>10</v>
      </c>
      <c r="E133" s="114"/>
      <c r="F133" s="114">
        <f>D133*E133</f>
        <v>0</v>
      </c>
    </row>
    <row r="134" spans="1:6" s="117" customFormat="1" ht="12">
      <c r="A134" s="112"/>
      <c r="B134" s="106" t="s">
        <v>740</v>
      </c>
      <c r="C134" s="116" t="s">
        <v>25</v>
      </c>
      <c r="D134" s="113">
        <v>60</v>
      </c>
      <c r="E134" s="114"/>
      <c r="F134" s="114">
        <f>D134*E134</f>
        <v>0</v>
      </c>
    </row>
    <row r="135" spans="1:6" s="117" customFormat="1" ht="12">
      <c r="A135" s="112"/>
      <c r="B135" s="106" t="s">
        <v>277</v>
      </c>
      <c r="C135" s="116" t="s">
        <v>25</v>
      </c>
      <c r="D135" s="113">
        <v>60</v>
      </c>
      <c r="E135" s="114"/>
      <c r="F135" s="114">
        <f>D135*E135</f>
        <v>0</v>
      </c>
    </row>
    <row r="136" spans="1:6" s="117" customFormat="1" ht="12">
      <c r="A136" s="112"/>
      <c r="B136" s="106" t="s">
        <v>278</v>
      </c>
      <c r="C136" s="116" t="s">
        <v>60</v>
      </c>
      <c r="D136" s="113">
        <v>20</v>
      </c>
      <c r="E136" s="114"/>
      <c r="F136" s="114">
        <f>D136*E136</f>
        <v>0</v>
      </c>
    </row>
    <row r="137" spans="1:6" s="117" customFormat="1" ht="12">
      <c r="A137" s="112"/>
      <c r="B137" s="106" t="s">
        <v>741</v>
      </c>
      <c r="C137" s="116" t="s">
        <v>25</v>
      </c>
      <c r="D137" s="113">
        <v>13</v>
      </c>
      <c r="E137" s="114"/>
      <c r="F137" s="114">
        <f>D137*E137</f>
        <v>0</v>
      </c>
    </row>
    <row r="138" spans="1:6" s="117" customFormat="1" ht="12">
      <c r="A138" s="112"/>
      <c r="B138" s="106"/>
      <c r="C138" s="116"/>
      <c r="D138" s="113"/>
      <c r="E138" s="114"/>
      <c r="F138" s="114"/>
    </row>
    <row r="139" spans="1:6" s="117" customFormat="1" ht="12">
      <c r="A139" s="112"/>
      <c r="B139" s="106"/>
      <c r="C139" s="116"/>
      <c r="D139" s="113"/>
      <c r="E139" s="114"/>
      <c r="F139" s="114"/>
    </row>
    <row r="140" spans="1:6" s="196" customFormat="1" ht="12">
      <c r="A140" s="112" t="s">
        <v>47</v>
      </c>
      <c r="B140" s="105" t="s">
        <v>763</v>
      </c>
      <c r="C140" s="193"/>
      <c r="D140" s="194"/>
      <c r="E140" s="195"/>
      <c r="F140" s="195"/>
    </row>
    <row r="141" spans="1:6" s="117" customFormat="1" ht="60">
      <c r="B141" s="115" t="s">
        <v>764</v>
      </c>
      <c r="C141" s="116"/>
      <c r="D141" s="113"/>
      <c r="E141" s="114"/>
      <c r="F141" s="114"/>
    </row>
    <row r="142" spans="1:6" s="117" customFormat="1" ht="36">
      <c r="A142" s="112"/>
      <c r="B142" s="115" t="s">
        <v>130</v>
      </c>
      <c r="C142" s="116"/>
      <c r="D142" s="95"/>
      <c r="E142" s="114"/>
      <c r="F142" s="114"/>
    </row>
    <row r="143" spans="1:6" s="117" customFormat="1" ht="24">
      <c r="A143" s="112"/>
      <c r="B143" s="115" t="s">
        <v>742</v>
      </c>
      <c r="C143" s="116"/>
      <c r="D143" s="95"/>
      <c r="E143" s="114"/>
      <c r="F143" s="114"/>
    </row>
    <row r="144" spans="1:6" s="117" customFormat="1" ht="36">
      <c r="A144" s="112"/>
      <c r="B144" s="115" t="s">
        <v>131</v>
      </c>
      <c r="C144" s="116"/>
      <c r="D144" s="113"/>
      <c r="E144" s="114"/>
      <c r="F144" s="114"/>
    </row>
    <row r="145" spans="1:6" s="117" customFormat="1" ht="36">
      <c r="A145" s="112"/>
      <c r="B145" s="115" t="s">
        <v>132</v>
      </c>
      <c r="C145" s="116"/>
      <c r="D145" s="113"/>
      <c r="E145" s="114"/>
      <c r="F145" s="114"/>
    </row>
    <row r="146" spans="1:6" s="117" customFormat="1" ht="12">
      <c r="A146" s="112"/>
      <c r="B146" s="105" t="s">
        <v>743</v>
      </c>
      <c r="C146" s="116"/>
      <c r="D146" s="113"/>
      <c r="E146" s="114"/>
      <c r="F146" s="114"/>
    </row>
    <row r="147" spans="1:6" s="117" customFormat="1" ht="12">
      <c r="A147" s="112"/>
      <c r="B147" s="115" t="s">
        <v>273</v>
      </c>
      <c r="C147" s="116" t="s">
        <v>32</v>
      </c>
      <c r="D147" s="113">
        <v>6.3</v>
      </c>
      <c r="E147" s="114"/>
      <c r="F147" s="114">
        <f>D147*E147</f>
        <v>0</v>
      </c>
    </row>
    <row r="148" spans="1:6" s="117" customFormat="1" ht="12">
      <c r="A148" s="112"/>
      <c r="B148" s="106" t="s">
        <v>279</v>
      </c>
      <c r="C148" s="116" t="s">
        <v>25</v>
      </c>
      <c r="D148" s="113">
        <v>32</v>
      </c>
      <c r="E148" s="114"/>
      <c r="F148" s="114">
        <f>D148*E148</f>
        <v>0</v>
      </c>
    </row>
    <row r="149" spans="1:6" s="117" customFormat="1" ht="12">
      <c r="A149" s="112"/>
      <c r="B149" s="115" t="s">
        <v>280</v>
      </c>
      <c r="C149" s="116" t="s">
        <v>25</v>
      </c>
      <c r="D149" s="113">
        <v>5</v>
      </c>
      <c r="E149" s="114"/>
      <c r="F149" s="114">
        <f>D149*E149</f>
        <v>0</v>
      </c>
    </row>
    <row r="150" spans="1:6" s="295" customFormat="1" ht="12" customHeight="1">
      <c r="A150" s="290"/>
      <c r="B150" s="291"/>
      <c r="C150" s="292"/>
      <c r="D150" s="293"/>
      <c r="E150" s="294"/>
      <c r="F150" s="294"/>
    </row>
    <row r="151" spans="1:6" s="117" customFormat="1" ht="12">
      <c r="A151" s="112"/>
      <c r="B151" s="105" t="s">
        <v>744</v>
      </c>
      <c r="C151" s="116"/>
      <c r="D151" s="113"/>
      <c r="E151" s="114"/>
      <c r="F151" s="114"/>
    </row>
    <row r="152" spans="1:6" s="117" customFormat="1" ht="12">
      <c r="A152" s="112"/>
      <c r="B152" s="115" t="s">
        <v>273</v>
      </c>
      <c r="C152" s="116" t="s">
        <v>32</v>
      </c>
      <c r="D152" s="113">
        <v>208</v>
      </c>
      <c r="E152" s="114"/>
      <c r="F152" s="114">
        <f>D152*E152</f>
        <v>0</v>
      </c>
    </row>
    <row r="153" spans="1:6" s="117" customFormat="1" ht="12">
      <c r="A153" s="112"/>
      <c r="B153" s="106" t="s">
        <v>279</v>
      </c>
      <c r="C153" s="116" t="s">
        <v>25</v>
      </c>
      <c r="D153" s="113">
        <v>947</v>
      </c>
      <c r="E153" s="114"/>
      <c r="F153" s="114">
        <f>D153*E153</f>
        <v>0</v>
      </c>
    </row>
    <row r="154" spans="1:6" s="117" customFormat="1" ht="12">
      <c r="A154" s="112"/>
      <c r="B154" s="115" t="s">
        <v>280</v>
      </c>
      <c r="C154" s="116" t="s">
        <v>25</v>
      </c>
      <c r="D154" s="113">
        <v>63</v>
      </c>
      <c r="E154" s="114"/>
      <c r="F154" s="114">
        <f>D154*E154</f>
        <v>0</v>
      </c>
    </row>
    <row r="155" spans="1:6" s="295" customFormat="1" ht="12" customHeight="1">
      <c r="A155" s="290"/>
      <c r="B155" s="291"/>
      <c r="C155" s="292"/>
      <c r="D155" s="293"/>
      <c r="E155" s="294"/>
      <c r="F155" s="294"/>
    </row>
    <row r="156" spans="1:6" s="117" customFormat="1" ht="12">
      <c r="A156" s="112"/>
      <c r="B156" s="105" t="s">
        <v>745</v>
      </c>
      <c r="C156" s="116"/>
      <c r="D156" s="113"/>
      <c r="E156" s="114"/>
      <c r="F156" s="114"/>
    </row>
    <row r="157" spans="1:6" s="117" customFormat="1" ht="12">
      <c r="A157" s="112"/>
      <c r="B157" s="115" t="s">
        <v>273</v>
      </c>
      <c r="C157" s="116" t="s">
        <v>32</v>
      </c>
      <c r="D157" s="113">
        <v>117</v>
      </c>
      <c r="E157" s="114"/>
      <c r="F157" s="114">
        <f>D157*E157</f>
        <v>0</v>
      </c>
    </row>
    <row r="158" spans="1:6" s="117" customFormat="1" ht="12">
      <c r="A158" s="112"/>
      <c r="B158" s="106" t="s">
        <v>279</v>
      </c>
      <c r="C158" s="116" t="s">
        <v>25</v>
      </c>
      <c r="D158" s="113">
        <v>531</v>
      </c>
      <c r="E158" s="114"/>
      <c r="F158" s="114">
        <f>D158*E158</f>
        <v>0</v>
      </c>
    </row>
    <row r="159" spans="1:6" s="117" customFormat="1" ht="12">
      <c r="A159" s="112"/>
      <c r="B159" s="115" t="s">
        <v>280</v>
      </c>
      <c r="C159" s="116" t="s">
        <v>25</v>
      </c>
      <c r="D159" s="113">
        <v>28</v>
      </c>
      <c r="E159" s="114"/>
      <c r="F159" s="114">
        <f>D159*E159</f>
        <v>0</v>
      </c>
    </row>
    <row r="160" spans="1:6" s="117" customFormat="1" ht="12">
      <c r="A160" s="112"/>
      <c r="B160" s="115"/>
      <c r="C160" s="116"/>
      <c r="D160" s="113"/>
      <c r="E160" s="114"/>
      <c r="F160" s="114"/>
    </row>
    <row r="161" spans="1:6" s="117" customFormat="1" ht="12">
      <c r="A161" s="112"/>
      <c r="B161" s="105" t="s">
        <v>746</v>
      </c>
      <c r="C161" s="116"/>
      <c r="D161" s="113"/>
      <c r="E161" s="114"/>
      <c r="F161" s="114"/>
    </row>
    <row r="162" spans="1:6" s="117" customFormat="1" ht="12">
      <c r="A162" s="112"/>
      <c r="B162" s="115" t="s">
        <v>273</v>
      </c>
      <c r="C162" s="116" t="s">
        <v>32</v>
      </c>
      <c r="D162" s="113">
        <v>2.7</v>
      </c>
      <c r="E162" s="114"/>
      <c r="F162" s="114">
        <f>D162*E162</f>
        <v>0</v>
      </c>
    </row>
    <row r="163" spans="1:6" s="117" customFormat="1" ht="12">
      <c r="A163" s="112"/>
      <c r="B163" s="106" t="s">
        <v>279</v>
      </c>
      <c r="C163" s="116" t="s">
        <v>25</v>
      </c>
      <c r="D163" s="113">
        <v>17</v>
      </c>
      <c r="E163" s="114"/>
      <c r="F163" s="114">
        <f>D163*E163</f>
        <v>0</v>
      </c>
    </row>
    <row r="164" spans="1:6" s="117" customFormat="1" ht="12">
      <c r="A164" s="112"/>
      <c r="B164" s="115" t="s">
        <v>280</v>
      </c>
      <c r="C164" s="116" t="s">
        <v>25</v>
      </c>
      <c r="D164" s="113">
        <v>4</v>
      </c>
      <c r="E164" s="114"/>
      <c r="F164" s="114">
        <f>D164*E164</f>
        <v>0</v>
      </c>
    </row>
    <row r="165" spans="1:6" s="117" customFormat="1" ht="12">
      <c r="A165" s="112"/>
      <c r="B165" s="115"/>
      <c r="C165" s="116"/>
      <c r="D165" s="113"/>
      <c r="E165" s="114"/>
      <c r="F165" s="114"/>
    </row>
    <row r="166" spans="1:6" s="117" customFormat="1" ht="12">
      <c r="A166" s="112"/>
      <c r="B166" s="105" t="s">
        <v>747</v>
      </c>
      <c r="C166" s="116"/>
      <c r="D166" s="113"/>
      <c r="E166" s="114"/>
      <c r="F166" s="114"/>
    </row>
    <row r="167" spans="1:6" s="117" customFormat="1" ht="12">
      <c r="A167" s="112"/>
      <c r="B167" s="115" t="s">
        <v>748</v>
      </c>
      <c r="C167" s="116" t="s">
        <v>32</v>
      </c>
      <c r="D167" s="113">
        <v>5</v>
      </c>
      <c r="E167" s="114"/>
      <c r="F167" s="114">
        <f>D167*E167</f>
        <v>0</v>
      </c>
    </row>
    <row r="168" spans="1:6" s="117" customFormat="1" ht="12">
      <c r="A168" s="112"/>
      <c r="B168" s="115" t="s">
        <v>280</v>
      </c>
      <c r="C168" s="116" t="s">
        <v>25</v>
      </c>
      <c r="D168" s="113">
        <v>4.5</v>
      </c>
      <c r="E168" s="114"/>
      <c r="F168" s="114">
        <f>D168*E168</f>
        <v>0</v>
      </c>
    </row>
    <row r="169" spans="1:6" s="117" customFormat="1" ht="12">
      <c r="A169" s="112"/>
      <c r="B169" s="115"/>
      <c r="C169" s="116"/>
      <c r="D169" s="113"/>
      <c r="E169" s="114"/>
      <c r="F169" s="114"/>
    </row>
    <row r="170" spans="1:6" s="117" customFormat="1" ht="12">
      <c r="A170" s="112" t="s">
        <v>285</v>
      </c>
      <c r="B170" s="98" t="s">
        <v>667</v>
      </c>
      <c r="C170" s="116"/>
      <c r="D170" s="113"/>
      <c r="E170" s="114"/>
      <c r="F170" s="114"/>
    </row>
    <row r="171" spans="1:6" s="117" customFormat="1" ht="48">
      <c r="A171" s="112"/>
      <c r="B171" s="115" t="s">
        <v>765</v>
      </c>
      <c r="C171" s="116"/>
      <c r="D171" s="113"/>
      <c r="E171" s="114"/>
      <c r="F171" s="114"/>
    </row>
    <row r="172" spans="1:6" s="117" customFormat="1" ht="24">
      <c r="A172" s="112"/>
      <c r="B172" s="115" t="s">
        <v>742</v>
      </c>
      <c r="C172" s="116"/>
      <c r="D172" s="113"/>
      <c r="E172" s="114"/>
      <c r="F172" s="114"/>
    </row>
    <row r="173" spans="1:6" s="117" customFormat="1" ht="48">
      <c r="A173" s="112"/>
      <c r="B173" s="115" t="s">
        <v>133</v>
      </c>
      <c r="C173" s="116"/>
      <c r="D173" s="113"/>
      <c r="E173" s="114"/>
      <c r="F173" s="114"/>
    </row>
    <row r="174" spans="1:6" s="117" customFormat="1" ht="12">
      <c r="A174" s="112"/>
      <c r="B174" s="115" t="s">
        <v>127</v>
      </c>
      <c r="C174" s="116"/>
      <c r="D174" s="113"/>
      <c r="E174" s="114"/>
      <c r="F174" s="114"/>
    </row>
    <row r="175" spans="1:6" s="117" customFormat="1" ht="24">
      <c r="A175" s="112"/>
      <c r="B175" s="115" t="s">
        <v>742</v>
      </c>
      <c r="C175" s="116"/>
      <c r="D175" s="113"/>
      <c r="E175" s="114"/>
      <c r="F175" s="114"/>
    </row>
    <row r="176" spans="1:6" s="117" customFormat="1" ht="28.15" customHeight="1">
      <c r="A176" s="112"/>
      <c r="B176" s="115" t="s">
        <v>134</v>
      </c>
      <c r="C176" s="116"/>
      <c r="D176" s="113"/>
      <c r="E176" s="114"/>
      <c r="F176" s="114"/>
    </row>
    <row r="177" spans="1:6" s="117" customFormat="1" ht="12">
      <c r="A177" s="112"/>
      <c r="B177" s="115"/>
      <c r="C177" s="116"/>
      <c r="D177" s="113"/>
      <c r="E177" s="114"/>
      <c r="F177" s="114"/>
    </row>
    <row r="178" spans="1:6" s="117" customFormat="1" ht="12">
      <c r="A178" s="112"/>
      <c r="B178" s="98" t="s">
        <v>417</v>
      </c>
      <c r="C178" s="116"/>
      <c r="D178" s="113"/>
      <c r="E178" s="114"/>
      <c r="F178" s="114"/>
    </row>
    <row r="179" spans="1:6" s="117" customFormat="1" ht="12">
      <c r="A179" s="112"/>
      <c r="B179" s="115" t="s">
        <v>273</v>
      </c>
      <c r="C179" s="116" t="s">
        <v>32</v>
      </c>
      <c r="D179" s="113">
        <v>349</v>
      </c>
      <c r="E179" s="114"/>
      <c r="F179" s="114">
        <f>D179*E179</f>
        <v>0</v>
      </c>
    </row>
    <row r="180" spans="1:6" s="117" customFormat="1" ht="12">
      <c r="A180" s="112"/>
      <c r="B180" s="106" t="s">
        <v>275</v>
      </c>
      <c r="C180" s="116" t="s">
        <v>25</v>
      </c>
      <c r="D180" s="113">
        <v>3489</v>
      </c>
      <c r="E180" s="114"/>
      <c r="F180" s="114">
        <f>D180*E180</f>
        <v>0</v>
      </c>
    </row>
    <row r="181" spans="1:6" s="117" customFormat="1" ht="12">
      <c r="A181" s="112"/>
      <c r="B181" s="115"/>
      <c r="C181" s="116"/>
      <c r="D181" s="113"/>
      <c r="E181" s="114"/>
      <c r="F181" s="114"/>
    </row>
    <row r="182" spans="1:6" s="117" customFormat="1" ht="12">
      <c r="A182" s="112"/>
      <c r="B182" s="98" t="s">
        <v>749</v>
      </c>
      <c r="C182" s="116"/>
      <c r="D182" s="113"/>
      <c r="E182" s="114"/>
      <c r="F182" s="114"/>
    </row>
    <row r="183" spans="1:6" s="117" customFormat="1" ht="12">
      <c r="A183" s="112"/>
      <c r="B183" s="115" t="s">
        <v>273</v>
      </c>
      <c r="C183" s="116" t="s">
        <v>32</v>
      </c>
      <c r="D183" s="113">
        <v>25</v>
      </c>
      <c r="E183" s="114"/>
      <c r="F183" s="114">
        <f>D183*E183</f>
        <v>0</v>
      </c>
    </row>
    <row r="184" spans="1:6" s="117" customFormat="1" ht="12">
      <c r="A184" s="112"/>
      <c r="B184" s="106" t="s">
        <v>275</v>
      </c>
      <c r="C184" s="116" t="s">
        <v>25</v>
      </c>
      <c r="D184" s="113">
        <v>250</v>
      </c>
      <c r="E184" s="114"/>
      <c r="F184" s="114">
        <f>D184*E184</f>
        <v>0</v>
      </c>
    </row>
    <row r="185" spans="1:6" s="117" customFormat="1" ht="12">
      <c r="A185" s="112"/>
      <c r="B185" s="115"/>
      <c r="C185" s="116"/>
      <c r="D185" s="113"/>
      <c r="E185" s="114"/>
      <c r="F185" s="114"/>
    </row>
    <row r="186" spans="1:6" s="117" customFormat="1" ht="12">
      <c r="A186" s="112"/>
      <c r="B186" s="106"/>
      <c r="C186" s="116"/>
      <c r="D186" s="113"/>
      <c r="E186" s="114"/>
      <c r="F186" s="114"/>
    </row>
    <row r="187" spans="1:6" s="117" customFormat="1" ht="12">
      <c r="A187" s="112" t="s">
        <v>450</v>
      </c>
      <c r="B187" s="98" t="s">
        <v>669</v>
      </c>
      <c r="C187" s="116"/>
      <c r="D187" s="113"/>
      <c r="E187" s="114"/>
      <c r="F187" s="114"/>
    </row>
    <row r="188" spans="1:6" s="117" customFormat="1" ht="48">
      <c r="A188" s="112"/>
      <c r="B188" s="115" t="s">
        <v>670</v>
      </c>
      <c r="C188" s="116"/>
      <c r="D188" s="113"/>
      <c r="E188" s="114"/>
      <c r="F188" s="114"/>
    </row>
    <row r="189" spans="1:6" s="117" customFormat="1" ht="12">
      <c r="A189" s="112"/>
      <c r="B189" s="115" t="s">
        <v>127</v>
      </c>
      <c r="C189" s="116"/>
      <c r="D189" s="113"/>
      <c r="E189" s="114"/>
      <c r="F189" s="114"/>
    </row>
    <row r="190" spans="1:6" s="117" customFormat="1" ht="24">
      <c r="A190" s="112"/>
      <c r="B190" s="115" t="s">
        <v>742</v>
      </c>
      <c r="C190" s="116"/>
      <c r="D190" s="113"/>
      <c r="E190" s="114"/>
      <c r="F190" s="114"/>
    </row>
    <row r="191" spans="1:6" s="117" customFormat="1" ht="36">
      <c r="A191" s="112"/>
      <c r="B191" s="115" t="s">
        <v>134</v>
      </c>
      <c r="C191" s="101"/>
      <c r="D191" s="102"/>
      <c r="E191" s="114"/>
      <c r="F191" s="114"/>
    </row>
    <row r="192" spans="1:6" s="117" customFormat="1" ht="12">
      <c r="A192" s="112"/>
      <c r="B192" s="115" t="s">
        <v>273</v>
      </c>
      <c r="C192" s="116" t="s">
        <v>32</v>
      </c>
      <c r="D192" s="113">
        <v>3.2</v>
      </c>
      <c r="E192" s="114"/>
      <c r="F192" s="114">
        <f>D192*E192</f>
        <v>0</v>
      </c>
    </row>
    <row r="193" spans="1:6" s="117" customFormat="1" ht="12">
      <c r="A193" s="112"/>
      <c r="B193" s="106" t="s">
        <v>275</v>
      </c>
      <c r="C193" s="116" t="s">
        <v>25</v>
      </c>
      <c r="D193" s="113">
        <v>16</v>
      </c>
      <c r="E193" s="114"/>
      <c r="F193" s="114">
        <f>D193*E193</f>
        <v>0</v>
      </c>
    </row>
    <row r="194" spans="1:6" s="117" customFormat="1" ht="12">
      <c r="A194" s="112"/>
      <c r="B194" s="106"/>
      <c r="C194" s="116"/>
      <c r="D194" s="113"/>
      <c r="E194" s="114"/>
      <c r="F194" s="114"/>
    </row>
    <row r="195" spans="1:6" s="117" customFormat="1" ht="12">
      <c r="A195" s="112"/>
      <c r="B195" s="106"/>
      <c r="C195" s="116"/>
      <c r="D195" s="113"/>
      <c r="E195" s="114"/>
      <c r="F195" s="114"/>
    </row>
    <row r="196" spans="1:6" s="117" customFormat="1" ht="12">
      <c r="A196" s="112" t="s">
        <v>286</v>
      </c>
      <c r="B196" s="197" t="s">
        <v>135</v>
      </c>
      <c r="C196" s="116"/>
      <c r="D196" s="113"/>
      <c r="E196" s="114"/>
      <c r="F196" s="114"/>
    </row>
    <row r="197" spans="1:6" s="117" customFormat="1" ht="60">
      <c r="A197" s="112"/>
      <c r="B197" s="115" t="s">
        <v>766</v>
      </c>
      <c r="C197" s="116"/>
      <c r="D197" s="113"/>
      <c r="E197" s="114"/>
      <c r="F197" s="114"/>
    </row>
    <row r="198" spans="1:6" s="117" customFormat="1" ht="12">
      <c r="A198" s="112"/>
      <c r="B198" s="115" t="s">
        <v>127</v>
      </c>
      <c r="C198" s="116"/>
      <c r="D198" s="113"/>
      <c r="E198" s="114"/>
      <c r="F198" s="114"/>
    </row>
    <row r="199" spans="1:6" s="117" customFormat="1" ht="24">
      <c r="A199" s="112"/>
      <c r="B199" s="106" t="s">
        <v>742</v>
      </c>
      <c r="C199" s="116"/>
      <c r="D199" s="113"/>
      <c r="E199" s="114"/>
      <c r="F199" s="114"/>
    </row>
    <row r="200" spans="1:6" s="117" customFormat="1" ht="28.15" customHeight="1">
      <c r="A200" s="112"/>
      <c r="B200" s="115" t="s">
        <v>134</v>
      </c>
      <c r="C200" s="116"/>
      <c r="D200" s="113"/>
      <c r="E200" s="114"/>
      <c r="F200" s="114"/>
    </row>
    <row r="201" spans="1:6" s="117" customFormat="1" ht="12">
      <c r="A201" s="112"/>
      <c r="C201" s="116"/>
      <c r="D201" s="113"/>
      <c r="E201" s="114"/>
      <c r="F201" s="114"/>
    </row>
    <row r="202" spans="1:6" s="117" customFormat="1" ht="12">
      <c r="A202" s="112"/>
      <c r="B202" s="98" t="s">
        <v>262</v>
      </c>
      <c r="C202" s="116"/>
      <c r="D202" s="113"/>
      <c r="E202" s="114"/>
      <c r="F202" s="114"/>
    </row>
    <row r="203" spans="1:6" s="117" customFormat="1" ht="12">
      <c r="A203" s="112"/>
      <c r="B203" s="115" t="s">
        <v>276</v>
      </c>
      <c r="C203" s="116" t="s">
        <v>32</v>
      </c>
      <c r="D203" s="113">
        <v>0.4</v>
      </c>
      <c r="E203" s="114"/>
      <c r="F203" s="114">
        <f>D203*E203</f>
        <v>0</v>
      </c>
    </row>
    <row r="204" spans="1:6" s="117" customFormat="1" ht="12">
      <c r="A204" s="112"/>
      <c r="B204" s="106" t="s">
        <v>274</v>
      </c>
      <c r="C204" s="116" t="s">
        <v>25</v>
      </c>
      <c r="D204" s="113">
        <v>4.4000000000000004</v>
      </c>
      <c r="E204" s="114"/>
      <c r="F204" s="114">
        <f>D204*E204</f>
        <v>0</v>
      </c>
    </row>
    <row r="205" spans="1:6" s="117" customFormat="1" ht="12">
      <c r="A205" s="112"/>
      <c r="B205" s="106"/>
      <c r="C205" s="116"/>
      <c r="D205" s="113"/>
      <c r="E205" s="114"/>
      <c r="F205" s="114"/>
    </row>
    <row r="206" spans="1:6" s="117" customFormat="1" ht="12">
      <c r="A206" s="112"/>
      <c r="B206" s="106"/>
      <c r="C206" s="116"/>
      <c r="D206" s="113"/>
      <c r="E206" s="114"/>
      <c r="F206" s="114"/>
    </row>
    <row r="207" spans="1:6" s="117" customFormat="1" ht="12">
      <c r="A207" s="112" t="s">
        <v>287</v>
      </c>
      <c r="B207" s="105" t="s">
        <v>767</v>
      </c>
      <c r="C207" s="193"/>
      <c r="D207" s="194"/>
      <c r="E207" s="195"/>
      <c r="F207" s="195"/>
    </row>
    <row r="208" spans="1:6" s="117" customFormat="1" ht="48">
      <c r="B208" s="115" t="s">
        <v>284</v>
      </c>
      <c r="C208" s="116"/>
      <c r="D208" s="113"/>
      <c r="E208" s="114"/>
      <c r="F208" s="114"/>
    </row>
    <row r="209" spans="1:6" s="117" customFormat="1" ht="36">
      <c r="A209" s="112"/>
      <c r="B209" s="115" t="s">
        <v>130</v>
      </c>
      <c r="C209" s="116"/>
      <c r="D209" s="95"/>
      <c r="E209" s="114"/>
      <c r="F209" s="114"/>
    </row>
    <row r="210" spans="1:6" s="117" customFormat="1" ht="36">
      <c r="A210" s="112"/>
      <c r="B210" s="115" t="s">
        <v>131</v>
      </c>
      <c r="C210" s="116"/>
      <c r="D210" s="113"/>
      <c r="E210" s="114"/>
      <c r="F210" s="114"/>
    </row>
    <row r="211" spans="1:6" s="117" customFormat="1" ht="36">
      <c r="A211" s="112"/>
      <c r="B211" s="115" t="s">
        <v>132</v>
      </c>
      <c r="C211" s="116"/>
      <c r="D211" s="113"/>
      <c r="E211" s="114"/>
      <c r="F211" s="114"/>
    </row>
    <row r="212" spans="1:6" s="117" customFormat="1" ht="12">
      <c r="A212" s="112"/>
      <c r="B212" s="98" t="s">
        <v>750</v>
      </c>
      <c r="C212" s="116"/>
      <c r="D212" s="113"/>
      <c r="E212" s="114"/>
      <c r="F212" s="114"/>
    </row>
    <row r="213" spans="1:6" s="117" customFormat="1" ht="12">
      <c r="A213" s="112"/>
      <c r="B213" s="115" t="s">
        <v>273</v>
      </c>
      <c r="C213" s="116" t="s">
        <v>32</v>
      </c>
      <c r="D213" s="113">
        <v>2.2999999999999998</v>
      </c>
      <c r="E213" s="114"/>
      <c r="F213" s="114">
        <f>D213*E213</f>
        <v>0</v>
      </c>
    </row>
    <row r="214" spans="1:6" s="117" customFormat="1" ht="12">
      <c r="A214" s="112"/>
      <c r="B214" s="115" t="s">
        <v>282</v>
      </c>
      <c r="C214" s="116" t="s">
        <v>25</v>
      </c>
      <c r="D214" s="113">
        <v>3.2</v>
      </c>
      <c r="E214" s="114"/>
      <c r="F214" s="114">
        <f>D214*E214</f>
        <v>0</v>
      </c>
    </row>
    <row r="215" spans="1:6" s="117" customFormat="1" ht="12">
      <c r="A215" s="112"/>
      <c r="B215" s="106"/>
      <c r="C215" s="116"/>
      <c r="D215" s="113"/>
      <c r="E215" s="114"/>
      <c r="F215" s="114"/>
    </row>
    <row r="216" spans="1:6" s="117" customFormat="1" ht="12">
      <c r="A216" s="112"/>
      <c r="B216" s="98" t="s">
        <v>751</v>
      </c>
      <c r="C216" s="116"/>
      <c r="D216" s="113"/>
      <c r="E216" s="114"/>
      <c r="F216" s="114"/>
    </row>
    <row r="217" spans="1:6" s="117" customFormat="1" ht="12">
      <c r="A217" s="112"/>
      <c r="B217" s="115" t="s">
        <v>273</v>
      </c>
      <c r="C217" s="116" t="s">
        <v>32</v>
      </c>
      <c r="D217" s="113">
        <v>0.6</v>
      </c>
      <c r="E217" s="114"/>
      <c r="F217" s="114">
        <f>D217*E217</f>
        <v>0</v>
      </c>
    </row>
    <row r="218" spans="1:6" s="117" customFormat="1" ht="12">
      <c r="A218" s="112"/>
      <c r="B218" s="115" t="s">
        <v>282</v>
      </c>
      <c r="C218" s="116" t="s">
        <v>25</v>
      </c>
      <c r="D218" s="113">
        <v>1.1000000000000001</v>
      </c>
      <c r="E218" s="114"/>
      <c r="F218" s="114">
        <f>D218*E218</f>
        <v>0</v>
      </c>
    </row>
    <row r="219" spans="1:6" s="117" customFormat="1" ht="12">
      <c r="A219" s="112"/>
      <c r="B219" s="106"/>
      <c r="C219" s="116"/>
      <c r="D219" s="113"/>
      <c r="E219" s="114"/>
      <c r="F219" s="114"/>
    </row>
    <row r="220" spans="1:6" s="117" customFormat="1" ht="24">
      <c r="A220" s="192" t="s">
        <v>288</v>
      </c>
      <c r="B220" s="105" t="s">
        <v>752</v>
      </c>
      <c r="C220" s="193"/>
      <c r="D220" s="194"/>
      <c r="E220" s="195"/>
      <c r="F220" s="195"/>
    </row>
    <row r="221" spans="1:6" s="117" customFormat="1" ht="60">
      <c r="B221" s="115" t="s">
        <v>753</v>
      </c>
      <c r="C221" s="116"/>
      <c r="D221" s="113"/>
      <c r="E221" s="114"/>
      <c r="F221" s="114"/>
    </row>
    <row r="222" spans="1:6" s="117" customFormat="1" ht="36">
      <c r="A222" s="112"/>
      <c r="B222" s="115" t="s">
        <v>130</v>
      </c>
      <c r="C222" s="116"/>
      <c r="D222" s="95"/>
      <c r="E222" s="114"/>
      <c r="F222" s="114"/>
    </row>
    <row r="223" spans="1:6" s="117" customFormat="1" ht="36">
      <c r="A223" s="112"/>
      <c r="B223" s="115" t="s">
        <v>131</v>
      </c>
      <c r="C223" s="116"/>
      <c r="D223" s="113"/>
      <c r="E223" s="114"/>
      <c r="F223" s="114"/>
    </row>
    <row r="224" spans="1:6" s="117" customFormat="1" ht="24">
      <c r="A224" s="112"/>
      <c r="B224" s="106" t="s">
        <v>742</v>
      </c>
      <c r="C224" s="116"/>
      <c r="D224" s="113"/>
      <c r="E224" s="114"/>
      <c r="F224" s="114"/>
    </row>
    <row r="225" spans="1:9" s="117" customFormat="1" ht="36">
      <c r="A225" s="112"/>
      <c r="B225" s="115" t="s">
        <v>132</v>
      </c>
      <c r="C225" s="116"/>
      <c r="D225" s="113"/>
      <c r="E225" s="114"/>
      <c r="F225" s="114"/>
    </row>
    <row r="226" spans="1:9" s="117" customFormat="1" ht="12">
      <c r="A226" s="290"/>
      <c r="B226" s="291"/>
      <c r="C226" s="292"/>
      <c r="D226" s="293"/>
      <c r="E226" s="294"/>
      <c r="F226" s="294"/>
    </row>
    <row r="227" spans="1:9" s="117" customFormat="1" ht="12">
      <c r="A227" s="112"/>
      <c r="B227" s="115" t="s">
        <v>276</v>
      </c>
      <c r="C227" s="116" t="s">
        <v>32</v>
      </c>
      <c r="D227" s="113">
        <v>13</v>
      </c>
      <c r="E227" s="114"/>
      <c r="F227" s="114">
        <f>D227*E227</f>
        <v>0</v>
      </c>
    </row>
    <row r="228" spans="1:9" s="117" customFormat="1" ht="12">
      <c r="A228" s="112"/>
      <c r="B228" s="106" t="s">
        <v>279</v>
      </c>
      <c r="C228" s="116" t="s">
        <v>25</v>
      </c>
      <c r="D228" s="113">
        <v>46</v>
      </c>
      <c r="E228" s="114"/>
      <c r="F228" s="114">
        <f>D228*E228</f>
        <v>0</v>
      </c>
      <c r="I228" s="296"/>
    </row>
    <row r="229" spans="1:9" s="117" customFormat="1" ht="12">
      <c r="A229" s="112"/>
      <c r="B229" s="115" t="s">
        <v>754</v>
      </c>
      <c r="C229" s="116" t="s">
        <v>25</v>
      </c>
      <c r="D229" s="113">
        <v>9</v>
      </c>
      <c r="E229" s="114"/>
      <c r="F229" s="114">
        <f>D229*E229</f>
        <v>0</v>
      </c>
    </row>
    <row r="230" spans="1:9" s="111" customFormat="1">
      <c r="A230" s="112"/>
      <c r="B230" s="118"/>
      <c r="C230" s="116"/>
      <c r="D230" s="113"/>
      <c r="E230" s="114"/>
      <c r="F230" s="114"/>
    </row>
    <row r="231" spans="1:9" s="111" customFormat="1">
      <c r="A231" s="112" t="s">
        <v>289</v>
      </c>
      <c r="B231" s="94" t="s">
        <v>137</v>
      </c>
      <c r="C231" s="116"/>
      <c r="D231" s="113"/>
      <c r="E231" s="114"/>
      <c r="F231" s="114"/>
    </row>
    <row r="232" spans="1:9" s="111" customFormat="1" ht="60">
      <c r="A232" s="112"/>
      <c r="B232" s="118" t="s">
        <v>138</v>
      </c>
      <c r="C232" s="116"/>
      <c r="D232" s="95"/>
      <c r="E232" s="114"/>
      <c r="F232" s="114"/>
    </row>
    <row r="233" spans="1:9" s="111" customFormat="1">
      <c r="A233" s="112"/>
      <c r="B233" s="118" t="s">
        <v>671</v>
      </c>
      <c r="C233" s="116" t="s">
        <v>31</v>
      </c>
      <c r="D233" s="113">
        <v>20000</v>
      </c>
      <c r="E233" s="114"/>
      <c r="F233" s="114">
        <f>D233*E233</f>
        <v>0</v>
      </c>
    </row>
    <row r="234" spans="1:9" s="111" customFormat="1">
      <c r="A234" s="112"/>
      <c r="B234" s="118" t="s">
        <v>768</v>
      </c>
      <c r="C234" s="116" t="s">
        <v>31</v>
      </c>
      <c r="D234" s="113">
        <v>32000</v>
      </c>
      <c r="E234" s="114"/>
      <c r="F234" s="114">
        <f>D234*E234</f>
        <v>0</v>
      </c>
    </row>
    <row r="235" spans="1:9" s="111" customFormat="1">
      <c r="A235" s="112"/>
      <c r="B235" s="115"/>
      <c r="C235" s="116"/>
      <c r="D235" s="113"/>
      <c r="E235" s="114"/>
      <c r="F235" s="114"/>
    </row>
    <row r="236" spans="1:9" s="111" customFormat="1">
      <c r="A236" s="77" t="s">
        <v>290</v>
      </c>
      <c r="B236" s="78" t="s">
        <v>61</v>
      </c>
      <c r="C236" s="79"/>
      <c r="D236" s="80"/>
      <c r="E236" s="81" t="s">
        <v>24</v>
      </c>
      <c r="F236" s="82">
        <f>SUM(F91:F235)</f>
        <v>0</v>
      </c>
    </row>
    <row r="238" spans="1:9" s="72" customFormat="1" ht="15" customHeight="1">
      <c r="A238" s="400" t="s">
        <v>291</v>
      </c>
      <c r="B238" s="401"/>
      <c r="C238" s="68" t="s">
        <v>38</v>
      </c>
      <c r="D238" s="69" t="s">
        <v>39</v>
      </c>
      <c r="E238" s="70" t="s">
        <v>40</v>
      </c>
      <c r="F238" s="71" t="s">
        <v>41</v>
      </c>
    </row>
    <row r="239" spans="1:9" s="111" customFormat="1" ht="12" customHeight="1">
      <c r="A239" s="83"/>
      <c r="B239" s="73"/>
      <c r="C239" s="74"/>
      <c r="D239" s="75"/>
      <c r="E239" s="76"/>
      <c r="F239" s="76"/>
    </row>
    <row r="240" spans="1:9" s="117" customFormat="1" ht="12">
      <c r="A240" s="297" t="s">
        <v>122</v>
      </c>
      <c r="B240" s="298" t="s">
        <v>769</v>
      </c>
      <c r="C240" s="101"/>
      <c r="D240" s="102"/>
      <c r="E240" s="200"/>
      <c r="F240" s="200"/>
    </row>
    <row r="241" spans="1:6" s="117" customFormat="1" ht="96">
      <c r="A241" s="112"/>
      <c r="B241" s="89" t="s">
        <v>770</v>
      </c>
      <c r="C241" s="101"/>
      <c r="D241" s="102"/>
      <c r="E241" s="200"/>
      <c r="F241" s="200"/>
    </row>
    <row r="242" spans="1:6" s="117" customFormat="1" ht="48">
      <c r="A242" s="112"/>
      <c r="B242" s="89" t="s">
        <v>771</v>
      </c>
      <c r="C242" s="101"/>
      <c r="D242" s="102"/>
      <c r="E242" s="200"/>
      <c r="F242" s="200"/>
    </row>
    <row r="243" spans="1:6" s="117" customFormat="1" ht="48">
      <c r="A243" s="112"/>
      <c r="B243" s="89" t="s">
        <v>772</v>
      </c>
      <c r="C243" s="101"/>
      <c r="D243" s="102"/>
      <c r="E243" s="200"/>
      <c r="F243" s="200"/>
    </row>
    <row r="244" spans="1:6" s="117" customFormat="1" ht="12">
      <c r="A244" s="112"/>
      <c r="B244" s="89" t="s">
        <v>780</v>
      </c>
      <c r="C244" s="101"/>
      <c r="D244" s="102"/>
      <c r="E244" s="200"/>
      <c r="F244" s="200"/>
    </row>
    <row r="245" spans="1:6" s="117" customFormat="1" ht="36">
      <c r="A245" s="112"/>
      <c r="B245" s="374" t="s">
        <v>1134</v>
      </c>
      <c r="C245" s="101" t="s">
        <v>25</v>
      </c>
      <c r="D245" s="102">
        <v>50</v>
      </c>
      <c r="E245" s="200">
        <v>22.5</v>
      </c>
      <c r="F245" s="200">
        <f>D245*E245</f>
        <v>1125</v>
      </c>
    </row>
    <row r="246" spans="1:6" s="117" customFormat="1" ht="12">
      <c r="A246" s="112"/>
      <c r="B246" s="115"/>
      <c r="E246" s="220"/>
      <c r="F246" s="220"/>
    </row>
    <row r="247" spans="1:6" s="117" customFormat="1" ht="12">
      <c r="A247" s="112" t="s">
        <v>124</v>
      </c>
      <c r="B247" s="199" t="s">
        <v>259</v>
      </c>
      <c r="C247" s="101"/>
      <c r="D247" s="102"/>
      <c r="E247" s="200"/>
      <c r="F247" s="200"/>
    </row>
    <row r="248" spans="1:6" s="117" customFormat="1" ht="108">
      <c r="A248" s="112"/>
      <c r="B248" s="198" t="s">
        <v>773</v>
      </c>
      <c r="C248" s="101"/>
      <c r="D248" s="201"/>
      <c r="E248" s="200"/>
      <c r="F248" s="200"/>
    </row>
    <row r="249" spans="1:6" s="117" customFormat="1" ht="36">
      <c r="A249" s="112"/>
      <c r="B249" s="118" t="s">
        <v>140</v>
      </c>
      <c r="C249" s="101"/>
      <c r="D249" s="102"/>
      <c r="E249" s="200"/>
      <c r="F249" s="200"/>
    </row>
    <row r="250" spans="1:6" s="117" customFormat="1" ht="48">
      <c r="A250" s="112"/>
      <c r="B250" s="198" t="s">
        <v>774</v>
      </c>
      <c r="C250" s="101"/>
      <c r="D250" s="102"/>
      <c r="E250" s="200"/>
      <c r="F250" s="200"/>
    </row>
    <row r="251" spans="1:6" s="117" customFormat="1" ht="36">
      <c r="A251" s="112"/>
      <c r="B251" s="89" t="s">
        <v>141</v>
      </c>
      <c r="C251" s="101"/>
      <c r="D251" s="102"/>
      <c r="E251" s="200"/>
      <c r="F251" s="200"/>
    </row>
    <row r="252" spans="1:6" s="117" customFormat="1" ht="12">
      <c r="A252" s="112"/>
      <c r="B252" s="202"/>
      <c r="C252" s="101"/>
      <c r="D252" s="102"/>
      <c r="E252" s="200"/>
      <c r="F252" s="200"/>
    </row>
    <row r="253" spans="1:6" s="117" customFormat="1" ht="12">
      <c r="A253" s="112"/>
      <c r="B253" s="105" t="s">
        <v>775</v>
      </c>
      <c r="C253" s="116"/>
      <c r="D253" s="113"/>
      <c r="E253" s="114"/>
      <c r="F253" s="114"/>
    </row>
    <row r="254" spans="1:6" s="117" customFormat="1" ht="12">
      <c r="A254" s="112"/>
      <c r="B254" s="106" t="s">
        <v>776</v>
      </c>
      <c r="C254" s="101" t="s">
        <v>25</v>
      </c>
      <c r="D254" s="102">
        <v>100</v>
      </c>
      <c r="E254" s="200"/>
      <c r="F254" s="200">
        <f>D254*E254</f>
        <v>0</v>
      </c>
    </row>
    <row r="255" spans="1:6" s="117" customFormat="1" ht="12">
      <c r="A255" s="112"/>
      <c r="B255" s="106" t="s">
        <v>777</v>
      </c>
      <c r="C255" s="101" t="s">
        <v>25</v>
      </c>
      <c r="D255" s="102">
        <v>1244</v>
      </c>
      <c r="E255" s="200"/>
      <c r="F255" s="200">
        <f>D255*E255</f>
        <v>0</v>
      </c>
    </row>
    <row r="256" spans="1:6" s="117" customFormat="1" ht="12">
      <c r="A256" s="112"/>
      <c r="B256" s="106" t="s">
        <v>778</v>
      </c>
      <c r="C256" s="101" t="s">
        <v>25</v>
      </c>
      <c r="D256" s="102">
        <v>34</v>
      </c>
      <c r="E256" s="200"/>
      <c r="F256" s="200">
        <f>D256*E256</f>
        <v>0</v>
      </c>
    </row>
    <row r="257" spans="1:6" s="117" customFormat="1" ht="12">
      <c r="A257" s="112"/>
      <c r="B257" s="106"/>
      <c r="C257" s="101"/>
      <c r="D257" s="102"/>
      <c r="E257" s="200"/>
      <c r="F257" s="200"/>
    </row>
    <row r="258" spans="1:6" s="117" customFormat="1" ht="12">
      <c r="A258" s="112"/>
      <c r="B258" s="203"/>
      <c r="C258" s="101"/>
      <c r="D258" s="102"/>
      <c r="E258" s="200"/>
      <c r="F258" s="200"/>
    </row>
    <row r="259" spans="1:6" s="111" customFormat="1">
      <c r="A259" s="112" t="s">
        <v>779</v>
      </c>
      <c r="B259" s="98" t="s">
        <v>242</v>
      </c>
      <c r="C259" s="101"/>
      <c r="D259" s="102"/>
      <c r="E259" s="200"/>
      <c r="F259" s="200"/>
    </row>
    <row r="260" spans="1:6" s="111" customFormat="1" ht="108">
      <c r="A260" s="112"/>
      <c r="B260" s="203" t="s">
        <v>142</v>
      </c>
      <c r="C260" s="101"/>
      <c r="D260" s="102"/>
      <c r="E260" s="200"/>
      <c r="F260" s="200"/>
    </row>
    <row r="261" spans="1:6" s="111" customFormat="1" ht="60">
      <c r="A261" s="112"/>
      <c r="B261" s="115" t="s">
        <v>143</v>
      </c>
      <c r="C261" s="101"/>
      <c r="D261" s="102"/>
      <c r="E261" s="200"/>
      <c r="F261" s="200"/>
    </row>
    <row r="262" spans="1:6" s="111" customFormat="1">
      <c r="A262" s="112"/>
      <c r="B262" s="115"/>
      <c r="C262" s="101" t="s">
        <v>60</v>
      </c>
      <c r="D262" s="102">
        <v>813</v>
      </c>
      <c r="E262" s="200"/>
      <c r="F262" s="200">
        <f>D262*E262</f>
        <v>0</v>
      </c>
    </row>
    <row r="263" spans="1:6" s="111" customFormat="1">
      <c r="A263" s="112"/>
      <c r="B263" s="115"/>
      <c r="C263" s="116"/>
      <c r="D263" s="113"/>
      <c r="E263" s="114"/>
      <c r="F263" s="114"/>
    </row>
    <row r="264" spans="1:6" s="111" customFormat="1">
      <c r="A264" s="77" t="s">
        <v>292</v>
      </c>
      <c r="B264" s="78" t="s">
        <v>89</v>
      </c>
      <c r="C264" s="79"/>
      <c r="D264" s="80"/>
      <c r="E264" s="81" t="s">
        <v>24</v>
      </c>
      <c r="F264" s="82">
        <f>SUM(F239:F263)</f>
        <v>1125</v>
      </c>
    </row>
    <row r="266" spans="1:6" s="72" customFormat="1">
      <c r="A266" s="400" t="s">
        <v>314</v>
      </c>
      <c r="B266" s="401"/>
      <c r="C266" s="68" t="s">
        <v>38</v>
      </c>
      <c r="D266" s="69" t="s">
        <v>39</v>
      </c>
      <c r="E266" s="70" t="s">
        <v>40</v>
      </c>
      <c r="F266" s="71" t="s">
        <v>41</v>
      </c>
    </row>
    <row r="267" spans="1:6" s="111" customFormat="1">
      <c r="A267" s="112"/>
      <c r="B267" s="73"/>
      <c r="C267" s="74"/>
      <c r="D267" s="75"/>
      <c r="E267" s="76"/>
      <c r="F267" s="76"/>
    </row>
    <row r="268" spans="1:6" s="117" customFormat="1" ht="12">
      <c r="A268" s="112" t="s">
        <v>315</v>
      </c>
      <c r="B268" s="98" t="s">
        <v>783</v>
      </c>
      <c r="C268" s="116"/>
      <c r="D268" s="113"/>
      <c r="E268" s="114"/>
      <c r="F268" s="114"/>
    </row>
    <row r="269" spans="1:6" s="117" customFormat="1" ht="409.5">
      <c r="A269" s="112"/>
      <c r="B269" s="115" t="s">
        <v>784</v>
      </c>
      <c r="C269" s="116"/>
      <c r="D269" s="113"/>
      <c r="E269" s="114"/>
      <c r="F269" s="114"/>
    </row>
    <row r="270" spans="1:6" s="117" customFormat="1" ht="319.89999999999998" customHeight="1">
      <c r="A270" s="112"/>
      <c r="B270" s="115" t="s">
        <v>785</v>
      </c>
      <c r="C270" s="116"/>
      <c r="D270" s="113"/>
      <c r="E270" s="114"/>
      <c r="F270" s="114"/>
    </row>
    <row r="271" spans="1:6" s="117" customFormat="1" ht="72">
      <c r="A271" s="112"/>
      <c r="B271" s="115" t="s">
        <v>781</v>
      </c>
      <c r="C271" s="116"/>
      <c r="D271" s="113"/>
      <c r="E271" s="114"/>
      <c r="F271" s="114"/>
    </row>
    <row r="272" spans="1:6" s="117" customFormat="1" ht="60">
      <c r="A272" s="112"/>
      <c r="B272" s="115" t="s">
        <v>788</v>
      </c>
      <c r="C272" s="116"/>
      <c r="D272" s="113"/>
      <c r="E272" s="114"/>
      <c r="F272" s="114"/>
    </row>
    <row r="273" spans="1:6" s="117" customFormat="1" ht="72">
      <c r="A273" s="112"/>
      <c r="B273" s="115" t="s">
        <v>782</v>
      </c>
      <c r="C273" s="116"/>
      <c r="D273" s="113"/>
      <c r="E273" s="114"/>
      <c r="F273" s="114"/>
    </row>
    <row r="274" spans="1:6" s="117" customFormat="1" ht="12">
      <c r="A274" s="112"/>
      <c r="B274" s="115"/>
      <c r="C274" s="116"/>
      <c r="D274" s="113"/>
      <c r="E274" s="114"/>
      <c r="F274" s="114"/>
    </row>
    <row r="275" spans="1:6" s="117" customFormat="1" ht="12">
      <c r="A275" s="112"/>
      <c r="B275" s="115" t="s">
        <v>786</v>
      </c>
      <c r="C275" s="116" t="s">
        <v>25</v>
      </c>
      <c r="D275" s="113">
        <v>1303</v>
      </c>
      <c r="E275" s="114"/>
      <c r="F275" s="114">
        <f>D275*E275</f>
        <v>0</v>
      </c>
    </row>
    <row r="276" spans="1:6" s="117" customFormat="1" ht="12">
      <c r="A276" s="112"/>
      <c r="B276" s="115" t="s">
        <v>787</v>
      </c>
      <c r="C276" s="116" t="s">
        <v>60</v>
      </c>
      <c r="D276" s="113">
        <v>503</v>
      </c>
      <c r="E276" s="114"/>
      <c r="F276" s="114">
        <f>D276*E276</f>
        <v>0</v>
      </c>
    </row>
    <row r="277" spans="1:6" s="117" customFormat="1" ht="12">
      <c r="A277" s="112"/>
      <c r="B277" s="115"/>
      <c r="C277" s="116"/>
      <c r="D277" s="113"/>
      <c r="E277" s="114"/>
      <c r="F277" s="114"/>
    </row>
    <row r="278" spans="1:6" s="117" customFormat="1" ht="12">
      <c r="A278" s="77" t="s">
        <v>316</v>
      </c>
      <c r="B278" s="78" t="s">
        <v>144</v>
      </c>
      <c r="C278" s="79"/>
      <c r="D278" s="80"/>
      <c r="E278" s="81" t="s">
        <v>24</v>
      </c>
      <c r="F278" s="82">
        <f>SUM(F274:F277)</f>
        <v>0</v>
      </c>
    </row>
    <row r="280" spans="1:6" s="72" customFormat="1" ht="15" customHeight="1">
      <c r="A280" s="400" t="s">
        <v>458</v>
      </c>
      <c r="B280" s="401"/>
      <c r="C280" s="68" t="s">
        <v>38</v>
      </c>
      <c r="D280" s="69" t="s">
        <v>39</v>
      </c>
      <c r="E280" s="70" t="s">
        <v>40</v>
      </c>
      <c r="F280" s="71" t="s">
        <v>41</v>
      </c>
    </row>
    <row r="281" spans="1:6" s="72" customFormat="1" ht="15" customHeight="1">
      <c r="A281" s="299"/>
      <c r="B281" s="299"/>
      <c r="C281" s="300"/>
      <c r="D281" s="301"/>
      <c r="E281" s="302"/>
      <c r="F281" s="302"/>
    </row>
    <row r="282" spans="1:6" s="72" customFormat="1" ht="15" customHeight="1">
      <c r="A282" s="112" t="s">
        <v>139</v>
      </c>
      <c r="B282" s="94" t="s">
        <v>789</v>
      </c>
      <c r="C282" s="116"/>
      <c r="D282" s="113"/>
      <c r="E282" s="114"/>
      <c r="F282" s="114"/>
    </row>
    <row r="283" spans="1:6" s="72" customFormat="1" ht="36">
      <c r="A283" s="112"/>
      <c r="B283" s="118" t="s">
        <v>790</v>
      </c>
      <c r="C283" s="116"/>
      <c r="D283" s="113" t="s">
        <v>538</v>
      </c>
      <c r="E283" s="114"/>
      <c r="F283" s="114"/>
    </row>
    <row r="284" spans="1:6" s="72" customFormat="1" ht="60">
      <c r="A284" s="112"/>
      <c r="B284" s="118" t="s">
        <v>818</v>
      </c>
      <c r="C284" s="116"/>
      <c r="D284" s="95"/>
      <c r="E284" s="114"/>
      <c r="F284" s="114"/>
    </row>
    <row r="285" spans="1:6" s="72" customFormat="1" ht="48">
      <c r="A285" s="112"/>
      <c r="B285" s="118" t="s">
        <v>539</v>
      </c>
      <c r="C285" s="116"/>
      <c r="D285" s="113"/>
      <c r="E285" s="114"/>
      <c r="F285" s="114"/>
    </row>
    <row r="286" spans="1:6" s="72" customFormat="1" ht="36">
      <c r="A286" s="112"/>
      <c r="B286" s="115" t="s">
        <v>791</v>
      </c>
      <c r="C286" s="116"/>
      <c r="D286" s="113"/>
      <c r="E286" s="114"/>
      <c r="F286" s="114"/>
    </row>
    <row r="287" spans="1:6" s="72" customFormat="1">
      <c r="A287" s="112"/>
      <c r="B287" s="118" t="s">
        <v>792</v>
      </c>
      <c r="C287" s="116"/>
      <c r="D287" s="113"/>
      <c r="E287" s="114"/>
      <c r="F287" s="114"/>
    </row>
    <row r="288" spans="1:6" s="72" customFormat="1">
      <c r="A288" s="112"/>
      <c r="B288" s="205" t="s">
        <v>651</v>
      </c>
      <c r="C288" s="116"/>
      <c r="D288" s="113"/>
      <c r="E288" s="114"/>
      <c r="F288" s="114"/>
    </row>
    <row r="289" spans="1:6" s="72" customFormat="1" ht="84">
      <c r="A289" s="112"/>
      <c r="B289" s="89" t="s">
        <v>819</v>
      </c>
      <c r="C289" s="116"/>
      <c r="D289" s="113"/>
      <c r="E289" s="114"/>
      <c r="F289" s="114"/>
    </row>
    <row r="290" spans="1:6" s="72" customFormat="1" ht="72">
      <c r="A290" s="112"/>
      <c r="B290" s="115" t="s">
        <v>793</v>
      </c>
      <c r="C290" s="116"/>
      <c r="D290" s="113"/>
      <c r="E290" s="114"/>
      <c r="F290" s="114"/>
    </row>
    <row r="291" spans="1:6" s="72" customFormat="1" ht="15" customHeight="1">
      <c r="A291" s="83"/>
      <c r="B291" s="98" t="s">
        <v>794</v>
      </c>
      <c r="C291" s="116"/>
      <c r="D291" s="113"/>
      <c r="E291" s="114"/>
      <c r="F291" s="114"/>
    </row>
    <row r="292" spans="1:6" s="117" customFormat="1">
      <c r="A292" s="83"/>
      <c r="B292" s="118" t="s">
        <v>795</v>
      </c>
      <c r="C292" s="116" t="s">
        <v>31</v>
      </c>
      <c r="D292" s="113">
        <v>1584</v>
      </c>
      <c r="E292" s="114"/>
      <c r="F292" s="114">
        <f>D292*E292</f>
        <v>0</v>
      </c>
    </row>
    <row r="293" spans="1:6" s="117" customFormat="1" ht="12">
      <c r="A293" s="112"/>
      <c r="B293" s="118"/>
      <c r="C293" s="116"/>
      <c r="D293" s="113"/>
      <c r="E293" s="114"/>
      <c r="F293" s="114"/>
    </row>
    <row r="294" spans="1:6" s="117" customFormat="1" ht="12">
      <c r="A294" s="112" t="s">
        <v>645</v>
      </c>
      <c r="B294" s="94" t="s">
        <v>796</v>
      </c>
      <c r="C294" s="116"/>
      <c r="D294" s="113"/>
      <c r="E294" s="114"/>
      <c r="F294" s="114"/>
    </row>
    <row r="295" spans="1:6" s="117" customFormat="1" ht="24">
      <c r="A295" s="112"/>
      <c r="B295" s="115" t="s">
        <v>797</v>
      </c>
      <c r="C295" s="116"/>
      <c r="D295" s="113"/>
      <c r="E295" s="114"/>
      <c r="F295" s="114"/>
    </row>
    <row r="296" spans="1:6" s="117" customFormat="1" ht="72">
      <c r="A296" s="112"/>
      <c r="B296" s="115" t="s">
        <v>820</v>
      </c>
      <c r="C296" s="116"/>
      <c r="D296" s="113"/>
      <c r="E296" s="114"/>
      <c r="F296" s="114"/>
    </row>
    <row r="297" spans="1:6" s="117" customFormat="1" ht="48">
      <c r="A297" s="112"/>
      <c r="B297" s="118" t="s">
        <v>539</v>
      </c>
      <c r="C297" s="116"/>
      <c r="D297" s="113"/>
      <c r="E297" s="114"/>
      <c r="F297" s="114"/>
    </row>
    <row r="298" spans="1:6" s="117" customFormat="1" ht="12.75">
      <c r="A298" s="112"/>
      <c r="B298" s="205" t="s">
        <v>798</v>
      </c>
      <c r="C298" s="116"/>
      <c r="D298" s="113"/>
      <c r="E298" s="114"/>
      <c r="F298" s="114"/>
    </row>
    <row r="299" spans="1:6" s="117" customFormat="1" ht="60">
      <c r="A299" s="112"/>
      <c r="B299" s="115" t="s">
        <v>799</v>
      </c>
      <c r="C299" s="116"/>
      <c r="D299" s="113"/>
      <c r="E299" s="114"/>
      <c r="F299" s="114"/>
    </row>
    <row r="300" spans="1:6" s="117" customFormat="1" ht="96">
      <c r="A300" s="112"/>
      <c r="B300" s="115" t="s">
        <v>459</v>
      </c>
      <c r="C300" s="116"/>
      <c r="D300" s="113"/>
      <c r="E300" s="114"/>
      <c r="F300" s="114"/>
    </row>
    <row r="301" spans="1:6" s="117" customFormat="1" ht="84">
      <c r="A301" s="112"/>
      <c r="B301" s="118" t="s">
        <v>800</v>
      </c>
      <c r="C301" s="116"/>
      <c r="D301" s="95"/>
      <c r="E301" s="114"/>
      <c r="F301" s="114"/>
    </row>
    <row r="302" spans="1:6" s="117" customFormat="1" ht="12">
      <c r="A302" s="112"/>
      <c r="B302" s="118" t="s">
        <v>795</v>
      </c>
      <c r="C302" s="116" t="s">
        <v>31</v>
      </c>
      <c r="D302" s="113">
        <v>4678</v>
      </c>
      <c r="E302" s="114"/>
      <c r="F302" s="114">
        <f>D302*E302</f>
        <v>0</v>
      </c>
    </row>
    <row r="303" spans="1:6" s="117" customFormat="1" ht="12">
      <c r="A303" s="112"/>
      <c r="B303" s="118"/>
      <c r="C303" s="116"/>
      <c r="D303" s="113"/>
      <c r="E303" s="114"/>
      <c r="F303" s="114"/>
    </row>
    <row r="304" spans="1:6" s="117" customFormat="1" ht="12">
      <c r="A304" s="112" t="s">
        <v>419</v>
      </c>
      <c r="B304" s="94" t="s">
        <v>801</v>
      </c>
      <c r="C304" s="116"/>
      <c r="D304" s="113"/>
      <c r="E304" s="114"/>
      <c r="F304" s="114"/>
    </row>
    <row r="305" spans="1:6" s="117" customFormat="1" ht="24">
      <c r="A305" s="112"/>
      <c r="B305" s="115" t="s">
        <v>802</v>
      </c>
      <c r="C305" s="116"/>
      <c r="D305" s="113"/>
      <c r="E305" s="114"/>
      <c r="F305" s="114"/>
    </row>
    <row r="306" spans="1:6" s="117" customFormat="1" ht="72">
      <c r="A306" s="112"/>
      <c r="B306" s="115" t="s">
        <v>820</v>
      </c>
      <c r="C306" s="116"/>
      <c r="D306" s="113"/>
      <c r="E306" s="114"/>
      <c r="F306" s="114"/>
    </row>
    <row r="307" spans="1:6" s="117" customFormat="1" ht="48">
      <c r="A307" s="112"/>
      <c r="B307" s="118" t="s">
        <v>539</v>
      </c>
      <c r="C307" s="116"/>
      <c r="D307" s="113"/>
      <c r="E307" s="114"/>
      <c r="F307" s="114"/>
    </row>
    <row r="308" spans="1:6" s="117" customFormat="1" ht="12.75">
      <c r="A308" s="112"/>
      <c r="B308" s="205" t="s">
        <v>798</v>
      </c>
      <c r="C308" s="116"/>
      <c r="D308" s="113"/>
      <c r="E308" s="114"/>
      <c r="F308" s="114"/>
    </row>
    <row r="309" spans="1:6" s="117" customFormat="1" ht="60">
      <c r="A309" s="112"/>
      <c r="B309" s="115" t="s">
        <v>799</v>
      </c>
      <c r="C309" s="116"/>
      <c r="D309" s="113"/>
      <c r="E309" s="114"/>
      <c r="F309" s="114"/>
    </row>
    <row r="310" spans="1:6" s="117" customFormat="1" ht="96">
      <c r="A310" s="112"/>
      <c r="B310" s="115" t="s">
        <v>459</v>
      </c>
      <c r="C310" s="116"/>
      <c r="D310" s="113"/>
      <c r="E310" s="114"/>
      <c r="F310" s="114"/>
    </row>
    <row r="311" spans="1:6" s="117" customFormat="1" ht="84">
      <c r="A311" s="112"/>
      <c r="B311" s="118" t="s">
        <v>800</v>
      </c>
      <c r="C311" s="116"/>
      <c r="D311" s="95"/>
      <c r="E311" s="114"/>
      <c r="F311" s="114"/>
    </row>
    <row r="312" spans="1:6" s="117" customFormat="1" ht="12">
      <c r="A312" s="112"/>
      <c r="B312" s="118" t="s">
        <v>795</v>
      </c>
      <c r="C312" s="116" t="s">
        <v>31</v>
      </c>
      <c r="D312" s="113">
        <v>2253</v>
      </c>
      <c r="E312" s="114"/>
      <c r="F312" s="114">
        <f>D312*E312</f>
        <v>0</v>
      </c>
    </row>
    <row r="313" spans="1:6" s="117" customFormat="1" ht="12">
      <c r="A313" s="112"/>
      <c r="B313" s="118"/>
      <c r="C313" s="116"/>
      <c r="D313" s="113"/>
      <c r="E313" s="114"/>
      <c r="F313" s="114"/>
    </row>
    <row r="314" spans="1:6" s="117" customFormat="1" ht="12">
      <c r="A314" s="112" t="s">
        <v>803</v>
      </c>
      <c r="B314" s="94" t="s">
        <v>646</v>
      </c>
      <c r="C314" s="116"/>
      <c r="D314" s="113"/>
      <c r="E314" s="114"/>
      <c r="F314" s="114"/>
    </row>
    <row r="315" spans="1:6" s="117" customFormat="1" ht="48">
      <c r="A315" s="112"/>
      <c r="B315" s="118" t="s">
        <v>647</v>
      </c>
      <c r="C315" s="116"/>
      <c r="D315" s="113"/>
      <c r="E315" s="114"/>
      <c r="F315" s="114"/>
    </row>
    <row r="316" spans="1:6" s="117" customFormat="1" ht="48">
      <c r="A316" s="112"/>
      <c r="B316" s="118" t="s">
        <v>648</v>
      </c>
      <c r="C316" s="116"/>
      <c r="D316" s="113"/>
      <c r="E316" s="114"/>
      <c r="F316" s="114"/>
    </row>
    <row r="317" spans="1:6" s="117" customFormat="1" ht="24">
      <c r="A317" s="112"/>
      <c r="B317" s="118" t="s">
        <v>649</v>
      </c>
      <c r="C317" s="116"/>
      <c r="D317" s="113"/>
      <c r="E317" s="114"/>
      <c r="F317" s="114"/>
    </row>
    <row r="318" spans="1:6" s="117" customFormat="1" ht="168">
      <c r="A318" s="112"/>
      <c r="B318" s="89" t="s">
        <v>650</v>
      </c>
      <c r="C318" s="116"/>
      <c r="D318" s="113"/>
      <c r="E318" s="114"/>
      <c r="F318" s="114"/>
    </row>
    <row r="319" spans="1:6" s="117" customFormat="1" ht="12">
      <c r="A319" s="112"/>
      <c r="B319" s="118" t="s">
        <v>651</v>
      </c>
      <c r="C319" s="116"/>
      <c r="D319" s="113"/>
      <c r="E319" s="114"/>
      <c r="F319" s="114"/>
    </row>
    <row r="320" spans="1:6" s="111" customFormat="1" ht="96">
      <c r="A320" s="112"/>
      <c r="B320" s="115" t="s">
        <v>652</v>
      </c>
      <c r="C320" s="116"/>
      <c r="D320" s="113"/>
      <c r="E320" s="114"/>
      <c r="F320" s="114"/>
    </row>
    <row r="321" spans="1:6" s="111" customFormat="1" ht="72">
      <c r="A321" s="112"/>
      <c r="B321" s="118" t="s">
        <v>653</v>
      </c>
      <c r="C321" s="116"/>
      <c r="D321" s="113"/>
      <c r="E321" s="114"/>
      <c r="F321" s="114"/>
    </row>
    <row r="322" spans="1:6" s="111" customFormat="1" ht="24">
      <c r="A322" s="112"/>
      <c r="B322" s="118" t="s">
        <v>804</v>
      </c>
      <c r="C322" s="107" t="s">
        <v>18</v>
      </c>
      <c r="D322" s="103">
        <v>1</v>
      </c>
      <c r="E322" s="104"/>
      <c r="F322" s="104">
        <f>D322*E322</f>
        <v>0</v>
      </c>
    </row>
    <row r="323" spans="1:6" s="111" customFormat="1">
      <c r="A323" s="112"/>
      <c r="B323" s="118"/>
      <c r="C323" s="116"/>
      <c r="D323" s="113"/>
      <c r="E323" s="114"/>
      <c r="F323" s="114"/>
    </row>
    <row r="324" spans="1:6" s="111" customFormat="1">
      <c r="A324" s="112"/>
      <c r="B324" s="118"/>
      <c r="C324" s="116"/>
      <c r="D324" s="113"/>
      <c r="E324" s="114"/>
      <c r="F324" s="114"/>
    </row>
    <row r="325" spans="1:6" s="111" customFormat="1">
      <c r="A325" s="112" t="s">
        <v>805</v>
      </c>
      <c r="B325" s="94" t="s">
        <v>806</v>
      </c>
      <c r="C325" s="116"/>
      <c r="D325" s="113"/>
      <c r="E325" s="114"/>
      <c r="F325" s="114"/>
    </row>
    <row r="326" spans="1:6" s="111" customFormat="1" ht="48">
      <c r="A326" s="112"/>
      <c r="B326" s="115" t="s">
        <v>807</v>
      </c>
      <c r="C326" s="116"/>
      <c r="D326" s="113"/>
      <c r="E326" s="114"/>
      <c r="F326" s="114"/>
    </row>
    <row r="327" spans="1:6" s="111" customFormat="1" ht="72.75">
      <c r="A327" s="112"/>
      <c r="B327" s="106" t="s">
        <v>808</v>
      </c>
      <c r="C327" s="116"/>
      <c r="D327" s="113"/>
      <c r="E327" s="114"/>
      <c r="F327" s="114"/>
    </row>
    <row r="328" spans="1:6" s="111" customFormat="1" ht="36.75">
      <c r="A328" s="112"/>
      <c r="B328" s="106" t="s">
        <v>809</v>
      </c>
      <c r="C328" s="116"/>
      <c r="D328" s="113"/>
      <c r="E328" s="114"/>
      <c r="F328" s="114"/>
    </row>
    <row r="329" spans="1:6" s="111" customFormat="1" ht="24">
      <c r="A329" s="112"/>
      <c r="B329" s="118" t="s">
        <v>810</v>
      </c>
      <c r="C329" s="116"/>
      <c r="D329" s="113"/>
      <c r="E329" s="114"/>
      <c r="F329" s="114"/>
    </row>
    <row r="330" spans="1:6" s="111" customFormat="1" ht="60">
      <c r="A330" s="112"/>
      <c r="B330" s="118" t="s">
        <v>811</v>
      </c>
      <c r="C330" s="116"/>
      <c r="D330" s="113"/>
      <c r="E330" s="114"/>
      <c r="F330" s="114"/>
    </row>
    <row r="331" spans="1:6" s="111" customFormat="1">
      <c r="A331" s="112"/>
      <c r="B331" s="118" t="s">
        <v>812</v>
      </c>
      <c r="C331" s="116" t="s">
        <v>60</v>
      </c>
      <c r="D331" s="113">
        <v>13</v>
      </c>
      <c r="E331" s="114"/>
      <c r="F331" s="114">
        <f>D331*E331</f>
        <v>0</v>
      </c>
    </row>
    <row r="332" spans="1:6" s="111" customFormat="1">
      <c r="A332" s="112"/>
      <c r="B332" s="118" t="s">
        <v>813</v>
      </c>
      <c r="C332" s="116" t="s">
        <v>60</v>
      </c>
      <c r="D332" s="113">
        <v>31</v>
      </c>
      <c r="E332" s="114"/>
      <c r="F332" s="114">
        <f>D332*E332</f>
        <v>0</v>
      </c>
    </row>
    <row r="333" spans="1:6" s="111" customFormat="1">
      <c r="A333" s="112"/>
      <c r="B333" s="118" t="s">
        <v>814</v>
      </c>
      <c r="C333" s="116" t="s">
        <v>60</v>
      </c>
      <c r="D333" s="113">
        <v>14</v>
      </c>
      <c r="E333" s="114"/>
      <c r="F333" s="114">
        <f>D333*E333</f>
        <v>0</v>
      </c>
    </row>
    <row r="334" spans="1:6" s="111" customFormat="1">
      <c r="A334" s="112"/>
      <c r="B334" s="118" t="s">
        <v>815</v>
      </c>
      <c r="C334" s="116" t="s">
        <v>60</v>
      </c>
      <c r="D334" s="113">
        <v>18</v>
      </c>
      <c r="E334" s="114"/>
      <c r="F334" s="114">
        <f>D334*E334</f>
        <v>0</v>
      </c>
    </row>
    <row r="335" spans="1:6" s="111" customFormat="1">
      <c r="A335" s="112"/>
      <c r="B335" s="118" t="s">
        <v>816</v>
      </c>
      <c r="C335" s="116" t="s">
        <v>60</v>
      </c>
      <c r="D335" s="113">
        <v>9</v>
      </c>
      <c r="E335" s="114"/>
      <c r="F335" s="114">
        <f>D335*E335</f>
        <v>0</v>
      </c>
    </row>
    <row r="336" spans="1:6" s="111" customFormat="1">
      <c r="A336" s="112"/>
      <c r="B336" s="206"/>
      <c r="C336" s="207"/>
      <c r="D336" s="113"/>
      <c r="E336" s="208"/>
      <c r="F336" s="208"/>
    </row>
    <row r="337" spans="1:6" s="111" customFormat="1">
      <c r="A337" s="112" t="s">
        <v>817</v>
      </c>
      <c r="B337" s="94" t="s">
        <v>460</v>
      </c>
      <c r="C337" s="116"/>
      <c r="D337" s="113"/>
      <c r="E337" s="114"/>
      <c r="F337" s="114"/>
    </row>
    <row r="338" spans="1:6" s="111" customFormat="1" ht="72">
      <c r="A338" s="112"/>
      <c r="B338" s="118" t="s">
        <v>461</v>
      </c>
      <c r="C338" s="116"/>
      <c r="D338" s="113"/>
      <c r="E338" s="114"/>
      <c r="F338" s="114"/>
    </row>
    <row r="339" spans="1:6" s="111" customFormat="1">
      <c r="A339" s="112"/>
      <c r="B339" s="118"/>
      <c r="C339" s="116" t="s">
        <v>18</v>
      </c>
      <c r="D339" s="113">
        <v>1</v>
      </c>
      <c r="E339" s="114"/>
      <c r="F339" s="114">
        <f>D339*E339</f>
        <v>0</v>
      </c>
    </row>
    <row r="340" spans="1:6" s="111" customFormat="1" ht="15.75" thickBot="1">
      <c r="A340" s="112"/>
      <c r="B340" s="106"/>
      <c r="C340" s="116"/>
      <c r="D340" s="113"/>
      <c r="E340" s="114"/>
      <c r="F340" s="114"/>
    </row>
    <row r="341" spans="1:6" s="111" customFormat="1" ht="15.75" thickBot="1">
      <c r="A341" s="90" t="s">
        <v>317</v>
      </c>
      <c r="B341" s="91" t="s">
        <v>462</v>
      </c>
      <c r="C341" s="92"/>
      <c r="D341" s="216"/>
      <c r="E341" s="93" t="s">
        <v>24</v>
      </c>
      <c r="F341" s="100">
        <f>SUM(F292:F340)</f>
        <v>0</v>
      </c>
    </row>
    <row r="343" spans="1:6" s="72" customFormat="1" ht="15" customHeight="1">
      <c r="A343" s="400" t="s">
        <v>329</v>
      </c>
      <c r="B343" s="401"/>
      <c r="C343" s="68" t="s">
        <v>38</v>
      </c>
      <c r="D343" s="69" t="s">
        <v>39</v>
      </c>
      <c r="E343" s="70" t="s">
        <v>40</v>
      </c>
      <c r="F343" s="71" t="s">
        <v>41</v>
      </c>
    </row>
    <row r="344" spans="1:6" s="111" customFormat="1">
      <c r="A344" s="83"/>
      <c r="B344" s="115"/>
      <c r="C344" s="107"/>
      <c r="D344" s="103"/>
      <c r="E344" s="113"/>
      <c r="F344" s="103"/>
    </row>
    <row r="345" spans="1:6" s="117" customFormat="1" ht="12">
      <c r="A345" s="112" t="s">
        <v>243</v>
      </c>
      <c r="B345" s="98" t="s">
        <v>821</v>
      </c>
      <c r="C345" s="116"/>
      <c r="D345" s="113"/>
      <c r="E345" s="114"/>
      <c r="F345" s="114"/>
    </row>
    <row r="346" spans="1:6" s="117" customFormat="1" ht="72">
      <c r="A346" s="112"/>
      <c r="B346" s="89" t="s">
        <v>822</v>
      </c>
      <c r="C346" s="116"/>
      <c r="D346" s="103"/>
      <c r="E346" s="104"/>
      <c r="F346" s="104"/>
    </row>
    <row r="347" spans="1:6" s="117" customFormat="1" ht="25.5" customHeight="1">
      <c r="A347" s="112"/>
      <c r="B347" s="89" t="s">
        <v>823</v>
      </c>
      <c r="C347" s="116"/>
      <c r="D347" s="103"/>
      <c r="E347" s="104"/>
      <c r="F347" s="104"/>
    </row>
    <row r="348" spans="1:6" s="117" customFormat="1" ht="24">
      <c r="A348" s="112"/>
      <c r="B348" s="89" t="s">
        <v>824</v>
      </c>
      <c r="C348" s="116"/>
      <c r="D348" s="103"/>
      <c r="E348" s="104"/>
      <c r="F348" s="104"/>
    </row>
    <row r="349" spans="1:6" s="117" customFormat="1" ht="36">
      <c r="A349" s="112"/>
      <c r="B349" s="115" t="s">
        <v>90</v>
      </c>
      <c r="C349" s="116"/>
      <c r="D349" s="103"/>
      <c r="E349" s="104"/>
      <c r="F349" s="104"/>
    </row>
    <row r="350" spans="1:6" s="117" customFormat="1" ht="12">
      <c r="A350" s="112"/>
      <c r="B350" s="106" t="s">
        <v>825</v>
      </c>
      <c r="C350" s="107" t="s">
        <v>25</v>
      </c>
      <c r="D350" s="103">
        <v>2547</v>
      </c>
      <c r="E350" s="104"/>
      <c r="F350" s="104">
        <f>D350*E350</f>
        <v>0</v>
      </c>
    </row>
    <row r="351" spans="1:6" s="117" customFormat="1" ht="12">
      <c r="A351" s="112"/>
      <c r="B351" s="106" t="s">
        <v>826</v>
      </c>
      <c r="C351" s="107" t="s">
        <v>25</v>
      </c>
      <c r="D351" s="103">
        <v>32</v>
      </c>
      <c r="E351" s="104"/>
      <c r="F351" s="104">
        <f>D351*E351</f>
        <v>0</v>
      </c>
    </row>
    <row r="352" spans="1:6" s="117" customFormat="1" ht="12">
      <c r="A352" s="112"/>
      <c r="B352" s="106"/>
      <c r="C352" s="107"/>
      <c r="D352" s="103"/>
      <c r="E352" s="104"/>
      <c r="F352" s="104"/>
    </row>
    <row r="353" spans="1:6" s="117" customFormat="1" ht="12.75">
      <c r="A353" s="192" t="s">
        <v>307</v>
      </c>
      <c r="B353" s="105" t="s">
        <v>149</v>
      </c>
      <c r="C353" s="207"/>
      <c r="D353" s="113"/>
      <c r="E353" s="114"/>
      <c r="F353" s="114"/>
    </row>
    <row r="354" spans="1:6" s="117" customFormat="1" ht="84">
      <c r="A354" s="112"/>
      <c r="B354" s="89" t="s">
        <v>827</v>
      </c>
      <c r="C354" s="207"/>
      <c r="D354" s="113"/>
      <c r="E354" s="114"/>
      <c r="F354" s="114"/>
    </row>
    <row r="355" spans="1:6" s="117" customFormat="1" ht="48">
      <c r="A355" s="112"/>
      <c r="B355" s="89" t="s">
        <v>676</v>
      </c>
      <c r="C355" s="207"/>
      <c r="D355" s="113"/>
      <c r="E355" s="114"/>
      <c r="F355" s="114"/>
    </row>
    <row r="356" spans="1:6" s="117" customFormat="1" ht="24">
      <c r="A356" s="112"/>
      <c r="B356" s="89" t="s">
        <v>828</v>
      </c>
      <c r="C356" s="207"/>
      <c r="D356" s="113"/>
      <c r="E356" s="114"/>
      <c r="F356" s="114"/>
    </row>
    <row r="357" spans="1:6" s="117" customFormat="1" ht="60">
      <c r="A357" s="112"/>
      <c r="B357" s="115" t="s">
        <v>153</v>
      </c>
      <c r="C357" s="209"/>
      <c r="D357" s="113"/>
      <c r="E357" s="114"/>
      <c r="F357" s="114"/>
    </row>
    <row r="358" spans="1:6" s="117" customFormat="1" ht="12">
      <c r="A358" s="112"/>
      <c r="B358" s="115" t="s">
        <v>829</v>
      </c>
      <c r="C358" s="116" t="s">
        <v>25</v>
      </c>
      <c r="D358" s="113">
        <v>32</v>
      </c>
      <c r="E358" s="114"/>
      <c r="F358" s="114">
        <f>D358*E358</f>
        <v>0</v>
      </c>
    </row>
    <row r="359" spans="1:6" s="117" customFormat="1" ht="12">
      <c r="A359" s="112"/>
      <c r="B359" s="106"/>
      <c r="C359" s="116"/>
      <c r="D359" s="113"/>
      <c r="E359" s="114"/>
      <c r="F359" s="114"/>
    </row>
    <row r="360" spans="1:6" s="117" customFormat="1" ht="12">
      <c r="A360" s="112"/>
      <c r="B360" s="106"/>
      <c r="C360" s="116"/>
      <c r="D360" s="113"/>
      <c r="E360" s="114"/>
      <c r="F360" s="114"/>
    </row>
    <row r="361" spans="1:6" s="117" customFormat="1" ht="12">
      <c r="A361" s="112" t="s">
        <v>308</v>
      </c>
      <c r="B361" s="105" t="s">
        <v>830</v>
      </c>
      <c r="C361" s="116"/>
      <c r="D361" s="113"/>
      <c r="E361" s="114"/>
      <c r="F361" s="114"/>
    </row>
    <row r="362" spans="1:6" s="117" customFormat="1" ht="180">
      <c r="A362" s="112"/>
      <c r="B362" s="106" t="s">
        <v>844</v>
      </c>
      <c r="C362" s="116"/>
      <c r="D362" s="113"/>
      <c r="E362" s="114"/>
      <c r="F362" s="114"/>
    </row>
    <row r="363" spans="1:6" s="117" customFormat="1" ht="48">
      <c r="A363" s="112"/>
      <c r="B363" s="106" t="s">
        <v>831</v>
      </c>
      <c r="C363" s="116"/>
      <c r="D363" s="113"/>
      <c r="E363" s="114"/>
      <c r="F363" s="114"/>
    </row>
    <row r="364" spans="1:6" s="117" customFormat="1" ht="12">
      <c r="A364" s="112"/>
      <c r="B364" s="115" t="s">
        <v>832</v>
      </c>
      <c r="C364" s="116" t="s">
        <v>25</v>
      </c>
      <c r="D364" s="113">
        <v>25</v>
      </c>
      <c r="E364" s="114"/>
      <c r="F364" s="114">
        <f>D364*E364</f>
        <v>0</v>
      </c>
    </row>
    <row r="365" spans="1:6" s="117" customFormat="1" ht="12">
      <c r="A365" s="112"/>
      <c r="B365" s="115" t="s">
        <v>833</v>
      </c>
      <c r="C365" s="116" t="s">
        <v>25</v>
      </c>
      <c r="D365" s="113">
        <v>25</v>
      </c>
      <c r="E365" s="114"/>
      <c r="F365" s="114">
        <f>D365*E365</f>
        <v>0</v>
      </c>
    </row>
    <row r="366" spans="1:6" s="117" customFormat="1" ht="12">
      <c r="A366" s="112"/>
      <c r="B366" s="115" t="s">
        <v>420</v>
      </c>
      <c r="C366" s="116" t="s">
        <v>25</v>
      </c>
      <c r="D366" s="113">
        <v>25</v>
      </c>
      <c r="E366" s="114"/>
      <c r="F366" s="114">
        <f>D366*E366</f>
        <v>0</v>
      </c>
    </row>
    <row r="367" spans="1:6" s="117" customFormat="1" ht="12">
      <c r="A367" s="112"/>
      <c r="B367" s="115"/>
      <c r="C367" s="116"/>
      <c r="D367" s="113"/>
      <c r="E367" s="114"/>
      <c r="F367" s="114"/>
    </row>
    <row r="368" spans="1:6" s="117" customFormat="1" ht="12">
      <c r="A368" s="112" t="s">
        <v>309</v>
      </c>
      <c r="B368" s="105" t="s">
        <v>150</v>
      </c>
      <c r="C368" s="116"/>
      <c r="D368" s="113"/>
      <c r="E368" s="113"/>
      <c r="F368" s="113"/>
    </row>
    <row r="369" spans="1:6" s="117" customFormat="1" ht="72">
      <c r="A369" s="112"/>
      <c r="B369" s="115" t="s">
        <v>682</v>
      </c>
      <c r="C369" s="116"/>
      <c r="D369" s="113"/>
      <c r="E369" s="113"/>
      <c r="F369" s="113"/>
    </row>
    <row r="370" spans="1:6" s="117" customFormat="1" ht="36">
      <c r="A370" s="112"/>
      <c r="B370" s="115" t="s">
        <v>90</v>
      </c>
      <c r="C370" s="116"/>
      <c r="D370" s="113"/>
      <c r="E370" s="113"/>
      <c r="F370" s="113"/>
    </row>
    <row r="371" spans="1:6" s="117" customFormat="1" ht="12">
      <c r="A371" s="112"/>
      <c r="B371" s="115"/>
      <c r="C371" s="116"/>
      <c r="D371" s="113"/>
      <c r="E371" s="113"/>
      <c r="F371" s="113"/>
    </row>
    <row r="372" spans="1:6" s="117" customFormat="1" ht="12">
      <c r="A372" s="112"/>
      <c r="B372" s="106" t="s">
        <v>320</v>
      </c>
      <c r="C372" s="107" t="s">
        <v>25</v>
      </c>
      <c r="D372" s="103">
        <v>506</v>
      </c>
      <c r="E372" s="104"/>
      <c r="F372" s="104">
        <f>D372*E372</f>
        <v>0</v>
      </c>
    </row>
    <row r="373" spans="1:6" s="117" customFormat="1" ht="24">
      <c r="A373" s="112"/>
      <c r="B373" s="106" t="s">
        <v>321</v>
      </c>
      <c r="C373" s="107" t="s">
        <v>25</v>
      </c>
      <c r="D373" s="103">
        <v>93</v>
      </c>
      <c r="E373" s="104"/>
      <c r="F373" s="104">
        <f>D373*E373</f>
        <v>0</v>
      </c>
    </row>
    <row r="374" spans="1:6" s="117" customFormat="1" ht="12">
      <c r="A374" s="112"/>
      <c r="B374" s="106"/>
      <c r="C374" s="116"/>
      <c r="D374" s="113"/>
      <c r="E374" s="114"/>
      <c r="F374" s="114"/>
    </row>
    <row r="375" spans="1:6" s="117" customFormat="1" ht="12">
      <c r="A375" s="112"/>
      <c r="B375" s="106"/>
      <c r="C375" s="116"/>
      <c r="D375" s="113"/>
      <c r="E375" s="114"/>
      <c r="F375" s="114"/>
    </row>
    <row r="376" spans="1:6" s="117" customFormat="1" ht="12">
      <c r="A376" s="112" t="s">
        <v>310</v>
      </c>
      <c r="B376" s="98" t="s">
        <v>151</v>
      </c>
      <c r="C376" s="116"/>
      <c r="D376" s="113"/>
      <c r="E376" s="114"/>
      <c r="F376" s="114"/>
    </row>
    <row r="377" spans="1:6" s="117" customFormat="1" ht="84">
      <c r="A377" s="112"/>
      <c r="B377" s="115" t="s">
        <v>680</v>
      </c>
      <c r="C377" s="116"/>
      <c r="D377" s="113"/>
      <c r="E377" s="114"/>
      <c r="F377" s="114"/>
    </row>
    <row r="378" spans="1:6" s="117" customFormat="1" ht="48">
      <c r="A378" s="112"/>
      <c r="B378" s="115" t="s">
        <v>152</v>
      </c>
      <c r="C378" s="116"/>
      <c r="D378" s="113"/>
      <c r="E378" s="114"/>
      <c r="F378" s="114"/>
    </row>
    <row r="379" spans="1:6" s="117" customFormat="1" ht="12">
      <c r="A379" s="112"/>
      <c r="B379" s="115"/>
      <c r="C379" s="116"/>
      <c r="D379" s="113"/>
      <c r="E379" s="114"/>
      <c r="F379" s="114"/>
    </row>
    <row r="380" spans="1:6" s="117" customFormat="1" ht="12">
      <c r="A380" s="112"/>
      <c r="B380" s="106" t="s">
        <v>320</v>
      </c>
      <c r="C380" s="107" t="s">
        <v>25</v>
      </c>
      <c r="D380" s="103">
        <v>506</v>
      </c>
      <c r="E380" s="104"/>
      <c r="F380" s="104">
        <f>D380*E380</f>
        <v>0</v>
      </c>
    </row>
    <row r="381" spans="1:6" s="117" customFormat="1" ht="24">
      <c r="A381" s="112"/>
      <c r="B381" s="106" t="s">
        <v>321</v>
      </c>
      <c r="C381" s="107" t="s">
        <v>25</v>
      </c>
      <c r="D381" s="103">
        <v>93</v>
      </c>
      <c r="E381" s="104"/>
      <c r="F381" s="104">
        <f>D381*E381</f>
        <v>0</v>
      </c>
    </row>
    <row r="382" spans="1:6" s="117" customFormat="1" ht="12">
      <c r="A382" s="112"/>
      <c r="B382" s="115"/>
      <c r="C382" s="116"/>
      <c r="D382" s="113"/>
      <c r="E382" s="114"/>
      <c r="F382" s="114"/>
    </row>
    <row r="383" spans="1:6" s="117" customFormat="1" ht="12">
      <c r="A383" s="112" t="s">
        <v>311</v>
      </c>
      <c r="B383" s="105" t="s">
        <v>845</v>
      </c>
      <c r="C383" s="116"/>
      <c r="D383" s="113"/>
      <c r="E383" s="114"/>
      <c r="F383" s="114"/>
    </row>
    <row r="384" spans="1:6" s="117" customFormat="1" ht="60">
      <c r="A384" s="112"/>
      <c r="B384" s="115" t="s">
        <v>847</v>
      </c>
      <c r="C384" s="116"/>
      <c r="D384" s="113"/>
      <c r="E384" s="114"/>
      <c r="F384" s="114"/>
    </row>
    <row r="385" spans="1:6" s="117" customFormat="1" ht="60">
      <c r="A385" s="112"/>
      <c r="B385" s="115" t="s">
        <v>153</v>
      </c>
      <c r="C385" s="116"/>
      <c r="D385" s="113"/>
      <c r="E385" s="114"/>
      <c r="F385" s="114"/>
    </row>
    <row r="386" spans="1:6" s="117" customFormat="1" ht="12">
      <c r="A386" s="112"/>
      <c r="B386" s="106" t="s">
        <v>834</v>
      </c>
      <c r="C386" s="116" t="s">
        <v>25</v>
      </c>
      <c r="D386" s="103">
        <v>506</v>
      </c>
      <c r="E386" s="114"/>
      <c r="F386" s="114">
        <f>D386*E386</f>
        <v>0</v>
      </c>
    </row>
    <row r="387" spans="1:6" s="117" customFormat="1" ht="24">
      <c r="A387" s="112"/>
      <c r="B387" s="106" t="s">
        <v>835</v>
      </c>
      <c r="C387" s="116" t="s">
        <v>25</v>
      </c>
      <c r="D387" s="113">
        <v>506</v>
      </c>
      <c r="E387" s="114"/>
      <c r="F387" s="114">
        <f>D387*E387</f>
        <v>0</v>
      </c>
    </row>
    <row r="388" spans="1:6" s="117" customFormat="1" ht="12">
      <c r="A388" s="112"/>
      <c r="B388" s="105"/>
      <c r="C388" s="116"/>
      <c r="D388" s="113"/>
      <c r="E388" s="114"/>
      <c r="F388" s="114"/>
    </row>
    <row r="389" spans="1:6" s="117" customFormat="1" ht="12">
      <c r="A389" s="112" t="s">
        <v>330</v>
      </c>
      <c r="B389" s="98" t="s">
        <v>688</v>
      </c>
      <c r="C389" s="116"/>
      <c r="D389" s="113"/>
      <c r="E389" s="114"/>
      <c r="F389" s="114"/>
    </row>
    <row r="390" spans="1:6" s="117" customFormat="1" ht="60">
      <c r="A390" s="112"/>
      <c r="B390" s="115" t="s">
        <v>689</v>
      </c>
      <c r="C390" s="116"/>
      <c r="D390" s="113"/>
      <c r="E390" s="114"/>
      <c r="F390" s="114"/>
    </row>
    <row r="391" spans="1:6" s="117" customFormat="1" ht="96">
      <c r="A391" s="112"/>
      <c r="B391" s="115" t="s">
        <v>690</v>
      </c>
      <c r="C391" s="116"/>
      <c r="D391" s="113"/>
      <c r="E391" s="114"/>
      <c r="F391" s="114"/>
    </row>
    <row r="392" spans="1:6" s="117" customFormat="1" ht="72">
      <c r="A392" s="112"/>
      <c r="B392" s="115" t="s">
        <v>683</v>
      </c>
      <c r="C392" s="116"/>
      <c r="D392" s="113"/>
      <c r="E392" s="114"/>
      <c r="F392" s="114"/>
    </row>
    <row r="393" spans="1:6" s="117" customFormat="1" ht="60">
      <c r="A393" s="112"/>
      <c r="B393" s="115" t="s">
        <v>154</v>
      </c>
      <c r="C393" s="116"/>
      <c r="D393" s="113"/>
      <c r="E393" s="114"/>
      <c r="F393" s="114"/>
    </row>
    <row r="394" spans="1:6" s="117" customFormat="1" ht="12">
      <c r="A394" s="112"/>
      <c r="B394" s="115" t="s">
        <v>320</v>
      </c>
      <c r="C394" s="116" t="s">
        <v>25</v>
      </c>
      <c r="D394" s="103">
        <v>506</v>
      </c>
      <c r="E394" s="114"/>
      <c r="F394" s="114">
        <f>D394*E394</f>
        <v>0</v>
      </c>
    </row>
    <row r="395" spans="1:6" s="117" customFormat="1" ht="12">
      <c r="A395" s="112"/>
      <c r="B395" s="115" t="s">
        <v>836</v>
      </c>
      <c r="C395" s="116" t="s">
        <v>25</v>
      </c>
      <c r="D395" s="103">
        <v>13</v>
      </c>
      <c r="E395" s="114"/>
      <c r="F395" s="114">
        <f>D395*E395</f>
        <v>0</v>
      </c>
    </row>
    <row r="396" spans="1:6" s="117" customFormat="1" ht="12">
      <c r="A396" s="112"/>
      <c r="B396" s="115" t="s">
        <v>322</v>
      </c>
      <c r="C396" s="116" t="s">
        <v>25</v>
      </c>
      <c r="D396" s="113">
        <v>95</v>
      </c>
      <c r="E396" s="114"/>
      <c r="F396" s="114">
        <f>D396*E396</f>
        <v>0</v>
      </c>
    </row>
    <row r="397" spans="1:6" s="117" customFormat="1" ht="12">
      <c r="A397" s="112"/>
      <c r="B397" s="115"/>
      <c r="C397" s="116"/>
      <c r="D397" s="113"/>
      <c r="E397" s="114"/>
      <c r="F397" s="114"/>
    </row>
    <row r="398" spans="1:6" s="117" customFormat="1" ht="12">
      <c r="A398" s="112" t="s">
        <v>331</v>
      </c>
      <c r="B398" s="98" t="s">
        <v>848</v>
      </c>
      <c r="C398" s="116"/>
      <c r="D398" s="113"/>
      <c r="E398" s="114"/>
      <c r="F398" s="114"/>
    </row>
    <row r="399" spans="1:6" s="117" customFormat="1" ht="48">
      <c r="A399" s="112"/>
      <c r="B399" s="115" t="s">
        <v>684</v>
      </c>
      <c r="C399" s="116"/>
      <c r="D399" s="113"/>
      <c r="E399" s="114"/>
      <c r="F399" s="114"/>
    </row>
    <row r="400" spans="1:6" s="117" customFormat="1" ht="60">
      <c r="A400" s="112"/>
      <c r="B400" s="115" t="s">
        <v>154</v>
      </c>
      <c r="C400" s="116"/>
      <c r="D400" s="113"/>
      <c r="E400" s="114"/>
      <c r="F400" s="114"/>
    </row>
    <row r="401" spans="1:26" s="117" customFormat="1" ht="12">
      <c r="A401" s="112"/>
      <c r="B401" s="115"/>
      <c r="C401" s="116" t="s">
        <v>25</v>
      </c>
      <c r="D401" s="113">
        <v>93</v>
      </c>
      <c r="E401" s="114"/>
      <c r="F401" s="114">
        <f>D401*E401</f>
        <v>0</v>
      </c>
    </row>
    <row r="402" spans="1:26" s="117" customFormat="1" ht="12">
      <c r="A402" s="112"/>
      <c r="B402" s="115"/>
      <c r="C402" s="116"/>
      <c r="D402" s="113"/>
      <c r="E402" s="114"/>
      <c r="F402" s="114"/>
    </row>
    <row r="403" spans="1:26" s="117" customFormat="1" ht="12">
      <c r="A403" s="112" t="s">
        <v>332</v>
      </c>
      <c r="B403" s="98" t="s">
        <v>244</v>
      </c>
      <c r="C403" s="116"/>
      <c r="D403" s="113"/>
      <c r="E403" s="114"/>
      <c r="F403" s="114"/>
    </row>
    <row r="404" spans="1:26" s="117" customFormat="1" ht="60">
      <c r="A404" s="112"/>
      <c r="B404" s="115" t="s">
        <v>837</v>
      </c>
      <c r="C404" s="116"/>
      <c r="D404" s="210"/>
      <c r="E404" s="114"/>
      <c r="F404" s="114"/>
    </row>
    <row r="405" spans="1:26" s="117" customFormat="1" ht="60">
      <c r="A405" s="112"/>
      <c r="B405" s="115" t="s">
        <v>154</v>
      </c>
      <c r="C405" s="116"/>
      <c r="D405" s="113"/>
      <c r="E405" s="114"/>
      <c r="F405" s="114"/>
    </row>
    <row r="406" spans="1:26" s="117" customFormat="1" ht="12">
      <c r="A406" s="112"/>
      <c r="B406" s="115"/>
      <c r="C406" s="116" t="s">
        <v>25</v>
      </c>
      <c r="D406" s="113">
        <v>51</v>
      </c>
      <c r="E406" s="114"/>
      <c r="F406" s="114">
        <f>D406*E406</f>
        <v>0</v>
      </c>
    </row>
    <row r="407" spans="1:26" s="117" customFormat="1" ht="12">
      <c r="A407" s="112"/>
      <c r="B407" s="115"/>
      <c r="C407" s="116"/>
      <c r="D407" s="113"/>
      <c r="E407" s="114"/>
      <c r="F407" s="114"/>
    </row>
    <row r="408" spans="1:26" s="117" customFormat="1" ht="12">
      <c r="A408" s="112" t="s">
        <v>333</v>
      </c>
      <c r="B408" s="98" t="s">
        <v>686</v>
      </c>
      <c r="C408" s="116"/>
      <c r="D408" s="113"/>
      <c r="E408" s="114"/>
      <c r="F408" s="114"/>
    </row>
    <row r="409" spans="1:26" s="117" customFormat="1" ht="24">
      <c r="A409" s="112"/>
      <c r="B409" s="115" t="s">
        <v>257</v>
      </c>
      <c r="C409" s="116"/>
      <c r="D409" s="113"/>
      <c r="E409" s="114"/>
      <c r="F409" s="114"/>
    </row>
    <row r="410" spans="1:26" s="117" customFormat="1" ht="36">
      <c r="A410" s="211"/>
      <c r="B410" s="87" t="s">
        <v>258</v>
      </c>
      <c r="C410" s="212"/>
      <c r="D410" s="213"/>
      <c r="E410" s="214"/>
      <c r="F410" s="214"/>
    </row>
    <row r="411" spans="1:26" s="117" customFormat="1" ht="60">
      <c r="A411" s="112"/>
      <c r="B411" s="115" t="s">
        <v>154</v>
      </c>
      <c r="C411" s="116"/>
      <c r="D411" s="113"/>
      <c r="E411" s="114"/>
      <c r="F411" s="114"/>
    </row>
    <row r="412" spans="1:26" s="117" customFormat="1" ht="12">
      <c r="A412" s="112"/>
      <c r="B412" s="115" t="s">
        <v>849</v>
      </c>
      <c r="C412" s="116" t="s">
        <v>60</v>
      </c>
      <c r="D412" s="113">
        <v>127</v>
      </c>
      <c r="E412" s="114"/>
      <c r="F412" s="114">
        <f>D412*E412</f>
        <v>0</v>
      </c>
    </row>
    <row r="413" spans="1:26" s="117" customFormat="1" ht="12">
      <c r="A413" s="112"/>
      <c r="B413" s="115" t="s">
        <v>838</v>
      </c>
      <c r="C413" s="116" t="s">
        <v>25</v>
      </c>
      <c r="D413" s="113">
        <v>80</v>
      </c>
      <c r="E413" s="114"/>
      <c r="F413" s="114">
        <f>D413*E413</f>
        <v>0</v>
      </c>
    </row>
    <row r="414" spans="1:26" s="117" customFormat="1" ht="12">
      <c r="A414" s="112"/>
      <c r="B414" s="115"/>
      <c r="C414" s="116"/>
      <c r="D414" s="113"/>
      <c r="E414" s="114"/>
      <c r="F414" s="114"/>
    </row>
    <row r="415" spans="1:26" s="111" customFormat="1">
      <c r="A415" s="112" t="s">
        <v>334</v>
      </c>
      <c r="B415" s="105" t="s">
        <v>155</v>
      </c>
      <c r="C415" s="116"/>
      <c r="D415" s="113"/>
      <c r="E415" s="114"/>
      <c r="F415" s="114"/>
      <c r="G415" s="215"/>
      <c r="H415" s="215"/>
      <c r="I415" s="215"/>
      <c r="J415" s="215"/>
      <c r="K415" s="215"/>
      <c r="L415" s="215"/>
      <c r="M415" s="215"/>
      <c r="N415" s="215"/>
      <c r="O415" s="215"/>
      <c r="P415" s="215"/>
      <c r="Q415" s="215"/>
      <c r="R415" s="215"/>
      <c r="S415" s="215"/>
      <c r="T415" s="215"/>
      <c r="U415" s="215"/>
      <c r="V415" s="215"/>
      <c r="W415" s="215"/>
      <c r="X415" s="215"/>
      <c r="Y415" s="215"/>
      <c r="Z415" s="215"/>
    </row>
    <row r="416" spans="1:26" s="117" customFormat="1" ht="120">
      <c r="A416" s="112"/>
      <c r="B416" s="106" t="s">
        <v>156</v>
      </c>
      <c r="C416" s="116"/>
      <c r="D416" s="95"/>
      <c r="E416" s="114"/>
      <c r="F416" s="114"/>
    </row>
    <row r="417" spans="1:6" s="117" customFormat="1" ht="84">
      <c r="A417" s="112"/>
      <c r="B417" s="115" t="s">
        <v>157</v>
      </c>
      <c r="C417" s="116"/>
      <c r="D417" s="113"/>
      <c r="E417" s="114"/>
      <c r="F417" s="114"/>
    </row>
    <row r="418" spans="1:6" s="117" customFormat="1" ht="12">
      <c r="A418" s="112"/>
      <c r="B418" s="106" t="s">
        <v>323</v>
      </c>
      <c r="C418" s="116" t="s">
        <v>18</v>
      </c>
      <c r="D418" s="113">
        <v>30</v>
      </c>
      <c r="E418" s="114"/>
      <c r="F418" s="114">
        <f>D418*E418</f>
        <v>0</v>
      </c>
    </row>
    <row r="419" spans="1:6" s="117" customFormat="1" ht="12">
      <c r="A419" s="112"/>
      <c r="B419" s="106" t="s">
        <v>324</v>
      </c>
      <c r="C419" s="116" t="s">
        <v>18</v>
      </c>
      <c r="D419" s="113">
        <v>10</v>
      </c>
      <c r="E419" s="114"/>
      <c r="F419" s="114">
        <f>D419*E419</f>
        <v>0</v>
      </c>
    </row>
    <row r="420" spans="1:6" s="117" customFormat="1" ht="12">
      <c r="A420" s="112"/>
      <c r="B420" s="106" t="s">
        <v>325</v>
      </c>
      <c r="C420" s="116" t="s">
        <v>18</v>
      </c>
      <c r="D420" s="113">
        <v>5</v>
      </c>
      <c r="E420" s="114"/>
      <c r="F420" s="114">
        <f>D420*E420</f>
        <v>0</v>
      </c>
    </row>
    <row r="421" spans="1:6" s="117" customFormat="1" ht="12">
      <c r="A421" s="112"/>
      <c r="B421" s="106"/>
      <c r="C421" s="116"/>
      <c r="D421" s="113"/>
      <c r="E421" s="114"/>
      <c r="F421" s="114"/>
    </row>
    <row r="422" spans="1:6" s="117" customFormat="1" ht="12">
      <c r="A422" s="112" t="s">
        <v>335</v>
      </c>
      <c r="B422" s="98" t="s">
        <v>326</v>
      </c>
      <c r="C422" s="116"/>
      <c r="D422" s="113"/>
      <c r="E422" s="114"/>
      <c r="F422" s="114"/>
    </row>
    <row r="423" spans="1:6" s="117" customFormat="1" ht="60">
      <c r="A423" s="112"/>
      <c r="B423" s="115" t="s">
        <v>158</v>
      </c>
      <c r="C423" s="116"/>
      <c r="D423" s="95"/>
      <c r="E423" s="114"/>
      <c r="F423" s="114"/>
    </row>
    <row r="424" spans="1:6" s="117" customFormat="1" ht="72">
      <c r="A424" s="112"/>
      <c r="B424" s="115" t="s">
        <v>159</v>
      </c>
      <c r="C424" s="116"/>
      <c r="D424" s="113"/>
      <c r="E424" s="114"/>
      <c r="F424" s="114"/>
    </row>
    <row r="425" spans="1:6" s="117" customFormat="1" ht="12">
      <c r="A425" s="112"/>
      <c r="B425" s="115"/>
      <c r="C425" s="116" t="s">
        <v>60</v>
      </c>
      <c r="D425" s="113">
        <v>30</v>
      </c>
      <c r="E425" s="114"/>
      <c r="F425" s="114">
        <f>D425*E425</f>
        <v>0</v>
      </c>
    </row>
    <row r="426" spans="1:6" s="117" customFormat="1" ht="12">
      <c r="A426" s="112"/>
      <c r="B426" s="106"/>
      <c r="C426" s="116"/>
      <c r="D426" s="113"/>
      <c r="E426" s="114"/>
      <c r="F426" s="114"/>
    </row>
    <row r="427" spans="1:6" s="117" customFormat="1" ht="12">
      <c r="A427" s="112" t="s">
        <v>336</v>
      </c>
      <c r="B427" s="105" t="s">
        <v>160</v>
      </c>
      <c r="C427" s="116"/>
      <c r="D427" s="113"/>
      <c r="E427" s="114"/>
      <c r="F427" s="114"/>
    </row>
    <row r="428" spans="1:6" s="117" customFormat="1" ht="72">
      <c r="A428" s="112"/>
      <c r="B428" s="115" t="s">
        <v>161</v>
      </c>
      <c r="C428" s="116"/>
      <c r="D428" s="113"/>
      <c r="E428" s="114"/>
      <c r="F428" s="114"/>
    </row>
    <row r="429" spans="1:6" s="117" customFormat="1" ht="12">
      <c r="A429" s="211"/>
      <c r="B429" s="87" t="s">
        <v>839</v>
      </c>
      <c r="C429" s="212"/>
      <c r="D429" s="213"/>
      <c r="E429" s="214"/>
      <c r="F429" s="214"/>
    </row>
    <row r="430" spans="1:6" s="111" customFormat="1" ht="72">
      <c r="A430" s="112"/>
      <c r="B430" s="115" t="s">
        <v>162</v>
      </c>
      <c r="C430" s="116"/>
      <c r="D430" s="113"/>
      <c r="E430" s="114"/>
      <c r="F430" s="114"/>
    </row>
    <row r="431" spans="1:6" s="111" customFormat="1">
      <c r="A431" s="112"/>
      <c r="B431" s="115"/>
      <c r="C431" s="116"/>
      <c r="D431" s="113"/>
      <c r="E431" s="114"/>
      <c r="F431" s="114"/>
    </row>
    <row r="432" spans="1:6" s="111" customFormat="1">
      <c r="A432" s="112"/>
      <c r="B432" s="98" t="s">
        <v>211</v>
      </c>
      <c r="C432" s="116"/>
      <c r="D432" s="113"/>
      <c r="E432" s="114"/>
      <c r="F432" s="114"/>
    </row>
    <row r="433" spans="1:6" s="111" customFormat="1">
      <c r="A433" s="112"/>
      <c r="B433" s="115" t="s">
        <v>327</v>
      </c>
      <c r="C433" s="116" t="s">
        <v>25</v>
      </c>
      <c r="D433" s="113">
        <v>98</v>
      </c>
      <c r="E433" s="114"/>
      <c r="F433" s="114">
        <f>D433*E433</f>
        <v>0</v>
      </c>
    </row>
    <row r="434" spans="1:6" s="111" customFormat="1">
      <c r="A434" s="112"/>
      <c r="B434" s="115" t="s">
        <v>328</v>
      </c>
      <c r="C434" s="116" t="s">
        <v>25</v>
      </c>
      <c r="D434" s="113">
        <v>72</v>
      </c>
      <c r="E434" s="114"/>
      <c r="F434" s="114">
        <f>D434*E434</f>
        <v>0</v>
      </c>
    </row>
    <row r="435" spans="1:6" s="111" customFormat="1">
      <c r="A435" s="112"/>
      <c r="B435" s="115"/>
      <c r="C435" s="116"/>
      <c r="D435" s="113"/>
      <c r="E435" s="113"/>
      <c r="F435" s="113"/>
    </row>
    <row r="436" spans="1:6" s="111" customFormat="1">
      <c r="A436" s="112" t="s">
        <v>337</v>
      </c>
      <c r="B436" s="105" t="s">
        <v>840</v>
      </c>
      <c r="C436" s="116"/>
      <c r="D436" s="113"/>
      <c r="E436" s="114"/>
      <c r="F436" s="114"/>
    </row>
    <row r="437" spans="1:6" s="111" customFormat="1" ht="72">
      <c r="A437" s="112"/>
      <c r="B437" s="115" t="s">
        <v>247</v>
      </c>
      <c r="C437" s="116"/>
      <c r="D437" s="113"/>
      <c r="E437" s="114"/>
      <c r="F437" s="114"/>
    </row>
    <row r="438" spans="1:6" s="111" customFormat="1">
      <c r="A438" s="211"/>
      <c r="B438" s="87" t="s">
        <v>248</v>
      </c>
      <c r="C438" s="212"/>
      <c r="D438" s="213"/>
      <c r="E438" s="214"/>
      <c r="F438" s="214"/>
    </row>
    <row r="439" spans="1:6" s="111" customFormat="1" ht="72">
      <c r="A439" s="112"/>
      <c r="B439" s="115" t="s">
        <v>162</v>
      </c>
      <c r="C439" s="116"/>
      <c r="D439" s="113"/>
      <c r="E439" s="114"/>
      <c r="F439" s="114"/>
    </row>
    <row r="440" spans="1:6" s="111" customFormat="1">
      <c r="A440" s="112"/>
      <c r="B440" s="115"/>
      <c r="C440" s="116"/>
      <c r="D440" s="113"/>
      <c r="E440" s="114"/>
      <c r="F440" s="114"/>
    </row>
    <row r="441" spans="1:6" s="111" customFormat="1">
      <c r="A441" s="112"/>
      <c r="B441" s="115" t="s">
        <v>327</v>
      </c>
      <c r="C441" s="116" t="s">
        <v>25</v>
      </c>
      <c r="D441" s="113">
        <v>15</v>
      </c>
      <c r="E441" s="114"/>
      <c r="F441" s="114">
        <f>D441*E441</f>
        <v>0</v>
      </c>
    </row>
    <row r="442" spans="1:6" s="111" customFormat="1">
      <c r="A442" s="112"/>
      <c r="B442" s="115" t="s">
        <v>328</v>
      </c>
      <c r="C442" s="116" t="s">
        <v>25</v>
      </c>
      <c r="D442" s="113">
        <v>5</v>
      </c>
      <c r="E442" s="114"/>
      <c r="F442" s="114">
        <f>D442*E442</f>
        <v>0</v>
      </c>
    </row>
    <row r="443" spans="1:6" s="111" customFormat="1">
      <c r="A443" s="112"/>
      <c r="B443" s="115"/>
      <c r="C443" s="116"/>
      <c r="D443" s="113"/>
      <c r="E443" s="113"/>
      <c r="F443" s="113"/>
    </row>
    <row r="444" spans="1:6" s="111" customFormat="1">
      <c r="A444" s="112" t="s">
        <v>841</v>
      </c>
      <c r="B444" s="98" t="s">
        <v>842</v>
      </c>
      <c r="C444" s="116"/>
      <c r="D444" s="113"/>
      <c r="E444" s="113"/>
      <c r="F444" s="113"/>
    </row>
    <row r="445" spans="1:6" s="111" customFormat="1" ht="48">
      <c r="A445" s="112"/>
      <c r="B445" s="89" t="s">
        <v>843</v>
      </c>
      <c r="C445" s="107" t="s">
        <v>25</v>
      </c>
      <c r="D445" s="103">
        <v>506</v>
      </c>
      <c r="E445" s="104"/>
      <c r="F445" s="104">
        <f>D445*E445</f>
        <v>0</v>
      </c>
    </row>
    <row r="446" spans="1:6" s="111" customFormat="1">
      <c r="A446" s="112"/>
      <c r="B446" s="115"/>
      <c r="C446" s="116"/>
      <c r="D446" s="113"/>
      <c r="E446" s="114"/>
      <c r="F446" s="114"/>
    </row>
    <row r="447" spans="1:6" s="111" customFormat="1">
      <c r="A447" s="77" t="s">
        <v>338</v>
      </c>
      <c r="B447" s="78" t="s">
        <v>28</v>
      </c>
      <c r="C447" s="79"/>
      <c r="D447" s="80"/>
      <c r="E447" s="81" t="s">
        <v>24</v>
      </c>
      <c r="F447" s="82">
        <f>SUM(F344:F446)</f>
        <v>0</v>
      </c>
    </row>
    <row r="449" spans="1:6" s="72" customFormat="1" ht="15" customHeight="1">
      <c r="A449" s="400" t="s">
        <v>341</v>
      </c>
      <c r="B449" s="401"/>
      <c r="C449" s="68" t="s">
        <v>38</v>
      </c>
      <c r="D449" s="69" t="s">
        <v>39</v>
      </c>
      <c r="E449" s="70" t="s">
        <v>40</v>
      </c>
      <c r="F449" s="71" t="s">
        <v>41</v>
      </c>
    </row>
    <row r="450" spans="1:6" s="111" customFormat="1">
      <c r="A450" s="83"/>
      <c r="B450" s="73"/>
      <c r="C450" s="74"/>
      <c r="D450" s="75"/>
      <c r="E450" s="76"/>
      <c r="F450" s="76"/>
    </row>
    <row r="451" spans="1:6" s="117" customFormat="1" ht="12">
      <c r="A451" s="112" t="s">
        <v>145</v>
      </c>
      <c r="B451" s="105" t="s">
        <v>254</v>
      </c>
      <c r="C451" s="116"/>
      <c r="D451" s="113"/>
      <c r="E451" s="114"/>
      <c r="F451" s="114"/>
    </row>
    <row r="452" spans="1:6" s="117" customFormat="1" ht="72">
      <c r="A452" s="112"/>
      <c r="B452" s="106" t="s">
        <v>850</v>
      </c>
      <c r="C452" s="116"/>
      <c r="D452" s="113"/>
      <c r="E452" s="114"/>
      <c r="F452" s="114"/>
    </row>
    <row r="453" spans="1:6" s="117" customFormat="1" ht="48">
      <c r="A453" s="112"/>
      <c r="B453" s="115" t="s">
        <v>163</v>
      </c>
      <c r="C453" s="116"/>
      <c r="D453" s="113"/>
      <c r="E453" s="114"/>
      <c r="F453" s="114"/>
    </row>
    <row r="454" spans="1:6" s="117" customFormat="1" ht="54" customHeight="1">
      <c r="A454" s="112"/>
      <c r="B454" s="115" t="s">
        <v>164</v>
      </c>
      <c r="C454" s="116"/>
      <c r="D454" s="113"/>
      <c r="E454" s="114"/>
      <c r="F454" s="114"/>
    </row>
    <row r="455" spans="1:6" s="117" customFormat="1" ht="36">
      <c r="A455" s="112"/>
      <c r="B455" s="115" t="s">
        <v>165</v>
      </c>
      <c r="C455" s="116"/>
      <c r="D455" s="113"/>
      <c r="E455" s="114"/>
      <c r="F455" s="114"/>
    </row>
    <row r="456" spans="1:6" s="117" customFormat="1" ht="108">
      <c r="A456" s="112"/>
      <c r="B456" s="115" t="s">
        <v>851</v>
      </c>
      <c r="C456" s="116"/>
      <c r="D456" s="113"/>
      <c r="E456" s="114"/>
      <c r="F456" s="114"/>
    </row>
    <row r="457" spans="1:6" s="117" customFormat="1" ht="36">
      <c r="A457" s="112"/>
      <c r="B457" s="115" t="s">
        <v>166</v>
      </c>
      <c r="C457" s="116"/>
      <c r="D457" s="113"/>
      <c r="E457" s="114"/>
      <c r="F457" s="114"/>
    </row>
    <row r="458" spans="1:6" s="117" customFormat="1" ht="12">
      <c r="A458" s="112"/>
      <c r="B458" s="106" t="s">
        <v>475</v>
      </c>
      <c r="C458" s="116" t="s">
        <v>25</v>
      </c>
      <c r="D458" s="113">
        <v>40</v>
      </c>
      <c r="E458" s="114">
        <v>46.3</v>
      </c>
      <c r="F458" s="114">
        <f>D458*E458</f>
        <v>1852</v>
      </c>
    </row>
    <row r="459" spans="1:6" s="117" customFormat="1" ht="24">
      <c r="A459" s="112"/>
      <c r="B459" s="106" t="s">
        <v>1136</v>
      </c>
      <c r="C459" s="116" t="s">
        <v>25</v>
      </c>
      <c r="D459" s="113">
        <v>17</v>
      </c>
      <c r="E459" s="114">
        <v>20</v>
      </c>
      <c r="F459" s="114">
        <f>D459*E459</f>
        <v>340</v>
      </c>
    </row>
    <row r="460" spans="1:6" s="117" customFormat="1" ht="71.25" customHeight="1">
      <c r="A460" s="112"/>
      <c r="B460" s="373" t="s">
        <v>1135</v>
      </c>
      <c r="C460" s="116"/>
      <c r="D460" s="113"/>
      <c r="E460" s="114"/>
      <c r="F460" s="114"/>
    </row>
    <row r="461" spans="1:6" s="117" customFormat="1" ht="12">
      <c r="A461" s="112" t="s">
        <v>146</v>
      </c>
      <c r="B461" s="98" t="s">
        <v>422</v>
      </c>
      <c r="C461" s="116"/>
      <c r="D461" s="113"/>
      <c r="E461" s="114"/>
      <c r="F461" s="114"/>
    </row>
    <row r="462" spans="1:6" s="117" customFormat="1" ht="72">
      <c r="A462" s="112"/>
      <c r="B462" s="115" t="s">
        <v>852</v>
      </c>
      <c r="C462" s="116"/>
      <c r="D462" s="113"/>
      <c r="E462" s="114"/>
      <c r="F462" s="114"/>
    </row>
    <row r="463" spans="1:6" s="117" customFormat="1" ht="108">
      <c r="A463" s="112"/>
      <c r="B463" s="115" t="s">
        <v>255</v>
      </c>
      <c r="C463" s="116"/>
      <c r="D463" s="103"/>
      <c r="E463" s="104"/>
      <c r="F463" s="104"/>
    </row>
    <row r="464" spans="1:6" s="117" customFormat="1" ht="96">
      <c r="A464" s="112"/>
      <c r="B464" s="115" t="s">
        <v>476</v>
      </c>
      <c r="C464" s="116"/>
      <c r="D464" s="103"/>
      <c r="E464" s="104"/>
      <c r="F464" s="104"/>
    </row>
    <row r="465" spans="1:6" s="117" customFormat="1" ht="36">
      <c r="A465" s="112"/>
      <c r="B465" s="115" t="s">
        <v>168</v>
      </c>
      <c r="C465" s="116"/>
      <c r="D465" s="103"/>
      <c r="E465" s="104"/>
      <c r="F465" s="104"/>
    </row>
    <row r="466" spans="1:6" s="117" customFormat="1" ht="36">
      <c r="A466" s="112"/>
      <c r="B466" s="89" t="s">
        <v>340</v>
      </c>
      <c r="C466" s="116"/>
      <c r="D466" s="103"/>
      <c r="E466" s="104"/>
      <c r="F466" s="104"/>
    </row>
    <row r="467" spans="1:6" s="117" customFormat="1" ht="84">
      <c r="A467" s="112"/>
      <c r="B467" s="115" t="s">
        <v>853</v>
      </c>
      <c r="C467" s="116"/>
      <c r="D467" s="103"/>
      <c r="E467" s="104"/>
      <c r="F467" s="104"/>
    </row>
    <row r="468" spans="1:6" s="117" customFormat="1" ht="72">
      <c r="A468" s="112"/>
      <c r="B468" s="115" t="s">
        <v>169</v>
      </c>
      <c r="C468" s="116"/>
      <c r="D468" s="103"/>
      <c r="E468" s="104"/>
      <c r="F468" s="104"/>
    </row>
    <row r="469" spans="1:6" s="117" customFormat="1" ht="12">
      <c r="A469" s="112"/>
      <c r="B469" s="115"/>
      <c r="C469" s="116"/>
      <c r="D469" s="103"/>
      <c r="E469" s="104"/>
      <c r="F469" s="104"/>
    </row>
    <row r="470" spans="1:6" s="117" customFormat="1" ht="24">
      <c r="A470" s="112"/>
      <c r="B470" s="115" t="s">
        <v>1131</v>
      </c>
      <c r="C470" s="107" t="s">
        <v>25</v>
      </c>
      <c r="D470" s="103">
        <v>1410</v>
      </c>
      <c r="E470" s="103">
        <v>69.8</v>
      </c>
      <c r="F470" s="103">
        <f>D470*E470</f>
        <v>98418</v>
      </c>
    </row>
    <row r="471" spans="1:6" s="117" customFormat="1" ht="24">
      <c r="A471" s="112"/>
      <c r="B471" s="115" t="s">
        <v>1132</v>
      </c>
      <c r="C471" s="107" t="s">
        <v>25</v>
      </c>
      <c r="D471" s="103">
        <v>12</v>
      </c>
      <c r="E471" s="103">
        <v>64</v>
      </c>
      <c r="F471" s="103">
        <f>D471*E471</f>
        <v>768</v>
      </c>
    </row>
    <row r="472" spans="1:6" s="117" customFormat="1" ht="36">
      <c r="A472" s="112"/>
      <c r="B472" s="115" t="s">
        <v>1137</v>
      </c>
      <c r="C472" s="107" t="s">
        <v>25</v>
      </c>
      <c r="D472" s="103">
        <v>244</v>
      </c>
      <c r="E472" s="103">
        <v>140</v>
      </c>
      <c r="F472" s="103">
        <f>D472*E472</f>
        <v>34160</v>
      </c>
    </row>
    <row r="473" spans="1:6" s="117" customFormat="1" ht="108.75" thickBot="1">
      <c r="A473" s="112"/>
      <c r="B473" s="373" t="s">
        <v>1139</v>
      </c>
      <c r="C473" s="116"/>
      <c r="D473" s="113"/>
      <c r="E473" s="114"/>
      <c r="F473" s="114"/>
    </row>
    <row r="474" spans="1:6" s="117" customFormat="1" ht="12.75" thickBot="1">
      <c r="A474" s="90" t="s">
        <v>342</v>
      </c>
      <c r="B474" s="91" t="s">
        <v>91</v>
      </c>
      <c r="C474" s="92"/>
      <c r="D474" s="216"/>
      <c r="E474" s="93" t="s">
        <v>24</v>
      </c>
      <c r="F474" s="100">
        <f>SUM(F450:F473)</f>
        <v>135538</v>
      </c>
    </row>
    <row r="476" spans="1:6" s="72" customFormat="1" ht="15" customHeight="1">
      <c r="A476" s="400" t="s">
        <v>365</v>
      </c>
      <c r="B476" s="401"/>
      <c r="C476" s="68" t="s">
        <v>38</v>
      </c>
      <c r="D476" s="69" t="s">
        <v>39</v>
      </c>
      <c r="E476" s="70" t="s">
        <v>40</v>
      </c>
      <c r="F476" s="71" t="s">
        <v>41</v>
      </c>
    </row>
    <row r="477" spans="1:6" s="111" customFormat="1" ht="8.25" customHeight="1">
      <c r="A477" s="83"/>
      <c r="B477" s="73"/>
      <c r="C477" s="74"/>
      <c r="D477" s="75"/>
      <c r="E477" s="76"/>
      <c r="F477" s="76"/>
    </row>
    <row r="478" spans="1:6" s="111" customFormat="1" ht="12" customHeight="1">
      <c r="A478" s="77" t="s">
        <v>147</v>
      </c>
      <c r="B478" s="84" t="s">
        <v>216</v>
      </c>
      <c r="C478" s="84"/>
      <c r="D478" s="84"/>
      <c r="E478" s="85"/>
      <c r="F478" s="86"/>
    </row>
    <row r="479" spans="1:6" s="117" customFormat="1" ht="12">
      <c r="A479" s="112"/>
      <c r="B479" s="87"/>
      <c r="C479" s="109"/>
      <c r="D479" s="113"/>
      <c r="E479" s="114"/>
      <c r="F479" s="114"/>
    </row>
    <row r="480" spans="1:6" s="117" customFormat="1" ht="24">
      <c r="A480" s="112" t="s">
        <v>366</v>
      </c>
      <c r="B480" s="88" t="s">
        <v>353</v>
      </c>
      <c r="C480" s="109"/>
      <c r="D480" s="113"/>
      <c r="E480" s="114"/>
      <c r="F480" s="114"/>
    </row>
    <row r="481" spans="1:6" s="117" customFormat="1" ht="24">
      <c r="A481" s="112"/>
      <c r="B481" s="89" t="s">
        <v>354</v>
      </c>
      <c r="C481" s="116"/>
      <c r="D481" s="113"/>
      <c r="E481" s="114"/>
      <c r="F481" s="114"/>
    </row>
    <row r="482" spans="1:6" s="117" customFormat="1" ht="12">
      <c r="A482" s="112"/>
      <c r="B482" s="87" t="s">
        <v>217</v>
      </c>
      <c r="C482" s="116"/>
      <c r="D482" s="113"/>
      <c r="E482" s="114"/>
      <c r="F482" s="114"/>
    </row>
    <row r="483" spans="1:6" s="117" customFormat="1" ht="12">
      <c r="A483" s="112"/>
      <c r="B483" s="87" t="s">
        <v>346</v>
      </c>
      <c r="C483" s="116"/>
      <c r="D483" s="113"/>
      <c r="E483" s="114"/>
      <c r="F483" s="114"/>
    </row>
    <row r="484" spans="1:6" s="117" customFormat="1" ht="12">
      <c r="A484" s="112"/>
      <c r="B484" s="99" t="s">
        <v>347</v>
      </c>
      <c r="C484" s="116"/>
      <c r="D484" s="113"/>
      <c r="E484" s="114"/>
      <c r="F484" s="114"/>
    </row>
    <row r="485" spans="1:6" s="117" customFormat="1" ht="36">
      <c r="A485" s="112"/>
      <c r="B485" s="99" t="s">
        <v>518</v>
      </c>
      <c r="C485" s="116"/>
      <c r="D485" s="113"/>
      <c r="E485" s="114"/>
      <c r="F485" s="114"/>
    </row>
    <row r="486" spans="1:6" s="117" customFormat="1" ht="12">
      <c r="A486" s="112"/>
      <c r="B486" s="87" t="s">
        <v>218</v>
      </c>
      <c r="C486" s="116"/>
      <c r="D486" s="113"/>
      <c r="E486" s="114"/>
      <c r="F486" s="114"/>
    </row>
    <row r="487" spans="1:6" s="117" customFormat="1" ht="12">
      <c r="A487" s="112"/>
      <c r="B487" s="87" t="s">
        <v>348</v>
      </c>
      <c r="C487" s="116"/>
      <c r="D487" s="113"/>
      <c r="E487" s="114"/>
      <c r="F487" s="114"/>
    </row>
    <row r="488" spans="1:6" s="117" customFormat="1" ht="13.5">
      <c r="A488" s="112"/>
      <c r="B488" s="87" t="s">
        <v>535</v>
      </c>
      <c r="C488" s="116"/>
      <c r="D488" s="113"/>
      <c r="E488" s="114"/>
      <c r="F488" s="114"/>
    </row>
    <row r="489" spans="1:6" s="117" customFormat="1" ht="13.5">
      <c r="A489" s="112"/>
      <c r="B489" s="87" t="s">
        <v>516</v>
      </c>
      <c r="C489" s="116"/>
      <c r="D489" s="113"/>
      <c r="E489" s="114"/>
      <c r="F489" s="114"/>
    </row>
    <row r="490" spans="1:6" s="117" customFormat="1" ht="12">
      <c r="A490" s="112"/>
      <c r="B490" s="87" t="s">
        <v>349</v>
      </c>
      <c r="C490" s="116"/>
      <c r="D490" s="113"/>
      <c r="E490" s="114"/>
      <c r="F490" s="114"/>
    </row>
    <row r="491" spans="1:6" s="117" customFormat="1" ht="12">
      <c r="A491" s="112"/>
      <c r="B491" s="87" t="s">
        <v>223</v>
      </c>
      <c r="C491" s="116"/>
      <c r="D491" s="113"/>
      <c r="E491" s="114"/>
      <c r="F491" s="114"/>
    </row>
    <row r="492" spans="1:6" s="117" customFormat="1" ht="13.5">
      <c r="A492" s="112"/>
      <c r="B492" s="87" t="s">
        <v>517</v>
      </c>
      <c r="C492" s="116"/>
      <c r="D492" s="113"/>
      <c r="E492" s="114"/>
      <c r="F492" s="114"/>
    </row>
    <row r="493" spans="1:6" s="117" customFormat="1" ht="12">
      <c r="A493" s="112"/>
      <c r="B493" s="87" t="s">
        <v>224</v>
      </c>
      <c r="C493" s="116"/>
      <c r="D493" s="113"/>
      <c r="E493" s="114"/>
      <c r="F493" s="114"/>
    </row>
    <row r="494" spans="1:6" s="117" customFormat="1" ht="12">
      <c r="A494" s="112"/>
      <c r="B494" s="87" t="s">
        <v>504</v>
      </c>
      <c r="C494" s="116"/>
      <c r="D494" s="113"/>
      <c r="E494" s="114"/>
      <c r="F494" s="114"/>
    </row>
    <row r="495" spans="1:6" s="117" customFormat="1" ht="12">
      <c r="A495" s="112"/>
      <c r="B495" s="87" t="s">
        <v>225</v>
      </c>
      <c r="C495" s="116"/>
      <c r="D495" s="113"/>
      <c r="E495" s="114"/>
      <c r="F495" s="114"/>
    </row>
    <row r="496" spans="1:6" s="117" customFormat="1" ht="24">
      <c r="A496" s="112"/>
      <c r="B496" s="87" t="s">
        <v>345</v>
      </c>
      <c r="C496" s="116"/>
      <c r="D496" s="113"/>
      <c r="E496" s="114"/>
      <c r="F496" s="114"/>
    </row>
    <row r="497" spans="1:6" s="117" customFormat="1" ht="84">
      <c r="A497" s="112"/>
      <c r="B497" s="89" t="s">
        <v>355</v>
      </c>
      <c r="C497" s="109"/>
      <c r="D497" s="113"/>
      <c r="E497" s="114"/>
      <c r="F497" s="114"/>
    </row>
    <row r="498" spans="1:6" s="117" customFormat="1" ht="36">
      <c r="A498" s="112"/>
      <c r="B498" s="115" t="s">
        <v>344</v>
      </c>
      <c r="C498" s="109"/>
      <c r="D498" s="113"/>
      <c r="E498" s="114"/>
      <c r="F498" s="114"/>
    </row>
    <row r="499" spans="1:6" s="117" customFormat="1" ht="60">
      <c r="A499" s="112"/>
      <c r="B499" s="115" t="s">
        <v>230</v>
      </c>
      <c r="C499" s="109"/>
      <c r="D499" s="113"/>
      <c r="E499" s="114"/>
      <c r="F499" s="114"/>
    </row>
    <row r="500" spans="1:6" s="117" customFormat="1" ht="12">
      <c r="A500" s="112"/>
      <c r="B500" s="115"/>
      <c r="C500" s="109"/>
      <c r="D500" s="113"/>
      <c r="E500" s="114"/>
      <c r="F500" s="114"/>
    </row>
    <row r="501" spans="1:6" s="117" customFormat="1" ht="24">
      <c r="A501" s="112"/>
      <c r="B501" s="87" t="s">
        <v>854</v>
      </c>
      <c r="C501" s="109" t="s">
        <v>358</v>
      </c>
      <c r="D501" s="113">
        <v>1</v>
      </c>
      <c r="E501" s="114"/>
      <c r="F501" s="114">
        <f>D501*E501</f>
        <v>0</v>
      </c>
    </row>
    <row r="502" spans="1:6" s="117" customFormat="1" ht="24">
      <c r="A502" s="112"/>
      <c r="B502" s="87" t="s">
        <v>855</v>
      </c>
      <c r="C502" s="109" t="s">
        <v>358</v>
      </c>
      <c r="D502" s="113">
        <v>2</v>
      </c>
      <c r="E502" s="114"/>
      <c r="F502" s="114">
        <f>D502*E502</f>
        <v>0</v>
      </c>
    </row>
    <row r="503" spans="1:6" s="117" customFormat="1" ht="12">
      <c r="A503" s="112"/>
      <c r="B503" s="87"/>
      <c r="C503" s="109"/>
      <c r="D503" s="113"/>
      <c r="E503" s="114"/>
      <c r="F503" s="114"/>
    </row>
    <row r="504" spans="1:6" s="117" customFormat="1" ht="24">
      <c r="A504" s="112" t="s">
        <v>367</v>
      </c>
      <c r="B504" s="98" t="s">
        <v>479</v>
      </c>
      <c r="C504" s="109"/>
      <c r="D504" s="113"/>
      <c r="E504" s="114"/>
      <c r="F504" s="114"/>
    </row>
    <row r="505" spans="1:6" s="117" customFormat="1" ht="84">
      <c r="A505" s="112"/>
      <c r="B505" s="115" t="s">
        <v>856</v>
      </c>
      <c r="C505" s="109"/>
      <c r="D505" s="113"/>
      <c r="E505" s="114"/>
      <c r="F505" s="114"/>
    </row>
    <row r="506" spans="1:6" s="117" customFormat="1" ht="72">
      <c r="A506" s="112"/>
      <c r="B506" s="89" t="s">
        <v>857</v>
      </c>
      <c r="C506" s="109"/>
      <c r="D506" s="113"/>
      <c r="E506" s="114"/>
      <c r="F506" s="114"/>
    </row>
    <row r="507" spans="1:6" s="117" customFormat="1" ht="12">
      <c r="A507" s="112"/>
      <c r="B507" s="115" t="s">
        <v>217</v>
      </c>
      <c r="C507" s="109"/>
      <c r="D507" s="113"/>
      <c r="E507" s="114"/>
      <c r="F507" s="114"/>
    </row>
    <row r="508" spans="1:6" s="117" customFormat="1" ht="72">
      <c r="A508" s="112"/>
      <c r="B508" s="115" t="s">
        <v>532</v>
      </c>
      <c r="C508" s="109"/>
      <c r="D508" s="113"/>
      <c r="E508" s="114"/>
      <c r="F508" s="114"/>
    </row>
    <row r="509" spans="1:6" s="117" customFormat="1" ht="12">
      <c r="A509" s="112"/>
      <c r="B509" s="115" t="s">
        <v>218</v>
      </c>
      <c r="C509" s="109"/>
      <c r="D509" s="113"/>
      <c r="E509" s="114"/>
      <c r="F509" s="114"/>
    </row>
    <row r="510" spans="1:6" s="117" customFormat="1" ht="12">
      <c r="A510" s="112"/>
      <c r="B510" s="115" t="s">
        <v>219</v>
      </c>
      <c r="C510" s="109"/>
      <c r="D510" s="113"/>
      <c r="E510" s="114"/>
      <c r="F510" s="114"/>
    </row>
    <row r="511" spans="1:6" s="117" customFormat="1" ht="12">
      <c r="A511" s="112"/>
      <c r="B511" s="115" t="s">
        <v>536</v>
      </c>
      <c r="C511" s="109"/>
      <c r="D511" s="113"/>
      <c r="E511" s="114"/>
      <c r="F511" s="114"/>
    </row>
    <row r="512" spans="1:6" s="117" customFormat="1" ht="12">
      <c r="A512" s="112"/>
      <c r="B512" s="115" t="s">
        <v>533</v>
      </c>
      <c r="C512" s="109"/>
      <c r="D512" s="113"/>
      <c r="E512" s="114"/>
      <c r="F512" s="114"/>
    </row>
    <row r="513" spans="1:6" s="117" customFormat="1" ht="12">
      <c r="A513" s="112"/>
      <c r="B513" s="115" t="s">
        <v>222</v>
      </c>
      <c r="C513" s="109"/>
      <c r="D513" s="113"/>
      <c r="E513" s="114"/>
      <c r="F513" s="114"/>
    </row>
    <row r="514" spans="1:6" s="117" customFormat="1" ht="12">
      <c r="A514" s="112"/>
      <c r="B514" s="115" t="s">
        <v>223</v>
      </c>
      <c r="C514" s="109"/>
      <c r="D514" s="113"/>
      <c r="E514" s="114"/>
      <c r="F514" s="114"/>
    </row>
    <row r="515" spans="1:6" s="117" customFormat="1" ht="12">
      <c r="A515" s="112"/>
      <c r="B515" s="115" t="s">
        <v>534</v>
      </c>
      <c r="C515" s="109"/>
      <c r="D515" s="113"/>
      <c r="E515" s="114"/>
      <c r="F515" s="114"/>
    </row>
    <row r="516" spans="1:6" s="117" customFormat="1" ht="12">
      <c r="A516" s="112"/>
      <c r="B516" s="115" t="s">
        <v>224</v>
      </c>
      <c r="C516" s="109"/>
      <c r="D516" s="113"/>
      <c r="E516" s="114"/>
      <c r="F516" s="114"/>
    </row>
    <row r="517" spans="1:6" s="117" customFormat="1" ht="12">
      <c r="A517" s="112"/>
      <c r="B517" s="115" t="s">
        <v>480</v>
      </c>
      <c r="C517" s="109"/>
      <c r="D517" s="113"/>
      <c r="E517" s="114"/>
      <c r="F517" s="114"/>
    </row>
    <row r="518" spans="1:6" s="117" customFormat="1" ht="12">
      <c r="A518" s="112"/>
      <c r="B518" s="115" t="s">
        <v>225</v>
      </c>
      <c r="C518" s="109"/>
      <c r="D518" s="113"/>
      <c r="E518" s="114"/>
      <c r="F518" s="114"/>
    </row>
    <row r="519" spans="1:6" s="117" customFormat="1" ht="60">
      <c r="A519" s="112"/>
      <c r="B519" s="115" t="s">
        <v>226</v>
      </c>
      <c r="C519" s="109"/>
      <c r="D519" s="113"/>
      <c r="E519" s="114"/>
      <c r="F519" s="114"/>
    </row>
    <row r="520" spans="1:6" s="117" customFormat="1" ht="12">
      <c r="A520" s="112"/>
      <c r="B520" s="115"/>
      <c r="C520" s="109"/>
      <c r="D520" s="113"/>
      <c r="E520" s="114"/>
      <c r="F520" s="114"/>
    </row>
    <row r="521" spans="1:6" s="117" customFormat="1" ht="48">
      <c r="A521" s="112"/>
      <c r="B521" s="87" t="s">
        <v>858</v>
      </c>
      <c r="C521" s="109" t="s">
        <v>18</v>
      </c>
      <c r="D521" s="113">
        <v>1</v>
      </c>
      <c r="E521" s="114"/>
      <c r="F521" s="114">
        <f t="shared" ref="F521:F527" si="0">D521*E521</f>
        <v>0</v>
      </c>
    </row>
    <row r="522" spans="1:6" s="117" customFormat="1" ht="24">
      <c r="A522" s="112"/>
      <c r="B522" s="87" t="s">
        <v>859</v>
      </c>
      <c r="C522" s="109" t="s">
        <v>18</v>
      </c>
      <c r="D522" s="113">
        <v>4</v>
      </c>
      <c r="E522" s="114"/>
      <c r="F522" s="114">
        <f t="shared" si="0"/>
        <v>0</v>
      </c>
    </row>
    <row r="523" spans="1:6" s="117" customFormat="1" ht="24">
      <c r="A523" s="112"/>
      <c r="B523" s="87" t="s">
        <v>860</v>
      </c>
      <c r="C523" s="109" t="s">
        <v>18</v>
      </c>
      <c r="D523" s="113">
        <v>2</v>
      </c>
      <c r="E523" s="114"/>
      <c r="F523" s="114">
        <f t="shared" si="0"/>
        <v>0</v>
      </c>
    </row>
    <row r="524" spans="1:6" s="117" customFormat="1" ht="24">
      <c r="A524" s="112"/>
      <c r="B524" s="87" t="s">
        <v>861</v>
      </c>
      <c r="C524" s="109" t="s">
        <v>482</v>
      </c>
      <c r="D524" s="113">
        <v>1</v>
      </c>
      <c r="E524" s="114"/>
      <c r="F524" s="114">
        <f t="shared" si="0"/>
        <v>0</v>
      </c>
    </row>
    <row r="525" spans="1:6" s="117" customFormat="1" ht="24">
      <c r="A525" s="112"/>
      <c r="B525" s="87" t="s">
        <v>862</v>
      </c>
      <c r="C525" s="109" t="s">
        <v>482</v>
      </c>
      <c r="D525" s="113">
        <v>3</v>
      </c>
      <c r="E525" s="114"/>
      <c r="F525" s="114">
        <f t="shared" si="0"/>
        <v>0</v>
      </c>
    </row>
    <row r="526" spans="1:6" s="117" customFormat="1" ht="48">
      <c r="A526" s="112"/>
      <c r="B526" s="87" t="s">
        <v>863</v>
      </c>
      <c r="C526" s="109" t="s">
        <v>482</v>
      </c>
      <c r="D526" s="113">
        <v>1</v>
      </c>
      <c r="E526" s="114"/>
      <c r="F526" s="114">
        <f t="shared" si="0"/>
        <v>0</v>
      </c>
    </row>
    <row r="527" spans="1:6" s="117" customFormat="1" ht="48">
      <c r="A527" s="112"/>
      <c r="B527" s="87" t="s">
        <v>864</v>
      </c>
      <c r="C527" s="109" t="s">
        <v>482</v>
      </c>
      <c r="D527" s="113">
        <v>1</v>
      </c>
      <c r="E527" s="114"/>
      <c r="F527" s="114">
        <f t="shared" si="0"/>
        <v>0</v>
      </c>
    </row>
    <row r="528" spans="1:6" s="117" customFormat="1" ht="12">
      <c r="A528" s="112"/>
    </row>
    <row r="529" spans="1:6" s="117" customFormat="1" ht="24">
      <c r="A529" s="112" t="s">
        <v>368</v>
      </c>
      <c r="B529" s="88" t="s">
        <v>227</v>
      </c>
      <c r="C529" s="109"/>
      <c r="D529" s="113"/>
      <c r="E529" s="114"/>
      <c r="F529" s="114"/>
    </row>
    <row r="530" spans="1:6" s="117" customFormat="1" ht="36">
      <c r="A530" s="112"/>
      <c r="B530" s="115" t="s">
        <v>357</v>
      </c>
      <c r="C530" s="116"/>
      <c r="D530" s="113"/>
      <c r="E530" s="114"/>
      <c r="F530" s="114"/>
    </row>
    <row r="531" spans="1:6" s="117" customFormat="1" ht="36">
      <c r="A531" s="112"/>
      <c r="B531" s="115" t="s">
        <v>228</v>
      </c>
      <c r="C531" s="116"/>
      <c r="D531" s="113"/>
      <c r="E531" s="114"/>
      <c r="F531" s="114"/>
    </row>
    <row r="532" spans="1:6" s="117" customFormat="1" ht="84">
      <c r="A532" s="112"/>
      <c r="B532" s="115" t="s">
        <v>503</v>
      </c>
      <c r="C532" s="116"/>
      <c r="D532" s="113"/>
      <c r="E532" s="114"/>
      <c r="F532" s="114"/>
    </row>
    <row r="533" spans="1:6" s="117" customFormat="1" ht="12">
      <c r="A533" s="112"/>
      <c r="B533" s="115" t="s">
        <v>217</v>
      </c>
      <c r="C533" s="116"/>
      <c r="D533" s="113"/>
      <c r="E533" s="114"/>
      <c r="F533" s="114"/>
    </row>
    <row r="534" spans="1:6" s="117" customFormat="1" ht="36">
      <c r="A534" s="112"/>
      <c r="B534" s="99" t="s">
        <v>518</v>
      </c>
      <c r="C534" s="116"/>
      <c r="D534" s="113"/>
      <c r="E534" s="114"/>
      <c r="F534" s="114"/>
    </row>
    <row r="535" spans="1:6" s="117" customFormat="1" ht="12">
      <c r="A535" s="112"/>
      <c r="B535" s="115" t="s">
        <v>536</v>
      </c>
      <c r="C535" s="116"/>
      <c r="D535" s="113"/>
      <c r="E535" s="114"/>
      <c r="F535" s="114"/>
    </row>
    <row r="536" spans="1:6" s="117" customFormat="1" ht="12">
      <c r="A536" s="112"/>
      <c r="B536" s="115" t="s">
        <v>218</v>
      </c>
      <c r="C536" s="116"/>
      <c r="D536" s="113"/>
      <c r="E536" s="114"/>
      <c r="F536" s="114"/>
    </row>
    <row r="537" spans="1:6" s="117" customFormat="1" ht="12">
      <c r="A537" s="112"/>
      <c r="B537" s="115" t="s">
        <v>219</v>
      </c>
      <c r="C537" s="116"/>
      <c r="D537" s="113"/>
      <c r="E537" s="114"/>
      <c r="F537" s="114"/>
    </row>
    <row r="538" spans="1:6" s="117" customFormat="1" ht="12">
      <c r="A538" s="112"/>
      <c r="B538" s="115" t="s">
        <v>533</v>
      </c>
      <c r="C538" s="116"/>
      <c r="D538" s="113"/>
      <c r="E538" s="114"/>
      <c r="F538" s="114"/>
    </row>
    <row r="539" spans="1:6" s="117" customFormat="1" ht="12">
      <c r="A539" s="112"/>
      <c r="B539" s="115" t="s">
        <v>222</v>
      </c>
      <c r="C539" s="116"/>
      <c r="D539" s="113"/>
      <c r="E539" s="114"/>
      <c r="F539" s="114"/>
    </row>
    <row r="540" spans="1:6" s="117" customFormat="1" ht="12">
      <c r="A540" s="112"/>
      <c r="B540" s="115" t="s">
        <v>223</v>
      </c>
      <c r="C540" s="116"/>
      <c r="D540" s="113"/>
      <c r="E540" s="114"/>
      <c r="F540" s="114"/>
    </row>
    <row r="541" spans="1:6" s="117" customFormat="1" ht="12">
      <c r="A541" s="112"/>
      <c r="B541" s="115" t="s">
        <v>414</v>
      </c>
      <c r="C541" s="116"/>
      <c r="D541" s="113"/>
      <c r="E541" s="114"/>
      <c r="F541" s="114"/>
    </row>
    <row r="542" spans="1:6" s="117" customFormat="1" ht="12">
      <c r="A542" s="112"/>
      <c r="B542" s="115" t="s">
        <v>534</v>
      </c>
      <c r="C542" s="116"/>
      <c r="D542" s="113"/>
      <c r="E542" s="114"/>
      <c r="F542" s="114"/>
    </row>
    <row r="543" spans="1:6" s="117" customFormat="1" ht="12">
      <c r="A543" s="112"/>
      <c r="B543" s="115" t="s">
        <v>224</v>
      </c>
      <c r="C543" s="116"/>
      <c r="D543" s="113"/>
      <c r="E543" s="114"/>
      <c r="F543" s="114"/>
    </row>
    <row r="544" spans="1:6" s="117" customFormat="1" ht="12">
      <c r="A544" s="112"/>
      <c r="B544" s="115" t="s">
        <v>502</v>
      </c>
      <c r="C544" s="116"/>
      <c r="D544" s="113"/>
      <c r="E544" s="114"/>
      <c r="F544" s="114"/>
    </row>
    <row r="545" spans="1:6" s="117" customFormat="1" ht="12">
      <c r="A545" s="112"/>
      <c r="B545" s="115" t="s">
        <v>225</v>
      </c>
      <c r="C545" s="116"/>
      <c r="D545" s="113"/>
      <c r="E545" s="114"/>
      <c r="F545" s="114"/>
    </row>
    <row r="546" spans="1:6" s="117" customFormat="1" ht="24">
      <c r="A546" s="112"/>
      <c r="B546" s="115" t="s">
        <v>229</v>
      </c>
      <c r="C546" s="116"/>
      <c r="D546" s="113"/>
      <c r="E546" s="114"/>
      <c r="F546" s="114"/>
    </row>
    <row r="547" spans="1:6" s="117" customFormat="1" ht="84">
      <c r="A547" s="112"/>
      <c r="B547" s="115" t="s">
        <v>350</v>
      </c>
      <c r="C547" s="109"/>
      <c r="D547" s="113"/>
      <c r="E547" s="114"/>
      <c r="F547" s="114"/>
    </row>
    <row r="548" spans="1:6" s="117" customFormat="1" ht="60">
      <c r="A548" s="112"/>
      <c r="B548" s="115" t="s">
        <v>226</v>
      </c>
      <c r="C548" s="109"/>
      <c r="D548" s="113"/>
      <c r="E548" s="114"/>
      <c r="F548" s="114"/>
    </row>
    <row r="549" spans="1:6" s="117" customFormat="1" ht="12">
      <c r="A549" s="112"/>
      <c r="B549" s="115"/>
      <c r="C549" s="109"/>
      <c r="D549" s="113"/>
      <c r="E549" s="114"/>
      <c r="F549" s="114"/>
    </row>
    <row r="550" spans="1:6" s="117" customFormat="1" ht="36">
      <c r="A550" s="112"/>
      <c r="B550" s="87" t="s">
        <v>865</v>
      </c>
      <c r="C550" s="109" t="s">
        <v>18</v>
      </c>
      <c r="D550" s="113">
        <v>51</v>
      </c>
      <c r="E550" s="114"/>
      <c r="F550" s="114">
        <f t="shared" ref="F550:F556" si="1">D550*E550</f>
        <v>0</v>
      </c>
    </row>
    <row r="551" spans="1:6" s="117" customFormat="1" ht="36">
      <c r="A551" s="112"/>
      <c r="B551" s="87" t="s">
        <v>866</v>
      </c>
      <c r="C551" s="109" t="s">
        <v>18</v>
      </c>
      <c r="D551" s="113">
        <v>6</v>
      </c>
      <c r="E551" s="114"/>
      <c r="F551" s="114">
        <f t="shared" si="1"/>
        <v>0</v>
      </c>
    </row>
    <row r="552" spans="1:6" s="117" customFormat="1" ht="36">
      <c r="A552" s="112"/>
      <c r="B552" s="87" t="s">
        <v>867</v>
      </c>
      <c r="C552" s="109" t="s">
        <v>18</v>
      </c>
      <c r="D552" s="113">
        <v>6</v>
      </c>
      <c r="E552" s="114"/>
      <c r="F552" s="114">
        <f t="shared" si="1"/>
        <v>0</v>
      </c>
    </row>
    <row r="553" spans="1:6" s="117" customFormat="1" ht="36">
      <c r="A553" s="112"/>
      <c r="B553" s="87" t="s">
        <v>868</v>
      </c>
      <c r="C553" s="109" t="s">
        <v>18</v>
      </c>
      <c r="D553" s="113">
        <v>1</v>
      </c>
      <c r="E553" s="114"/>
      <c r="F553" s="114">
        <f t="shared" si="1"/>
        <v>0</v>
      </c>
    </row>
    <row r="554" spans="1:6" s="117" customFormat="1" ht="48">
      <c r="A554" s="112"/>
      <c r="B554" s="87" t="s">
        <v>869</v>
      </c>
      <c r="C554" s="109" t="s">
        <v>18</v>
      </c>
      <c r="D554" s="113">
        <v>1</v>
      </c>
      <c r="E554" s="114"/>
      <c r="F554" s="114">
        <f t="shared" si="1"/>
        <v>0</v>
      </c>
    </row>
    <row r="555" spans="1:6" s="117" customFormat="1" ht="24">
      <c r="A555" s="112"/>
      <c r="B555" s="87" t="s">
        <v>870</v>
      </c>
      <c r="C555" s="109" t="s">
        <v>18</v>
      </c>
      <c r="D555" s="113">
        <v>3</v>
      </c>
      <c r="E555" s="114"/>
      <c r="F555" s="114">
        <f t="shared" si="1"/>
        <v>0</v>
      </c>
    </row>
    <row r="556" spans="1:6" s="117" customFormat="1" ht="36">
      <c r="A556" s="112"/>
      <c r="B556" s="87" t="s">
        <v>871</v>
      </c>
      <c r="C556" s="109" t="s">
        <v>363</v>
      </c>
      <c r="D556" s="113">
        <v>3</v>
      </c>
      <c r="E556" s="114"/>
      <c r="F556" s="114">
        <f t="shared" si="1"/>
        <v>0</v>
      </c>
    </row>
    <row r="557" spans="1:6" s="117" customFormat="1" ht="12">
      <c r="A557" s="112"/>
      <c r="B557" s="87"/>
      <c r="C557" s="109"/>
      <c r="D557" s="113"/>
      <c r="E557" s="114"/>
      <c r="F557" s="114"/>
    </row>
    <row r="558" spans="1:6" s="117" customFormat="1" ht="14.25" customHeight="1">
      <c r="A558" s="112" t="s">
        <v>370</v>
      </c>
      <c r="B558" s="98" t="s">
        <v>360</v>
      </c>
      <c r="C558" s="116"/>
      <c r="D558" s="113"/>
      <c r="E558" s="114"/>
      <c r="F558" s="114"/>
    </row>
    <row r="559" spans="1:6" s="117" customFormat="1" ht="51.75" customHeight="1">
      <c r="A559" s="112"/>
      <c r="B559" s="115" t="s">
        <v>361</v>
      </c>
      <c r="C559" s="116"/>
      <c r="D559" s="113"/>
      <c r="E559" s="114"/>
      <c r="F559" s="114"/>
    </row>
    <row r="560" spans="1:6" s="117" customFormat="1" ht="36">
      <c r="A560" s="112"/>
      <c r="B560" s="115" t="s">
        <v>241</v>
      </c>
      <c r="C560" s="116"/>
      <c r="D560" s="113"/>
      <c r="E560" s="114"/>
      <c r="F560" s="114"/>
    </row>
    <row r="561" spans="1:6" s="117" customFormat="1" ht="37.5" customHeight="1">
      <c r="A561" s="112"/>
      <c r="B561" s="115" t="s">
        <v>362</v>
      </c>
      <c r="C561" s="116"/>
      <c r="D561" s="113"/>
      <c r="E561" s="114"/>
      <c r="F561" s="114"/>
    </row>
    <row r="562" spans="1:6" s="117" customFormat="1" ht="12">
      <c r="A562" s="112"/>
      <c r="B562" s="115" t="s">
        <v>217</v>
      </c>
      <c r="C562" s="116"/>
      <c r="D562" s="113"/>
      <c r="E562" s="114"/>
      <c r="F562" s="114"/>
    </row>
    <row r="563" spans="1:6" s="117" customFormat="1" ht="12">
      <c r="A563" s="112"/>
      <c r="B563" s="115" t="s">
        <v>236</v>
      </c>
      <c r="C563" s="116"/>
      <c r="D563" s="113"/>
      <c r="E563" s="114"/>
      <c r="F563" s="114"/>
    </row>
    <row r="564" spans="1:6" s="117" customFormat="1" ht="12">
      <c r="A564" s="112"/>
      <c r="B564" s="115" t="s">
        <v>220</v>
      </c>
      <c r="C564" s="116"/>
      <c r="D564" s="113"/>
      <c r="E564" s="114"/>
      <c r="F564" s="114"/>
    </row>
    <row r="565" spans="1:6" s="117" customFormat="1" ht="12">
      <c r="A565" s="112"/>
      <c r="B565" s="115" t="s">
        <v>237</v>
      </c>
      <c r="C565" s="116"/>
      <c r="D565" s="113"/>
      <c r="E565" s="114"/>
      <c r="F565" s="114"/>
    </row>
    <row r="566" spans="1:6" s="117" customFormat="1" ht="12">
      <c r="A566" s="112"/>
      <c r="B566" s="115" t="s">
        <v>238</v>
      </c>
      <c r="C566" s="116"/>
      <c r="D566" s="113"/>
      <c r="E566" s="114"/>
      <c r="F566" s="114"/>
    </row>
    <row r="567" spans="1:6" s="117" customFormat="1" ht="12">
      <c r="A567" s="112"/>
      <c r="B567" s="115" t="s">
        <v>502</v>
      </c>
      <c r="C567" s="116"/>
      <c r="D567" s="113"/>
      <c r="E567" s="114"/>
      <c r="F567" s="114"/>
    </row>
    <row r="568" spans="1:6" s="117" customFormat="1" ht="12">
      <c r="A568" s="112"/>
      <c r="B568" s="115" t="s">
        <v>225</v>
      </c>
      <c r="C568" s="116"/>
      <c r="D568" s="113"/>
      <c r="E568" s="114"/>
      <c r="F568" s="114"/>
    </row>
    <row r="569" spans="1:6" s="117" customFormat="1" ht="60">
      <c r="A569" s="112"/>
      <c r="B569" s="115" t="s">
        <v>239</v>
      </c>
      <c r="C569" s="116"/>
      <c r="D569" s="113"/>
      <c r="E569" s="114"/>
      <c r="F569" s="114"/>
    </row>
    <row r="570" spans="1:6" s="117" customFormat="1" ht="60">
      <c r="A570" s="112"/>
      <c r="B570" s="115" t="s">
        <v>230</v>
      </c>
      <c r="C570" s="109"/>
      <c r="D570" s="113"/>
      <c r="E570" s="114"/>
      <c r="F570" s="114"/>
    </row>
    <row r="571" spans="1:6" s="117" customFormat="1" ht="12">
      <c r="A571" s="112"/>
      <c r="B571" s="115"/>
      <c r="C571" s="109"/>
      <c r="D571" s="113"/>
      <c r="E571" s="114"/>
      <c r="F571" s="114"/>
    </row>
    <row r="572" spans="1:6" s="117" customFormat="1" ht="12">
      <c r="A572" s="112"/>
      <c r="B572" s="87" t="s">
        <v>507</v>
      </c>
      <c r="C572" s="109" t="s">
        <v>363</v>
      </c>
      <c r="D572" s="113">
        <v>6</v>
      </c>
      <c r="E572" s="114"/>
      <c r="F572" s="114">
        <f>D572*E572</f>
        <v>0</v>
      </c>
    </row>
    <row r="573" spans="1:6" s="117" customFormat="1" ht="24">
      <c r="A573" s="112"/>
      <c r="B573" s="87" t="s">
        <v>872</v>
      </c>
      <c r="C573" s="109" t="s">
        <v>363</v>
      </c>
      <c r="D573" s="113">
        <v>3</v>
      </c>
      <c r="E573" s="114"/>
      <c r="F573" s="114">
        <f>D573*E573</f>
        <v>0</v>
      </c>
    </row>
    <row r="574" spans="1:6" s="117" customFormat="1" ht="24">
      <c r="A574" s="112"/>
      <c r="B574" s="87" t="s">
        <v>873</v>
      </c>
      <c r="C574" s="109" t="s">
        <v>358</v>
      </c>
      <c r="D574" s="113">
        <v>2</v>
      </c>
      <c r="E574" s="114"/>
      <c r="F574" s="114">
        <f>D574*E574</f>
        <v>0</v>
      </c>
    </row>
    <row r="575" spans="1:6" s="117" customFormat="1" ht="12">
      <c r="A575" s="112"/>
      <c r="B575" s="87"/>
      <c r="C575" s="109" t="s">
        <v>363</v>
      </c>
      <c r="D575" s="113">
        <v>8</v>
      </c>
      <c r="E575" s="114"/>
      <c r="F575" s="114">
        <f>D575*E575</f>
        <v>0</v>
      </c>
    </row>
    <row r="576" spans="1:6" s="117" customFormat="1" ht="24">
      <c r="A576" s="112"/>
      <c r="B576" s="87" t="s">
        <v>874</v>
      </c>
      <c r="C576" s="109" t="s">
        <v>363</v>
      </c>
      <c r="D576" s="113">
        <v>8</v>
      </c>
      <c r="E576" s="114"/>
      <c r="F576" s="114">
        <f>D576*E576</f>
        <v>0</v>
      </c>
    </row>
    <row r="577" spans="1:6" s="117" customFormat="1" ht="12">
      <c r="A577" s="112"/>
      <c r="B577" s="87"/>
      <c r="C577" s="109"/>
      <c r="D577" s="113"/>
      <c r="E577" s="114"/>
      <c r="F577" s="114"/>
    </row>
    <row r="578" spans="1:6" s="117" customFormat="1" ht="12">
      <c r="A578" s="77" t="s">
        <v>148</v>
      </c>
      <c r="B578" s="84" t="s">
        <v>351</v>
      </c>
      <c r="C578" s="84"/>
      <c r="D578" s="84"/>
      <c r="E578" s="85"/>
      <c r="F578" s="86"/>
    </row>
    <row r="579" spans="1:6" s="117" customFormat="1" ht="12">
      <c r="A579" s="112"/>
      <c r="B579" s="87"/>
      <c r="C579" s="109"/>
      <c r="D579" s="113"/>
      <c r="E579" s="114"/>
      <c r="F579" s="114"/>
    </row>
    <row r="580" spans="1:6" s="117" customFormat="1" ht="24">
      <c r="A580" s="217" t="s">
        <v>371</v>
      </c>
      <c r="B580" s="98" t="s">
        <v>494</v>
      </c>
      <c r="C580" s="109"/>
      <c r="D580" s="113"/>
      <c r="E580" s="114"/>
      <c r="F580" s="114"/>
    </row>
    <row r="581" spans="1:6" s="117" customFormat="1" ht="48">
      <c r="A581" s="112"/>
      <c r="B581" s="115" t="s">
        <v>488</v>
      </c>
      <c r="C581" s="109"/>
      <c r="D581" s="113"/>
      <c r="E581" s="114"/>
      <c r="F581" s="114"/>
    </row>
    <row r="582" spans="1:6" s="117" customFormat="1" ht="24">
      <c r="A582" s="112"/>
      <c r="B582" s="115" t="s">
        <v>489</v>
      </c>
      <c r="C582" s="109"/>
      <c r="D582" s="113"/>
      <c r="E582" s="114"/>
      <c r="F582" s="114"/>
    </row>
    <row r="583" spans="1:6" s="117" customFormat="1" ht="48">
      <c r="A583" s="112"/>
      <c r="B583" s="115" t="s">
        <v>490</v>
      </c>
      <c r="C583" s="109"/>
      <c r="D583" s="113"/>
      <c r="E583" s="114"/>
      <c r="F583" s="114"/>
    </row>
    <row r="584" spans="1:6" s="117" customFormat="1" ht="12">
      <c r="A584" s="112"/>
      <c r="B584" s="115" t="s">
        <v>491</v>
      </c>
      <c r="C584" s="109"/>
      <c r="D584" s="113"/>
      <c r="E584" s="114"/>
      <c r="F584" s="114"/>
    </row>
    <row r="585" spans="1:6" s="117" customFormat="1" ht="12">
      <c r="A585" s="112"/>
      <c r="B585" s="115" t="s">
        <v>231</v>
      </c>
      <c r="C585" s="109"/>
      <c r="D585" s="113"/>
      <c r="E585" s="114"/>
      <c r="F585" s="114"/>
    </row>
    <row r="586" spans="1:6" s="117" customFormat="1" ht="12">
      <c r="A586" s="112"/>
      <c r="B586" s="115" t="s">
        <v>232</v>
      </c>
      <c r="C586" s="109"/>
      <c r="D586" s="113"/>
      <c r="E586" s="114"/>
      <c r="F586" s="114"/>
    </row>
    <row r="587" spans="1:6" s="117" customFormat="1" ht="12">
      <c r="A587" s="112"/>
      <c r="B587" s="99" t="s">
        <v>495</v>
      </c>
      <c r="C587" s="116"/>
      <c r="D587" s="113"/>
      <c r="E587" s="114"/>
      <c r="F587" s="114"/>
    </row>
    <row r="588" spans="1:6" s="117" customFormat="1" ht="12">
      <c r="A588" s="112"/>
      <c r="B588" s="115" t="s">
        <v>220</v>
      </c>
      <c r="C588" s="116"/>
      <c r="D588" s="113"/>
      <c r="E588" s="114"/>
      <c r="F588" s="114"/>
    </row>
    <row r="589" spans="1:6" s="117" customFormat="1" ht="12">
      <c r="A589" s="112"/>
      <c r="B589" s="115" t="s">
        <v>218</v>
      </c>
      <c r="C589" s="116"/>
      <c r="D589" s="113"/>
      <c r="E589" s="114"/>
      <c r="F589" s="114"/>
    </row>
    <row r="590" spans="1:6" s="117" customFormat="1" ht="12">
      <c r="A590" s="112"/>
      <c r="B590" s="115" t="s">
        <v>219</v>
      </c>
      <c r="C590" s="116"/>
      <c r="D590" s="113"/>
      <c r="E590" s="114"/>
      <c r="F590" s="114"/>
    </row>
    <row r="591" spans="1:6" s="117" customFormat="1" ht="12">
      <c r="A591" s="112"/>
      <c r="B591" s="115" t="s">
        <v>221</v>
      </c>
      <c r="C591" s="116"/>
      <c r="D591" s="113"/>
      <c r="E591" s="114"/>
      <c r="F591" s="114"/>
    </row>
    <row r="592" spans="1:6" s="117" customFormat="1" ht="12">
      <c r="A592" s="112"/>
      <c r="B592" s="115" t="s">
        <v>222</v>
      </c>
      <c r="C592" s="116"/>
      <c r="D592" s="113"/>
      <c r="E592" s="114"/>
      <c r="F592" s="114"/>
    </row>
    <row r="593" spans="1:6" s="117" customFormat="1" ht="12">
      <c r="A593" s="112"/>
      <c r="B593" s="115" t="s">
        <v>223</v>
      </c>
      <c r="C593" s="116"/>
      <c r="D593" s="113"/>
      <c r="E593" s="114"/>
      <c r="F593" s="114"/>
    </row>
    <row r="594" spans="1:6" s="117" customFormat="1" ht="12">
      <c r="A594" s="112"/>
      <c r="B594" s="115" t="s">
        <v>492</v>
      </c>
      <c r="C594" s="116"/>
      <c r="D594" s="113"/>
      <c r="E594" s="114"/>
      <c r="F594" s="114"/>
    </row>
    <row r="595" spans="1:6" s="117" customFormat="1" ht="12">
      <c r="A595" s="112"/>
      <c r="B595" s="115" t="s">
        <v>359</v>
      </c>
      <c r="C595" s="116"/>
      <c r="D595" s="113"/>
      <c r="E595" s="114"/>
      <c r="F595" s="114"/>
    </row>
    <row r="596" spans="1:6" s="117" customFormat="1" ht="12">
      <c r="A596" s="112"/>
      <c r="B596" s="115" t="s">
        <v>224</v>
      </c>
      <c r="C596" s="109"/>
      <c r="D596" s="113"/>
      <c r="E596" s="114"/>
      <c r="F596" s="114"/>
    </row>
    <row r="597" spans="1:6" s="117" customFormat="1" ht="12">
      <c r="A597" s="112"/>
      <c r="B597" s="115" t="s">
        <v>493</v>
      </c>
      <c r="C597" s="109"/>
      <c r="D597" s="113"/>
      <c r="E597" s="114"/>
      <c r="F597" s="114"/>
    </row>
    <row r="598" spans="1:6" s="117" customFormat="1" ht="12">
      <c r="A598" s="112"/>
      <c r="B598" s="115" t="s">
        <v>233</v>
      </c>
      <c r="C598" s="109"/>
      <c r="D598" s="113"/>
      <c r="E598" s="114"/>
      <c r="F598" s="114"/>
    </row>
    <row r="599" spans="1:6" s="117" customFormat="1" ht="24">
      <c r="A599" s="112"/>
      <c r="B599" s="115" t="s">
        <v>234</v>
      </c>
      <c r="C599" s="109"/>
      <c r="D599" s="113"/>
      <c r="E599" s="114"/>
      <c r="F599" s="114"/>
    </row>
    <row r="600" spans="1:6" s="117" customFormat="1" ht="48">
      <c r="A600" s="112"/>
      <c r="B600" s="115" t="s">
        <v>352</v>
      </c>
      <c r="C600" s="109"/>
      <c r="D600" s="113"/>
      <c r="E600" s="114"/>
      <c r="F600" s="114"/>
    </row>
    <row r="601" spans="1:6" s="117" customFormat="1" ht="60">
      <c r="A601" s="112"/>
      <c r="B601" s="115" t="s">
        <v>235</v>
      </c>
      <c r="C601" s="109"/>
      <c r="D601" s="113"/>
      <c r="E601" s="114"/>
      <c r="F601" s="114"/>
    </row>
    <row r="602" spans="1:6" s="117" customFormat="1" ht="12">
      <c r="A602" s="112"/>
    </row>
    <row r="603" spans="1:6" s="117" customFormat="1" ht="36">
      <c r="A603" s="112"/>
      <c r="B603" s="87" t="s">
        <v>875</v>
      </c>
      <c r="C603" s="109" t="s">
        <v>18</v>
      </c>
      <c r="D603" s="113">
        <v>1</v>
      </c>
      <c r="E603" s="114"/>
      <c r="F603" s="114">
        <f>D603*E603</f>
        <v>0</v>
      </c>
    </row>
    <row r="604" spans="1:6" s="117" customFormat="1" ht="36">
      <c r="A604" s="112"/>
      <c r="B604" s="87" t="s">
        <v>876</v>
      </c>
      <c r="C604" s="109" t="s">
        <v>18</v>
      </c>
      <c r="D604" s="113">
        <v>3</v>
      </c>
      <c r="E604" s="114"/>
      <c r="F604" s="114">
        <f>D604*E604</f>
        <v>0</v>
      </c>
    </row>
    <row r="605" spans="1:6" s="117" customFormat="1" ht="60">
      <c r="A605" s="112"/>
      <c r="B605" s="87" t="s">
        <v>877</v>
      </c>
      <c r="C605" s="109" t="s">
        <v>18</v>
      </c>
      <c r="D605" s="113">
        <v>1</v>
      </c>
      <c r="E605" s="114"/>
      <c r="F605" s="114">
        <f>D605*E605</f>
        <v>0</v>
      </c>
    </row>
    <row r="606" spans="1:6" s="117" customFormat="1" ht="48">
      <c r="A606" s="112"/>
      <c r="B606" s="87" t="s">
        <v>878</v>
      </c>
      <c r="C606" s="109" t="s">
        <v>18</v>
      </c>
      <c r="D606" s="113">
        <v>1</v>
      </c>
      <c r="E606" s="114"/>
      <c r="F606" s="114">
        <f>D606*E606</f>
        <v>0</v>
      </c>
    </row>
    <row r="607" spans="1:6" s="117" customFormat="1" ht="12">
      <c r="A607" s="112"/>
      <c r="B607" s="87"/>
      <c r="C607" s="109"/>
      <c r="D607" s="113"/>
      <c r="E607" s="114"/>
      <c r="F607" s="114"/>
    </row>
    <row r="608" spans="1:6" s="117" customFormat="1" ht="24">
      <c r="A608" s="217" t="s">
        <v>372</v>
      </c>
      <c r="B608" s="98" t="s">
        <v>500</v>
      </c>
      <c r="C608" s="116"/>
      <c r="D608" s="113"/>
      <c r="E608" s="114"/>
      <c r="F608" s="114"/>
    </row>
    <row r="609" spans="1:6" s="117" customFormat="1" ht="36">
      <c r="A609" s="112"/>
      <c r="B609" s="115" t="s">
        <v>693</v>
      </c>
      <c r="C609" s="116"/>
      <c r="D609" s="113"/>
      <c r="E609" s="114"/>
      <c r="F609" s="114"/>
    </row>
    <row r="610" spans="1:6" s="117" customFormat="1" ht="60">
      <c r="A610" s="112"/>
      <c r="B610" s="115" t="s">
        <v>1133</v>
      </c>
      <c r="C610" s="116"/>
      <c r="D610" s="113"/>
      <c r="E610" s="114"/>
      <c r="F610" s="114"/>
    </row>
    <row r="611" spans="1:6" s="117" customFormat="1" ht="12">
      <c r="A611" s="112"/>
      <c r="B611" s="115" t="s">
        <v>364</v>
      </c>
      <c r="C611" s="116"/>
      <c r="D611" s="113"/>
      <c r="E611" s="114"/>
      <c r="F611" s="114"/>
    </row>
    <row r="612" spans="1:6" s="117" customFormat="1" ht="12">
      <c r="A612" s="112"/>
      <c r="B612" s="98" t="s">
        <v>496</v>
      </c>
      <c r="C612" s="116"/>
      <c r="D612" s="113"/>
      <c r="E612" s="114"/>
      <c r="F612" s="114"/>
    </row>
    <row r="613" spans="1:6" s="117" customFormat="1" ht="12">
      <c r="A613" s="112"/>
      <c r="B613" s="115" t="s">
        <v>415</v>
      </c>
      <c r="C613" s="116"/>
      <c r="D613" s="113"/>
      <c r="E613" s="114"/>
      <c r="F613" s="114"/>
    </row>
    <row r="614" spans="1:6" s="117" customFormat="1" ht="12">
      <c r="A614" s="112"/>
      <c r="B614" s="115" t="s">
        <v>232</v>
      </c>
      <c r="C614" s="116"/>
      <c r="D614" s="113"/>
      <c r="E614" s="114"/>
      <c r="F614" s="114"/>
    </row>
    <row r="615" spans="1:6" s="117" customFormat="1" ht="12">
      <c r="A615" s="112"/>
      <c r="B615" s="115" t="s">
        <v>224</v>
      </c>
      <c r="C615" s="116"/>
      <c r="D615" s="113"/>
      <c r="E615" s="114"/>
      <c r="F615" s="114"/>
    </row>
    <row r="616" spans="1:6" s="117" customFormat="1" ht="12">
      <c r="A616" s="112"/>
      <c r="B616" s="115" t="s">
        <v>493</v>
      </c>
      <c r="C616" s="116"/>
      <c r="D616" s="113"/>
      <c r="E616" s="114"/>
      <c r="F616" s="114"/>
    </row>
    <row r="617" spans="1:6" s="117" customFormat="1" ht="12">
      <c r="A617" s="112"/>
      <c r="B617" s="115" t="s">
        <v>233</v>
      </c>
      <c r="C617" s="109"/>
      <c r="D617" s="113"/>
      <c r="E617" s="114"/>
      <c r="F617" s="114"/>
    </row>
    <row r="618" spans="1:6" s="117" customFormat="1" ht="24">
      <c r="A618" s="112"/>
      <c r="B618" s="115" t="s">
        <v>234</v>
      </c>
      <c r="C618" s="109"/>
      <c r="D618" s="113"/>
      <c r="E618" s="114"/>
      <c r="F618" s="114"/>
    </row>
    <row r="619" spans="1:6" s="117" customFormat="1" ht="49.15" customHeight="1">
      <c r="A619" s="112"/>
      <c r="B619" s="115" t="s">
        <v>352</v>
      </c>
      <c r="C619" s="109"/>
      <c r="D619" s="113"/>
      <c r="E619" s="114"/>
      <c r="F619" s="114"/>
    </row>
    <row r="620" spans="1:6" s="117" customFormat="1" ht="60">
      <c r="A620" s="112"/>
      <c r="B620" s="115" t="s">
        <v>235</v>
      </c>
      <c r="C620" s="109"/>
      <c r="D620" s="113"/>
      <c r="E620" s="114"/>
      <c r="F620" s="114"/>
    </row>
    <row r="621" spans="1:6" s="117" customFormat="1" ht="12">
      <c r="A621" s="112"/>
      <c r="B621" s="87"/>
      <c r="C621" s="109"/>
      <c r="D621" s="113"/>
      <c r="E621" s="114"/>
      <c r="F621" s="114"/>
    </row>
    <row r="622" spans="1:6" s="117" customFormat="1" ht="36">
      <c r="A622" s="112"/>
      <c r="B622" s="87" t="s">
        <v>879</v>
      </c>
      <c r="C622" s="109" t="s">
        <v>358</v>
      </c>
      <c r="D622" s="113">
        <v>1</v>
      </c>
      <c r="E622" s="114"/>
      <c r="F622" s="114">
        <f t="shared" ref="F622:F627" si="2">D622*E622</f>
        <v>0</v>
      </c>
    </row>
    <row r="623" spans="1:6" s="117" customFormat="1" ht="12">
      <c r="A623" s="112"/>
      <c r="B623" s="87"/>
      <c r="C623" s="109" t="s">
        <v>363</v>
      </c>
      <c r="D623" s="113">
        <v>1</v>
      </c>
      <c r="E623" s="114"/>
      <c r="F623" s="114">
        <f t="shared" si="2"/>
        <v>0</v>
      </c>
    </row>
    <row r="624" spans="1:6" s="117" customFormat="1" ht="60">
      <c r="A624" s="112"/>
      <c r="B624" s="87" t="s">
        <v>880</v>
      </c>
      <c r="C624" s="109" t="s">
        <v>363</v>
      </c>
      <c r="D624" s="113">
        <v>3</v>
      </c>
      <c r="E624" s="114"/>
      <c r="F624" s="114">
        <f t="shared" si="2"/>
        <v>0</v>
      </c>
    </row>
    <row r="625" spans="1:6" s="117" customFormat="1" ht="36">
      <c r="A625" s="112"/>
      <c r="B625" s="87" t="s">
        <v>881</v>
      </c>
      <c r="C625" s="109" t="s">
        <v>363</v>
      </c>
      <c r="D625" s="113">
        <v>1</v>
      </c>
      <c r="E625" s="114"/>
      <c r="F625" s="114">
        <f t="shared" si="2"/>
        <v>0</v>
      </c>
    </row>
    <row r="626" spans="1:6" s="117" customFormat="1" ht="60">
      <c r="A626" s="112"/>
      <c r="B626" s="87" t="s">
        <v>882</v>
      </c>
      <c r="C626" s="109" t="s">
        <v>358</v>
      </c>
      <c r="D626" s="113">
        <v>3</v>
      </c>
      <c r="E626" s="114"/>
      <c r="F626" s="114">
        <f t="shared" si="2"/>
        <v>0</v>
      </c>
    </row>
    <row r="627" spans="1:6" s="117" customFormat="1" ht="48">
      <c r="A627" s="112"/>
      <c r="B627" s="87" t="s">
        <v>883</v>
      </c>
      <c r="C627" s="109" t="s">
        <v>358</v>
      </c>
      <c r="D627" s="113">
        <v>1</v>
      </c>
      <c r="E627" s="114"/>
      <c r="F627" s="114">
        <f t="shared" si="2"/>
        <v>0</v>
      </c>
    </row>
    <row r="628" spans="1:6" s="117" customFormat="1" ht="12">
      <c r="A628" s="112"/>
      <c r="B628" s="87"/>
      <c r="C628" s="109"/>
      <c r="D628" s="113"/>
      <c r="E628" s="114"/>
      <c r="F628" s="114"/>
    </row>
    <row r="629" spans="1:6" s="117" customFormat="1" ht="12">
      <c r="A629" s="77" t="s">
        <v>552</v>
      </c>
      <c r="B629" s="84" t="s">
        <v>553</v>
      </c>
      <c r="C629" s="84"/>
      <c r="D629" s="84"/>
      <c r="E629" s="85"/>
      <c r="F629" s="86"/>
    </row>
    <row r="630" spans="1:6" s="117" customFormat="1" ht="12">
      <c r="A630" s="112"/>
      <c r="B630" s="87"/>
      <c r="C630" s="109"/>
      <c r="D630" s="113"/>
      <c r="E630" s="114"/>
      <c r="F630" s="114"/>
    </row>
    <row r="631" spans="1:6" s="117" customFormat="1" ht="24">
      <c r="A631" s="217" t="s">
        <v>551</v>
      </c>
      <c r="B631" s="98" t="s">
        <v>554</v>
      </c>
      <c r="C631" s="109"/>
      <c r="D631" s="113"/>
      <c r="E631" s="114"/>
      <c r="F631" s="114"/>
    </row>
    <row r="632" spans="1:6" s="117" customFormat="1" ht="12">
      <c r="A632" s="112"/>
      <c r="B632" s="87" t="s">
        <v>884</v>
      </c>
      <c r="C632" s="109"/>
      <c r="D632" s="113"/>
      <c r="E632" s="114"/>
      <c r="F632" s="114"/>
    </row>
    <row r="633" spans="1:6" s="117" customFormat="1" ht="60">
      <c r="A633" s="112"/>
      <c r="B633" s="89" t="s">
        <v>555</v>
      </c>
      <c r="C633" s="109"/>
      <c r="D633" s="113"/>
      <c r="E633" s="114"/>
      <c r="F633" s="114"/>
    </row>
    <row r="634" spans="1:6" s="117" customFormat="1" ht="48">
      <c r="A634" s="112"/>
      <c r="B634" s="89" t="s">
        <v>556</v>
      </c>
      <c r="C634" s="109"/>
      <c r="D634" s="113"/>
      <c r="E634" s="114"/>
      <c r="F634" s="114"/>
    </row>
    <row r="635" spans="1:6" s="117" customFormat="1" ht="48">
      <c r="A635" s="112"/>
      <c r="B635" s="89" t="s">
        <v>557</v>
      </c>
      <c r="C635" s="109"/>
      <c r="D635" s="113"/>
      <c r="E635" s="114"/>
      <c r="F635" s="114"/>
    </row>
    <row r="636" spans="1:6" s="117" customFormat="1" ht="48">
      <c r="A636" s="112"/>
      <c r="B636" s="89" t="s">
        <v>560</v>
      </c>
      <c r="C636" s="109"/>
      <c r="D636" s="113"/>
      <c r="E636" s="114"/>
      <c r="F636" s="114"/>
    </row>
    <row r="637" spans="1:6" s="117" customFormat="1" ht="36">
      <c r="A637" s="112"/>
      <c r="B637" s="89" t="s">
        <v>558</v>
      </c>
      <c r="C637" s="109"/>
      <c r="D637" s="113"/>
      <c r="E637" s="114"/>
      <c r="F637" s="114"/>
    </row>
    <row r="638" spans="1:6" s="117" customFormat="1" ht="12">
      <c r="A638" s="112"/>
      <c r="B638" s="89"/>
      <c r="C638" s="109"/>
      <c r="D638" s="113"/>
      <c r="E638" s="114"/>
      <c r="F638" s="114"/>
    </row>
    <row r="639" spans="1:6" s="117" customFormat="1" ht="24">
      <c r="A639" s="112"/>
      <c r="B639" s="87" t="s">
        <v>563</v>
      </c>
      <c r="C639" s="109" t="s">
        <v>18</v>
      </c>
      <c r="D639" s="113">
        <v>6</v>
      </c>
      <c r="E639" s="114"/>
      <c r="F639" s="114">
        <f>D639*E639</f>
        <v>0</v>
      </c>
    </row>
    <row r="640" spans="1:6" s="117" customFormat="1" ht="12">
      <c r="A640" s="112"/>
      <c r="B640" s="87" t="s">
        <v>564</v>
      </c>
      <c r="C640" s="109" t="s">
        <v>18</v>
      </c>
      <c r="D640" s="113">
        <v>6</v>
      </c>
      <c r="E640" s="114"/>
      <c r="F640" s="114">
        <f>D640*E640</f>
        <v>0</v>
      </c>
    </row>
    <row r="641" spans="1:6" s="117" customFormat="1" ht="12">
      <c r="A641" s="112"/>
      <c r="B641" s="87" t="s">
        <v>885</v>
      </c>
      <c r="C641" s="109" t="s">
        <v>18</v>
      </c>
      <c r="D641" s="113">
        <v>3</v>
      </c>
      <c r="E641" s="114"/>
      <c r="F641" s="114">
        <f>D641*E641</f>
        <v>0</v>
      </c>
    </row>
    <row r="642" spans="1:6" s="117" customFormat="1" ht="12">
      <c r="A642" s="112"/>
      <c r="B642" s="87" t="s">
        <v>886</v>
      </c>
      <c r="C642" s="109" t="s">
        <v>18</v>
      </c>
      <c r="D642" s="113">
        <v>3</v>
      </c>
      <c r="E642" s="114"/>
      <c r="F642" s="114">
        <f>D642*E642</f>
        <v>0</v>
      </c>
    </row>
    <row r="643" spans="1:6" s="117" customFormat="1" ht="12.75" thickBot="1">
      <c r="A643" s="112"/>
      <c r="B643" s="115"/>
      <c r="C643" s="109"/>
      <c r="D643" s="113"/>
      <c r="E643" s="114"/>
      <c r="F643" s="114"/>
    </row>
    <row r="644" spans="1:6" s="117" customFormat="1" ht="12.75" thickBot="1">
      <c r="A644" s="90" t="s">
        <v>373</v>
      </c>
      <c r="B644" s="91" t="s">
        <v>29</v>
      </c>
      <c r="C644" s="92"/>
      <c r="D644" s="100"/>
      <c r="E644" s="93" t="s">
        <v>24</v>
      </c>
      <c r="F644" s="100">
        <f>SUM(F477:F643)</f>
        <v>0</v>
      </c>
    </row>
    <row r="646" spans="1:6" s="72" customFormat="1" ht="15" customHeight="1">
      <c r="A646" s="400" t="s">
        <v>377</v>
      </c>
      <c r="B646" s="401"/>
      <c r="C646" s="68" t="s">
        <v>38</v>
      </c>
      <c r="D646" s="69" t="s">
        <v>39</v>
      </c>
      <c r="E646" s="70" t="s">
        <v>40</v>
      </c>
      <c r="F646" s="71" t="s">
        <v>41</v>
      </c>
    </row>
    <row r="647" spans="1:6" s="111" customFormat="1">
      <c r="A647" s="83"/>
      <c r="B647" s="73"/>
      <c r="C647" s="74"/>
      <c r="D647" s="75"/>
      <c r="E647" s="76"/>
      <c r="F647" s="76"/>
    </row>
    <row r="648" spans="1:6" s="117" customFormat="1" ht="12">
      <c r="A648" s="218" t="s">
        <v>378</v>
      </c>
      <c r="B648" s="94" t="s">
        <v>374</v>
      </c>
      <c r="C648" s="116"/>
      <c r="E648" s="220"/>
      <c r="F648" s="220"/>
    </row>
    <row r="649" spans="1:6" s="117" customFormat="1" ht="60">
      <c r="B649" s="118" t="s">
        <v>375</v>
      </c>
      <c r="C649" s="116"/>
      <c r="E649" s="220"/>
      <c r="F649" s="220"/>
    </row>
    <row r="650" spans="1:6" s="117" customFormat="1" ht="48">
      <c r="B650" s="118" t="s">
        <v>170</v>
      </c>
      <c r="C650" s="116"/>
      <c r="E650" s="220"/>
      <c r="F650" s="220"/>
    </row>
    <row r="651" spans="1:6" s="117" customFormat="1" ht="60">
      <c r="B651" s="118" t="s">
        <v>171</v>
      </c>
      <c r="C651" s="116"/>
      <c r="E651" s="220"/>
      <c r="F651" s="220"/>
    </row>
    <row r="652" spans="1:6" s="117" customFormat="1" ht="12">
      <c r="B652" s="115" t="s">
        <v>256</v>
      </c>
      <c r="C652" s="116" t="s">
        <v>60</v>
      </c>
      <c r="D652" s="219">
        <v>125</v>
      </c>
      <c r="E652" s="220"/>
      <c r="F652" s="220">
        <f>D652*E652</f>
        <v>0</v>
      </c>
    </row>
    <row r="653" spans="1:6" s="117" customFormat="1" ht="12">
      <c r="B653" s="115"/>
      <c r="C653" s="116"/>
      <c r="D653" s="219"/>
      <c r="E653" s="220"/>
      <c r="F653" s="220"/>
    </row>
    <row r="654" spans="1:6" s="117" customFormat="1">
      <c r="A654" s="303" t="s">
        <v>379</v>
      </c>
      <c r="B654" s="304" t="s">
        <v>887</v>
      </c>
      <c r="C654" s="74"/>
      <c r="D654" s="75"/>
      <c r="E654" s="76"/>
      <c r="F654" s="76"/>
    </row>
    <row r="655" spans="1:6" s="117" customFormat="1" ht="60">
      <c r="A655" s="83"/>
      <c r="B655" s="118" t="s">
        <v>888</v>
      </c>
      <c r="C655" s="74"/>
      <c r="D655" s="75"/>
      <c r="E655" s="76"/>
      <c r="F655" s="76"/>
    </row>
    <row r="656" spans="1:6" s="117" customFormat="1">
      <c r="A656" s="83"/>
      <c r="B656" s="118" t="s">
        <v>424</v>
      </c>
      <c r="C656" s="74"/>
      <c r="D656" s="75"/>
      <c r="E656" s="76"/>
      <c r="F656" s="76"/>
    </row>
    <row r="657" spans="1:6" s="117" customFormat="1">
      <c r="A657" s="83"/>
      <c r="B657" s="118" t="s">
        <v>425</v>
      </c>
      <c r="C657" s="74"/>
      <c r="D657" s="75"/>
      <c r="E657" s="76"/>
      <c r="F657" s="76"/>
    </row>
    <row r="658" spans="1:6" s="117" customFormat="1">
      <c r="A658" s="83"/>
      <c r="B658" s="118" t="s">
        <v>426</v>
      </c>
      <c r="C658" s="74"/>
      <c r="D658" s="75"/>
      <c r="E658" s="76"/>
      <c r="F658" s="76"/>
    </row>
    <row r="659" spans="1:6" s="117" customFormat="1">
      <c r="A659" s="83"/>
      <c r="B659" s="118" t="s">
        <v>427</v>
      </c>
      <c r="C659" s="74"/>
      <c r="D659" s="75"/>
      <c r="E659" s="76"/>
      <c r="F659" s="76"/>
    </row>
    <row r="660" spans="1:6" s="117" customFormat="1" ht="60">
      <c r="A660" s="83"/>
      <c r="B660" s="115" t="s">
        <v>577</v>
      </c>
      <c r="C660" s="74"/>
      <c r="D660" s="75"/>
      <c r="E660" s="76"/>
      <c r="F660" s="76"/>
    </row>
    <row r="661" spans="1:6" s="117" customFormat="1" ht="24">
      <c r="A661" s="83"/>
      <c r="B661" s="118" t="s">
        <v>578</v>
      </c>
      <c r="C661" s="74"/>
      <c r="D661" s="75"/>
      <c r="E661" s="76"/>
      <c r="F661" s="76"/>
    </row>
    <row r="662" spans="1:6" s="117" customFormat="1" ht="36">
      <c r="A662" s="83"/>
      <c r="B662" s="118" t="s">
        <v>428</v>
      </c>
      <c r="C662" s="74"/>
      <c r="D662" s="75"/>
      <c r="E662" s="76"/>
      <c r="F662" s="76"/>
    </row>
    <row r="663" spans="1:6" s="117" customFormat="1" ht="60">
      <c r="A663" s="83"/>
      <c r="B663" s="118" t="s">
        <v>429</v>
      </c>
      <c r="C663" s="74"/>
      <c r="D663" s="75"/>
      <c r="E663" s="76"/>
      <c r="F663" s="76"/>
    </row>
    <row r="664" spans="1:6" s="117" customFormat="1">
      <c r="A664" s="83"/>
      <c r="B664" s="118" t="s">
        <v>889</v>
      </c>
      <c r="C664" s="116" t="s">
        <v>25</v>
      </c>
      <c r="D664" s="219">
        <v>62</v>
      </c>
      <c r="E664" s="220"/>
      <c r="F664" s="103">
        <f>D664*E664</f>
        <v>0</v>
      </c>
    </row>
    <row r="665" spans="1:6" s="117" customFormat="1">
      <c r="A665" s="83"/>
      <c r="B665" s="118"/>
      <c r="C665" s="116"/>
      <c r="D665" s="219"/>
      <c r="E665" s="220"/>
      <c r="F665" s="220"/>
    </row>
    <row r="666" spans="1:6" s="117" customFormat="1" ht="12">
      <c r="A666" s="303" t="s">
        <v>430</v>
      </c>
      <c r="B666" s="304" t="s">
        <v>890</v>
      </c>
      <c r="C666" s="116"/>
      <c r="D666" s="219"/>
      <c r="E666" s="220"/>
      <c r="F666" s="220"/>
    </row>
    <row r="667" spans="1:6" s="117" customFormat="1" ht="60">
      <c r="A667" s="83"/>
      <c r="B667" s="115" t="s">
        <v>891</v>
      </c>
      <c r="C667" s="116"/>
      <c r="D667" s="113"/>
      <c r="E667" s="114"/>
      <c r="F667" s="114"/>
    </row>
    <row r="668" spans="1:6" s="117" customFormat="1">
      <c r="A668" s="83"/>
      <c r="B668" s="115" t="s">
        <v>892</v>
      </c>
      <c r="C668" s="116"/>
      <c r="D668" s="113"/>
      <c r="E668" s="114"/>
      <c r="F668" s="114"/>
    </row>
    <row r="669" spans="1:6" s="117" customFormat="1" ht="60">
      <c r="A669" s="83"/>
      <c r="B669" s="115" t="s">
        <v>893</v>
      </c>
      <c r="C669" s="116"/>
      <c r="D669" s="103"/>
      <c r="E669" s="104"/>
      <c r="F669" s="104"/>
    </row>
    <row r="670" spans="1:6" s="117" customFormat="1" ht="84">
      <c r="A670" s="83"/>
      <c r="B670" s="115" t="s">
        <v>894</v>
      </c>
      <c r="C670" s="116"/>
      <c r="D670" s="103"/>
      <c r="E670" s="104"/>
      <c r="F670" s="104"/>
    </row>
    <row r="671" spans="1:6" s="117" customFormat="1" ht="72">
      <c r="A671" s="83"/>
      <c r="B671" s="115" t="s">
        <v>167</v>
      </c>
      <c r="C671" s="116"/>
      <c r="D671" s="103"/>
      <c r="E671" s="104"/>
      <c r="F671" s="104"/>
    </row>
    <row r="672" spans="1:6" s="117" customFormat="1" ht="72">
      <c r="A672" s="83"/>
      <c r="B672" s="115" t="s">
        <v>895</v>
      </c>
      <c r="C672" s="116"/>
      <c r="D672" s="103"/>
      <c r="E672" s="104"/>
      <c r="F672" s="104"/>
    </row>
    <row r="673" spans="1:6" s="117" customFormat="1">
      <c r="A673" s="83"/>
      <c r="B673" s="115" t="s">
        <v>896</v>
      </c>
      <c r="C673" s="107" t="s">
        <v>25</v>
      </c>
      <c r="D673" s="103">
        <v>30</v>
      </c>
      <c r="E673" s="113"/>
      <c r="F673" s="103">
        <f>D673*E673</f>
        <v>0</v>
      </c>
    </row>
    <row r="674" spans="1:6" s="117" customFormat="1">
      <c r="A674" s="83"/>
      <c r="B674" s="118"/>
      <c r="C674" s="116"/>
      <c r="D674" s="219"/>
      <c r="E674" s="220"/>
      <c r="F674" s="220"/>
    </row>
    <row r="675" spans="1:6" s="117" customFormat="1" ht="12">
      <c r="A675" s="303" t="s">
        <v>897</v>
      </c>
      <c r="B675" s="304" t="s">
        <v>898</v>
      </c>
      <c r="C675" s="116"/>
      <c r="D675" s="219"/>
      <c r="E675" s="220"/>
      <c r="F675" s="220"/>
    </row>
    <row r="676" spans="1:6" s="117" customFormat="1" ht="60">
      <c r="A676" s="83"/>
      <c r="B676" s="115" t="s">
        <v>899</v>
      </c>
      <c r="C676" s="116"/>
      <c r="D676" s="219"/>
      <c r="E676" s="220"/>
      <c r="F676" s="220"/>
    </row>
    <row r="677" spans="1:6" s="117" customFormat="1">
      <c r="A677" s="83"/>
      <c r="B677" s="115" t="s">
        <v>892</v>
      </c>
      <c r="C677" s="116"/>
      <c r="D677" s="219"/>
      <c r="E677" s="220"/>
      <c r="F677" s="220"/>
    </row>
    <row r="678" spans="1:6" s="117" customFormat="1" ht="96">
      <c r="A678" s="83"/>
      <c r="B678" s="115" t="s">
        <v>900</v>
      </c>
      <c r="C678" s="116"/>
      <c r="D678" s="219"/>
      <c r="E678" s="220"/>
      <c r="F678" s="220"/>
    </row>
    <row r="679" spans="1:6" s="117" customFormat="1" ht="48">
      <c r="A679" s="83"/>
      <c r="B679" s="118" t="s">
        <v>901</v>
      </c>
      <c r="C679" s="116"/>
      <c r="D679" s="219"/>
      <c r="E679" s="220"/>
      <c r="F679" s="220"/>
    </row>
    <row r="680" spans="1:6" s="117" customFormat="1" ht="36">
      <c r="A680" s="83"/>
      <c r="B680" s="118" t="s">
        <v>428</v>
      </c>
      <c r="C680" s="116"/>
      <c r="D680" s="219"/>
      <c r="E680" s="220"/>
      <c r="F680" s="220"/>
    </row>
    <row r="681" spans="1:6" s="117" customFormat="1" ht="60">
      <c r="A681" s="83"/>
      <c r="B681" s="118" t="s">
        <v>429</v>
      </c>
      <c r="C681" s="116"/>
      <c r="D681" s="219"/>
      <c r="E681" s="220"/>
      <c r="F681" s="220"/>
    </row>
    <row r="682" spans="1:6" s="117" customFormat="1">
      <c r="A682" s="83"/>
      <c r="B682" s="115" t="s">
        <v>902</v>
      </c>
      <c r="C682" s="107" t="s">
        <v>25</v>
      </c>
      <c r="D682" s="103">
        <v>75</v>
      </c>
      <c r="E682" s="113"/>
      <c r="F682" s="103">
        <f>D682*E682</f>
        <v>0</v>
      </c>
    </row>
    <row r="683" spans="1:6" s="117" customFormat="1">
      <c r="A683" s="83"/>
      <c r="B683" s="115"/>
      <c r="C683" s="107"/>
      <c r="D683" s="103"/>
      <c r="E683" s="113"/>
      <c r="F683" s="103"/>
    </row>
    <row r="684" spans="1:6" s="117" customFormat="1" ht="12">
      <c r="A684" s="303" t="s">
        <v>903</v>
      </c>
      <c r="B684" s="304" t="s">
        <v>904</v>
      </c>
      <c r="C684" s="116"/>
      <c r="D684" s="219"/>
      <c r="E684" s="220"/>
      <c r="F684" s="220"/>
    </row>
    <row r="685" spans="1:6" s="117" customFormat="1" ht="60">
      <c r="A685" s="83"/>
      <c r="B685" s="115" t="s">
        <v>905</v>
      </c>
      <c r="C685" s="116"/>
      <c r="D685" s="219"/>
      <c r="E685" s="220"/>
      <c r="F685" s="220"/>
    </row>
    <row r="686" spans="1:6" s="117" customFormat="1">
      <c r="A686" s="83"/>
      <c r="B686" s="115" t="s">
        <v>892</v>
      </c>
      <c r="C686" s="116"/>
      <c r="D686" s="219"/>
      <c r="E686" s="220"/>
      <c r="F686" s="220"/>
    </row>
    <row r="687" spans="1:6" s="117" customFormat="1" ht="36">
      <c r="A687" s="83"/>
      <c r="B687" s="115" t="s">
        <v>906</v>
      </c>
      <c r="C687" s="116"/>
      <c r="D687" s="219"/>
      <c r="E687" s="220"/>
      <c r="F687" s="220"/>
    </row>
    <row r="688" spans="1:6" s="117" customFormat="1" ht="48">
      <c r="A688" s="83"/>
      <c r="B688" s="118" t="s">
        <v>901</v>
      </c>
      <c r="C688" s="116"/>
      <c r="D688" s="219"/>
      <c r="E688" s="220"/>
      <c r="F688" s="220"/>
    </row>
    <row r="689" spans="1:6" s="117" customFormat="1" ht="36">
      <c r="A689" s="83"/>
      <c r="B689" s="118" t="s">
        <v>428</v>
      </c>
      <c r="C689" s="116"/>
      <c r="D689" s="219"/>
      <c r="E689" s="220"/>
      <c r="F689" s="220"/>
    </row>
    <row r="690" spans="1:6" s="117" customFormat="1" ht="60">
      <c r="A690" s="83"/>
      <c r="B690" s="118" t="s">
        <v>429</v>
      </c>
      <c r="C690" s="116"/>
      <c r="D690" s="219"/>
      <c r="E690" s="220"/>
      <c r="F690" s="220"/>
    </row>
    <row r="691" spans="1:6" s="117" customFormat="1">
      <c r="A691" s="83"/>
      <c r="B691" s="115" t="s">
        <v>907</v>
      </c>
      <c r="C691" s="107" t="s">
        <v>25</v>
      </c>
      <c r="D691" s="103">
        <v>48</v>
      </c>
      <c r="E691" s="113"/>
      <c r="F691" s="103">
        <f>D691*E691</f>
        <v>0</v>
      </c>
    </row>
    <row r="692" spans="1:6" s="117" customFormat="1">
      <c r="A692" s="83"/>
      <c r="B692" s="115"/>
      <c r="C692" s="107"/>
      <c r="D692" s="103"/>
      <c r="E692" s="113"/>
      <c r="F692" s="103"/>
    </row>
    <row r="693" spans="1:6" s="117" customFormat="1" ht="12">
      <c r="A693" s="305" t="s">
        <v>908</v>
      </c>
      <c r="B693" s="94" t="s">
        <v>909</v>
      </c>
      <c r="C693" s="116"/>
      <c r="D693" s="113"/>
      <c r="E693" s="114"/>
      <c r="F693" s="114"/>
    </row>
    <row r="694" spans="1:6" s="117" customFormat="1" ht="120">
      <c r="A694" s="192"/>
      <c r="B694" s="115" t="s">
        <v>910</v>
      </c>
      <c r="C694" s="116"/>
      <c r="D694" s="95"/>
      <c r="E694" s="114"/>
      <c r="F694" s="114"/>
    </row>
    <row r="695" spans="1:6" s="117" customFormat="1" ht="24">
      <c r="A695" s="192"/>
      <c r="B695" s="118" t="s">
        <v>911</v>
      </c>
      <c r="C695" s="116"/>
      <c r="D695" s="113"/>
      <c r="E695" s="114"/>
      <c r="F695" s="114"/>
    </row>
    <row r="696" spans="1:6" s="117" customFormat="1" ht="12">
      <c r="A696" s="192"/>
      <c r="B696" s="118" t="s">
        <v>912</v>
      </c>
      <c r="C696" s="116" t="s">
        <v>18</v>
      </c>
      <c r="D696" s="113">
        <v>5</v>
      </c>
      <c r="E696" s="114"/>
      <c r="F696" s="114">
        <f>D696*E696</f>
        <v>0</v>
      </c>
    </row>
    <row r="697" spans="1:6" s="117" customFormat="1" ht="12">
      <c r="A697" s="192"/>
      <c r="B697" s="118" t="s">
        <v>913</v>
      </c>
      <c r="C697" s="116" t="s">
        <v>18</v>
      </c>
      <c r="D697" s="113">
        <v>3</v>
      </c>
      <c r="E697" s="114"/>
      <c r="F697" s="114">
        <f>D697*E697</f>
        <v>0</v>
      </c>
    </row>
    <row r="698" spans="1:6" s="117" customFormat="1" ht="12">
      <c r="E698" s="220"/>
      <c r="F698" s="220"/>
    </row>
    <row r="699" spans="1:6" s="117" customFormat="1" ht="12">
      <c r="A699" s="192" t="s">
        <v>914</v>
      </c>
      <c r="B699" s="94" t="s">
        <v>172</v>
      </c>
      <c r="C699" s="116"/>
      <c r="D699" s="113"/>
      <c r="E699" s="114"/>
      <c r="F699" s="114"/>
    </row>
    <row r="700" spans="1:6" s="117" customFormat="1" ht="60">
      <c r="A700" s="192"/>
      <c r="B700" s="118" t="s">
        <v>173</v>
      </c>
      <c r="C700" s="116"/>
      <c r="D700" s="113"/>
      <c r="E700" s="114"/>
      <c r="F700" s="114"/>
    </row>
    <row r="701" spans="1:6" s="117" customFormat="1" ht="60">
      <c r="A701" s="192"/>
      <c r="B701" s="118" t="s">
        <v>174</v>
      </c>
      <c r="C701" s="116"/>
      <c r="D701" s="113"/>
      <c r="E701" s="114"/>
      <c r="F701" s="114"/>
    </row>
    <row r="702" spans="1:6" s="117" customFormat="1" ht="12">
      <c r="A702" s="192"/>
      <c r="B702" s="118" t="s">
        <v>376</v>
      </c>
      <c r="C702" s="116" t="s">
        <v>60</v>
      </c>
      <c r="D702" s="113">
        <v>30</v>
      </c>
      <c r="E702" s="114"/>
      <c r="F702" s="114">
        <f>D702*E702</f>
        <v>0</v>
      </c>
    </row>
    <row r="703" spans="1:6" s="117" customFormat="1" ht="12.75" thickBot="1">
      <c r="A703" s="192"/>
      <c r="B703" s="118"/>
      <c r="C703" s="116"/>
      <c r="D703" s="113"/>
      <c r="E703" s="114"/>
      <c r="F703" s="114"/>
    </row>
    <row r="704" spans="1:6" s="111" customFormat="1" ht="15.75" thickBot="1">
      <c r="A704" s="90" t="s">
        <v>380</v>
      </c>
      <c r="B704" s="91" t="s">
        <v>30</v>
      </c>
      <c r="C704" s="92"/>
      <c r="D704" s="216"/>
      <c r="E704" s="93" t="s">
        <v>24</v>
      </c>
      <c r="F704" s="100">
        <f>SUM(F647:F703)</f>
        <v>0</v>
      </c>
    </row>
    <row r="706" spans="1:6" s="72" customFormat="1" ht="15" customHeight="1">
      <c r="A706" s="400" t="s">
        <v>382</v>
      </c>
      <c r="B706" s="401"/>
      <c r="C706" s="68" t="s">
        <v>38</v>
      </c>
      <c r="D706" s="69" t="s">
        <v>39</v>
      </c>
      <c r="E706" s="70" t="s">
        <v>40</v>
      </c>
      <c r="F706" s="71" t="s">
        <v>41</v>
      </c>
    </row>
    <row r="707" spans="1:6" s="111" customFormat="1" ht="12" customHeight="1">
      <c r="A707" s="112"/>
      <c r="B707" s="106"/>
      <c r="C707" s="116"/>
      <c r="D707" s="113"/>
      <c r="E707" s="114"/>
      <c r="F707" s="114"/>
    </row>
    <row r="708" spans="1:6" s="111" customFormat="1">
      <c r="A708" s="112" t="s">
        <v>343</v>
      </c>
      <c r="B708" s="105" t="s">
        <v>381</v>
      </c>
      <c r="C708" s="109"/>
      <c r="D708" s="113"/>
      <c r="E708" s="114"/>
      <c r="F708" s="114"/>
    </row>
    <row r="709" spans="1:6" s="111" customFormat="1" ht="72">
      <c r="A709" s="112"/>
      <c r="B709" s="115" t="s">
        <v>915</v>
      </c>
      <c r="C709" s="109"/>
      <c r="D709" s="113"/>
      <c r="E709" s="114"/>
      <c r="F709" s="114"/>
    </row>
    <row r="710" spans="1:6" s="111" customFormat="1" ht="72">
      <c r="A710" s="112"/>
      <c r="B710" s="115" t="s">
        <v>509</v>
      </c>
      <c r="C710" s="109"/>
      <c r="D710" s="113"/>
      <c r="E710" s="114"/>
      <c r="F710" s="114"/>
    </row>
    <row r="711" spans="1:6" s="111" customFormat="1" ht="48">
      <c r="A711" s="112"/>
      <c r="B711" s="115" t="s">
        <v>177</v>
      </c>
      <c r="C711" s="109"/>
      <c r="D711" s="113"/>
      <c r="E711" s="114"/>
      <c r="F711" s="114"/>
    </row>
    <row r="712" spans="1:6" s="111" customFormat="1" ht="72">
      <c r="A712" s="112"/>
      <c r="B712" s="115" t="s">
        <v>178</v>
      </c>
      <c r="C712" s="109"/>
      <c r="D712" s="113"/>
      <c r="E712" s="114"/>
      <c r="F712" s="114"/>
    </row>
    <row r="713" spans="1:6" s="111" customFormat="1" ht="72">
      <c r="A713" s="112"/>
      <c r="B713" s="115" t="s">
        <v>179</v>
      </c>
      <c r="C713" s="109"/>
      <c r="D713" s="113"/>
      <c r="E713" s="114"/>
      <c r="F713" s="114"/>
    </row>
    <row r="714" spans="1:6" s="111" customFormat="1">
      <c r="A714" s="112"/>
      <c r="B714" s="115"/>
      <c r="C714" s="109"/>
      <c r="D714" s="113"/>
      <c r="E714" s="114"/>
      <c r="F714" s="114"/>
    </row>
    <row r="715" spans="1:6" s="111" customFormat="1" ht="48">
      <c r="A715" s="112"/>
      <c r="B715" s="115" t="s">
        <v>579</v>
      </c>
      <c r="C715" s="109" t="s">
        <v>25</v>
      </c>
      <c r="D715" s="113">
        <v>82</v>
      </c>
      <c r="E715" s="114"/>
      <c r="F715" s="114">
        <f>D715*E715</f>
        <v>0</v>
      </c>
    </row>
    <row r="716" spans="1:6" s="111" customFormat="1" ht="48">
      <c r="A716" s="112"/>
      <c r="B716" s="115" t="s">
        <v>580</v>
      </c>
      <c r="C716" s="109" t="s">
        <v>25</v>
      </c>
      <c r="D716" s="113">
        <v>70</v>
      </c>
      <c r="E716" s="114"/>
      <c r="F716" s="114">
        <f>D716*E716</f>
        <v>0</v>
      </c>
    </row>
    <row r="717" spans="1:6" s="111" customFormat="1" ht="60">
      <c r="A717" s="112"/>
      <c r="B717" s="99" t="s">
        <v>583</v>
      </c>
      <c r="C717" s="109" t="s">
        <v>25</v>
      </c>
      <c r="D717" s="113">
        <v>70</v>
      </c>
      <c r="E717" s="114"/>
      <c r="F717" s="114">
        <f>D717*E717</f>
        <v>0</v>
      </c>
    </row>
    <row r="718" spans="1:6" s="111" customFormat="1" ht="48">
      <c r="A718" s="112"/>
      <c r="B718" s="115" t="s">
        <v>584</v>
      </c>
      <c r="C718" s="109" t="s">
        <v>25</v>
      </c>
      <c r="D718" s="113">
        <v>9</v>
      </c>
      <c r="E718" s="114"/>
      <c r="F718" s="114">
        <f>D718*E718</f>
        <v>0</v>
      </c>
    </row>
    <row r="719" spans="1:6" s="111" customFormat="1">
      <c r="A719" s="112"/>
      <c r="B719" s="115"/>
      <c r="C719" s="109"/>
      <c r="D719" s="113"/>
      <c r="E719" s="114"/>
      <c r="F719" s="114"/>
    </row>
    <row r="720" spans="1:6" s="111" customFormat="1">
      <c r="A720" s="112" t="s">
        <v>383</v>
      </c>
      <c r="B720" s="105" t="s">
        <v>433</v>
      </c>
      <c r="C720" s="109"/>
      <c r="D720" s="113"/>
      <c r="E720" s="114"/>
      <c r="F720" s="114"/>
    </row>
    <row r="721" spans="1:6" s="111" customFormat="1" ht="84">
      <c r="A721" s="112"/>
      <c r="B721" s="115" t="s">
        <v>549</v>
      </c>
      <c r="C721" s="116"/>
      <c r="D721" s="113"/>
      <c r="E721" s="114"/>
      <c r="F721" s="114"/>
    </row>
    <row r="722" spans="1:6" s="111" customFormat="1" ht="72">
      <c r="A722" s="112"/>
      <c r="B722" s="115" t="s">
        <v>434</v>
      </c>
      <c r="C722" s="116"/>
      <c r="D722" s="113"/>
      <c r="E722" s="114"/>
      <c r="F722" s="114"/>
    </row>
    <row r="723" spans="1:6" s="111" customFormat="1" ht="48">
      <c r="A723" s="112"/>
      <c r="B723" s="115" t="s">
        <v>177</v>
      </c>
      <c r="C723" s="116"/>
      <c r="D723" s="113"/>
      <c r="E723" s="114"/>
      <c r="F723" s="114"/>
    </row>
    <row r="724" spans="1:6" s="111" customFormat="1" ht="72">
      <c r="A724" s="112"/>
      <c r="B724" s="115" t="s">
        <v>178</v>
      </c>
      <c r="C724" s="116"/>
      <c r="D724" s="113"/>
      <c r="E724" s="114"/>
      <c r="F724" s="114"/>
    </row>
    <row r="725" spans="1:6" s="111" customFormat="1" ht="72">
      <c r="A725" s="112"/>
      <c r="B725" s="115" t="s">
        <v>435</v>
      </c>
      <c r="C725" s="109"/>
      <c r="D725" s="113"/>
      <c r="E725" s="114"/>
      <c r="F725" s="114"/>
    </row>
    <row r="726" spans="1:6" s="111" customFormat="1">
      <c r="A726" s="112"/>
      <c r="B726" s="115"/>
      <c r="C726" s="109"/>
      <c r="D726" s="113"/>
      <c r="E726" s="114"/>
      <c r="F726" s="114"/>
    </row>
    <row r="727" spans="1:6" s="111" customFormat="1" ht="36">
      <c r="A727" s="112"/>
      <c r="B727" s="115" t="s">
        <v>916</v>
      </c>
      <c r="C727" s="109" t="s">
        <v>25</v>
      </c>
      <c r="D727" s="113">
        <v>85</v>
      </c>
      <c r="E727" s="114"/>
      <c r="F727" s="114">
        <f>D727*E727</f>
        <v>0</v>
      </c>
    </row>
    <row r="728" spans="1:6" s="111" customFormat="1">
      <c r="A728" s="112"/>
      <c r="B728" s="115"/>
      <c r="C728" s="109"/>
      <c r="D728" s="113"/>
      <c r="E728" s="114"/>
      <c r="F728" s="114"/>
    </row>
    <row r="729" spans="1:6" s="111" customFormat="1">
      <c r="A729" s="112" t="s">
        <v>384</v>
      </c>
      <c r="B729" s="98" t="s">
        <v>917</v>
      </c>
      <c r="C729" s="109"/>
      <c r="D729" s="110"/>
      <c r="E729" s="221"/>
      <c r="F729" s="114"/>
    </row>
    <row r="730" spans="1:6" s="111" customFormat="1" ht="84">
      <c r="A730" s="222"/>
      <c r="B730" s="115" t="s">
        <v>918</v>
      </c>
      <c r="C730" s="109"/>
      <c r="D730" s="110"/>
      <c r="E730" s="221"/>
      <c r="F730" s="114"/>
    </row>
    <row r="731" spans="1:6" s="111" customFormat="1" ht="36">
      <c r="A731" s="222"/>
      <c r="B731" s="115" t="s">
        <v>919</v>
      </c>
      <c r="C731" s="109"/>
      <c r="D731" s="110"/>
      <c r="E731" s="221"/>
      <c r="F731" s="114"/>
    </row>
    <row r="732" spans="1:6" s="111" customFormat="1" ht="24">
      <c r="A732" s="222"/>
      <c r="B732" s="115" t="s">
        <v>181</v>
      </c>
      <c r="C732" s="109"/>
      <c r="D732" s="110"/>
      <c r="E732" s="221"/>
      <c r="F732" s="114"/>
    </row>
    <row r="733" spans="1:6" s="111" customFormat="1" ht="60">
      <c r="A733" s="222"/>
      <c r="B733" s="115" t="s">
        <v>182</v>
      </c>
      <c r="C733" s="109"/>
      <c r="D733" s="110"/>
      <c r="E733" s="221"/>
      <c r="F733" s="114"/>
    </row>
    <row r="734" spans="1:6" s="111" customFormat="1">
      <c r="A734" s="112"/>
      <c r="B734" s="115" t="s">
        <v>101</v>
      </c>
    </row>
    <row r="735" spans="1:6" s="111" customFormat="1">
      <c r="A735" s="112"/>
      <c r="B735" s="115" t="s">
        <v>920</v>
      </c>
      <c r="C735" s="109" t="s">
        <v>25</v>
      </c>
      <c r="D735" s="113">
        <v>485</v>
      </c>
      <c r="E735" s="114"/>
      <c r="F735" s="114">
        <f>D735*E735</f>
        <v>0</v>
      </c>
    </row>
    <row r="736" spans="1:6" s="111" customFormat="1" ht="24">
      <c r="A736" s="112"/>
      <c r="B736" s="115" t="s">
        <v>921</v>
      </c>
      <c r="C736" s="109" t="s">
        <v>25</v>
      </c>
      <c r="D736" s="113">
        <v>905</v>
      </c>
      <c r="E736" s="114"/>
      <c r="F736" s="114">
        <f>D736*E736</f>
        <v>0</v>
      </c>
    </row>
    <row r="737" spans="1:6" s="111" customFormat="1">
      <c r="A737" s="112"/>
      <c r="B737" s="115"/>
      <c r="C737" s="109"/>
      <c r="D737" s="113"/>
      <c r="E737" s="114"/>
      <c r="F737" s="114"/>
    </row>
    <row r="738" spans="1:6" s="111" customFormat="1">
      <c r="A738" s="112" t="s">
        <v>385</v>
      </c>
      <c r="B738" s="105" t="s">
        <v>183</v>
      </c>
      <c r="C738" s="116"/>
      <c r="D738" s="113"/>
      <c r="E738" s="113"/>
      <c r="F738" s="113"/>
    </row>
    <row r="739" spans="1:6" s="111" customFormat="1" ht="60.75">
      <c r="A739" s="112"/>
      <c r="B739" s="106" t="s">
        <v>184</v>
      </c>
      <c r="C739" s="116"/>
      <c r="D739" s="113"/>
      <c r="E739" s="113"/>
      <c r="F739" s="113"/>
    </row>
    <row r="740" spans="1:6" s="111" customFormat="1" ht="72.75">
      <c r="A740" s="112"/>
      <c r="B740" s="106" t="s">
        <v>185</v>
      </c>
      <c r="C740" s="116"/>
      <c r="D740" s="113"/>
      <c r="E740" s="113"/>
      <c r="F740" s="113"/>
    </row>
    <row r="741" spans="1:6" s="111" customFormat="1">
      <c r="A741" s="112"/>
      <c r="B741" s="115" t="s">
        <v>922</v>
      </c>
      <c r="C741" s="109" t="s">
        <v>18</v>
      </c>
      <c r="D741" s="113">
        <v>5</v>
      </c>
      <c r="E741" s="114"/>
      <c r="F741" s="114">
        <f>D741*E741</f>
        <v>0</v>
      </c>
    </row>
    <row r="742" spans="1:6" s="111" customFormat="1">
      <c r="A742" s="112"/>
      <c r="B742" s="115" t="s">
        <v>923</v>
      </c>
      <c r="C742" s="109" t="s">
        <v>18</v>
      </c>
      <c r="D742" s="113">
        <v>5</v>
      </c>
      <c r="E742" s="114"/>
      <c r="F742" s="114">
        <f>D742*E742</f>
        <v>0</v>
      </c>
    </row>
    <row r="743" spans="1:6" s="111" customFormat="1">
      <c r="A743" s="112"/>
      <c r="B743" s="115" t="s">
        <v>924</v>
      </c>
      <c r="C743" s="109" t="s">
        <v>18</v>
      </c>
      <c r="D743" s="113">
        <v>5</v>
      </c>
      <c r="E743" s="114"/>
      <c r="F743" s="114">
        <f>D743*E743</f>
        <v>0</v>
      </c>
    </row>
    <row r="744" spans="1:6" s="111" customFormat="1" ht="15.75" thickBot="1">
      <c r="A744" s="112"/>
      <c r="B744" s="115"/>
      <c r="C744" s="116"/>
      <c r="D744" s="113"/>
      <c r="E744" s="114"/>
      <c r="F744" s="114"/>
    </row>
    <row r="745" spans="1:6" s="111" customFormat="1" ht="15.75" thickBot="1">
      <c r="A745" s="90" t="s">
        <v>386</v>
      </c>
      <c r="B745" s="91" t="s">
        <v>84</v>
      </c>
      <c r="C745" s="92"/>
      <c r="D745" s="216"/>
      <c r="E745" s="93" t="s">
        <v>24</v>
      </c>
      <c r="F745" s="100">
        <f>SUM(F707:F744)</f>
        <v>0</v>
      </c>
    </row>
    <row r="747" spans="1:6" s="72" customFormat="1" ht="15" customHeight="1">
      <c r="A747" s="400" t="s">
        <v>397</v>
      </c>
      <c r="B747" s="401"/>
      <c r="C747" s="68" t="s">
        <v>38</v>
      </c>
      <c r="D747" s="69" t="s">
        <v>39</v>
      </c>
      <c r="E747" s="70" t="s">
        <v>40</v>
      </c>
      <c r="F747" s="71" t="s">
        <v>41</v>
      </c>
    </row>
    <row r="748" spans="1:6" s="111" customFormat="1">
      <c r="A748" s="83"/>
      <c r="B748" s="73"/>
      <c r="C748" s="74"/>
      <c r="D748" s="75"/>
      <c r="E748" s="75"/>
      <c r="F748" s="75"/>
    </row>
    <row r="749" spans="1:6" s="117" customFormat="1" ht="12">
      <c r="A749" s="222" t="s">
        <v>87</v>
      </c>
      <c r="B749" s="98" t="s">
        <v>925</v>
      </c>
      <c r="C749" s="116"/>
      <c r="D749" s="113"/>
      <c r="E749" s="114"/>
      <c r="F749" s="114"/>
    </row>
    <row r="750" spans="1:6" s="117" customFormat="1" ht="108">
      <c r="A750" s="223"/>
      <c r="B750" s="115" t="s">
        <v>926</v>
      </c>
      <c r="C750" s="109"/>
      <c r="D750" s="110"/>
      <c r="E750" s="221"/>
      <c r="F750" s="221"/>
    </row>
    <row r="751" spans="1:6" s="117" customFormat="1" ht="12">
      <c r="A751" s="223"/>
      <c r="B751" s="115" t="s">
        <v>586</v>
      </c>
      <c r="C751" s="109"/>
      <c r="D751" s="110"/>
      <c r="E751" s="221"/>
      <c r="F751" s="221"/>
    </row>
    <row r="752" spans="1:6" s="117" customFormat="1" ht="12">
      <c r="A752" s="223"/>
      <c r="B752" s="115" t="s">
        <v>395</v>
      </c>
      <c r="C752" s="109" t="s">
        <v>25</v>
      </c>
      <c r="D752" s="110">
        <v>290</v>
      </c>
      <c r="E752" s="200"/>
      <c r="F752" s="200">
        <f>D752*E752</f>
        <v>0</v>
      </c>
    </row>
    <row r="753" spans="1:6" s="117" customFormat="1" ht="12">
      <c r="A753" s="223"/>
      <c r="B753" s="224"/>
      <c r="C753" s="109"/>
      <c r="D753" s="110"/>
      <c r="E753" s="200"/>
      <c r="F753" s="200"/>
    </row>
    <row r="754" spans="1:6" s="117" customFormat="1" ht="12">
      <c r="A754" s="222" t="s">
        <v>175</v>
      </c>
      <c r="B754" s="98" t="s">
        <v>189</v>
      </c>
      <c r="C754" s="109"/>
      <c r="D754" s="110"/>
      <c r="E754" s="200"/>
      <c r="F754" s="200"/>
    </row>
    <row r="755" spans="1:6" s="117" customFormat="1" ht="144">
      <c r="A755" s="223"/>
      <c r="B755" s="115" t="s">
        <v>190</v>
      </c>
      <c r="C755" s="115"/>
      <c r="D755" s="110"/>
      <c r="E755" s="221"/>
      <c r="F755" s="221"/>
    </row>
    <row r="756" spans="1:6" s="117" customFormat="1" ht="12">
      <c r="A756" s="223"/>
      <c r="B756" s="115" t="s">
        <v>396</v>
      </c>
      <c r="C756" s="109" t="s">
        <v>25</v>
      </c>
      <c r="D756" s="110">
        <v>290</v>
      </c>
      <c r="E756" s="200"/>
      <c r="F756" s="200">
        <f>D756*E756</f>
        <v>0</v>
      </c>
    </row>
    <row r="757" spans="1:6" s="117" customFormat="1" ht="12">
      <c r="A757" s="223"/>
      <c r="B757" s="115"/>
      <c r="C757" s="109"/>
      <c r="D757" s="110"/>
      <c r="E757" s="200"/>
      <c r="F757" s="200"/>
    </row>
    <row r="758" spans="1:6" s="117" customFormat="1" ht="12">
      <c r="A758" s="223" t="s">
        <v>212</v>
      </c>
      <c r="B758" s="105" t="s">
        <v>927</v>
      </c>
      <c r="C758" s="115"/>
      <c r="D758" s="110"/>
      <c r="E758" s="200"/>
      <c r="F758" s="200"/>
    </row>
    <row r="759" spans="1:6" s="117" customFormat="1" ht="60">
      <c r="A759" s="223"/>
      <c r="B759" s="115" t="s">
        <v>709</v>
      </c>
      <c r="C759" s="115"/>
      <c r="D759" s="110"/>
      <c r="E759" s="200"/>
      <c r="F759" s="200"/>
    </row>
    <row r="760" spans="1:6" s="117" customFormat="1" ht="72">
      <c r="A760" s="223"/>
      <c r="B760" s="115" t="s">
        <v>710</v>
      </c>
      <c r="C760" s="115"/>
      <c r="D760" s="110"/>
      <c r="E760" s="200"/>
      <c r="F760" s="200"/>
    </row>
    <row r="761" spans="1:6" s="117" customFormat="1" ht="12">
      <c r="A761" s="223"/>
      <c r="B761" s="115" t="s">
        <v>711</v>
      </c>
      <c r="C761" s="109" t="s">
        <v>25</v>
      </c>
      <c r="D761" s="110">
        <v>2250</v>
      </c>
      <c r="E761" s="200"/>
      <c r="F761" s="200">
        <f>D761*E761</f>
        <v>0</v>
      </c>
    </row>
    <row r="762" spans="1:6" s="117" customFormat="1" ht="12">
      <c r="A762" s="223"/>
      <c r="B762" s="115"/>
      <c r="C762" s="109"/>
      <c r="D762" s="110"/>
      <c r="E762" s="200"/>
      <c r="F762" s="200"/>
    </row>
    <row r="763" spans="1:6" s="117" customFormat="1" ht="12">
      <c r="A763" s="223" t="s">
        <v>712</v>
      </c>
      <c r="B763" s="197" t="s">
        <v>928</v>
      </c>
      <c r="C763" s="115"/>
      <c r="D763" s="110"/>
      <c r="E763" s="200"/>
      <c r="F763" s="200"/>
    </row>
    <row r="764" spans="1:6" s="117" customFormat="1" ht="36">
      <c r="A764" s="223"/>
      <c r="B764" s="115" t="s">
        <v>929</v>
      </c>
      <c r="C764" s="115"/>
      <c r="D764" s="110"/>
      <c r="E764" s="200"/>
      <c r="F764" s="200"/>
    </row>
    <row r="765" spans="1:6" s="117" customFormat="1" ht="120">
      <c r="A765" s="223"/>
      <c r="B765" s="115" t="s">
        <v>714</v>
      </c>
      <c r="C765" s="115"/>
      <c r="D765" s="110"/>
      <c r="E765" s="200"/>
      <c r="F765" s="200"/>
    </row>
    <row r="766" spans="1:6" s="117" customFormat="1" ht="12">
      <c r="A766" s="223"/>
      <c r="B766" s="115" t="s">
        <v>715</v>
      </c>
      <c r="C766" s="109" t="s">
        <v>25</v>
      </c>
      <c r="D766" s="110">
        <v>2250</v>
      </c>
      <c r="E766" s="200"/>
      <c r="F766" s="200">
        <f>D766*E766</f>
        <v>0</v>
      </c>
    </row>
    <row r="767" spans="1:6" s="117" customFormat="1" ht="12">
      <c r="A767" s="223"/>
      <c r="B767" s="115"/>
      <c r="C767" s="109"/>
      <c r="D767" s="110"/>
      <c r="E767" s="200"/>
      <c r="F767" s="200"/>
    </row>
    <row r="768" spans="1:6" s="117" customFormat="1" ht="12">
      <c r="A768" s="223"/>
      <c r="B768" s="115"/>
      <c r="C768" s="115"/>
      <c r="D768" s="110"/>
      <c r="E768" s="200"/>
      <c r="F768" s="200"/>
    </row>
    <row r="769" spans="1:6" s="117" customFormat="1" ht="12">
      <c r="A769" s="223" t="s">
        <v>718</v>
      </c>
      <c r="B769" s="98" t="s">
        <v>191</v>
      </c>
      <c r="C769" s="115"/>
      <c r="D769" s="110"/>
      <c r="E769" s="200"/>
      <c r="F769" s="200"/>
    </row>
    <row r="770" spans="1:6" s="117" customFormat="1" ht="36">
      <c r="A770" s="223"/>
      <c r="B770" s="115" t="s">
        <v>192</v>
      </c>
      <c r="C770" s="115"/>
      <c r="D770" s="110"/>
      <c r="E770" s="200"/>
      <c r="F770" s="200"/>
    </row>
    <row r="771" spans="1:6" s="117" customFormat="1" ht="60">
      <c r="A771" s="223"/>
      <c r="B771" s="115" t="s">
        <v>193</v>
      </c>
      <c r="C771" s="115"/>
      <c r="D771" s="110"/>
      <c r="E771" s="200"/>
      <c r="F771" s="200"/>
    </row>
    <row r="772" spans="1:6" s="117" customFormat="1" ht="12">
      <c r="A772" s="223"/>
      <c r="B772" s="115"/>
      <c r="C772" s="101" t="s">
        <v>60</v>
      </c>
      <c r="D772" s="110">
        <v>855</v>
      </c>
      <c r="E772" s="200"/>
      <c r="F772" s="200">
        <f>D772*E772</f>
        <v>0</v>
      </c>
    </row>
    <row r="773" spans="1:6" s="117" customFormat="1" ht="12.75" thickBot="1">
      <c r="A773" s="223"/>
      <c r="B773" s="115"/>
      <c r="C773" s="115"/>
      <c r="D773" s="110"/>
      <c r="E773" s="200"/>
      <c r="F773" s="200"/>
    </row>
    <row r="774" spans="1:6" s="117" customFormat="1" ht="12.75" thickBot="1">
      <c r="A774" s="90" t="s">
        <v>398</v>
      </c>
      <c r="B774" s="91" t="s">
        <v>85</v>
      </c>
      <c r="C774" s="92"/>
      <c r="D774" s="216"/>
      <c r="E774" s="93" t="s">
        <v>24</v>
      </c>
      <c r="F774" s="100">
        <f>SUM(F749:F773)</f>
        <v>0</v>
      </c>
    </row>
    <row r="776" spans="1:6" s="72" customFormat="1" ht="15" customHeight="1">
      <c r="A776" s="400" t="s">
        <v>389</v>
      </c>
      <c r="B776" s="401"/>
      <c r="C776" s="68" t="s">
        <v>38</v>
      </c>
      <c r="D776" s="69" t="s">
        <v>39</v>
      </c>
      <c r="E776" s="70" t="s">
        <v>40</v>
      </c>
      <c r="F776" s="71" t="s">
        <v>41</v>
      </c>
    </row>
    <row r="777" spans="1:6" s="111" customFormat="1">
      <c r="A777" s="83"/>
      <c r="B777" s="73"/>
      <c r="C777" s="74"/>
      <c r="D777" s="75"/>
      <c r="E777" s="76"/>
      <c r="F777" s="76"/>
    </row>
    <row r="778" spans="1:6" s="117" customFormat="1" ht="12">
      <c r="A778" s="223" t="s">
        <v>390</v>
      </c>
      <c r="B778" s="225" t="s">
        <v>194</v>
      </c>
      <c r="C778" s="109"/>
      <c r="D778" s="110"/>
      <c r="E778" s="200"/>
      <c r="F778" s="200"/>
    </row>
    <row r="779" spans="1:6" s="111" customFormat="1" ht="132">
      <c r="A779" s="226"/>
      <c r="B779" s="115" t="s">
        <v>695</v>
      </c>
      <c r="C779" s="207"/>
      <c r="D779" s="227"/>
      <c r="E779" s="208"/>
      <c r="F779" s="208"/>
    </row>
    <row r="780" spans="1:6" s="111" customFormat="1" ht="48">
      <c r="A780" s="226"/>
      <c r="B780" s="115" t="s">
        <v>930</v>
      </c>
      <c r="C780" s="207"/>
      <c r="D780" s="228"/>
      <c r="E780" s="208"/>
      <c r="F780" s="208"/>
    </row>
    <row r="781" spans="1:6" s="111" customFormat="1" ht="48">
      <c r="A781" s="226"/>
      <c r="B781" s="115" t="s">
        <v>195</v>
      </c>
      <c r="C781" s="207"/>
      <c r="D781" s="228"/>
      <c r="E781" s="208"/>
      <c r="F781" s="208"/>
    </row>
    <row r="782" spans="1:6" s="117" customFormat="1" ht="12">
      <c r="A782" s="223"/>
      <c r="B782" s="117" t="s">
        <v>931</v>
      </c>
      <c r="C782" s="109" t="s">
        <v>25</v>
      </c>
      <c r="D782" s="110">
        <v>305</v>
      </c>
      <c r="E782" s="200"/>
      <c r="F782" s="200">
        <f>D782*E782</f>
        <v>0</v>
      </c>
    </row>
    <row r="783" spans="1:6" s="117" customFormat="1" ht="12">
      <c r="A783" s="223"/>
      <c r="B783" s="117" t="s">
        <v>932</v>
      </c>
      <c r="C783" s="109" t="s">
        <v>25</v>
      </c>
      <c r="D783" s="110">
        <v>12</v>
      </c>
      <c r="E783" s="200"/>
      <c r="F783" s="200">
        <f>D783*E783</f>
        <v>0</v>
      </c>
    </row>
    <row r="784" spans="1:6" s="117" customFormat="1" ht="12">
      <c r="A784" s="223"/>
      <c r="B784" s="115"/>
      <c r="C784" s="115"/>
      <c r="D784" s="110"/>
      <c r="E784" s="200"/>
      <c r="F784" s="200"/>
    </row>
    <row r="785" spans="1:6" s="117" customFormat="1" ht="12">
      <c r="A785" s="192" t="s">
        <v>391</v>
      </c>
      <c r="B785" s="98" t="s">
        <v>213</v>
      </c>
      <c r="C785" s="116"/>
      <c r="D785" s="110"/>
      <c r="E785" s="200"/>
      <c r="F785" s="200"/>
    </row>
    <row r="786" spans="1:6" s="117" customFormat="1" ht="144">
      <c r="A786" s="192"/>
      <c r="B786" s="115" t="s">
        <v>696</v>
      </c>
      <c r="C786" s="116"/>
      <c r="D786" s="110"/>
      <c r="E786" s="200"/>
      <c r="F786" s="200"/>
    </row>
    <row r="787" spans="1:6" s="117" customFormat="1" ht="12">
      <c r="A787" s="192"/>
      <c r="B787" s="115" t="s">
        <v>196</v>
      </c>
      <c r="C787" s="116"/>
      <c r="D787" s="110"/>
      <c r="E787" s="200"/>
      <c r="F787" s="200"/>
    </row>
    <row r="788" spans="1:6" s="117" customFormat="1" ht="12">
      <c r="A788" s="192"/>
      <c r="B788" s="115" t="s">
        <v>197</v>
      </c>
      <c r="C788" s="116"/>
      <c r="D788" s="110"/>
      <c r="E788" s="200"/>
      <c r="F788" s="200"/>
    </row>
    <row r="789" spans="1:6" s="117" customFormat="1" ht="48">
      <c r="A789" s="192"/>
      <c r="B789" s="115" t="s">
        <v>198</v>
      </c>
      <c r="C789" s="116"/>
      <c r="D789" s="110"/>
      <c r="E789" s="200"/>
      <c r="F789" s="200"/>
    </row>
    <row r="790" spans="1:6" s="117" customFormat="1" ht="12">
      <c r="A790" s="192"/>
      <c r="B790" s="98"/>
      <c r="C790" s="116"/>
      <c r="D790" s="110"/>
      <c r="E790" s="200"/>
      <c r="F790" s="200"/>
    </row>
    <row r="791" spans="1:6" s="117" customFormat="1" ht="12">
      <c r="A791" s="192"/>
      <c r="B791" s="115" t="s">
        <v>933</v>
      </c>
      <c r="C791" s="116" t="s">
        <v>25</v>
      </c>
      <c r="D791" s="110">
        <v>65</v>
      </c>
      <c r="E791" s="200"/>
      <c r="F791" s="200">
        <f>D791*E791</f>
        <v>0</v>
      </c>
    </row>
    <row r="792" spans="1:6" s="117" customFormat="1" ht="12">
      <c r="A792" s="192"/>
      <c r="B792" s="115" t="s">
        <v>250</v>
      </c>
      <c r="C792" s="116" t="s">
        <v>60</v>
      </c>
      <c r="D792" s="110">
        <v>9</v>
      </c>
      <c r="E792" s="200"/>
      <c r="F792" s="200">
        <f>D792*E792</f>
        <v>0</v>
      </c>
    </row>
    <row r="793" spans="1:6" s="117" customFormat="1" ht="12">
      <c r="A793" s="192"/>
      <c r="B793" s="115"/>
      <c r="C793" s="116"/>
      <c r="D793" s="110"/>
      <c r="E793" s="200"/>
      <c r="F793" s="200"/>
    </row>
    <row r="794" spans="1:6" s="117" customFormat="1" ht="12">
      <c r="A794" s="192"/>
      <c r="B794" s="115" t="s">
        <v>934</v>
      </c>
      <c r="C794" s="116"/>
      <c r="D794" s="110"/>
      <c r="E794" s="200"/>
      <c r="F794" s="200"/>
    </row>
    <row r="795" spans="1:6" s="117" customFormat="1" ht="12">
      <c r="A795" s="192"/>
      <c r="B795" s="115" t="s">
        <v>935</v>
      </c>
      <c r="C795" s="116" t="s">
        <v>25</v>
      </c>
      <c r="D795" s="110">
        <v>60</v>
      </c>
      <c r="E795" s="200"/>
      <c r="F795" s="200">
        <f>D795*E795</f>
        <v>0</v>
      </c>
    </row>
    <row r="796" spans="1:6" s="117" customFormat="1" ht="12">
      <c r="A796" s="192"/>
      <c r="B796" s="115" t="s">
        <v>936</v>
      </c>
      <c r="C796" s="116" t="s">
        <v>25</v>
      </c>
      <c r="D796" s="110">
        <v>18</v>
      </c>
      <c r="E796" s="200"/>
      <c r="F796" s="200">
        <f>D796*E796</f>
        <v>0</v>
      </c>
    </row>
    <row r="797" spans="1:6" s="117" customFormat="1" ht="12">
      <c r="A797" s="192"/>
      <c r="B797" s="115" t="s">
        <v>937</v>
      </c>
      <c r="C797" s="116" t="s">
        <v>60</v>
      </c>
      <c r="D797" s="110">
        <v>7</v>
      </c>
      <c r="E797" s="200"/>
      <c r="F797" s="200">
        <f>D797*E797</f>
        <v>0</v>
      </c>
    </row>
    <row r="798" spans="1:6" s="117" customFormat="1" ht="12">
      <c r="A798" s="192"/>
      <c r="B798" s="115"/>
      <c r="C798" s="116"/>
      <c r="D798" s="110"/>
      <c r="E798" s="200"/>
      <c r="F798" s="200"/>
    </row>
    <row r="799" spans="1:6" s="117" customFormat="1" ht="12">
      <c r="A799" s="192"/>
      <c r="B799" s="115" t="s">
        <v>938</v>
      </c>
      <c r="C799" s="116"/>
      <c r="D799" s="110"/>
      <c r="E799" s="200"/>
      <c r="F799" s="200"/>
    </row>
    <row r="800" spans="1:6" s="117" customFormat="1" ht="12">
      <c r="A800" s="192"/>
      <c r="B800" s="115" t="s">
        <v>939</v>
      </c>
      <c r="C800" s="116" t="s">
        <v>25</v>
      </c>
      <c r="D800" s="110">
        <v>60</v>
      </c>
      <c r="E800" s="200"/>
      <c r="F800" s="200">
        <f>D800*E800</f>
        <v>0</v>
      </c>
    </row>
    <row r="801" spans="1:6" s="117" customFormat="1" ht="12">
      <c r="A801" s="192"/>
      <c r="B801" s="115" t="s">
        <v>936</v>
      </c>
      <c r="C801" s="116" t="s">
        <v>25</v>
      </c>
      <c r="D801" s="110">
        <v>18</v>
      </c>
      <c r="E801" s="200"/>
      <c r="F801" s="200">
        <f>D801*E801</f>
        <v>0</v>
      </c>
    </row>
    <row r="802" spans="1:6" s="117" customFormat="1" ht="12">
      <c r="A802" s="192"/>
      <c r="B802" s="115" t="s">
        <v>937</v>
      </c>
      <c r="C802" s="116" t="s">
        <v>60</v>
      </c>
      <c r="D802" s="110">
        <v>8</v>
      </c>
      <c r="E802" s="200"/>
      <c r="F802" s="200">
        <f>D802*E802</f>
        <v>0</v>
      </c>
    </row>
    <row r="803" spans="1:6" s="117" customFormat="1" ht="12">
      <c r="A803" s="192"/>
      <c r="B803" s="98"/>
      <c r="C803" s="116"/>
      <c r="D803" s="110"/>
      <c r="E803" s="200"/>
      <c r="F803" s="200"/>
    </row>
    <row r="804" spans="1:6" s="117" customFormat="1" ht="12">
      <c r="A804" s="192" t="s">
        <v>392</v>
      </c>
      <c r="B804" s="98" t="s">
        <v>199</v>
      </c>
      <c r="C804" s="116"/>
      <c r="D804" s="110"/>
      <c r="E804" s="200"/>
      <c r="F804" s="200"/>
    </row>
    <row r="805" spans="1:6" s="111" customFormat="1" ht="24">
      <c r="A805" s="112"/>
      <c r="B805" s="115" t="s">
        <v>940</v>
      </c>
      <c r="C805" s="116"/>
      <c r="D805" s="113"/>
      <c r="E805" s="114"/>
      <c r="F805" s="114"/>
    </row>
    <row r="806" spans="1:6" s="117" customFormat="1" ht="144">
      <c r="A806" s="192"/>
      <c r="B806" s="115" t="s">
        <v>941</v>
      </c>
      <c r="C806" s="116"/>
      <c r="D806" s="110"/>
      <c r="E806" s="200"/>
      <c r="F806" s="200"/>
    </row>
    <row r="807" spans="1:6" s="117" customFormat="1" ht="12">
      <c r="A807" s="192"/>
      <c r="B807" s="115" t="s">
        <v>196</v>
      </c>
      <c r="C807" s="116"/>
      <c r="D807" s="110"/>
      <c r="E807" s="200"/>
      <c r="F807" s="200"/>
    </row>
    <row r="808" spans="1:6" s="117" customFormat="1" ht="12">
      <c r="A808" s="192"/>
      <c r="B808" s="115" t="s">
        <v>197</v>
      </c>
      <c r="C808" s="116"/>
      <c r="D808" s="110"/>
      <c r="E808" s="200"/>
      <c r="F808" s="200"/>
    </row>
    <row r="809" spans="1:6" s="117" customFormat="1" ht="36">
      <c r="A809" s="192"/>
      <c r="B809" s="115" t="s">
        <v>200</v>
      </c>
      <c r="C809" s="116"/>
      <c r="D809" s="113"/>
      <c r="E809" s="200"/>
      <c r="F809" s="200"/>
    </row>
    <row r="810" spans="1:6" s="117" customFormat="1" ht="48">
      <c r="A810" s="192"/>
      <c r="B810" s="115" t="s">
        <v>198</v>
      </c>
      <c r="C810" s="116"/>
      <c r="D810" s="110"/>
      <c r="E810" s="200"/>
      <c r="F810" s="200"/>
    </row>
    <row r="811" spans="1:6" s="117" customFormat="1" ht="12">
      <c r="A811" s="192"/>
      <c r="B811" s="115"/>
      <c r="C811" s="116"/>
      <c r="D811" s="110"/>
      <c r="E811" s="200"/>
      <c r="F811" s="200"/>
    </row>
    <row r="812" spans="1:6" s="117" customFormat="1" ht="12">
      <c r="A812" s="192"/>
      <c r="B812" s="115" t="s">
        <v>942</v>
      </c>
      <c r="C812" s="116" t="s">
        <v>25</v>
      </c>
      <c r="D812" s="110">
        <v>18</v>
      </c>
      <c r="E812" s="200"/>
      <c r="F812" s="200">
        <f>D812*E812</f>
        <v>0</v>
      </c>
    </row>
    <row r="813" spans="1:6" s="117" customFormat="1" ht="12">
      <c r="A813" s="192"/>
      <c r="B813" s="115" t="s">
        <v>388</v>
      </c>
      <c r="C813" s="116" t="s">
        <v>60</v>
      </c>
      <c r="D813" s="110">
        <v>7</v>
      </c>
      <c r="E813" s="200"/>
      <c r="F813" s="200">
        <f>D813*E813</f>
        <v>0</v>
      </c>
    </row>
    <row r="814" spans="1:6" s="117" customFormat="1" ht="12">
      <c r="A814" s="192"/>
      <c r="B814" s="115" t="s">
        <v>943</v>
      </c>
      <c r="C814" s="116" t="s">
        <v>25</v>
      </c>
      <c r="D814" s="110">
        <v>17</v>
      </c>
      <c r="E814" s="200"/>
      <c r="F814" s="200">
        <f>D814*E814</f>
        <v>0</v>
      </c>
    </row>
    <row r="815" spans="1:6" s="117" customFormat="1" ht="12">
      <c r="A815" s="192"/>
      <c r="B815" s="115" t="s">
        <v>388</v>
      </c>
      <c r="C815" s="116" t="s">
        <v>60</v>
      </c>
      <c r="D815" s="110">
        <v>14</v>
      </c>
      <c r="E815" s="200"/>
      <c r="F815" s="200">
        <f>D815*E815</f>
        <v>0</v>
      </c>
    </row>
    <row r="816" spans="1:6" s="117" customFormat="1" ht="12">
      <c r="A816" s="192"/>
      <c r="B816" s="115"/>
      <c r="C816" s="116"/>
      <c r="D816" s="110"/>
      <c r="E816" s="200"/>
      <c r="F816" s="200"/>
    </row>
    <row r="817" spans="1:6" s="117" customFormat="1" ht="12">
      <c r="A817" s="192" t="s">
        <v>393</v>
      </c>
      <c r="B817" s="105" t="s">
        <v>201</v>
      </c>
      <c r="C817" s="109"/>
      <c r="D817" s="110"/>
      <c r="E817" s="110"/>
      <c r="F817" s="200"/>
    </row>
    <row r="818" spans="1:6" s="111" customFormat="1" ht="24">
      <c r="A818" s="112"/>
      <c r="B818" s="115" t="s">
        <v>214</v>
      </c>
      <c r="C818" s="116"/>
      <c r="D818" s="113"/>
      <c r="E818" s="114"/>
      <c r="F818" s="200"/>
    </row>
    <row r="819" spans="1:6" s="117" customFormat="1" ht="36">
      <c r="A819" s="192"/>
      <c r="B819" s="89" t="s">
        <v>202</v>
      </c>
      <c r="C819" s="229"/>
      <c r="D819" s="230"/>
      <c r="E819" s="230"/>
      <c r="F819" s="200"/>
    </row>
    <row r="820" spans="1:6" s="117" customFormat="1" ht="60">
      <c r="A820" s="192"/>
      <c r="B820" s="115" t="s">
        <v>203</v>
      </c>
      <c r="C820" s="229"/>
      <c r="D820" s="230"/>
      <c r="E820" s="230"/>
      <c r="F820" s="200"/>
    </row>
    <row r="821" spans="1:6" s="117" customFormat="1" ht="12">
      <c r="A821" s="192"/>
      <c r="B821" s="231"/>
      <c r="C821" s="229" t="s">
        <v>25</v>
      </c>
      <c r="D821" s="230">
        <v>18</v>
      </c>
      <c r="E821" s="232"/>
      <c r="F821" s="200">
        <f>D821*E821</f>
        <v>0</v>
      </c>
    </row>
    <row r="822" spans="1:6" s="117" customFormat="1" ht="12">
      <c r="A822" s="192"/>
      <c r="B822" s="231"/>
      <c r="C822" s="229"/>
      <c r="D822" s="230"/>
      <c r="E822" s="232"/>
      <c r="F822" s="232"/>
    </row>
    <row r="823" spans="1:6" s="117" customFormat="1" ht="12.75" thickBot="1">
      <c r="A823" s="192"/>
      <c r="B823" s="115"/>
      <c r="C823" s="116"/>
      <c r="D823" s="110"/>
      <c r="E823" s="200"/>
      <c r="F823" s="200"/>
    </row>
    <row r="824" spans="1:6" s="117" customFormat="1" ht="12.75" thickBot="1">
      <c r="A824" s="90" t="s">
        <v>394</v>
      </c>
      <c r="B824" s="91" t="s">
        <v>86</v>
      </c>
      <c r="C824" s="92"/>
      <c r="D824" s="216"/>
      <c r="E824" s="93" t="s">
        <v>24</v>
      </c>
      <c r="F824" s="100">
        <f>SUM(F777:F823)</f>
        <v>0</v>
      </c>
    </row>
    <row r="826" spans="1:6" s="72" customFormat="1" ht="15" customHeight="1">
      <c r="A826" s="400" t="s">
        <v>399</v>
      </c>
      <c r="B826" s="401"/>
      <c r="C826" s="68" t="s">
        <v>38</v>
      </c>
      <c r="D826" s="69" t="s">
        <v>39</v>
      </c>
      <c r="E826" s="70" t="s">
        <v>40</v>
      </c>
      <c r="F826" s="71" t="s">
        <v>41</v>
      </c>
    </row>
    <row r="827" spans="1:6" s="111" customFormat="1" ht="12" customHeight="1">
      <c r="A827" s="83"/>
      <c r="B827" s="73"/>
      <c r="C827" s="74"/>
      <c r="D827" s="75"/>
      <c r="E827" s="76"/>
      <c r="F827" s="76"/>
    </row>
    <row r="828" spans="1:6" s="117" customFormat="1" ht="12">
      <c r="A828" s="192" t="s">
        <v>176</v>
      </c>
      <c r="B828" s="98" t="s">
        <v>204</v>
      </c>
      <c r="C828" s="116"/>
      <c r="D828" s="110"/>
      <c r="E828" s="200"/>
      <c r="F828" s="200"/>
    </row>
    <row r="829" spans="1:6" s="111" customFormat="1" ht="36">
      <c r="A829" s="112"/>
      <c r="B829" s="115" t="s">
        <v>205</v>
      </c>
      <c r="C829" s="109"/>
      <c r="D829" s="113"/>
      <c r="E829" s="233"/>
      <c r="F829" s="114"/>
    </row>
    <row r="830" spans="1:6" s="111" customFormat="1" ht="24">
      <c r="A830" s="112"/>
      <c r="B830" s="115" t="s">
        <v>206</v>
      </c>
      <c r="C830" s="109"/>
      <c r="D830" s="113"/>
      <c r="E830" s="233"/>
      <c r="F830" s="114"/>
    </row>
    <row r="831" spans="1:6" s="111" customFormat="1" ht="48">
      <c r="A831" s="112"/>
      <c r="B831" s="115" t="s">
        <v>207</v>
      </c>
      <c r="C831" s="116"/>
      <c r="D831" s="113"/>
      <c r="E831" s="233"/>
      <c r="F831" s="114"/>
    </row>
    <row r="832" spans="1:6" s="111" customFormat="1">
      <c r="A832" s="112"/>
      <c r="B832" s="115"/>
      <c r="C832" s="116" t="s">
        <v>60</v>
      </c>
      <c r="D832" s="113">
        <v>300</v>
      </c>
      <c r="E832" s="114"/>
      <c r="F832" s="114">
        <f>D832*E832</f>
        <v>0</v>
      </c>
    </row>
    <row r="833" spans="1:11" s="117" customFormat="1" ht="12" customHeight="1">
      <c r="A833" s="112"/>
      <c r="B833" s="115"/>
      <c r="C833" s="116"/>
      <c r="D833" s="113"/>
      <c r="E833" s="233"/>
      <c r="F833" s="104"/>
      <c r="J833" s="111"/>
      <c r="K833" s="111"/>
    </row>
    <row r="834" spans="1:11" s="111" customFormat="1">
      <c r="A834" s="112" t="s">
        <v>180</v>
      </c>
      <c r="B834" s="234" t="s">
        <v>208</v>
      </c>
      <c r="C834" s="109"/>
      <c r="D834" s="113"/>
      <c r="E834" s="233"/>
      <c r="F834" s="114"/>
    </row>
    <row r="835" spans="1:11" s="111" customFormat="1" ht="72">
      <c r="A835" s="112"/>
      <c r="B835" s="115" t="s">
        <v>209</v>
      </c>
      <c r="C835" s="109"/>
      <c r="D835" s="113"/>
      <c r="E835" s="233"/>
      <c r="F835" s="114"/>
    </row>
    <row r="836" spans="1:11" s="111" customFormat="1">
      <c r="A836" s="112"/>
      <c r="B836" s="115" t="s">
        <v>210</v>
      </c>
      <c r="C836" s="109"/>
      <c r="D836" s="113"/>
      <c r="E836" s="233"/>
      <c r="F836" s="114"/>
    </row>
    <row r="837" spans="1:11" s="111" customFormat="1" ht="48">
      <c r="A837" s="112"/>
      <c r="B837" s="115" t="s">
        <v>207</v>
      </c>
      <c r="C837" s="109"/>
      <c r="D837" s="113"/>
      <c r="E837" s="233"/>
      <c r="F837" s="114"/>
    </row>
    <row r="838" spans="1:11" s="111" customFormat="1">
      <c r="A838" s="112"/>
      <c r="B838" s="115"/>
      <c r="C838" s="116" t="s">
        <v>60</v>
      </c>
      <c r="D838" s="113">
        <v>300</v>
      </c>
      <c r="E838" s="233"/>
      <c r="F838" s="114">
        <f>D838*E838</f>
        <v>0</v>
      </c>
    </row>
    <row r="839" spans="1:11" s="117" customFormat="1" ht="12" customHeight="1" thickBot="1">
      <c r="A839" s="112"/>
      <c r="B839" s="115"/>
      <c r="C839" s="116"/>
      <c r="D839" s="113"/>
      <c r="E839" s="233"/>
      <c r="F839" s="114"/>
      <c r="J839" s="111"/>
      <c r="K839" s="111"/>
    </row>
    <row r="840" spans="1:11" s="117" customFormat="1" ht="12.75" thickBot="1">
      <c r="A840" s="90" t="s">
        <v>400</v>
      </c>
      <c r="B840" s="91" t="s">
        <v>88</v>
      </c>
      <c r="C840" s="92"/>
      <c r="D840" s="216"/>
      <c r="E840" s="93" t="s">
        <v>24</v>
      </c>
      <c r="F840" s="100">
        <f>SUM(F827:F839)</f>
        <v>0</v>
      </c>
    </row>
    <row r="842" spans="1:11" customFormat="1" ht="21">
      <c r="A842" s="394" t="s">
        <v>26</v>
      </c>
      <c r="B842" s="395"/>
      <c r="C842" s="395"/>
      <c r="D842" s="247"/>
      <c r="E842" s="248"/>
      <c r="F842" s="249"/>
    </row>
    <row r="843" spans="1:11" customFormat="1">
      <c r="A843" s="29"/>
      <c r="B843" s="20"/>
      <c r="C843" s="55"/>
      <c r="D843" s="38"/>
      <c r="E843" s="47"/>
      <c r="F843" s="21"/>
    </row>
    <row r="844" spans="1:11" customFormat="1">
      <c r="A844" s="255" t="s">
        <v>53</v>
      </c>
      <c r="B844" s="256" t="s">
        <v>23</v>
      </c>
      <c r="C844" s="257"/>
      <c r="D844" s="258"/>
      <c r="E844" s="259"/>
      <c r="F844" s="260">
        <f>F48</f>
        <v>1200</v>
      </c>
    </row>
    <row r="845" spans="1:11" customFormat="1">
      <c r="A845" s="255" t="s">
        <v>54</v>
      </c>
      <c r="B845" s="261" t="s">
        <v>27</v>
      </c>
      <c r="C845" s="257"/>
      <c r="D845" s="258"/>
      <c r="E845" s="259"/>
      <c r="F845" s="260">
        <f>F88</f>
        <v>0</v>
      </c>
    </row>
    <row r="846" spans="1:11" customFormat="1">
      <c r="A846" s="255" t="s">
        <v>55</v>
      </c>
      <c r="B846" s="261" t="s">
        <v>61</v>
      </c>
      <c r="C846" s="257"/>
      <c r="D846" s="258"/>
      <c r="E846" s="259"/>
      <c r="F846" s="260">
        <f>F236</f>
        <v>0</v>
      </c>
    </row>
    <row r="847" spans="1:11" customFormat="1">
      <c r="A847" s="255" t="s">
        <v>92</v>
      </c>
      <c r="B847" s="261" t="s">
        <v>89</v>
      </c>
      <c r="C847" s="257"/>
      <c r="D847" s="258"/>
      <c r="E847" s="259"/>
      <c r="F847" s="260">
        <f>F264</f>
        <v>1125</v>
      </c>
    </row>
    <row r="848" spans="1:11" customFormat="1">
      <c r="A848" s="255" t="s">
        <v>68</v>
      </c>
      <c r="B848" s="261" t="s">
        <v>144</v>
      </c>
      <c r="C848" s="257"/>
      <c r="D848" s="258"/>
      <c r="E848" s="259"/>
      <c r="F848" s="260">
        <f>F278</f>
        <v>0</v>
      </c>
    </row>
    <row r="849" spans="1:6" customFormat="1">
      <c r="A849" s="255" t="s">
        <v>72</v>
      </c>
      <c r="B849" s="262" t="s">
        <v>462</v>
      </c>
      <c r="C849" s="257"/>
      <c r="D849" s="258"/>
      <c r="E849" s="259"/>
      <c r="F849" s="260">
        <f>F341</f>
        <v>0</v>
      </c>
    </row>
    <row r="850" spans="1:6" customFormat="1">
      <c r="A850" s="255" t="s">
        <v>56</v>
      </c>
      <c r="B850" s="261" t="s">
        <v>28</v>
      </c>
      <c r="C850" s="257"/>
      <c r="D850" s="258"/>
      <c r="E850" s="259"/>
      <c r="F850" s="260">
        <f>F447</f>
        <v>0</v>
      </c>
    </row>
    <row r="851" spans="1:6" customFormat="1">
      <c r="A851" s="255" t="s">
        <v>69</v>
      </c>
      <c r="B851" s="261" t="s">
        <v>91</v>
      </c>
      <c r="C851" s="257"/>
      <c r="D851" s="258"/>
      <c r="E851" s="259"/>
      <c r="F851" s="260">
        <f>F474</f>
        <v>135538</v>
      </c>
    </row>
    <row r="852" spans="1:6" customFormat="1">
      <c r="A852" s="255" t="s">
        <v>57</v>
      </c>
      <c r="B852" s="261" t="s">
        <v>29</v>
      </c>
      <c r="C852" s="257"/>
      <c r="D852" s="258"/>
      <c r="E852" s="259"/>
      <c r="F852" s="260">
        <f>F644</f>
        <v>0</v>
      </c>
    </row>
    <row r="853" spans="1:6" customFormat="1">
      <c r="A853" s="255" t="s">
        <v>58</v>
      </c>
      <c r="B853" s="261" t="s">
        <v>30</v>
      </c>
      <c r="C853" s="257"/>
      <c r="D853" s="258"/>
      <c r="E853" s="259"/>
      <c r="F853" s="260">
        <f>F704</f>
        <v>0</v>
      </c>
    </row>
    <row r="854" spans="1:6" customFormat="1">
      <c r="A854" s="255" t="s">
        <v>59</v>
      </c>
      <c r="B854" s="261" t="s">
        <v>84</v>
      </c>
      <c r="C854" s="257"/>
      <c r="D854" s="258"/>
      <c r="E854" s="259"/>
      <c r="F854" s="260">
        <f>F745</f>
        <v>0</v>
      </c>
    </row>
    <row r="855" spans="1:6" customFormat="1">
      <c r="A855" s="255" t="s">
        <v>81</v>
      </c>
      <c r="B855" s="261" t="s">
        <v>85</v>
      </c>
      <c r="C855" s="257"/>
      <c r="D855" s="258"/>
      <c r="E855" s="259"/>
      <c r="F855" s="260">
        <f>F774</f>
        <v>0</v>
      </c>
    </row>
    <row r="856" spans="1:6" customFormat="1">
      <c r="A856" s="255" t="s">
        <v>82</v>
      </c>
      <c r="B856" s="261" t="s">
        <v>86</v>
      </c>
      <c r="C856" s="257"/>
      <c r="D856" s="258"/>
      <c r="E856" s="259"/>
      <c r="F856" s="260">
        <f>F824</f>
        <v>0</v>
      </c>
    </row>
    <row r="857" spans="1:6" customFormat="1">
      <c r="A857" s="255" t="s">
        <v>83</v>
      </c>
      <c r="B857" s="261" t="s">
        <v>88</v>
      </c>
      <c r="C857" s="257"/>
      <c r="D857" s="258"/>
      <c r="E857" s="259"/>
      <c r="F857" s="260">
        <f>F840</f>
        <v>0</v>
      </c>
    </row>
    <row r="858" spans="1:6" customFormat="1" ht="15.75" thickBot="1">
      <c r="A858" s="263"/>
      <c r="B858" s="106"/>
      <c r="C858" s="221"/>
      <c r="D858" s="264"/>
      <c r="E858" s="265"/>
      <c r="F858" s="133"/>
    </row>
    <row r="859" spans="1:6" customFormat="1" ht="15.75" thickBot="1">
      <c r="A859" s="266"/>
      <c r="B859" s="267" t="s">
        <v>97</v>
      </c>
      <c r="C859" s="268"/>
      <c r="D859" s="269"/>
      <c r="E859" s="270"/>
      <c r="F859" s="271">
        <f>SUM(F844:F857)</f>
        <v>137863</v>
      </c>
    </row>
  </sheetData>
  <mergeCells count="15">
    <mergeCell ref="A4:B4"/>
    <mergeCell ref="A842:C842"/>
    <mergeCell ref="A50:B50"/>
    <mergeCell ref="A90:B90"/>
    <mergeCell ref="A238:B238"/>
    <mergeCell ref="A266:B266"/>
    <mergeCell ref="A280:B280"/>
    <mergeCell ref="A343:B343"/>
    <mergeCell ref="A449:B449"/>
    <mergeCell ref="A476:B476"/>
    <mergeCell ref="A646:B646"/>
    <mergeCell ref="A706:B706"/>
    <mergeCell ref="A747:B747"/>
    <mergeCell ref="A776:B776"/>
    <mergeCell ref="A826:B826"/>
  </mergeCells>
  <pageMargins left="0.78740157480314965" right="0.19685039370078741" top="0.78740157480314965" bottom="0.78740157480314965" header="0.31496062992125984" footer="0.31496062992125984"/>
  <pageSetup paperSize="9" scale="98" fitToHeight="0" orientation="portrait" r:id="rId1"/>
  <rowBreaks count="1" manualBreakCount="1">
    <brk id="20" max="16383"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F9A7-5375-49A7-839F-0AD36C5D91E2}">
  <dimension ref="A1:G215"/>
  <sheetViews>
    <sheetView view="pageBreakPreview" topLeftCell="A193" zoomScale="110" zoomScaleNormal="100" zoomScaleSheetLayoutView="110" workbookViewId="0">
      <selection activeCell="E197" sqref="E197:E213"/>
    </sheetView>
  </sheetViews>
  <sheetFormatPr defaultColWidth="9.28515625" defaultRowHeight="12"/>
  <cols>
    <col min="1" max="1" width="5.7109375" style="368" customWidth="1"/>
    <col min="2" max="2" width="47.7109375" style="322" customWidth="1"/>
    <col min="3" max="3" width="4.7109375" style="313" customWidth="1"/>
    <col min="4" max="4" width="8.7109375" style="322" customWidth="1"/>
    <col min="5" max="5" width="10.28515625" style="322" customWidth="1"/>
    <col min="6" max="6" width="12.7109375" style="322" customWidth="1"/>
    <col min="7" max="16384" width="9.28515625" style="322"/>
  </cols>
  <sheetData>
    <row r="1" spans="1:6" s="129" customFormat="1" ht="15">
      <c r="E1" s="157"/>
      <c r="F1" s="157"/>
    </row>
    <row r="2" spans="1:6" s="129" customFormat="1" ht="15">
      <c r="A2" s="251" t="s">
        <v>1104</v>
      </c>
      <c r="B2" s="252" t="s">
        <v>1105</v>
      </c>
      <c r="C2" s="252"/>
      <c r="D2" s="252"/>
      <c r="E2" s="253"/>
      <c r="F2" s="254"/>
    </row>
    <row r="3" spans="1:6" s="129" customFormat="1" ht="15">
      <c r="E3" s="157"/>
      <c r="F3" s="157"/>
    </row>
    <row r="4" spans="1:6" s="310" customFormat="1" ht="17.25" customHeight="1">
      <c r="A4" s="404" t="s">
        <v>965</v>
      </c>
      <c r="B4" s="405"/>
      <c r="C4" s="306" t="s">
        <v>38</v>
      </c>
      <c r="D4" s="307" t="s">
        <v>39</v>
      </c>
      <c r="E4" s="308" t="s">
        <v>40</v>
      </c>
      <c r="F4" s="309" t="s">
        <v>41</v>
      </c>
    </row>
    <row r="5" spans="1:6" s="317" customFormat="1">
      <c r="A5" s="311"/>
      <c r="B5" s="312"/>
      <c r="C5" s="313"/>
      <c r="D5" s="314"/>
      <c r="E5" s="315"/>
      <c r="F5" s="316"/>
    </row>
    <row r="6" spans="1:6">
      <c r="A6" s="311" t="s">
        <v>602</v>
      </c>
      <c r="B6" s="318" t="s">
        <v>966</v>
      </c>
      <c r="C6" s="319"/>
      <c r="D6" s="320"/>
      <c r="E6" s="315"/>
      <c r="F6" s="321"/>
    </row>
    <row r="7" spans="1:6" ht="133.5" customHeight="1">
      <c r="A7" s="311"/>
      <c r="B7" s="323" t="s">
        <v>967</v>
      </c>
      <c r="C7" s="319"/>
      <c r="D7" s="320"/>
      <c r="E7" s="315"/>
      <c r="F7" s="321"/>
    </row>
    <row r="8" spans="1:6">
      <c r="A8" s="311" t="s">
        <v>968</v>
      </c>
      <c r="B8" s="323" t="s">
        <v>969</v>
      </c>
      <c r="C8" s="319" t="s">
        <v>306</v>
      </c>
      <c r="D8" s="324">
        <v>1100</v>
      </c>
      <c r="E8" s="315"/>
      <c r="F8" s="321">
        <f>D8*E8</f>
        <v>0</v>
      </c>
    </row>
    <row r="9" spans="1:6">
      <c r="A9" s="311" t="s">
        <v>970</v>
      </c>
      <c r="B9" s="323" t="s">
        <v>971</v>
      </c>
      <c r="C9" s="319" t="s">
        <v>603</v>
      </c>
      <c r="D9" s="324">
        <v>7</v>
      </c>
      <c r="E9" s="315"/>
      <c r="F9" s="321">
        <f>D9*E9</f>
        <v>0</v>
      </c>
    </row>
    <row r="10" spans="1:6" s="317" customFormat="1">
      <c r="A10" s="311"/>
      <c r="B10" s="312"/>
      <c r="C10" s="313"/>
      <c r="D10" s="314"/>
      <c r="E10" s="315"/>
      <c r="F10" s="316"/>
    </row>
    <row r="11" spans="1:6">
      <c r="A11" s="311" t="s">
        <v>604</v>
      </c>
      <c r="B11" s="318" t="s">
        <v>972</v>
      </c>
      <c r="C11" s="319"/>
      <c r="D11" s="320"/>
      <c r="E11" s="315"/>
      <c r="F11" s="321"/>
    </row>
    <row r="12" spans="1:6" ht="84">
      <c r="A12" s="311"/>
      <c r="B12" s="323" t="s">
        <v>973</v>
      </c>
      <c r="C12" s="319"/>
      <c r="D12" s="320"/>
      <c r="E12" s="315"/>
      <c r="F12" s="321"/>
    </row>
    <row r="13" spans="1:6">
      <c r="A13" s="311"/>
      <c r="B13" s="323"/>
      <c r="C13" s="319" t="s">
        <v>306</v>
      </c>
      <c r="D13" s="324">
        <v>130</v>
      </c>
      <c r="E13" s="315"/>
      <c r="F13" s="321">
        <f>D13*E13</f>
        <v>0</v>
      </c>
    </row>
    <row r="14" spans="1:6" s="317" customFormat="1">
      <c r="A14" s="311"/>
      <c r="B14" s="312"/>
      <c r="C14" s="313"/>
      <c r="D14" s="325"/>
      <c r="E14" s="315"/>
      <c r="F14" s="316"/>
    </row>
    <row r="15" spans="1:6" ht="26.25" customHeight="1">
      <c r="A15" s="311" t="s">
        <v>605</v>
      </c>
      <c r="B15" s="326" t="s">
        <v>974</v>
      </c>
      <c r="D15" s="325"/>
      <c r="E15" s="315"/>
      <c r="F15" s="316"/>
    </row>
    <row r="16" spans="1:6" ht="99" customHeight="1">
      <c r="A16" s="311"/>
      <c r="B16" s="323" t="s">
        <v>975</v>
      </c>
      <c r="D16" s="325"/>
      <c r="E16" s="315"/>
      <c r="F16" s="316"/>
    </row>
    <row r="17" spans="1:6" ht="192">
      <c r="A17" s="311"/>
      <c r="B17" s="312" t="s">
        <v>976</v>
      </c>
      <c r="C17" s="327"/>
      <c r="D17" s="328"/>
      <c r="E17" s="329"/>
      <c r="F17" s="330"/>
    </row>
    <row r="18" spans="1:6" ht="44.25" customHeight="1">
      <c r="A18" s="311"/>
      <c r="B18" s="312" t="s">
        <v>977</v>
      </c>
      <c r="C18" s="327"/>
      <c r="D18" s="328"/>
      <c r="E18" s="329"/>
      <c r="F18" s="330"/>
    </row>
    <row r="19" spans="1:6" s="317" customFormat="1" ht="14.25" customHeight="1">
      <c r="A19" s="311"/>
      <c r="B19" s="312" t="s">
        <v>978</v>
      </c>
      <c r="C19" s="313" t="s">
        <v>32</v>
      </c>
      <c r="D19" s="325">
        <v>20</v>
      </c>
      <c r="E19" s="315"/>
      <c r="F19" s="316">
        <f>D19*E19</f>
        <v>0</v>
      </c>
    </row>
    <row r="20" spans="1:6">
      <c r="A20" s="331"/>
      <c r="B20" s="331"/>
      <c r="C20" s="332"/>
      <c r="D20" s="333"/>
      <c r="E20" s="334"/>
      <c r="F20" s="335"/>
    </row>
    <row r="21" spans="1:6">
      <c r="A21" s="311" t="s">
        <v>606</v>
      </c>
      <c r="B21" s="336" t="s">
        <v>979</v>
      </c>
      <c r="C21" s="337"/>
      <c r="D21" s="320"/>
      <c r="E21" s="315"/>
      <c r="F21" s="316"/>
    </row>
    <row r="22" spans="1:6" ht="36.75" customHeight="1">
      <c r="A22" s="311"/>
      <c r="B22" s="323" t="s">
        <v>980</v>
      </c>
      <c r="C22" s="337"/>
      <c r="D22" s="338"/>
      <c r="E22" s="315"/>
      <c r="F22" s="316"/>
    </row>
    <row r="23" spans="1:6" ht="27.75" customHeight="1">
      <c r="A23" s="311"/>
      <c r="B23" s="323" t="s">
        <v>981</v>
      </c>
      <c r="C23" s="337"/>
      <c r="D23" s="314"/>
      <c r="E23" s="315"/>
      <c r="F23" s="316"/>
    </row>
    <row r="24" spans="1:6" ht="37.5" customHeight="1">
      <c r="A24" s="311"/>
      <c r="B24" s="323" t="s">
        <v>982</v>
      </c>
      <c r="C24" s="337"/>
      <c r="D24" s="314"/>
      <c r="E24" s="315"/>
      <c r="F24" s="316"/>
    </row>
    <row r="25" spans="1:6" ht="12" customHeight="1">
      <c r="A25" s="311"/>
      <c r="B25" s="336"/>
      <c r="C25" s="337" t="s">
        <v>983</v>
      </c>
      <c r="D25" s="325">
        <v>2200</v>
      </c>
      <c r="E25" s="315"/>
      <c r="F25" s="316">
        <f>D25*E25</f>
        <v>0</v>
      </c>
    </row>
    <row r="26" spans="1:6" ht="12" customHeight="1">
      <c r="A26" s="311"/>
      <c r="B26" s="336"/>
      <c r="C26" s="337"/>
      <c r="D26" s="314"/>
      <c r="E26" s="315"/>
      <c r="F26" s="316"/>
    </row>
    <row r="27" spans="1:6" ht="12" customHeight="1">
      <c r="A27" s="311" t="s">
        <v>607</v>
      </c>
      <c r="B27" s="336" t="s">
        <v>984</v>
      </c>
      <c r="C27" s="337"/>
      <c r="D27" s="314"/>
      <c r="E27" s="315"/>
      <c r="F27" s="316"/>
    </row>
    <row r="28" spans="1:6" ht="29.25" customHeight="1">
      <c r="A28" s="311"/>
      <c r="B28" s="323" t="s">
        <v>985</v>
      </c>
      <c r="C28" s="337"/>
      <c r="D28" s="314"/>
      <c r="E28" s="315"/>
      <c r="F28" s="316"/>
    </row>
    <row r="29" spans="1:6" ht="51" customHeight="1">
      <c r="A29" s="311"/>
      <c r="B29" s="323" t="s">
        <v>986</v>
      </c>
      <c r="C29" s="337"/>
      <c r="D29" s="314"/>
      <c r="E29" s="315"/>
      <c r="F29" s="316"/>
    </row>
    <row r="30" spans="1:6" ht="60.75" customHeight="1">
      <c r="A30" s="311"/>
      <c r="B30" s="323" t="s">
        <v>987</v>
      </c>
      <c r="C30" s="337"/>
      <c r="D30" s="314"/>
      <c r="E30" s="315"/>
      <c r="F30" s="316"/>
    </row>
    <row r="31" spans="1:6" ht="13.5" customHeight="1">
      <c r="A31" s="311"/>
      <c r="B31" s="323" t="s">
        <v>988</v>
      </c>
      <c r="C31" s="337"/>
      <c r="D31" s="314"/>
      <c r="E31" s="315"/>
      <c r="F31" s="316"/>
    </row>
    <row r="32" spans="1:6" ht="12" customHeight="1">
      <c r="A32" s="311"/>
      <c r="B32" s="323"/>
      <c r="C32" s="337" t="s">
        <v>983</v>
      </c>
      <c r="D32" s="325">
        <v>2250</v>
      </c>
      <c r="E32" s="315"/>
      <c r="F32" s="316">
        <f>D32*E32</f>
        <v>0</v>
      </c>
    </row>
    <row r="33" spans="1:6" ht="12" customHeight="1">
      <c r="A33" s="311"/>
      <c r="B33" s="336"/>
      <c r="C33" s="337"/>
      <c r="D33" s="314"/>
      <c r="E33" s="315"/>
      <c r="F33" s="316"/>
    </row>
    <row r="34" spans="1:6" ht="12" customHeight="1">
      <c r="A34" s="311" t="s">
        <v>608</v>
      </c>
      <c r="B34" s="336" t="s">
        <v>989</v>
      </c>
      <c r="C34" s="337"/>
      <c r="D34" s="314"/>
      <c r="E34" s="315"/>
      <c r="F34" s="316"/>
    </row>
    <row r="35" spans="1:6" ht="98.25" customHeight="1">
      <c r="A35" s="311"/>
      <c r="B35" s="323" t="s">
        <v>990</v>
      </c>
      <c r="C35" s="337"/>
      <c r="D35" s="314"/>
      <c r="E35" s="315"/>
      <c r="F35" s="316"/>
    </row>
    <row r="36" spans="1:6" ht="39" customHeight="1">
      <c r="A36" s="311"/>
      <c r="B36" s="323" t="s">
        <v>991</v>
      </c>
      <c r="C36" s="337"/>
      <c r="D36" s="314"/>
      <c r="E36" s="315"/>
      <c r="F36" s="316"/>
    </row>
    <row r="37" spans="1:6" ht="12" customHeight="1">
      <c r="A37" s="311"/>
      <c r="B37" s="339"/>
      <c r="C37" s="337" t="s">
        <v>306</v>
      </c>
      <c r="D37" s="325">
        <v>5460</v>
      </c>
      <c r="E37" s="315"/>
      <c r="F37" s="316">
        <f>D37*E37</f>
        <v>0</v>
      </c>
    </row>
    <row r="38" spans="1:6" ht="12" customHeight="1">
      <c r="A38" s="311"/>
      <c r="B38" s="339"/>
      <c r="C38" s="337"/>
      <c r="D38" s="314"/>
      <c r="E38" s="315"/>
      <c r="F38" s="316"/>
    </row>
    <row r="39" spans="1:6" ht="12" customHeight="1">
      <c r="A39" s="340" t="s">
        <v>609</v>
      </c>
      <c r="B39" s="336" t="s">
        <v>992</v>
      </c>
      <c r="C39" s="337"/>
      <c r="D39" s="314"/>
      <c r="E39" s="315"/>
      <c r="F39" s="316"/>
    </row>
    <row r="40" spans="1:6" ht="49.5" customHeight="1">
      <c r="A40" s="311"/>
      <c r="B40" s="323" t="s">
        <v>993</v>
      </c>
      <c r="C40" s="337"/>
      <c r="D40" s="314"/>
      <c r="E40" s="315"/>
      <c r="F40" s="316"/>
    </row>
    <row r="41" spans="1:6" ht="37.5" customHeight="1">
      <c r="A41" s="311"/>
      <c r="B41" s="323" t="s">
        <v>994</v>
      </c>
      <c r="C41" s="337"/>
      <c r="D41" s="314"/>
      <c r="E41" s="315"/>
      <c r="F41" s="316"/>
    </row>
    <row r="42" spans="1:6" ht="12" customHeight="1">
      <c r="A42" s="311"/>
      <c r="B42" s="323" t="s">
        <v>995</v>
      </c>
      <c r="C42" s="337"/>
      <c r="D42" s="314"/>
      <c r="E42" s="315"/>
      <c r="F42" s="316"/>
    </row>
    <row r="43" spans="1:6" ht="12" customHeight="1">
      <c r="A43" s="311"/>
      <c r="B43" s="339"/>
      <c r="C43" s="337" t="s">
        <v>70</v>
      </c>
      <c r="D43" s="325">
        <v>1</v>
      </c>
      <c r="E43" s="315"/>
      <c r="F43" s="316">
        <f>D43*E43</f>
        <v>0</v>
      </c>
    </row>
    <row r="44" spans="1:6" ht="12" customHeight="1">
      <c r="A44" s="311"/>
      <c r="B44" s="339"/>
      <c r="C44" s="337"/>
      <c r="D44" s="314"/>
      <c r="E44" s="315"/>
      <c r="F44" s="316"/>
    </row>
    <row r="45" spans="1:6" ht="12" customHeight="1">
      <c r="A45" s="311" t="s">
        <v>610</v>
      </c>
      <c r="B45" s="318" t="s">
        <v>996</v>
      </c>
      <c r="C45" s="337"/>
      <c r="D45" s="314"/>
      <c r="E45" s="315"/>
      <c r="F45" s="316"/>
    </row>
    <row r="46" spans="1:6" ht="38.25" customHeight="1">
      <c r="A46" s="311"/>
      <c r="B46" s="323" t="s">
        <v>997</v>
      </c>
      <c r="C46" s="337"/>
      <c r="D46" s="314"/>
      <c r="E46" s="315"/>
      <c r="F46" s="316"/>
    </row>
    <row r="47" spans="1:6" ht="108">
      <c r="A47" s="311"/>
      <c r="B47" s="323" t="s">
        <v>1106</v>
      </c>
      <c r="C47" s="337"/>
      <c r="D47" s="314"/>
      <c r="E47" s="315"/>
      <c r="F47" s="316"/>
    </row>
    <row r="48" spans="1:6" ht="12" customHeight="1">
      <c r="A48" s="311"/>
      <c r="B48" s="339"/>
      <c r="C48" s="337" t="s">
        <v>306</v>
      </c>
      <c r="D48" s="325">
        <v>5460</v>
      </c>
      <c r="E48" s="315"/>
      <c r="F48" s="316">
        <f>D48*E48</f>
        <v>0</v>
      </c>
    </row>
    <row r="49" spans="1:6" ht="12" customHeight="1">
      <c r="A49" s="311"/>
      <c r="B49" s="339"/>
      <c r="C49" s="337"/>
      <c r="D49" s="314"/>
      <c r="E49" s="315"/>
      <c r="F49" s="316"/>
    </row>
    <row r="50" spans="1:6" ht="23.25" customHeight="1">
      <c r="A50" s="311" t="s">
        <v>611</v>
      </c>
      <c r="B50" s="318" t="s">
        <v>998</v>
      </c>
      <c r="C50" s="337"/>
      <c r="D50" s="314"/>
      <c r="E50" s="315"/>
      <c r="F50" s="316"/>
    </row>
    <row r="51" spans="1:6" ht="81" customHeight="1">
      <c r="A51" s="311"/>
      <c r="B51" s="323" t="s">
        <v>999</v>
      </c>
      <c r="C51" s="337"/>
      <c r="D51" s="314"/>
      <c r="E51" s="315"/>
      <c r="F51" s="316"/>
    </row>
    <row r="52" spans="1:6" ht="66.75" customHeight="1">
      <c r="A52" s="311"/>
      <c r="B52" s="323" t="s">
        <v>1000</v>
      </c>
      <c r="C52" s="337"/>
      <c r="D52" s="314"/>
      <c r="E52" s="315"/>
      <c r="F52" s="316"/>
    </row>
    <row r="53" spans="1:6" ht="60">
      <c r="A53" s="311"/>
      <c r="B53" s="323" t="s">
        <v>1107</v>
      </c>
      <c r="C53" s="337"/>
      <c r="D53" s="314"/>
      <c r="E53" s="315"/>
      <c r="F53" s="316"/>
    </row>
    <row r="54" spans="1:6" ht="28.5" customHeight="1">
      <c r="A54" s="311"/>
      <c r="B54" s="323" t="s">
        <v>1001</v>
      </c>
      <c r="D54" s="341"/>
      <c r="E54" s="342"/>
      <c r="F54" s="343"/>
    </row>
    <row r="55" spans="1:6" ht="12" customHeight="1">
      <c r="A55" s="311"/>
      <c r="B55" s="339"/>
      <c r="C55" s="337" t="s">
        <v>983</v>
      </c>
      <c r="D55" s="325">
        <v>2850</v>
      </c>
      <c r="E55" s="315"/>
      <c r="F55" s="316">
        <f>D55*E55</f>
        <v>0</v>
      </c>
    </row>
    <row r="56" spans="1:6" ht="12" customHeight="1">
      <c r="A56" s="311"/>
      <c r="B56" s="339"/>
      <c r="C56" s="337"/>
      <c r="D56" s="314"/>
      <c r="E56" s="315"/>
      <c r="F56" s="316"/>
    </row>
    <row r="57" spans="1:6" ht="24.75" customHeight="1">
      <c r="A57" s="311" t="s">
        <v>386</v>
      </c>
      <c r="B57" s="318" t="s">
        <v>1002</v>
      </c>
      <c r="C57" s="337"/>
      <c r="D57" s="314"/>
      <c r="E57" s="315"/>
      <c r="F57" s="316"/>
    </row>
    <row r="58" spans="1:6" ht="78" customHeight="1">
      <c r="A58" s="311"/>
      <c r="B58" s="323" t="s">
        <v>1003</v>
      </c>
      <c r="C58" s="337"/>
      <c r="D58" s="314"/>
      <c r="E58" s="315"/>
      <c r="F58" s="316"/>
    </row>
    <row r="59" spans="1:6" ht="38.25" customHeight="1">
      <c r="A59" s="311"/>
      <c r="B59" s="323" t="s">
        <v>1108</v>
      </c>
      <c r="C59" s="337"/>
      <c r="D59" s="314"/>
      <c r="E59" s="315"/>
      <c r="F59" s="316"/>
    </row>
    <row r="60" spans="1:6" ht="60">
      <c r="A60" s="311"/>
      <c r="B60" s="323" t="s">
        <v>1109</v>
      </c>
      <c r="C60" s="337"/>
      <c r="D60" s="314"/>
      <c r="E60" s="315"/>
      <c r="F60" s="316"/>
    </row>
    <row r="61" spans="1:6" ht="28.5" customHeight="1">
      <c r="A61" s="311"/>
      <c r="B61" s="323" t="s">
        <v>1001</v>
      </c>
      <c r="D61" s="341"/>
      <c r="E61" s="342"/>
      <c r="F61" s="343"/>
    </row>
    <row r="62" spans="1:6" ht="12" customHeight="1">
      <c r="A62" s="311"/>
      <c r="B62" s="339"/>
      <c r="C62" s="337" t="s">
        <v>983</v>
      </c>
      <c r="D62" s="325">
        <v>2</v>
      </c>
      <c r="E62" s="315"/>
      <c r="F62" s="316">
        <f>D62*E62</f>
        <v>0</v>
      </c>
    </row>
    <row r="63" spans="1:6" ht="12" customHeight="1">
      <c r="A63" s="311"/>
      <c r="B63" s="339"/>
      <c r="C63" s="337"/>
      <c r="D63" s="314"/>
      <c r="E63" s="315"/>
      <c r="F63" s="316"/>
    </row>
    <row r="64" spans="1:6" ht="24">
      <c r="A64" s="311" t="s">
        <v>398</v>
      </c>
      <c r="B64" s="318" t="s">
        <v>1004</v>
      </c>
      <c r="C64" s="337"/>
      <c r="D64" s="314"/>
      <c r="E64" s="315"/>
      <c r="F64" s="316"/>
    </row>
    <row r="65" spans="1:6" ht="50.25" customHeight="1">
      <c r="A65" s="311"/>
      <c r="B65" s="323" t="s">
        <v>1005</v>
      </c>
      <c r="C65" s="337"/>
      <c r="D65" s="314"/>
      <c r="E65" s="315"/>
      <c r="F65" s="316"/>
    </row>
    <row r="66" spans="1:6" ht="127.5" customHeight="1">
      <c r="A66" s="311"/>
      <c r="B66" s="323" t="s">
        <v>1110</v>
      </c>
      <c r="C66" s="337"/>
      <c r="D66" s="314"/>
      <c r="E66" s="315"/>
      <c r="F66" s="316"/>
    </row>
    <row r="67" spans="1:6">
      <c r="A67" s="311"/>
      <c r="B67" s="339"/>
      <c r="C67" s="337" t="s">
        <v>983</v>
      </c>
      <c r="D67" s="325">
        <v>320</v>
      </c>
      <c r="E67" s="315"/>
      <c r="F67" s="316">
        <f>D67*E67</f>
        <v>0</v>
      </c>
    </row>
    <row r="68" spans="1:6">
      <c r="A68" s="311"/>
      <c r="B68" s="339"/>
      <c r="C68" s="337"/>
      <c r="D68" s="314"/>
      <c r="E68" s="315"/>
      <c r="F68" s="316"/>
    </row>
    <row r="69" spans="1:6">
      <c r="A69" s="311" t="s">
        <v>394</v>
      </c>
      <c r="B69" s="336" t="s">
        <v>1006</v>
      </c>
      <c r="C69" s="337"/>
      <c r="D69" s="314"/>
      <c r="E69" s="315"/>
      <c r="F69" s="316"/>
    </row>
    <row r="70" spans="1:6" ht="96.75" customHeight="1">
      <c r="A70" s="311"/>
      <c r="B70" s="323" t="s">
        <v>1007</v>
      </c>
      <c r="C70" s="337"/>
      <c r="D70" s="314"/>
      <c r="E70" s="315"/>
      <c r="F70" s="316"/>
    </row>
    <row r="71" spans="1:6" ht="42" customHeight="1">
      <c r="A71" s="311"/>
      <c r="B71" s="323" t="s">
        <v>1008</v>
      </c>
      <c r="C71" s="337"/>
      <c r="D71" s="314"/>
      <c r="E71" s="315"/>
      <c r="F71" s="316"/>
    </row>
    <row r="72" spans="1:6">
      <c r="A72" s="311" t="s">
        <v>968</v>
      </c>
      <c r="B72" s="323" t="s">
        <v>1009</v>
      </c>
      <c r="C72" s="337" t="s">
        <v>603</v>
      </c>
      <c r="D72" s="325">
        <v>155</v>
      </c>
      <c r="E72" s="315"/>
      <c r="F72" s="316">
        <f>D72*E72</f>
        <v>0</v>
      </c>
    </row>
    <row r="73" spans="1:6">
      <c r="A73" s="311" t="s">
        <v>1010</v>
      </c>
      <c r="B73" s="323" t="s">
        <v>1011</v>
      </c>
      <c r="C73" s="337" t="s">
        <v>603</v>
      </c>
      <c r="D73" s="325">
        <v>750</v>
      </c>
      <c r="E73" s="315"/>
      <c r="F73" s="316">
        <f>D73*E73</f>
        <v>0</v>
      </c>
    </row>
    <row r="74" spans="1:6">
      <c r="A74" s="311"/>
      <c r="B74" s="339"/>
      <c r="C74" s="337"/>
      <c r="D74" s="314"/>
      <c r="E74" s="315"/>
      <c r="F74" s="316"/>
    </row>
    <row r="75" spans="1:6" ht="12" customHeight="1">
      <c r="A75" s="311" t="s">
        <v>400</v>
      </c>
      <c r="B75" s="318" t="s">
        <v>1012</v>
      </c>
      <c r="C75" s="337"/>
      <c r="D75" s="314"/>
      <c r="E75" s="315"/>
      <c r="F75" s="316"/>
    </row>
    <row r="76" spans="1:6" ht="17.25" customHeight="1">
      <c r="A76" s="311"/>
      <c r="B76" s="323" t="s">
        <v>1013</v>
      </c>
      <c r="C76" s="337"/>
      <c r="D76" s="314"/>
      <c r="E76" s="315"/>
      <c r="F76" s="316"/>
    </row>
    <row r="77" spans="1:6" ht="49.5" customHeight="1">
      <c r="A77" s="311"/>
      <c r="B77" s="323" t="s">
        <v>1014</v>
      </c>
      <c r="C77" s="337"/>
      <c r="D77" s="314"/>
      <c r="E77" s="315"/>
      <c r="F77" s="316"/>
    </row>
    <row r="78" spans="1:6" ht="81.75" customHeight="1">
      <c r="A78" s="311"/>
      <c r="B78" s="323" t="s">
        <v>1015</v>
      </c>
      <c r="C78" s="337"/>
      <c r="D78" s="314"/>
      <c r="E78" s="315"/>
      <c r="F78" s="316"/>
    </row>
    <row r="79" spans="1:6">
      <c r="A79" s="311"/>
      <c r="B79" s="339"/>
      <c r="C79" s="337" t="s">
        <v>306</v>
      </c>
      <c r="D79" s="325">
        <v>700</v>
      </c>
      <c r="E79" s="315"/>
      <c r="F79" s="316">
        <f>D79*E79</f>
        <v>0</v>
      </c>
    </row>
    <row r="80" spans="1:6">
      <c r="A80" s="311"/>
      <c r="B80" s="339"/>
      <c r="C80" s="337"/>
      <c r="D80" s="314"/>
      <c r="E80" s="315"/>
      <c r="F80" s="316"/>
    </row>
    <row r="81" spans="1:7">
      <c r="A81" s="311" t="s">
        <v>612</v>
      </c>
      <c r="B81" s="318" t="s">
        <v>1016</v>
      </c>
      <c r="C81" s="337"/>
      <c r="D81" s="320"/>
      <c r="E81" s="315"/>
      <c r="F81" s="321"/>
    </row>
    <row r="82" spans="1:7">
      <c r="A82" s="311"/>
      <c r="B82" s="323" t="s">
        <v>1017</v>
      </c>
      <c r="C82" s="337"/>
      <c r="D82" s="320"/>
      <c r="E82" s="315"/>
      <c r="F82" s="321"/>
    </row>
    <row r="83" spans="1:7" ht="54" customHeight="1">
      <c r="A83" s="311"/>
      <c r="B83" s="323" t="s">
        <v>1018</v>
      </c>
      <c r="C83" s="337"/>
      <c r="D83" s="320"/>
      <c r="E83" s="315"/>
      <c r="F83" s="321"/>
    </row>
    <row r="84" spans="1:7" ht="111" customHeight="1">
      <c r="A84" s="311"/>
      <c r="B84" s="323" t="s">
        <v>1019</v>
      </c>
      <c r="C84" s="337"/>
      <c r="D84" s="320"/>
      <c r="E84" s="315"/>
      <c r="F84" s="321"/>
    </row>
    <row r="85" spans="1:7">
      <c r="A85" s="311"/>
      <c r="B85" s="339"/>
      <c r="C85" s="337" t="s">
        <v>306</v>
      </c>
      <c r="D85" s="325">
        <v>700</v>
      </c>
      <c r="E85" s="315"/>
      <c r="F85" s="321">
        <f>D85*E85</f>
        <v>0</v>
      </c>
    </row>
    <row r="86" spans="1:7">
      <c r="A86" s="311"/>
      <c r="B86" s="339"/>
      <c r="C86" s="337"/>
      <c r="D86" s="320"/>
      <c r="E86" s="315"/>
      <c r="F86" s="321"/>
    </row>
    <row r="87" spans="1:7" ht="24">
      <c r="A87" s="311" t="s">
        <v>613</v>
      </c>
      <c r="B87" s="318" t="s">
        <v>1020</v>
      </c>
      <c r="C87" s="337"/>
      <c r="D87" s="320"/>
      <c r="E87" s="315"/>
      <c r="F87" s="321"/>
      <c r="G87" s="344"/>
    </row>
    <row r="88" spans="1:7" ht="41.25" customHeight="1">
      <c r="A88" s="311"/>
      <c r="B88" s="323" t="s">
        <v>1021</v>
      </c>
      <c r="C88" s="337"/>
      <c r="D88" s="320"/>
      <c r="E88" s="315"/>
      <c r="F88" s="321"/>
      <c r="G88" s="344"/>
    </row>
    <row r="89" spans="1:7" ht="42" customHeight="1">
      <c r="A89" s="311"/>
      <c r="B89" s="323" t="s">
        <v>1022</v>
      </c>
      <c r="C89" s="337"/>
      <c r="D89" s="320"/>
      <c r="E89" s="315"/>
      <c r="F89" s="321"/>
      <c r="G89" s="344"/>
    </row>
    <row r="90" spans="1:7">
      <c r="A90" s="311"/>
      <c r="B90" s="323"/>
      <c r="C90" s="337" t="s">
        <v>306</v>
      </c>
      <c r="D90" s="325">
        <v>700</v>
      </c>
      <c r="E90" s="315"/>
      <c r="F90" s="321">
        <f>D90*E90</f>
        <v>0</v>
      </c>
      <c r="G90" s="344"/>
    </row>
    <row r="91" spans="1:7" ht="12.75" customHeight="1">
      <c r="A91" s="311"/>
      <c r="B91" s="323"/>
      <c r="C91" s="337"/>
      <c r="D91" s="320"/>
      <c r="E91" s="315"/>
      <c r="F91" s="321"/>
      <c r="G91" s="344"/>
    </row>
    <row r="92" spans="1:7">
      <c r="A92" s="311" t="s">
        <v>614</v>
      </c>
      <c r="B92" s="345" t="s">
        <v>1023</v>
      </c>
      <c r="D92" s="320"/>
      <c r="E92" s="315"/>
      <c r="F92" s="321"/>
    </row>
    <row r="93" spans="1:7" ht="130.5" customHeight="1">
      <c r="A93" s="311"/>
      <c r="B93" s="346" t="s">
        <v>1111</v>
      </c>
      <c r="C93" s="347"/>
      <c r="D93" s="320"/>
      <c r="E93" s="315"/>
      <c r="F93" s="321"/>
    </row>
    <row r="94" spans="1:7">
      <c r="A94" s="311"/>
      <c r="B94" s="348" t="s">
        <v>217</v>
      </c>
      <c r="C94" s="347"/>
      <c r="D94" s="320"/>
      <c r="E94" s="315"/>
      <c r="F94" s="321"/>
    </row>
    <row r="95" spans="1:7" ht="24">
      <c r="A95" s="311"/>
      <c r="B95" s="348" t="s">
        <v>1024</v>
      </c>
      <c r="C95" s="347"/>
      <c r="D95" s="320"/>
      <c r="E95" s="315"/>
      <c r="F95" s="321"/>
    </row>
    <row r="96" spans="1:7" ht="24">
      <c r="A96" s="311"/>
      <c r="B96" s="348" t="s">
        <v>1025</v>
      </c>
      <c r="C96" s="347"/>
      <c r="D96" s="320"/>
      <c r="E96" s="315"/>
      <c r="F96" s="321"/>
    </row>
    <row r="97" spans="1:6">
      <c r="A97" s="311"/>
      <c r="B97" s="348" t="s">
        <v>1026</v>
      </c>
      <c r="C97" s="347"/>
      <c r="D97" s="320"/>
      <c r="E97" s="315"/>
      <c r="F97" s="321"/>
    </row>
    <row r="98" spans="1:6" ht="24">
      <c r="A98" s="311"/>
      <c r="B98" s="348" t="s">
        <v>1027</v>
      </c>
      <c r="C98" s="347"/>
      <c r="D98" s="320"/>
      <c r="E98" s="315"/>
      <c r="F98" s="321"/>
    </row>
    <row r="99" spans="1:6">
      <c r="A99" s="311"/>
      <c r="B99" s="348" t="s">
        <v>1028</v>
      </c>
      <c r="C99" s="347"/>
      <c r="D99" s="320"/>
      <c r="E99" s="315"/>
      <c r="F99" s="321"/>
    </row>
    <row r="100" spans="1:6">
      <c r="A100" s="311"/>
      <c r="B100" s="348" t="s">
        <v>1029</v>
      </c>
      <c r="C100" s="347"/>
      <c r="D100" s="320"/>
      <c r="E100" s="315"/>
      <c r="F100" s="321"/>
    </row>
    <row r="101" spans="1:6">
      <c r="A101" s="311"/>
      <c r="B101" s="348" t="s">
        <v>1030</v>
      </c>
      <c r="C101" s="347"/>
      <c r="D101" s="320"/>
      <c r="E101" s="315"/>
      <c r="F101" s="321"/>
    </row>
    <row r="102" spans="1:6" ht="15.75" customHeight="1">
      <c r="A102" s="311"/>
      <c r="B102" s="348" t="s">
        <v>1031</v>
      </c>
      <c r="C102" s="347"/>
      <c r="D102" s="320"/>
      <c r="E102" s="315"/>
      <c r="F102" s="321"/>
    </row>
    <row r="103" spans="1:6" ht="63.75" customHeight="1">
      <c r="A103" s="311"/>
      <c r="B103" s="346" t="s">
        <v>1032</v>
      </c>
      <c r="C103" s="347"/>
      <c r="D103" s="320"/>
      <c r="E103" s="315"/>
      <c r="F103" s="321"/>
    </row>
    <row r="104" spans="1:6" ht="27" customHeight="1">
      <c r="A104" s="311"/>
      <c r="B104" s="346" t="s">
        <v>1033</v>
      </c>
      <c r="C104" s="347"/>
      <c r="D104" s="320"/>
      <c r="E104" s="315"/>
      <c r="F104" s="321"/>
    </row>
    <row r="105" spans="1:6" ht="69.75" customHeight="1">
      <c r="A105" s="311"/>
      <c r="B105" s="346" t="s">
        <v>1034</v>
      </c>
      <c r="C105" s="347"/>
      <c r="D105" s="320"/>
      <c r="E105" s="315"/>
      <c r="F105" s="321"/>
    </row>
    <row r="106" spans="1:6">
      <c r="A106" s="311" t="s">
        <v>1035</v>
      </c>
      <c r="B106" s="323" t="s">
        <v>1036</v>
      </c>
      <c r="C106" s="313" t="s">
        <v>306</v>
      </c>
      <c r="D106" s="324">
        <v>1000</v>
      </c>
      <c r="E106" s="315"/>
      <c r="F106" s="321">
        <f>D106*E106</f>
        <v>0</v>
      </c>
    </row>
    <row r="107" spans="1:6">
      <c r="A107" s="311" t="s">
        <v>970</v>
      </c>
      <c r="B107" s="346" t="s">
        <v>1037</v>
      </c>
      <c r="C107" s="313" t="s">
        <v>983</v>
      </c>
      <c r="D107" s="324">
        <v>50</v>
      </c>
      <c r="E107" s="315"/>
      <c r="F107" s="321">
        <f>D107*E107</f>
        <v>0</v>
      </c>
    </row>
    <row r="108" spans="1:6">
      <c r="A108" s="311"/>
      <c r="B108" s="346"/>
      <c r="D108" s="320"/>
      <c r="E108" s="315"/>
      <c r="F108" s="321"/>
    </row>
    <row r="109" spans="1:6" s="351" customFormat="1">
      <c r="A109" s="311" t="s">
        <v>615</v>
      </c>
      <c r="B109" s="345" t="s">
        <v>1038</v>
      </c>
      <c r="C109" s="349"/>
      <c r="D109" s="324"/>
      <c r="E109" s="350"/>
      <c r="F109" s="350"/>
    </row>
    <row r="110" spans="1:6" s="317" customFormat="1" ht="132" customHeight="1">
      <c r="A110" s="311"/>
      <c r="B110" s="346" t="s">
        <v>1112</v>
      </c>
      <c r="C110" s="347"/>
      <c r="D110" s="324"/>
      <c r="E110" s="324"/>
      <c r="F110" s="324"/>
    </row>
    <row r="111" spans="1:6" s="317" customFormat="1" ht="50.25" customHeight="1">
      <c r="A111" s="311"/>
      <c r="B111" s="346" t="s">
        <v>1039</v>
      </c>
      <c r="C111" s="347"/>
      <c r="D111" s="324"/>
      <c r="E111" s="324"/>
      <c r="F111" s="324"/>
    </row>
    <row r="112" spans="1:6" s="317" customFormat="1" ht="36.75" customHeight="1">
      <c r="A112" s="311"/>
      <c r="B112" s="346" t="s">
        <v>1040</v>
      </c>
      <c r="C112" s="347"/>
      <c r="D112" s="324"/>
      <c r="E112" s="324"/>
      <c r="F112" s="324"/>
    </row>
    <row r="113" spans="1:6" s="317" customFormat="1">
      <c r="A113" s="311"/>
      <c r="B113" s="348" t="s">
        <v>217</v>
      </c>
      <c r="C113" s="347"/>
      <c r="D113" s="324"/>
      <c r="E113" s="324"/>
      <c r="F113" s="324"/>
    </row>
    <row r="114" spans="1:6" s="317" customFormat="1" ht="15" customHeight="1">
      <c r="A114" s="311"/>
      <c r="B114" s="348" t="s">
        <v>1041</v>
      </c>
      <c r="C114" s="347"/>
      <c r="D114" s="324"/>
      <c r="E114" s="324"/>
      <c r="F114" s="324"/>
    </row>
    <row r="115" spans="1:6" s="317" customFormat="1" ht="24">
      <c r="A115" s="311"/>
      <c r="B115" s="348" t="s">
        <v>1042</v>
      </c>
      <c r="C115" s="347"/>
      <c r="D115" s="324"/>
      <c r="E115" s="324"/>
      <c r="F115" s="324"/>
    </row>
    <row r="116" spans="1:6" s="317" customFormat="1" ht="24">
      <c r="A116" s="311"/>
      <c r="B116" s="348" t="s">
        <v>1043</v>
      </c>
      <c r="C116" s="347"/>
      <c r="D116" s="324"/>
      <c r="E116" s="324"/>
      <c r="F116" s="324"/>
    </row>
    <row r="117" spans="1:6" s="317" customFormat="1" ht="24">
      <c r="A117" s="311"/>
      <c r="B117" s="348" t="s">
        <v>1044</v>
      </c>
      <c r="C117" s="347"/>
      <c r="D117" s="324"/>
      <c r="E117" s="324"/>
      <c r="F117" s="324"/>
    </row>
    <row r="118" spans="1:6" s="317" customFormat="1" ht="42" customHeight="1">
      <c r="A118" s="311"/>
      <c r="B118" s="348" t="s">
        <v>1045</v>
      </c>
      <c r="C118" s="347"/>
      <c r="D118" s="324"/>
      <c r="E118" s="324"/>
      <c r="F118" s="324"/>
    </row>
    <row r="119" spans="1:6" s="317" customFormat="1" ht="27.75" customHeight="1">
      <c r="A119" s="311"/>
      <c r="B119" s="348" t="s">
        <v>1046</v>
      </c>
      <c r="C119" s="347"/>
      <c r="D119" s="324"/>
      <c r="E119" s="324"/>
      <c r="F119" s="324"/>
    </row>
    <row r="120" spans="1:6" s="317" customFormat="1" ht="36" customHeight="1">
      <c r="A120" s="311"/>
      <c r="B120" s="348" t="s">
        <v>1047</v>
      </c>
      <c r="C120" s="347"/>
      <c r="D120" s="324"/>
      <c r="E120" s="324"/>
      <c r="F120" s="324"/>
    </row>
    <row r="121" spans="1:6" s="317" customFormat="1" ht="15" customHeight="1">
      <c r="A121" s="311"/>
      <c r="B121" s="348" t="s">
        <v>1048</v>
      </c>
      <c r="C121" s="347"/>
      <c r="D121" s="324"/>
      <c r="E121" s="324"/>
      <c r="F121" s="324"/>
    </row>
    <row r="122" spans="1:6" s="317" customFormat="1" ht="72.75" customHeight="1">
      <c r="A122" s="311"/>
      <c r="B122" s="346" t="s">
        <v>1049</v>
      </c>
      <c r="C122" s="347"/>
      <c r="D122" s="324"/>
      <c r="E122" s="324"/>
      <c r="F122" s="324"/>
    </row>
    <row r="123" spans="1:6" s="351" customFormat="1">
      <c r="A123" s="311" t="s">
        <v>968</v>
      </c>
      <c r="B123" s="323" t="s">
        <v>1050</v>
      </c>
      <c r="C123" s="313" t="s">
        <v>306</v>
      </c>
      <c r="D123" s="324">
        <v>1290</v>
      </c>
      <c r="E123" s="324"/>
      <c r="F123" s="321">
        <f>D123*E123</f>
        <v>0</v>
      </c>
    </row>
    <row r="124" spans="1:6" s="351" customFormat="1">
      <c r="A124" s="311" t="s">
        <v>970</v>
      </c>
      <c r="B124" s="346" t="s">
        <v>1037</v>
      </c>
      <c r="C124" s="313" t="s">
        <v>983</v>
      </c>
      <c r="D124" s="324">
        <v>65</v>
      </c>
      <c r="E124" s="324"/>
      <c r="F124" s="321">
        <f>D124*E124</f>
        <v>0</v>
      </c>
    </row>
    <row r="125" spans="1:6" s="351" customFormat="1">
      <c r="A125" s="311"/>
      <c r="B125" s="346"/>
      <c r="C125" s="349"/>
      <c r="E125" s="324"/>
      <c r="F125" s="350"/>
    </row>
    <row r="126" spans="1:6">
      <c r="A126" s="311" t="s">
        <v>616</v>
      </c>
      <c r="B126" s="318" t="s">
        <v>1051</v>
      </c>
      <c r="C126" s="337"/>
      <c r="D126" s="314"/>
      <c r="E126" s="315"/>
      <c r="F126" s="316"/>
    </row>
    <row r="127" spans="1:6" ht="107.25" customHeight="1">
      <c r="A127" s="311"/>
      <c r="B127" s="323" t="s">
        <v>1052</v>
      </c>
      <c r="C127" s="337"/>
      <c r="D127" s="314"/>
      <c r="E127" s="315"/>
      <c r="F127" s="316"/>
    </row>
    <row r="128" spans="1:6" ht="27.75" customHeight="1">
      <c r="A128" s="311"/>
      <c r="B128" s="323" t="s">
        <v>1053</v>
      </c>
      <c r="C128" s="337"/>
      <c r="D128" s="314"/>
      <c r="E128" s="315"/>
      <c r="F128" s="316"/>
    </row>
    <row r="129" spans="1:6" ht="39.75" customHeight="1">
      <c r="A129" s="311"/>
      <c r="B129" s="323" t="s">
        <v>1054</v>
      </c>
      <c r="C129" s="337"/>
      <c r="D129" s="314"/>
      <c r="E129" s="315"/>
      <c r="F129" s="316"/>
    </row>
    <row r="130" spans="1:6" ht="49.5" customHeight="1">
      <c r="A130" s="311"/>
      <c r="B130" s="323" t="s">
        <v>1055</v>
      </c>
      <c r="C130" s="337"/>
      <c r="D130" s="314"/>
      <c r="E130" s="315"/>
      <c r="F130" s="316"/>
    </row>
    <row r="131" spans="1:6">
      <c r="A131" s="311"/>
      <c r="B131" s="323"/>
      <c r="C131" s="337" t="s">
        <v>306</v>
      </c>
      <c r="D131" s="325">
        <v>1620</v>
      </c>
      <c r="E131" s="315"/>
      <c r="F131" s="316">
        <f>D131*E131</f>
        <v>0</v>
      </c>
    </row>
    <row r="132" spans="1:6" ht="12" customHeight="1">
      <c r="A132" s="311"/>
      <c r="B132" s="323"/>
      <c r="C132" s="337"/>
      <c r="D132" s="314"/>
      <c r="E132" s="315"/>
      <c r="F132" s="316"/>
    </row>
    <row r="133" spans="1:6">
      <c r="A133" s="311" t="s">
        <v>617</v>
      </c>
      <c r="B133" s="318" t="s">
        <v>1056</v>
      </c>
      <c r="C133" s="337"/>
      <c r="D133" s="314"/>
      <c r="E133" s="315"/>
      <c r="F133" s="316"/>
    </row>
    <row r="134" spans="1:6" ht="58.5" customHeight="1">
      <c r="A134" s="311"/>
      <c r="B134" s="323" t="s">
        <v>1057</v>
      </c>
      <c r="C134" s="337"/>
      <c r="D134" s="314"/>
      <c r="E134" s="315"/>
      <c r="F134" s="316"/>
    </row>
    <row r="135" spans="1:6" ht="39" customHeight="1">
      <c r="A135" s="311"/>
      <c r="B135" s="323" t="s">
        <v>1113</v>
      </c>
      <c r="D135" s="341"/>
      <c r="E135" s="342"/>
      <c r="F135" s="343"/>
    </row>
    <row r="136" spans="1:6">
      <c r="A136" s="311"/>
      <c r="B136" s="323"/>
      <c r="C136" s="337" t="s">
        <v>306</v>
      </c>
      <c r="D136" s="325">
        <v>1620</v>
      </c>
      <c r="E136" s="315"/>
      <c r="F136" s="316">
        <f>D136*E136</f>
        <v>0</v>
      </c>
    </row>
    <row r="137" spans="1:6">
      <c r="A137" s="311"/>
      <c r="B137" s="323"/>
      <c r="C137" s="337"/>
      <c r="D137" s="314"/>
      <c r="E137" s="315"/>
      <c r="F137" s="316"/>
    </row>
    <row r="138" spans="1:6">
      <c r="A138" s="311" t="s">
        <v>618</v>
      </c>
      <c r="B138" s="326" t="s">
        <v>37</v>
      </c>
      <c r="D138" s="314"/>
      <c r="E138" s="315"/>
      <c r="F138" s="316"/>
    </row>
    <row r="139" spans="1:6" ht="76.5" customHeight="1">
      <c r="A139" s="311"/>
      <c r="B139" s="312" t="s">
        <v>1058</v>
      </c>
      <c r="D139" s="341"/>
      <c r="E139" s="342"/>
      <c r="F139" s="343"/>
    </row>
    <row r="140" spans="1:6">
      <c r="A140" s="311"/>
      <c r="B140" s="312"/>
      <c r="C140" s="313" t="s">
        <v>983</v>
      </c>
      <c r="D140" s="325">
        <v>3900</v>
      </c>
      <c r="E140" s="315"/>
      <c r="F140" s="316">
        <f>D140*E140</f>
        <v>0</v>
      </c>
    </row>
    <row r="141" spans="1:6">
      <c r="A141" s="311"/>
      <c r="B141" s="312"/>
      <c r="D141" s="314"/>
      <c r="E141" s="315"/>
      <c r="F141" s="316"/>
    </row>
    <row r="142" spans="1:6">
      <c r="A142" s="311" t="s">
        <v>619</v>
      </c>
      <c r="B142" s="326" t="s">
        <v>1114</v>
      </c>
      <c r="D142" s="314"/>
      <c r="E142" s="315"/>
      <c r="F142" s="316"/>
    </row>
    <row r="143" spans="1:6" ht="105.75" customHeight="1">
      <c r="A143" s="311"/>
      <c r="B143" s="323" t="s">
        <v>1115</v>
      </c>
      <c r="D143" s="314"/>
      <c r="E143" s="315"/>
      <c r="F143" s="316"/>
    </row>
    <row r="144" spans="1:6" ht="39.75" customHeight="1">
      <c r="A144" s="311"/>
      <c r="B144" s="312" t="s">
        <v>1059</v>
      </c>
      <c r="C144" s="327"/>
      <c r="D144" s="352"/>
      <c r="E144" s="329"/>
      <c r="F144" s="330"/>
    </row>
    <row r="145" spans="1:6" ht="44.25" customHeight="1">
      <c r="A145" s="311"/>
      <c r="B145" s="312" t="s">
        <v>1060</v>
      </c>
      <c r="C145" s="327"/>
      <c r="D145" s="352"/>
      <c r="E145" s="329"/>
      <c r="F145" s="330"/>
    </row>
    <row r="146" spans="1:6" s="317" customFormat="1">
      <c r="A146" s="311" t="s">
        <v>1035</v>
      </c>
      <c r="B146" s="312" t="s">
        <v>1061</v>
      </c>
      <c r="C146" s="313" t="s">
        <v>603</v>
      </c>
      <c r="D146" s="325">
        <v>10</v>
      </c>
      <c r="E146" s="315"/>
      <c r="F146" s="316">
        <f>D146*E146</f>
        <v>0</v>
      </c>
    </row>
    <row r="147" spans="1:6" s="317" customFormat="1">
      <c r="A147" s="311" t="s">
        <v>1062</v>
      </c>
      <c r="B147" s="312" t="s">
        <v>1063</v>
      </c>
      <c r="C147" s="313" t="s">
        <v>603</v>
      </c>
      <c r="D147" s="325">
        <v>60</v>
      </c>
      <c r="E147" s="315"/>
      <c r="F147" s="316">
        <f>D147*E147</f>
        <v>0</v>
      </c>
    </row>
    <row r="148" spans="1:6" s="317" customFormat="1">
      <c r="A148" s="311" t="s">
        <v>1064</v>
      </c>
      <c r="B148" s="312" t="s">
        <v>1065</v>
      </c>
      <c r="C148" s="313" t="s">
        <v>603</v>
      </c>
      <c r="D148" s="325">
        <v>20</v>
      </c>
      <c r="E148" s="315"/>
      <c r="F148" s="316">
        <f>D148*E148</f>
        <v>0</v>
      </c>
    </row>
    <row r="149" spans="1:6" s="317" customFormat="1">
      <c r="A149" s="311" t="s">
        <v>1066</v>
      </c>
      <c r="B149" s="312" t="s">
        <v>1067</v>
      </c>
      <c r="C149" s="313" t="s">
        <v>603</v>
      </c>
      <c r="D149" s="325">
        <v>5</v>
      </c>
      <c r="E149" s="315"/>
      <c r="F149" s="316">
        <f>D149*E149</f>
        <v>0</v>
      </c>
    </row>
    <row r="150" spans="1:6" s="317" customFormat="1">
      <c r="A150" s="311" t="s">
        <v>1068</v>
      </c>
      <c r="B150" s="312" t="s">
        <v>1069</v>
      </c>
      <c r="C150" s="313" t="s">
        <v>603</v>
      </c>
      <c r="D150" s="325">
        <v>125</v>
      </c>
      <c r="E150" s="315"/>
      <c r="F150" s="316">
        <f>D150*E150</f>
        <v>0</v>
      </c>
    </row>
    <row r="151" spans="1:6" s="317" customFormat="1">
      <c r="A151" s="311"/>
      <c r="B151" s="312"/>
      <c r="C151" s="313"/>
      <c r="D151" s="314"/>
      <c r="E151" s="315"/>
      <c r="F151" s="316"/>
    </row>
    <row r="152" spans="1:6">
      <c r="A152" s="311" t="s">
        <v>947</v>
      </c>
      <c r="B152" s="326" t="s">
        <v>1116</v>
      </c>
      <c r="D152" s="314"/>
      <c r="E152" s="315"/>
      <c r="F152" s="316"/>
    </row>
    <row r="153" spans="1:6" ht="87" customHeight="1">
      <c r="A153" s="311"/>
      <c r="B153" s="312" t="s">
        <v>1070</v>
      </c>
      <c r="D153" s="314"/>
      <c r="E153" s="315"/>
      <c r="F153" s="316"/>
    </row>
    <row r="154" spans="1:6" ht="133.5" customHeight="1">
      <c r="A154" s="311"/>
      <c r="B154" s="312" t="s">
        <v>1071</v>
      </c>
      <c r="C154" s="327"/>
      <c r="D154" s="352"/>
      <c r="E154" s="329"/>
      <c r="F154" s="330"/>
    </row>
    <row r="155" spans="1:6" ht="40.5" customHeight="1">
      <c r="A155" s="311"/>
      <c r="B155" s="312" t="s">
        <v>1060</v>
      </c>
      <c r="C155" s="327"/>
      <c r="D155" s="352"/>
      <c r="E155" s="329"/>
      <c r="F155" s="330"/>
    </row>
    <row r="156" spans="1:6" s="317" customFormat="1">
      <c r="A156" s="311"/>
      <c r="B156" s="312" t="s">
        <v>1117</v>
      </c>
      <c r="C156" s="313" t="s">
        <v>18</v>
      </c>
      <c r="D156" s="325">
        <v>5</v>
      </c>
      <c r="E156" s="315"/>
      <c r="F156" s="316">
        <f>D156*E156</f>
        <v>0</v>
      </c>
    </row>
    <row r="157" spans="1:6">
      <c r="A157" s="311"/>
      <c r="B157" s="353"/>
      <c r="C157" s="319"/>
      <c r="D157" s="320"/>
      <c r="E157" s="315"/>
      <c r="F157" s="321"/>
    </row>
    <row r="158" spans="1:6" s="317" customFormat="1">
      <c r="A158" s="354" t="s">
        <v>948</v>
      </c>
      <c r="B158" s="345" t="s">
        <v>1072</v>
      </c>
      <c r="C158" s="313"/>
      <c r="D158" s="320"/>
      <c r="E158" s="315"/>
      <c r="F158" s="355"/>
    </row>
    <row r="159" spans="1:6" s="317" customFormat="1" ht="14.25" customHeight="1">
      <c r="A159" s="311"/>
      <c r="B159" s="346" t="s">
        <v>1073</v>
      </c>
      <c r="C159" s="347"/>
      <c r="D159" s="320"/>
      <c r="E159" s="315"/>
      <c r="F159" s="355"/>
    </row>
    <row r="160" spans="1:6" s="317" customFormat="1" ht="88.5" customHeight="1">
      <c r="A160" s="311"/>
      <c r="B160" s="346" t="s">
        <v>1074</v>
      </c>
      <c r="C160" s="347"/>
      <c r="D160" s="320"/>
      <c r="E160" s="315"/>
      <c r="F160" s="355"/>
    </row>
    <row r="161" spans="1:7" s="317" customFormat="1">
      <c r="A161" s="311"/>
      <c r="B161" s="323"/>
      <c r="C161" s="313" t="s">
        <v>306</v>
      </c>
      <c r="D161" s="324">
        <v>100</v>
      </c>
      <c r="E161" s="315"/>
      <c r="F161" s="356">
        <f>E161*D161</f>
        <v>0</v>
      </c>
    </row>
    <row r="162" spans="1:7" s="344" customFormat="1">
      <c r="A162" s="311"/>
      <c r="B162" s="346"/>
      <c r="C162" s="349"/>
      <c r="D162" s="320"/>
      <c r="E162" s="350"/>
      <c r="F162" s="350"/>
    </row>
    <row r="163" spans="1:7" s="344" customFormat="1">
      <c r="A163" s="354" t="s">
        <v>949</v>
      </c>
      <c r="B163" s="345" t="s">
        <v>1075</v>
      </c>
      <c r="C163" s="313"/>
      <c r="D163" s="320"/>
      <c r="E163" s="324"/>
      <c r="F163" s="324"/>
    </row>
    <row r="164" spans="1:7" ht="72">
      <c r="A164" s="311"/>
      <c r="B164" s="346" t="s">
        <v>1076</v>
      </c>
      <c r="C164" s="347"/>
      <c r="D164" s="320"/>
      <c r="E164" s="324"/>
      <c r="F164" s="324"/>
      <c r="G164" s="344"/>
    </row>
    <row r="165" spans="1:7" ht="86.25" customHeight="1">
      <c r="A165" s="311"/>
      <c r="B165" s="357" t="s">
        <v>1077</v>
      </c>
      <c r="C165" s="347"/>
      <c r="D165" s="320"/>
      <c r="E165" s="324"/>
      <c r="F165" s="324"/>
      <c r="G165" s="344"/>
    </row>
    <row r="166" spans="1:7" ht="48">
      <c r="A166" s="311"/>
      <c r="B166" s="358" t="s">
        <v>1078</v>
      </c>
      <c r="C166" s="347"/>
      <c r="D166" s="320"/>
      <c r="E166" s="324"/>
      <c r="F166" s="324"/>
      <c r="G166" s="344"/>
    </row>
    <row r="167" spans="1:7" s="344" customFormat="1">
      <c r="A167" s="311" t="s">
        <v>1035</v>
      </c>
      <c r="B167" s="323" t="s">
        <v>1079</v>
      </c>
      <c r="C167" s="313" t="s">
        <v>60</v>
      </c>
      <c r="D167" s="324">
        <v>390</v>
      </c>
      <c r="E167" s="324"/>
      <c r="F167" s="324">
        <f>D167*E167</f>
        <v>0</v>
      </c>
    </row>
    <row r="168" spans="1:7" s="344" customFormat="1">
      <c r="A168" s="311" t="s">
        <v>1010</v>
      </c>
      <c r="B168" s="323" t="s">
        <v>1080</v>
      </c>
      <c r="C168" s="313" t="s">
        <v>18</v>
      </c>
      <c r="D168" s="324">
        <v>1</v>
      </c>
      <c r="E168" s="324"/>
      <c r="F168" s="324">
        <f>D168*E168</f>
        <v>0</v>
      </c>
    </row>
    <row r="169" spans="1:7" s="344" customFormat="1">
      <c r="A169" s="311" t="s">
        <v>1062</v>
      </c>
      <c r="B169" s="323" t="s">
        <v>1081</v>
      </c>
      <c r="C169" s="313" t="s">
        <v>18</v>
      </c>
      <c r="D169" s="324">
        <v>1</v>
      </c>
      <c r="E169" s="324"/>
      <c r="F169" s="324">
        <f>D169*E169</f>
        <v>0</v>
      </c>
    </row>
    <row r="170" spans="1:7" s="344" customFormat="1">
      <c r="A170" s="311" t="s">
        <v>1064</v>
      </c>
      <c r="B170" s="323" t="s">
        <v>1082</v>
      </c>
      <c r="C170" s="313" t="s">
        <v>18</v>
      </c>
      <c r="D170" s="324">
        <v>180</v>
      </c>
      <c r="E170" s="324"/>
      <c r="F170" s="324">
        <f>D170*E170</f>
        <v>0</v>
      </c>
    </row>
    <row r="171" spans="1:7" s="344" customFormat="1">
      <c r="A171" s="311" t="s">
        <v>1066</v>
      </c>
      <c r="B171" s="323" t="s">
        <v>1083</v>
      </c>
      <c r="C171" s="313" t="s">
        <v>60</v>
      </c>
      <c r="D171" s="324">
        <v>390</v>
      </c>
      <c r="E171" s="324"/>
      <c r="F171" s="324">
        <f>D171*E171</f>
        <v>0</v>
      </c>
    </row>
    <row r="172" spans="1:7" ht="12" customHeight="1">
      <c r="A172" s="311"/>
      <c r="B172" s="312"/>
      <c r="D172" s="338"/>
      <c r="E172" s="315"/>
      <c r="F172" s="359"/>
    </row>
    <row r="173" spans="1:7">
      <c r="A173" s="406" t="s">
        <v>1084</v>
      </c>
      <c r="B173" s="406"/>
      <c r="C173" s="406"/>
      <c r="D173" s="406"/>
      <c r="E173" s="406"/>
      <c r="F173" s="406"/>
    </row>
    <row r="174" spans="1:7" ht="12" customHeight="1">
      <c r="A174" s="311"/>
      <c r="B174" s="312"/>
      <c r="D174" s="338"/>
      <c r="E174" s="315"/>
      <c r="F174" s="359"/>
    </row>
    <row r="175" spans="1:7" ht="26.25" customHeight="1">
      <c r="A175" s="311" t="s">
        <v>950</v>
      </c>
      <c r="B175" s="318" t="s">
        <v>1085</v>
      </c>
      <c r="C175" s="337"/>
      <c r="D175" s="324"/>
      <c r="E175" s="315"/>
      <c r="F175" s="321"/>
      <c r="G175" s="344"/>
    </row>
    <row r="176" spans="1:7" ht="36.75" customHeight="1">
      <c r="A176" s="311"/>
      <c r="B176" s="323" t="s">
        <v>1021</v>
      </c>
      <c r="C176" s="337"/>
      <c r="D176" s="324"/>
      <c r="E176" s="315"/>
      <c r="F176" s="321"/>
      <c r="G176" s="344"/>
    </row>
    <row r="177" spans="1:7" ht="36.75" customHeight="1">
      <c r="A177" s="311"/>
      <c r="B177" s="323" t="s">
        <v>1022</v>
      </c>
      <c r="C177" s="337"/>
      <c r="D177" s="324"/>
      <c r="E177" s="315"/>
      <c r="F177" s="321"/>
      <c r="G177" s="344"/>
    </row>
    <row r="178" spans="1:7">
      <c r="A178" s="311"/>
      <c r="B178" s="323"/>
      <c r="C178" s="337" t="s">
        <v>306</v>
      </c>
      <c r="D178" s="325">
        <v>2470</v>
      </c>
      <c r="E178" s="315"/>
      <c r="F178" s="321">
        <f>D178*E178</f>
        <v>0</v>
      </c>
      <c r="G178" s="344"/>
    </row>
    <row r="179" spans="1:7">
      <c r="A179" s="311"/>
      <c r="B179" s="323"/>
      <c r="C179" s="337"/>
      <c r="D179" s="325"/>
      <c r="E179" s="315"/>
      <c r="F179" s="321"/>
      <c r="G179" s="344"/>
    </row>
    <row r="180" spans="1:7" ht="28.5" customHeight="1">
      <c r="A180" s="311" t="s">
        <v>951</v>
      </c>
      <c r="B180" s="318" t="s">
        <v>1086</v>
      </c>
      <c r="C180" s="337"/>
      <c r="D180" s="324"/>
      <c r="E180" s="315"/>
      <c r="F180" s="321"/>
    </row>
    <row r="181" spans="1:7">
      <c r="A181" s="311"/>
      <c r="B181" s="323" t="s">
        <v>1017</v>
      </c>
      <c r="C181" s="337"/>
      <c r="D181" s="324"/>
      <c r="E181" s="315"/>
      <c r="F181" s="321"/>
    </row>
    <row r="182" spans="1:7" ht="54" customHeight="1">
      <c r="A182" s="311"/>
      <c r="B182" s="323" t="s">
        <v>1087</v>
      </c>
      <c r="C182" s="337"/>
      <c r="D182" s="324"/>
      <c r="E182" s="315"/>
      <c r="F182" s="321"/>
    </row>
    <row r="183" spans="1:7" ht="111" customHeight="1">
      <c r="A183" s="311"/>
      <c r="B183" s="323" t="s">
        <v>1019</v>
      </c>
      <c r="C183" s="337"/>
      <c r="D183" s="324"/>
      <c r="E183" s="315"/>
      <c r="F183" s="321"/>
    </row>
    <row r="184" spans="1:7">
      <c r="A184" s="311"/>
      <c r="B184" s="339"/>
      <c r="C184" s="337" t="s">
        <v>306</v>
      </c>
      <c r="D184" s="325">
        <v>2470</v>
      </c>
      <c r="E184" s="315"/>
      <c r="F184" s="321">
        <f>D184*E184</f>
        <v>0</v>
      </c>
    </row>
    <row r="185" spans="1:7" s="344" customFormat="1">
      <c r="A185" s="311"/>
      <c r="B185" s="339"/>
      <c r="C185" s="337"/>
      <c r="D185" s="360"/>
      <c r="E185" s="324"/>
      <c r="F185" s="324"/>
    </row>
    <row r="186" spans="1:7" s="344" customFormat="1">
      <c r="A186" s="311" t="s">
        <v>952</v>
      </c>
      <c r="B186" s="318" t="s">
        <v>1088</v>
      </c>
      <c r="C186" s="337"/>
      <c r="D186" s="361"/>
      <c r="E186" s="324"/>
      <c r="F186" s="362"/>
    </row>
    <row r="187" spans="1:7" s="344" customFormat="1" ht="75.75" customHeight="1">
      <c r="A187" s="311"/>
      <c r="B187" s="323" t="s">
        <v>1089</v>
      </c>
      <c r="C187" s="337"/>
      <c r="D187" s="361"/>
      <c r="E187" s="324"/>
      <c r="F187" s="362"/>
    </row>
    <row r="188" spans="1:7" s="344" customFormat="1">
      <c r="A188" s="311"/>
      <c r="B188" s="339"/>
      <c r="C188" s="337" t="s">
        <v>25</v>
      </c>
      <c r="D188" s="363">
        <v>880</v>
      </c>
      <c r="E188" s="324"/>
      <c r="F188" s="362">
        <f>D188*E188</f>
        <v>0</v>
      </c>
    </row>
    <row r="189" spans="1:7" s="344" customFormat="1">
      <c r="A189" s="311"/>
      <c r="B189" s="323"/>
      <c r="C189" s="337"/>
      <c r="D189" s="361"/>
      <c r="E189" s="324"/>
      <c r="F189" s="362"/>
    </row>
    <row r="190" spans="1:7" s="344" customFormat="1">
      <c r="A190" s="311" t="s">
        <v>953</v>
      </c>
      <c r="B190" s="318" t="s">
        <v>1090</v>
      </c>
      <c r="C190" s="337"/>
      <c r="D190" s="361"/>
      <c r="E190" s="324"/>
      <c r="F190" s="362"/>
    </row>
    <row r="191" spans="1:7" s="344" customFormat="1" ht="132">
      <c r="A191" s="311"/>
      <c r="B191" s="323" t="s">
        <v>1091</v>
      </c>
      <c r="C191" s="337"/>
      <c r="D191" s="361"/>
      <c r="E191" s="324"/>
      <c r="F191" s="362"/>
    </row>
    <row r="192" spans="1:7" s="344" customFormat="1" ht="51" customHeight="1">
      <c r="A192" s="311"/>
      <c r="B192" s="323" t="s">
        <v>1118</v>
      </c>
      <c r="C192" s="337"/>
      <c r="D192" s="361"/>
      <c r="E192" s="324"/>
      <c r="F192" s="362"/>
    </row>
    <row r="193" spans="1:6" s="344" customFormat="1" ht="36">
      <c r="A193" s="311"/>
      <c r="B193" s="323" t="s">
        <v>1092</v>
      </c>
      <c r="C193" s="337"/>
      <c r="D193" s="361"/>
      <c r="E193" s="324"/>
      <c r="F193" s="362"/>
    </row>
    <row r="194" spans="1:6" s="344" customFormat="1">
      <c r="A194" s="311"/>
      <c r="B194" s="339"/>
      <c r="C194" s="337" t="s">
        <v>25</v>
      </c>
      <c r="D194" s="363">
        <v>880</v>
      </c>
      <c r="E194" s="324"/>
      <c r="F194" s="362">
        <f>D194*E194</f>
        <v>0</v>
      </c>
    </row>
    <row r="195" spans="1:6" s="344" customFormat="1">
      <c r="A195" s="311"/>
      <c r="B195" s="323"/>
      <c r="C195" s="337"/>
      <c r="D195" s="361"/>
      <c r="E195" s="324"/>
      <c r="F195" s="362"/>
    </row>
    <row r="196" spans="1:6" s="344" customFormat="1">
      <c r="A196" s="311" t="s">
        <v>954</v>
      </c>
      <c r="B196" s="318" t="s">
        <v>1093</v>
      </c>
      <c r="C196" s="337"/>
      <c r="D196" s="361"/>
      <c r="E196" s="324"/>
      <c r="F196" s="362"/>
    </row>
    <row r="197" spans="1:6" s="344" customFormat="1" ht="168">
      <c r="A197" s="311"/>
      <c r="B197" s="323" t="s">
        <v>1094</v>
      </c>
      <c r="C197" s="337"/>
      <c r="D197" s="361"/>
      <c r="E197" s="324"/>
      <c r="F197" s="362"/>
    </row>
    <row r="198" spans="1:6" s="344" customFormat="1" ht="72">
      <c r="A198" s="311"/>
      <c r="B198" s="323" t="s">
        <v>1119</v>
      </c>
      <c r="C198" s="337"/>
      <c r="D198" s="361"/>
      <c r="E198" s="324"/>
      <c r="F198" s="362"/>
    </row>
    <row r="199" spans="1:6" s="344" customFormat="1" ht="36">
      <c r="A199" s="311"/>
      <c r="B199" s="323" t="s">
        <v>1095</v>
      </c>
      <c r="C199" s="337"/>
      <c r="D199" s="361"/>
      <c r="E199" s="324"/>
      <c r="F199" s="362"/>
    </row>
    <row r="200" spans="1:6" s="344" customFormat="1">
      <c r="A200" s="311"/>
      <c r="B200" s="339"/>
      <c r="C200" s="337" t="s">
        <v>25</v>
      </c>
      <c r="D200" s="363">
        <v>820</v>
      </c>
      <c r="E200" s="324"/>
      <c r="F200" s="362">
        <f>D200*E200</f>
        <v>0</v>
      </c>
    </row>
    <row r="201" spans="1:6">
      <c r="A201" s="311"/>
      <c r="B201" s="339"/>
      <c r="C201" s="337"/>
      <c r="D201" s="324"/>
      <c r="E201" s="315"/>
      <c r="F201" s="321"/>
    </row>
    <row r="202" spans="1:6">
      <c r="A202" s="311" t="s">
        <v>955</v>
      </c>
      <c r="B202" s="326" t="s">
        <v>1096</v>
      </c>
      <c r="D202" s="325"/>
      <c r="E202" s="315"/>
      <c r="F202" s="316"/>
    </row>
    <row r="203" spans="1:6">
      <c r="A203" s="311"/>
      <c r="B203" s="323" t="s">
        <v>1097</v>
      </c>
      <c r="D203" s="325"/>
      <c r="E203" s="315"/>
      <c r="F203" s="316"/>
    </row>
    <row r="204" spans="1:6" ht="44.25" customHeight="1">
      <c r="A204" s="311"/>
      <c r="B204" s="312" t="s">
        <v>1060</v>
      </c>
      <c r="C204" s="327"/>
      <c r="D204" s="328"/>
      <c r="E204" s="329"/>
      <c r="F204" s="330"/>
    </row>
    <row r="205" spans="1:6" s="317" customFormat="1" ht="48">
      <c r="A205" s="311"/>
      <c r="B205" s="364" t="s">
        <v>1098</v>
      </c>
      <c r="D205" s="325"/>
      <c r="E205" s="315"/>
      <c r="F205" s="316"/>
    </row>
    <row r="206" spans="1:6" s="317" customFormat="1">
      <c r="A206" s="311"/>
      <c r="B206" s="312"/>
      <c r="C206" s="313" t="s">
        <v>70</v>
      </c>
      <c r="D206" s="325">
        <v>1</v>
      </c>
      <c r="E206" s="315"/>
      <c r="F206" s="316">
        <f>D206*E206</f>
        <v>0</v>
      </c>
    </row>
    <row r="207" spans="1:6" s="317" customFormat="1">
      <c r="A207" s="311" t="s">
        <v>956</v>
      </c>
      <c r="B207" s="326" t="s">
        <v>1099</v>
      </c>
      <c r="C207" s="313"/>
      <c r="D207" s="325"/>
      <c r="E207" s="315"/>
      <c r="F207" s="316"/>
    </row>
    <row r="208" spans="1:6" s="317" customFormat="1" ht="84">
      <c r="A208" s="311"/>
      <c r="B208" s="364" t="s">
        <v>1100</v>
      </c>
      <c r="C208" s="313"/>
      <c r="D208" s="325"/>
      <c r="E208" s="315"/>
      <c r="F208" s="316"/>
    </row>
    <row r="209" spans="1:6" s="317" customFormat="1">
      <c r="A209" s="311"/>
      <c r="B209" s="312"/>
      <c r="C209" s="313" t="s">
        <v>215</v>
      </c>
      <c r="D209" s="325">
        <v>20</v>
      </c>
      <c r="E209" s="315"/>
      <c r="F209" s="316">
        <f>D209*E209</f>
        <v>0</v>
      </c>
    </row>
    <row r="210" spans="1:6" s="317" customFormat="1" ht="36">
      <c r="A210" s="311"/>
      <c r="B210" s="364" t="s">
        <v>1101</v>
      </c>
      <c r="C210" s="313"/>
      <c r="D210" s="325"/>
      <c r="E210" s="315"/>
      <c r="F210" s="316"/>
    </row>
    <row r="211" spans="1:6" s="317" customFormat="1">
      <c r="A211" s="311"/>
      <c r="B211" s="312"/>
      <c r="C211" s="313" t="s">
        <v>32</v>
      </c>
      <c r="D211" s="325">
        <v>6</v>
      </c>
      <c r="E211" s="315"/>
      <c r="F211" s="316">
        <f>D211*E211</f>
        <v>0</v>
      </c>
    </row>
    <row r="212" spans="1:6" s="317" customFormat="1" ht="48">
      <c r="A212" s="311"/>
      <c r="B212" s="364" t="s">
        <v>1102</v>
      </c>
      <c r="C212" s="313"/>
      <c r="D212" s="325"/>
      <c r="E212" s="315"/>
      <c r="F212" s="316"/>
    </row>
    <row r="213" spans="1:6" s="317" customFormat="1">
      <c r="A213" s="311"/>
      <c r="C213" s="312" t="s">
        <v>18</v>
      </c>
      <c r="D213" s="325">
        <v>1</v>
      </c>
      <c r="E213" s="315"/>
      <c r="F213" s="316">
        <f>D213*E213</f>
        <v>0</v>
      </c>
    </row>
    <row r="214" spans="1:6" s="317" customFormat="1">
      <c r="A214" s="311"/>
      <c r="B214" s="312"/>
      <c r="C214" s="313"/>
      <c r="D214" s="325"/>
      <c r="E214" s="315"/>
      <c r="F214" s="316"/>
    </row>
    <row r="215" spans="1:6">
      <c r="A215" s="365"/>
      <c r="B215" s="407" t="s">
        <v>1103</v>
      </c>
      <c r="C215" s="407"/>
      <c r="D215" s="407"/>
      <c r="E215" s="366" t="s">
        <v>24</v>
      </c>
      <c r="F215" s="367">
        <f>SUM(F21:F214)</f>
        <v>0</v>
      </c>
    </row>
  </sheetData>
  <mergeCells count="3">
    <mergeCell ref="A4:B4"/>
    <mergeCell ref="A173:F173"/>
    <mergeCell ref="B215:D215"/>
  </mergeCells>
  <pageMargins left="0.78740157480314965" right="0.19685039370078741" top="0.78740157480314965" bottom="0.78740157480314965" header="0.31496062992125984" footer="0.31496062992125984"/>
  <pageSetup paperSize="9" orientation="portrait" r:id="rId1"/>
  <headerFooter>
    <oddHeader xml:space="preserve">&amp;L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NASLOVNA</vt:lpstr>
      <vt:lpstr>Opće napomene</vt:lpstr>
      <vt:lpstr>REKAPITULACIJA</vt:lpstr>
      <vt:lpstr>01. DD građevinski</vt:lpstr>
      <vt:lpstr>01. DŠ građevinski</vt:lpstr>
      <vt:lpstr>01. VU građevinski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Jigsaw</dc:creator>
  <cp:lastModifiedBy>Ivan Cakaric</cp:lastModifiedBy>
  <cp:lastPrinted>2023-10-05T12:09:54Z</cp:lastPrinted>
  <dcterms:created xsi:type="dcterms:W3CDTF">2017-11-23T11:45:41Z</dcterms:created>
  <dcterms:modified xsi:type="dcterms:W3CDTF">2026-03-06T10:15:55Z</dcterms:modified>
</cp:coreProperties>
</file>