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ogri\Documents\Projekt sanacije fasade - Martićeva 8\3. Troškovnik\Finalno\"/>
    </mc:Choice>
  </mc:AlternateContent>
  <xr:revisionPtr revIDLastSave="0" documentId="13_ncr:1_{23B402FD-C2B7-4D1D-A8D9-87599F9DD7AD}" xr6:coauthVersionLast="47" xr6:coauthVersionMax="47" xr10:uidLastSave="{00000000-0000-0000-0000-000000000000}"/>
  <bookViews>
    <workbookView xWindow="28680" yWindow="-120" windowWidth="29040" windowHeight="15720" xr2:uid="{00000000-000D-0000-FFFF-FFFF00000000}"/>
  </bookViews>
  <sheets>
    <sheet name="Opći uvjeti" sheetId="5" r:id="rId1"/>
    <sheet name="Dvorišna fasada" sheetId="1" r:id="rId2"/>
    <sheet name="Ulična fasada " sheetId="11" r:id="rId3"/>
    <sheet name="Rekapitulacija" sheetId="9" r:id="rId4"/>
  </sheets>
  <externalReferences>
    <externalReference r:id="rId5"/>
  </externalReferences>
  <definedNames>
    <definedName name="_xlnm.Print_Area" localSheetId="1">'Dvorišna fasada'!$C$1:$H$339</definedName>
    <definedName name="_xlnm.Print_Area" localSheetId="0">'Opći uvjeti'!$C$1:$H$193</definedName>
    <definedName name="_xlnm.Print_Area" localSheetId="3">Rekapitulacija!$C$1:$H$17</definedName>
    <definedName name="_xlnm.Print_Area" localSheetId="2">'Ulična fasada '!$C$1:$H$598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62" i="11" l="1"/>
  <c r="H558" i="11"/>
  <c r="H554" i="11"/>
  <c r="H550" i="11"/>
  <c r="H546" i="11"/>
  <c r="H542" i="11"/>
  <c r="H538" i="11"/>
  <c r="H535" i="11"/>
  <c r="H532" i="11"/>
  <c r="H529" i="11"/>
  <c r="H526" i="11"/>
  <c r="H523" i="11"/>
  <c r="H520" i="11"/>
  <c r="H511" i="11"/>
  <c r="H507" i="11"/>
  <c r="H504" i="11"/>
  <c r="H501" i="11"/>
  <c r="H498" i="11"/>
  <c r="H495" i="11"/>
  <c r="H492" i="11"/>
  <c r="H489" i="11"/>
  <c r="H486" i="11"/>
  <c r="H485" i="11"/>
  <c r="H564" i="11" s="1"/>
  <c r="H473" i="11"/>
  <c r="H461" i="11"/>
  <c r="H469" i="11"/>
  <c r="H465" i="11"/>
  <c r="H582" i="11" l="1"/>
  <c r="H416" i="11" l="1"/>
  <c r="H360" i="11" l="1"/>
  <c r="H318" i="11"/>
  <c r="H253" i="11"/>
  <c r="H271" i="11"/>
  <c r="H186" i="11"/>
  <c r="H269" i="11"/>
  <c r="H264" i="11"/>
  <c r="H263" i="11"/>
  <c r="H262" i="11"/>
  <c r="H317" i="11" l="1"/>
  <c r="H316" i="11"/>
  <c r="H315" i="11"/>
  <c r="H270" i="11"/>
  <c r="H126" i="11" l="1"/>
  <c r="H125" i="11"/>
  <c r="H77" i="11"/>
  <c r="D2" i="11" l="1"/>
  <c r="D1" i="11"/>
  <c r="H209" i="1"/>
  <c r="H101" i="1"/>
  <c r="H271" i="1"/>
  <c r="H270" i="1"/>
  <c r="H269" i="1"/>
  <c r="H268" i="1"/>
  <c r="H267" i="1"/>
  <c r="H261" i="1"/>
  <c r="H260" i="1"/>
  <c r="H259" i="1"/>
  <c r="H258" i="1"/>
  <c r="H257" i="1"/>
  <c r="H256" i="1"/>
  <c r="H255" i="1"/>
  <c r="H254" i="1"/>
  <c r="H253" i="1"/>
  <c r="H238" i="1"/>
  <c r="H237" i="1"/>
  <c r="H236" i="1"/>
  <c r="H234" i="1"/>
  <c r="H235" i="1"/>
  <c r="H228" i="1"/>
  <c r="H227" i="1"/>
  <c r="H226" i="1"/>
  <c r="H225" i="1"/>
  <c r="H97" i="1"/>
  <c r="H71" i="1"/>
  <c r="H84" i="1"/>
  <c r="H82" i="1"/>
  <c r="H81" i="1"/>
  <c r="H80" i="1"/>
  <c r="H79" i="1"/>
  <c r="H78" i="1"/>
  <c r="H77" i="1"/>
  <c r="H76" i="1"/>
  <c r="H70" i="1"/>
  <c r="H69" i="1"/>
  <c r="D2" i="1"/>
  <c r="D2" i="9" s="1"/>
  <c r="D1" i="1"/>
  <c r="D1" i="9" s="1"/>
  <c r="H205" i="1" l="1"/>
  <c r="H293" i="11" l="1"/>
  <c r="H209" i="11"/>
  <c r="H192" i="11"/>
  <c r="H191" i="11"/>
  <c r="H190" i="11"/>
  <c r="H189" i="11"/>
  <c r="H188" i="11"/>
  <c r="H179" i="11"/>
  <c r="H178" i="11"/>
  <c r="H124" i="11"/>
  <c r="H180" i="11" l="1"/>
  <c r="H131" i="11"/>
  <c r="H130" i="11"/>
  <c r="H129" i="11"/>
  <c r="H128" i="11"/>
  <c r="H122" i="11"/>
  <c r="H104" i="11"/>
  <c r="H29" i="1"/>
  <c r="H457" i="11"/>
  <c r="H434" i="11"/>
  <c r="H433" i="11"/>
  <c r="H432" i="11"/>
  <c r="H429" i="11"/>
  <c r="H428" i="11"/>
  <c r="H408" i="11"/>
  <c r="H407" i="11"/>
  <c r="H397" i="11"/>
  <c r="H396" i="11"/>
  <c r="H369" i="11"/>
  <c r="H359" i="11"/>
  <c r="H343" i="11"/>
  <c r="H331" i="11"/>
  <c r="H330" i="11"/>
  <c r="H329" i="11"/>
  <c r="H328" i="11"/>
  <c r="H307" i="11"/>
  <c r="H282" i="11"/>
  <c r="H234" i="11"/>
  <c r="H230" i="11"/>
  <c r="H226" i="11"/>
  <c r="H225" i="11"/>
  <c r="H221" i="11"/>
  <c r="H218" i="11"/>
  <c r="H214" i="11"/>
  <c r="H210" i="11"/>
  <c r="H127" i="11"/>
  <c r="H123" i="11"/>
  <c r="H121" i="11"/>
  <c r="H94" i="11"/>
  <c r="H90" i="11"/>
  <c r="H85" i="11"/>
  <c r="H84" i="11"/>
  <c r="H76" i="11"/>
  <c r="H75" i="11"/>
  <c r="H62" i="11"/>
  <c r="H54" i="11"/>
  <c r="H362" i="11" l="1"/>
  <c r="H577" i="11" s="1"/>
  <c r="H133" i="11"/>
  <c r="H572" i="11" s="1"/>
  <c r="H148" i="11"/>
  <c r="H69" i="11"/>
  <c r="H371" i="11"/>
  <c r="H578" i="11" s="1"/>
  <c r="H436" i="11"/>
  <c r="H580" i="11" s="1"/>
  <c r="H475" i="11"/>
  <c r="H345" i="11"/>
  <c r="H576" i="11" s="1"/>
  <c r="H176" i="11" l="1"/>
  <c r="H306" i="11"/>
  <c r="H292" i="11"/>
  <c r="H420" i="11"/>
  <c r="H185" i="11"/>
  <c r="H165" i="11"/>
  <c r="H99" i="11"/>
  <c r="H196" i="11"/>
  <c r="H53" i="11"/>
  <c r="H581" i="11"/>
  <c r="H224" i="1"/>
  <c r="D13" i="9"/>
  <c r="C11" i="9"/>
  <c r="C10" i="9"/>
  <c r="H260" i="11" l="1"/>
  <c r="H313" i="11"/>
  <c r="H387" i="11"/>
  <c r="H187" i="11"/>
  <c r="H237" i="11"/>
  <c r="H106" i="11"/>
  <c r="H571" i="11" s="1"/>
  <c r="H261" i="11" l="1"/>
  <c r="H314" i="11"/>
  <c r="H177" i="11"/>
  <c r="H198" i="11" s="1"/>
  <c r="H573" i="11" s="1"/>
  <c r="H252" i="11"/>
  <c r="H240" i="11"/>
  <c r="H389" i="11"/>
  <c r="H388" i="11"/>
  <c r="H320" i="11" l="1"/>
  <c r="H575" i="11" s="1"/>
  <c r="H284" i="11"/>
  <c r="H574" i="11" s="1"/>
  <c r="H422" i="11"/>
  <c r="H579" i="11" s="1"/>
  <c r="H584" i="11" l="1"/>
  <c r="H592" i="11" s="1"/>
  <c r="H594" i="11" s="1"/>
  <c r="H11" i="9" s="1"/>
  <c r="H276" i="1"/>
  <c r="H243" i="1"/>
  <c r="H223" i="1"/>
  <c r="H222" i="1"/>
  <c r="H221" i="1"/>
  <c r="H93" i="1"/>
  <c r="H89" i="1"/>
  <c r="D319" i="1"/>
  <c r="C319" i="1"/>
  <c r="H302" i="1"/>
  <c r="H83" i="1"/>
  <c r="H74" i="1"/>
  <c r="H596" i="11" l="1"/>
  <c r="H598" i="11" s="1"/>
  <c r="H201" i="1"/>
  <c r="H197" i="1"/>
  <c r="H59" i="1" l="1"/>
  <c r="H60" i="1"/>
  <c r="H72" i="1"/>
  <c r="H67" i="1"/>
  <c r="H308" i="1"/>
  <c r="H301" i="1"/>
  <c r="H146" i="1" l="1"/>
  <c r="H190" i="1"/>
  <c r="H39" i="1"/>
  <c r="H145" i="1"/>
  <c r="H300" i="1"/>
  <c r="H296" i="1"/>
  <c r="H220" i="1"/>
  <c r="H132" i="1" l="1"/>
  <c r="H58" i="1"/>
  <c r="H61" i="1" l="1"/>
  <c r="H128" i="1"/>
  <c r="H158" i="1" l="1"/>
  <c r="H164" i="1"/>
  <c r="H152" i="1"/>
  <c r="H57" i="1"/>
  <c r="D323" i="1"/>
  <c r="C323" i="1"/>
  <c r="D322" i="1"/>
  <c r="C322" i="1"/>
  <c r="D321" i="1"/>
  <c r="C321" i="1"/>
  <c r="D320" i="1"/>
  <c r="C320" i="1"/>
  <c r="D318" i="1"/>
  <c r="C318" i="1"/>
  <c r="D317" i="1"/>
  <c r="C317" i="1"/>
  <c r="D316" i="1"/>
  <c r="C316" i="1"/>
  <c r="H305" i="1"/>
  <c r="H293" i="1"/>
  <c r="H288" i="1"/>
  <c r="H287" i="1"/>
  <c r="H286" i="1"/>
  <c r="H193" i="1"/>
  <c r="H187" i="1"/>
  <c r="H173" i="1"/>
  <c r="H147" i="1"/>
  <c r="H144" i="1"/>
  <c r="H125" i="1"/>
  <c r="H119" i="1"/>
  <c r="H118" i="1"/>
  <c r="H104" i="1"/>
  <c r="H68" i="1"/>
  <c r="H66" i="1"/>
  <c r="H211" i="1" l="1"/>
  <c r="H320" i="1" s="1"/>
  <c r="H175" i="1"/>
  <c r="H319" i="1" s="1"/>
  <c r="H166" i="1"/>
  <c r="H318" i="1" s="1"/>
  <c r="H106" i="1"/>
  <c r="H310" i="1"/>
  <c r="H323" i="1" s="1"/>
  <c r="H278" i="1"/>
  <c r="H322" i="1" s="1"/>
  <c r="H245" i="1"/>
  <c r="H321" i="1" s="1"/>
  <c r="H43" i="1"/>
  <c r="H21" i="1"/>
  <c r="H317" i="1" l="1"/>
  <c r="H34" i="1"/>
  <c r="H33" i="1"/>
  <c r="H45" i="1" l="1"/>
  <c r="H316" i="1" s="1"/>
  <c r="H325" i="1" l="1"/>
  <c r="H333" i="1" s="1"/>
  <c r="H335" i="1" s="1"/>
  <c r="H337" i="1" l="1"/>
  <c r="H339" i="1" s="1"/>
  <c r="H10" i="9"/>
  <c r="H13" i="9" s="1"/>
  <c r="H15" i="9" s="1"/>
  <c r="H17" i="9" s="1"/>
</calcChain>
</file>

<file path=xl/sharedStrings.xml><?xml version="1.0" encoding="utf-8"?>
<sst xmlns="http://schemas.openxmlformats.org/spreadsheetml/2006/main" count="1364" uniqueCount="776">
  <si>
    <t>m2</t>
  </si>
  <si>
    <t>Fasadna skela</t>
  </si>
  <si>
    <t>1.</t>
  </si>
  <si>
    <t>Skele i pripremni radovi</t>
  </si>
  <si>
    <t>2.</t>
  </si>
  <si>
    <t>3.</t>
  </si>
  <si>
    <t>4.</t>
  </si>
  <si>
    <t>Obračun po kompletu.</t>
  </si>
  <si>
    <t>kompl</t>
  </si>
  <si>
    <t>5.</t>
  </si>
  <si>
    <t>6.</t>
  </si>
  <si>
    <t>7.</t>
  </si>
  <si>
    <t>Konzervatorska ispitivanja</t>
  </si>
  <si>
    <t>b) Obračun po kompletu elaborata istražnih radova</t>
  </si>
  <si>
    <t>kom</t>
  </si>
  <si>
    <t>Rušenja i transporti</t>
  </si>
  <si>
    <t>Obračunati sve koeficijente specifične profilacije i uključiti ih u jediničnu cijenu (bez povećanja obračunske površine).</t>
  </si>
  <si>
    <t xml:space="preserve">Ako se pri obijanju naiđe na ventilacijske otvore bilo koje vrste, treba izuzetno pažIjivo otucati žbuku u zoni tih otvora i zaštititi ih prije čišćenja i ispiranja.
</t>
  </si>
  <si>
    <t>Obračun po m2 zaštićenih otvora / ploha na pročeljima.</t>
  </si>
  <si>
    <t>m3</t>
  </si>
  <si>
    <t>UKUPNO:</t>
  </si>
  <si>
    <t>Zidarski i fasaderski radovi</t>
  </si>
  <si>
    <t>A.V</t>
  </si>
  <si>
    <t>Limarski radovi</t>
  </si>
  <si>
    <t>NAPOMENA 1: limarski elementi pročelja se izvode od cinkovog lima / njegovih legura (cinkotit, ne pocinčani čelični). Kod polaganja limova voditi računa o vrsti podložnih slojeva i prilagoditi ih vrsti primjenjenog lima.</t>
  </si>
  <si>
    <t>NAPOMENA 2: prije izvedbe utvrditi stanje i materijal postojećih limarskih elemenata, te ukoliko su u primjerenom stanju i / ili izrađeni iz trajnog lima (cink, cinkotit i slično), zadržavaju se po nalogu nadzornog inženjera i uz odobrenje konzervatorskog nadzora.</t>
  </si>
  <si>
    <t>Prozorske klupčice</t>
  </si>
  <si>
    <t>A.VII</t>
  </si>
  <si>
    <t>Bravarski radovi</t>
  </si>
  <si>
    <t>Soboslikarski radovi</t>
  </si>
  <si>
    <t>Ostali radovi</t>
  </si>
  <si>
    <t xml:space="preserve">Po nalogu nadzornog inženjera, izvođenje dodatnih i pomoćnih radova, pripomoć obrtnicima, manji popravci koji nisu bili predviđeni troškovnikom, a potrebno ih je izvršiti. </t>
  </si>
  <si>
    <t>Obračun po satima.</t>
  </si>
  <si>
    <t>sati</t>
  </si>
  <si>
    <t>Zaštita otvora i drugog</t>
  </si>
  <si>
    <t xml:space="preserve">- čišćenje sljubnica od morta (do dubine od 2 cm),
- sve potrebne popravke zida i profilacija od opeke, zatvaranje sljubnica, pukotina injektiranjem mortom na bazi hldrauličnog vapna velike čvrstoće radi poboljšanja cjelovitosti zidane konstrukcije (a nije izvedeno u B.III.1)
- sve potrebne popravke, izravnanja i pripreme gornjih ploha parapeta i ploha špaleta i profilacija za izvedbu klupčica, opšava I RAL ugradnju prozora
- provjeru vertikalnosti, izravnanje neravnina i krpanje VC žbukom na prethodno vodom navlaženoj podlozi
- pripremu podloge, vlaženja i ostale radove po uputama prolzvodača nove obloge / žbuke
- provjeru i zaštitu ventilacijskih otvora, svu zaštitu i osiguranja zgrada, okoliša
- ostale radove po uputama proizvodača nove žbuke Obračunati sve koeficijente specifične profilacje (i ogoljelosti pročelja) i uključiti ih u jediničnu cijenu (bez povećanja / smanjenja obračunske površine), kao i otažanost pristupa uvučenim dijelovima pročelja.
</t>
  </si>
  <si>
    <t>Obračun po površini vertikalne projekcije dijela pročelja.</t>
  </si>
  <si>
    <t>b) žbuka sokla</t>
  </si>
  <si>
    <t xml:space="preserve">Pažljivo skidanje, deponiranje ili povratak vlasniku, čuvanje do završetka radova, pažljivo čiščenje, ispiranje, zaštita od hrđe ili obnova i ponovno montiranje raznih elemenata na pročelju i njihovih pričvrsnica, što nije obračunato drugim stavkama, a da bi se omogućilo izvodenje radova na obnovi pročelja. Pažljiva demontaža raznih nadstrešnica, tenda iznad prozora, nosača užeta za sušenje rublja, poklopaca, ormarića, naknadno ugrađenih plastičnih roleta s kutijama montiranim s vanjske strane prozora i loggia i ostalih elemenata, uključivo cijev između zidova pročelja. Elemeneti koji se više neće koristiti, u dogovoru sa suvlasnicima i konzervatorskim nadzorom, transportirati na gradilišnu deponiju. Pri ponovnoj ugradnji sidrenje i pričvršćenje elemenata kao postojeće, uz dodatne potkonstrukcije, na način da se izbjegnu / miniziraju toplinski mostovi. Pričvrsnice i obujmice primijeniti od nehrđajućih materijala, uz odobrenje konzervatorskog nadzora.
</t>
  </si>
  <si>
    <t>Saniranje oštećenja AB elemenata</t>
  </si>
  <si>
    <t xml:space="preserve">Dobava potrebnog materijala, detaljan pregled nakon skIdanja žbuke i dr., saniranje konstrukcije oštećenih balkonskih ploča, nadvoja, serklaža i drugih armirano betonskih elemenata. Potrebno Je potpuno odstranlti oštećeni beton tučenjem i ručnim obljanjem do zdrave, grube, kompaktne i mehanički čvrste površine i ohrapaviti je ručnim brušenjem. Armaturu i sve čelične elemente očistiti ručnlm četkanjem žlčanom četkom ili pjeskarenjem. Očišćene površine ispuhati komprimiranim zrakom, tako da budu bez prašine, hrđe ili bilo kakvlh čestica. Na očišćenu armaturu nanijeti minimalno 2 sloja antikorozivnog zaštitnog premaza.
</t>
  </si>
  <si>
    <t>Nakon što se premazi dobro osuše, vršiti obnovu betona mortom za reprofiliranje po uputama proizvođača. Dobro namočiti podlogu i na nju nanijeti jednokomponentni mikroarmiranni mort za saniranje betonskih površina srednje čvrstoće, odlične prionjivosti, vodonepropusan, s kontroliranim skupljanjem i modulom el.&gt;25.</t>
  </si>
  <si>
    <t xml:space="preserve">Debljina jednog sloja morta do 35 mm. Dobivenu podlogu zagladiti odgovarajućim finim mortom za zaštitu betonskih površina, sprečavanje prodora vlage, povećanje otpornosti i zaglađivanje saniranih površina betona da se postigne ravnomjerna površina. Nakon postave skele i skidanja žbuke, nadzorni inženjer će zatražiti pregled i stručno mišljenje statičara. U cijenu stavke uključen je sav potreban rad, materijal, faktori, transport, sve oplate, zaštite, sredstva i pomoćne konstrukcije.
</t>
  </si>
  <si>
    <t>Obračun po stvarno saniranoj površini armirano betonskog elementa.</t>
  </si>
  <si>
    <t>Fasadna obloga zidova</t>
  </si>
  <si>
    <t xml:space="preserve">Polaganje se izvodi s pomakom približno pola ploče i vezom na "češalj" na kutevima. Prethodno se na dobro pripremljen zid (čista, suha i ravna podloga) na dnu postavlja rubni profil sokla. Spoj sokla i ploča obavezno zatvoriti brtvenim trakama ili trajnoelastičnim kitom, a reške se ne smiju zapunjavati na spojevima ljepilom. Po završetku vezanja ljepila (3 dana), ploče dodatno mehanički pričvrstiti spojnicama ("tiplima", "sidrima", 6-8 kom/m2, po sistemu slova "W", razmak od ruba ploče 5 cm i dvostruko gušći raspored tipli uz rubove zgrade u širini 1 m). </t>
  </si>
  <si>
    <t xml:space="preserve">U cijenu stavke uključen je sav potreban rad, materijal, faktori i transport, svi slojevi ETICS-a od podloge do završne pročeljne tankoslojne žbuke, pomoćne konstrukcije, zaštite i slično, a što nije obračunato posebnim stavkama. </t>
  </si>
  <si>
    <t xml:space="preserve">a) Izvedba sloja termoizolacije s pričvršćenjem (ljepilo, termo izolacijske ploče, pričvrsnice)
</t>
  </si>
  <si>
    <t>Sanacija čeličnih ograda</t>
  </si>
  <si>
    <t xml:space="preserve">Stavka obuhvaća zatvaranje sljubnica mortom na bazi hidrauličkog vapna velike čvrstoće, nanošenje žbuka od prirodnog vapna za ojačanje s mrežicom između slojeva po potrebi, pa uputama proizvođača. Nakon postave skele i potpunog skidanja žbuke, nadzorni inženjer poziva statičara koji će odrediti dodatne mjere sanacije. Uključivo sav materijaI, rad, transport, zaštite, pomoćne konstrukcije.
</t>
  </si>
  <si>
    <t>Obnova obuhvaća sva demontaže, montaže, čišćenje, ravnanje profila i dijelova, učvršćenje spojeva i ležajeva, zamjenu oštećenih spojnih i drugih elemenata, uklanjanje hrđe, zaštita i slično. Nestabilne dijelove ograde zamijeniti novima i prilikom ugradnje podliti ekspandirajućim mortom da se osigura puno nalijeganje sidrenih ploča na armirano betonsku podlogu. Profili koje treba zamijeniti, novi spojni i drugi elementi, kao postojeći i prema izmjeri u naravi. Sva pričvršćenja izvesti direktno u zid prije izvedbe obloge uz izbjegavanje toplinskih mostova. Za vezu između sidrenih elemenata i betonske ploče koristiti sidrene vijke za beton na propisnoj udaljenosti od ruba betona. Za vezu sa zidom koristiti sidrene vijke za opeku. Koristiti prikladne nehrđajuće pričvrsne elemente, po odredbi statičara. Pripadajući faktori, transport, rad, materijal, pomoćne konstrukcije, uključeni u cijenu stavke.</t>
  </si>
  <si>
    <t>Ličenje metalnih ograda</t>
  </si>
  <si>
    <t xml:space="preserve">Stavka uključuje sve radove, demontažu, montažu, potpuno čišćenje, antikorozivnu zaštitu, temeljni premaz, brušenja, dvokratno ličenje zaštitnom bojom, završno lakiranje, zamjenu dotrajalih pričvrsnih elemenata, sav materijal, rad, zaštite, faktore i transport. Boja po izboru konzervatorskog nadzora.
</t>
  </si>
  <si>
    <t>Pomoćni i dodatni rad</t>
  </si>
  <si>
    <t>Uvid konstruktera u stanje nosive konstrukcije</t>
  </si>
  <si>
    <t>Uvid u stanje konstrukcije, mišljenje i prijedlog sanacije</t>
  </si>
  <si>
    <t>REKAPITULACIJA - OBNOVA DVORIŠNIH PROČELJA</t>
  </si>
  <si>
    <t>OBNOVA DVORIŠNIH PROČELJA</t>
  </si>
  <si>
    <t>SVEUKUPNA REKAPITULACIJA</t>
  </si>
  <si>
    <t>PDV 25%</t>
  </si>
  <si>
    <t>SVEUKUPNA REKAPITULACIJA + PDV 25%</t>
  </si>
  <si>
    <t>OPĆI UVJETI IZVOĐENJA I OPĆI UVJETI POJEDINIH VRSTA RADOVA</t>
  </si>
  <si>
    <t>Izvođač na gradilištu, ovisno o vrsti građevine, odnosno radova, mora imati:</t>
  </si>
  <si>
    <t>RUŠENJA I DEMONTAŽE</t>
  </si>
  <si>
    <t>RESTAURATORSKI RADOVI</t>
  </si>
  <si>
    <t>LIMARSKI RADOVI</t>
  </si>
  <si>
    <t>STOLARSKI RADOVI</t>
  </si>
  <si>
    <t>BRAVARSKI RADOVI</t>
  </si>
  <si>
    <t>SOBOSLIKARSKO-LIČILAČKI RADOVI</t>
  </si>
  <si>
    <t>Na sve snimke izvoditelj treba ishoditi suglasnost nadzornog inženjera i konzervatorskog nadzora.</t>
  </si>
  <si>
    <t>Sanacija elemenata na pročelju obavlja se čišćenjem i sanacijom na samoj građevini ili restauracijom u radionici.</t>
  </si>
  <si>
    <t>Izvođač može započeti radove tek kad su iz prostorije odstranjeni svi otpaci i drugo što bi moglo smetati izvedbi.</t>
  </si>
  <si>
    <t>Prije početka izvođenja radova, izvoditelj je dužan izraditi uzorke, na njih ishoditi suglasnost nadzornog inženjera i konzervatorskog nadzora, te tek tada izvoditi prema odobrenim uzorcima.</t>
  </si>
  <si>
    <t>Obračun po m3 bez koeficijenta rastresitosti.</t>
  </si>
  <si>
    <t>Opis stavke</t>
  </si>
  <si>
    <t>Jed. mjera</t>
  </si>
  <si>
    <t>Količina</t>
  </si>
  <si>
    <t>Jed. cijena</t>
  </si>
  <si>
    <t>Ukupno cijena</t>
  </si>
  <si>
    <t>ZOP</t>
  </si>
  <si>
    <t>DATUM</t>
  </si>
  <si>
    <t>BR. PROJ.</t>
  </si>
  <si>
    <t>NARUČITELJ: GSKG d.o.o.</t>
  </si>
  <si>
    <t xml:space="preserve">   FAZA PROJEKTA: Glavni projekt</t>
  </si>
  <si>
    <t>Demontaže i blokada instalacija i slično</t>
  </si>
  <si>
    <t>Uklanjanje postojeće žbuke i priprema zida.</t>
  </si>
  <si>
    <t>Skidanje raznih elemenata s pročelja zgrade</t>
  </si>
  <si>
    <t>NAPOMENA 1: Prije izvedbe obnove pročelja potrebno je u potpunosti izvršiti isušivanje i sanaciju podrumskih i suterenskih vanjskih zidova od vlage nekom od provjerenih i tehnički priznatih metoda suzbijanja prodora vlage uz odgovarajuću hidro- i toplinsku izolaciju ukopanog dijela zida (nije tema ovog projekta).</t>
  </si>
  <si>
    <t>NAPOMENA 2: Prozori i vrata se zadržavaju u ovoj fazi obnove. Pri kasnijoj zamjeni / obnovi stolarije obavezno izvršiti njezino izmicanje prema van i ugraditi nove / obnovljene prozore na odgovarajuće mjesto u termoizolacijski sloj radi izbjegavanja toplinskih mostova i prilagođavanja izgleda pročelja.</t>
  </si>
  <si>
    <t>NAPOMENA 3: Detalje i spajeva građevinskih elemenata izvesti na način da se izbjegne formiranje toplinskih mostova. Sve spojeve (s prozorima, krovom, itd.) i prodora kraz ETICS (gromobranske, elektroinstalacije, žljebovi i dr.) izvesti odgovarajućim prlključnim profilima i / ili brtvenim trakama da se sustav zaštiti od prodora vlage.</t>
  </si>
  <si>
    <t>Konsolidiranje zida od opeka</t>
  </si>
  <si>
    <t>a)  Obračun po m3 zazidanih otvora</t>
  </si>
  <si>
    <t>b)  Obračun po m2 saniranog zida nanošenjem žbuka od prirodnog vapna za ojačanje s mrežicom između slojeva</t>
  </si>
  <si>
    <t>a) Obračun po broju utrošenih radnih sati NKV radnik</t>
  </si>
  <si>
    <t>b) Obračun po broju utrošenih radnih sati KV radnik</t>
  </si>
  <si>
    <t>c) Obračun pa broju utrošenih radnih sati VKV radnik</t>
  </si>
  <si>
    <t xml:space="preserve">Prije početka radova potrebno je otpojiti, s privremenom blokadom, elektroinstalacije, provjeriti izvore napajanja, izvode, kutije, poklopce itd. u zoni izvođenja radova, isključiti ih i osigurati za vrijeme radova i pustiti u pogon nakon dovršetka. Demontaža svih instalacijskih kablova i uređaja (antena, gromobrana, kanalica, rasvjetnih tijela i sl.) s nadžbuknih nosača, njihovih pričvrsnica, kuka i drugih elemenata. Nakon provjere, ako više nisu u funkciji, odstraniti iste na gradilišnu deponiju. Ako se koriste, deponirati do dovršetka radova iii vratiti vlasniku i nakon čiśčenja / obnove montirati na mjesto po odobrenju konzervatorskog nadzora i suvlasnika. Uključivo ostale eventualne instalacije osiguranje i zaštita. Radove izvode nadležne stručne osobe. Montiranje instalacijskih kablova (antenskih i sl.) po nalogu suvlasnika i konzervatosrkog nadzora u usjecima i kanalicama ispod žbuke obuhvaćeno je posebnom stavkom. </t>
  </si>
  <si>
    <t>b) razni kabeli i kanalice</t>
  </si>
  <si>
    <t>a) ravna fasadna žbuka po katovima - kompletno otucanje</t>
  </si>
  <si>
    <t>m1</t>
  </si>
  <si>
    <t>Gletanje u dva sloja preko izolacijskih ploča i lamela odgovarajućom glet masom u dva sloja sa rabiciranjem cijele površine rabic pletivom. Rad se izvodi u svemu prema uputama proizvođača.</t>
  </si>
  <si>
    <t>Stavka obuhvaća sav rad i materijal uključujući potrebne kutne i okapne metalne fasadne profile te čišćenje nakon izvedenih radova</t>
  </si>
  <si>
    <t xml:space="preserve">Nanošenje završnog silikatnog sloja fasade veličine zrna 2 mm u boji što sličnijoj postojećoj. </t>
  </si>
  <si>
    <t>Završni sloj se nanosi na potpuno suhu ravnu čistu površinu uz prethodnu impregnaciju podloge odgovarajućim prednamazom koji je uključen u cijenu.</t>
  </si>
  <si>
    <t>Stavka obuhvaća sav rad i materijal te čišćenje nakon izvedenih radova.</t>
  </si>
  <si>
    <t xml:space="preserve">Nanošenje završnog akrilatnog sloja fasade zaribane strukture,  veličine zrna 2-3 mm, u zoni sokla u boji prema izboru predstavnika GZZZSKIP </t>
  </si>
  <si>
    <t>Čišćenje i pranje gradilišta tijekom odvijanja radova i nakon izvedenih radova</t>
  </si>
  <si>
    <t>Ponovna montaža</t>
  </si>
  <si>
    <t xml:space="preserve">lzvršiti konzervatorska istraživanja materijala i boje pročelja, nakon postave skele, a prije rušenja i demontaža, radi utvrđivanja izvorne obrade i izgleda. Otvoriti konzervatorske sonde na površinama sokla, prizemlja, katova,  i drugo, po nalogu konzervatorskog nadzora. Stavka uključuje izradu nacrta istraživanja s ucrtanim opisanim nalazima, fotodok. i prijedlogom za obnovu.
</t>
  </si>
  <si>
    <t xml:space="preserve">Otvori do 3 m2 se ne odbijaju, te se ne računaju špalete. Otvori od 3-5 m2 se odbijaju preko 3 m2, te se ne obračunavaju špalete.
</t>
  </si>
  <si>
    <r>
      <t>NAPOMENA 1:</t>
    </r>
    <r>
      <rPr>
        <b/>
        <sz val="11"/>
        <rFont val="Calibri"/>
        <family val="2"/>
        <charset val="238"/>
      </rPr>
      <t xml:space="preserve"> Sve nejasnoće u troškovniku i u izvedbenom projektu treba riješiti s projektantom prije davanje ponude i početka radova.</t>
    </r>
  </si>
  <si>
    <r>
      <t xml:space="preserve">NAPOMENA 2: </t>
    </r>
    <r>
      <rPr>
        <b/>
        <sz val="11"/>
        <rFont val="Calibri"/>
        <family val="2"/>
        <charset val="238"/>
      </rPr>
      <t>Izvođač je dužan u cijenu radova uključiti sve potrebne zaštite dijelova gradilišta koji nisu predmetom radova od oštećenja i prljanja, odvajanje prostora rada od ostatka prostora, izvedba daščanih prijelaza i sl.</t>
    </r>
  </si>
  <si>
    <t>A</t>
  </si>
  <si>
    <t>A.I</t>
  </si>
  <si>
    <t>RAr.</t>
  </si>
  <si>
    <t>A.II</t>
  </si>
  <si>
    <t>A.III</t>
  </si>
  <si>
    <t>A.IV</t>
  </si>
  <si>
    <t>A.VI</t>
  </si>
  <si>
    <t xml:space="preserve">Dobava materijala i pribora, zazidavanje nepotrebnih otvora i popravak oštećenja zida od opeke. Zazidavanje otvora u zidu (debljine 30 i 50 cm) na mjestima odstranjenih ventilacijskih uređaja, prodora, oštećena i slično, a što nije obuhvaćeno drugim stavkama, do potpunog popunjavanja otovra. Prije popravka vade se neprikladne, labave, oštećene i trule opeke i mort, očisti ležaj i dobro očisti vodom. Sanira se opekom istog formata poštujući okolni vez i vrstu morta (puna opeke, marke minimalno M-10, i produžni mort marke M-5). Cjelovitost zidane konstrukcije i poboljšanje postojećeg zida osigurava se radovima popravka oštećenih dijeIova zida od opeke, zavaranjem pukotina injektiranjem prikladnom smjesom i ponovnim ispunjavanjem sljubnica (fugiranjem), a što nije izvedeno u stavci A.II.1.
</t>
  </si>
  <si>
    <t>a) Obračun po broju istražnih sondi</t>
  </si>
  <si>
    <r>
      <t>Prije početka postave pripremiti podlogu po uputama proizvodača obloga (što nije izvedeno u st. B.II.1). Sve podloge moraju biti čiste, čvrste, bez ostataka ulja ili soli od isoljavanja, bez kapilarne ili druge vłage i slično. Ploče postavljati minimalnim slojem vodoodbojnog paropropusnog Ijepila (</t>
    </r>
    <r>
      <rPr>
        <sz val="11"/>
        <rFont val="Symbol"/>
        <family val="1"/>
        <charset val="2"/>
      </rPr>
      <t>l</t>
    </r>
    <r>
      <rPr>
        <sz val="13.2"/>
        <rFont val="Calibri"/>
        <family val="2"/>
        <charset val="238"/>
      </rPr>
      <t>=</t>
    </r>
    <r>
      <rPr>
        <sz val="11"/>
        <rFont val="Calibri"/>
        <family val="2"/>
        <charset val="238"/>
        <scheme val="minor"/>
      </rPr>
      <t xml:space="preserve">0,8W/mK, </t>
    </r>
    <r>
      <rPr>
        <sz val="11"/>
        <rFont val="Symbol"/>
        <family val="1"/>
        <charset val="2"/>
      </rPr>
      <t>m</t>
    </r>
    <r>
      <rPr>
        <sz val="11"/>
        <rFont val="Calibri"/>
        <family val="2"/>
        <charset val="238"/>
        <scheme val="minor"/>
      </rPr>
      <t xml:space="preserve">&lt;18) nanošenog zidarskom žlicom po rubovima i točkasto na nekoliko mjesta u sredini ploče dobro utrljavajući na minimalno 40% njene površine. </t>
    </r>
  </si>
  <si>
    <r>
      <t>Uz rubove zgrade u širini 1 m treba postaviti dvostruko gušći raspored tipli. Završna obrada se izvodi na dobro pripremljenoj površini i u povoljnim vremenskim uvjetima. Na sve kuteve objekta i sve kuteve oko špaleta postaviti kutne profile s armatumom mrežicom, oko svakog otvora dodatno postaviti manje trake armaturne mrežice po dijagonali veličine 20x40 cm. Sudar ploča se ne smije nalaziti na kutu otvora. Nakon toga se preko cijele površine fasade nanosi sloj paropropusnog ljepila (</t>
    </r>
    <r>
      <rPr>
        <sz val="11"/>
        <rFont val="Symbol"/>
        <family val="1"/>
        <charset val="2"/>
      </rPr>
      <t>l</t>
    </r>
    <r>
      <rPr>
        <sz val="11"/>
        <rFont val="Calibri"/>
        <family val="2"/>
        <charset val="238"/>
        <scheme val="minor"/>
      </rPr>
      <t xml:space="preserve">= 0,8 W/mK, koeficijent otpora difuzije pare </t>
    </r>
    <r>
      <rPr>
        <sz val="11"/>
        <rFont val="Symbol"/>
        <family val="1"/>
        <charset val="2"/>
      </rPr>
      <t>m</t>
    </r>
    <r>
      <rPr>
        <sz val="11"/>
        <rFont val="Calibri"/>
        <family val="2"/>
        <charset val="238"/>
        <scheme val="minor"/>
      </rPr>
      <t xml:space="preserve">&lt;18) debIjine 3 mm u koji se utapa tekstilno-staklena alkalno otporna mrežica uz preklop 10 cm. Tada se nanosi još jedan sloj paropropusnog Ijepila za izravnavanje i po završetku sušenja (10-15 dana), prije nanošenja završnog sloja tankoslojne žbuke, površina impregnira u boji tog sloja. </t>
    </r>
  </si>
  <si>
    <r>
      <t xml:space="preserve">Završno nanjeti silikatnu žbuku 2 mm, visoke paropropusnosti (SD=0,06-0,10 m), otpornu na atmosferske utjecaje, negorivu, ojačanu vlaknima, vrlo niske emisije VOC, u fazama, po nalogu konzervatorskog nadzora, prema važećim propisima, recepturama, normama i pravilima struke. Način nanošenja i debljina sloja prema traženoj granulaciji, a način zaribavanja i površina su, kao i boja i zrnatost po nalogu konzervatorskog nadzora. Detalje i spojeve građevinskih elemenata oblikovati na način da se izbjegne formiranje toplinskih mostova. Sva pričvršćenja se izvode direktno u zid od opeke (ne u termo izolacijske ploče) i prije izvedbe ETICS-a. Na parapetima otvora (klupčice), gomju stranu termo izolacijskih ploča zaštititi armatumim slojem i masom za brtvljenje. Izvodlti po uputi proizvodača i smjernicama HUPFAS. Maksimalno odstupanje ravnine zida na 10 m je </t>
    </r>
    <r>
      <rPr>
        <sz val="11"/>
        <rFont val="Calibri"/>
        <family val="2"/>
        <charset val="238"/>
      </rPr>
      <t>±</t>
    </r>
    <r>
      <rPr>
        <sz val="11"/>
        <rFont val="Calibri"/>
        <family val="2"/>
        <charset val="238"/>
        <scheme val="minor"/>
      </rPr>
      <t xml:space="preserve"> 1 cm. U stavku je uključeno skidanje i polaganje opšava, limarski i drugi potrebni radovi prilagođavanja, što nije obuhvaćeno posebnim stavkama.
</t>
    </r>
  </si>
  <si>
    <r>
      <t>Uključivo odgovarajući zaštitni podložni sloj ispod lima (posebna strukturirana razdjelna folija), na kontaktu lima sa žbukom, svu potrebnu podkonstrukciju, ispravno izvođenje okapnice minimalno 3 cm, prepust od minimalno 4 cm od završne plohe nove žbuke, propisani pad prema vanjskom rubu (minimalno 5</t>
    </r>
    <r>
      <rPr>
        <vertAlign val="superscript"/>
        <sz val="11"/>
        <rFont val="Calibri"/>
        <family val="2"/>
        <charset val="238"/>
        <scheme val="minor"/>
      </rPr>
      <t>o</t>
    </r>
    <r>
      <rPr>
        <sz val="11"/>
        <rFont val="Calibri"/>
        <family val="2"/>
        <charset val="238"/>
        <scheme val="minor"/>
      </rPr>
      <t>) i nosač opšava od plosnog željeza 5 mm na razmaku 33 cm. Sve šupljine ispuniti termoizolacijskim materijalom.</t>
    </r>
  </si>
  <si>
    <t>a) Dvorišno pročelje</t>
  </si>
  <si>
    <t xml:space="preserve">Dobava, postave, skidanje i odvoz drevnih dasaka za zaštitu otvora ili drugog na pročeljima. Postavlja se na dovratnike i doprozornike ili slično, tako da ih ne ošteti. Uključiti zaštitu ventilacijskih otvora i drugog i dodatne potkonstrukcje i element (drvene grede - daske, mosnice, panoi i dr.).
</t>
  </si>
  <si>
    <t>Dvorišno pročelje</t>
  </si>
  <si>
    <t>a) dvorišno pročelje</t>
  </si>
  <si>
    <t xml:space="preserve">3. </t>
  </si>
  <si>
    <t>Fugiranje zidne opeke širine u sljubnicama između opeke u dubini od l=20 mm, novim mortom visoke duktilnosti na bazi vapna i pucolana. Mort se nanosi između elemenata ziđa lopaticom, lagano pritiskujući kako bi se poboljšala prionjivost. Višak morta treba ukloniti odmah nakon ugradnje te, ako treba, očistiti sljubnice vlažnom spužvom ili četkom.  U cijenu uključena radna skela, sav potreban rad i materijal do funkcionalne gotovosti.</t>
  </si>
  <si>
    <t xml:space="preserve">4. </t>
  </si>
  <si>
    <t>Bacanje cementnog šprica na zidove od opeke. U cijenu uključen sav potreban rad, materijal i radna skela.</t>
  </si>
  <si>
    <t>8.</t>
  </si>
  <si>
    <t>aa) stvarno izvedena toplinska izolacija zidova dvorišnog pročelja, debljina termo izolacijske ploče 12 cm mineralna vuna</t>
  </si>
  <si>
    <t>Obračun po m1 klupčice.</t>
  </si>
  <si>
    <t>Obračun po m1.</t>
  </si>
  <si>
    <t>Obračun po m1 postavljene PVC cijevi.</t>
  </si>
  <si>
    <t>a) fasadni zidovi</t>
  </si>
  <si>
    <t xml:space="preserve">a) postojeći vanjski klima uređaj, te privremeno odlaganje i deponiranje kod vlasnika (uključivo i pričvrsnice i sl.) , demontažu vrši stručna osoba - ovlašteni serviser - monter klima uređaja. </t>
  </si>
  <si>
    <t xml:space="preserve">a) montaža postojećih vanjskih klima uređaja nakon uređenja fasade, montažu vrši stručna osoba - ovlašteni serviser - monter klima uređaja. U stavku uključiti dobavu i montažu novih dužih pocinčanih nosača nosača (za 25 cm dužih od sadašjih), kao i ponovno punjenje plinom, odnosno sve potrebno do pune funkcionalnosti rada, kao i utovar i prijenos do privremene deponije. </t>
  </si>
  <si>
    <t>c) montaža novog nastavka za ispust kondenzacijskog bojlera kroz fasadu, dužina novog nastavka mora viriti biti minimalno 15 cm od površine nove fasade. U stavku uključiti sve potrebno do pune funkcionalnosti rada</t>
  </si>
  <si>
    <t>Dobava materijala, izrada i montaža novih klupčica iz plastificiranog lima debljine d=0,60 mm, razvijene širine 35-40 cm. Stavka uključuje brtvljenje trajnoelastičnim kitom na spoju klupčica i doprozornika. Klupčica u potpunosti prekriva i vanjski izloženi dio doprozornika radi njegove zaštite. Lim sa rubnim (bočnim) profilom.</t>
  </si>
  <si>
    <r>
      <t>Dobava, doprema i ugradnja  PVC cijevi PipeLINE Master 3 plus, akustične troslojne cijevi (deblja stijenka) za odvod kondenzata iz vanjskih klima jedinica. Iste se postavljaju prije postave fasade od vanjske klima jedinice do dna fasade. Na dnu fasade se cijevi iz vanjskih jedinica sabiru u zajedničku PVC cijev PipeLINE</t>
    </r>
    <r>
      <rPr>
        <sz val="11"/>
        <rFont val="Symbol"/>
        <family val="1"/>
        <charset val="2"/>
      </rPr>
      <t xml:space="preserve"> f</t>
    </r>
    <r>
      <rPr>
        <sz val="11"/>
        <rFont val="Calibri"/>
        <family val="2"/>
        <charset val="238"/>
      </rPr>
      <t>50 ili</t>
    </r>
    <r>
      <rPr>
        <sz val="11"/>
        <rFont val="Symbol"/>
        <family val="1"/>
        <charset val="2"/>
      </rPr>
      <t xml:space="preserve"> f</t>
    </r>
    <r>
      <rPr>
        <sz val="11"/>
        <rFont val="Calibri"/>
        <family val="2"/>
        <charset val="238"/>
      </rPr>
      <t>75, koja koljenom izlazi na dnu fasade kroz fasadu. U cijeni sav potreban rad i materijal do funkcionalne gotovosti.</t>
    </r>
  </si>
  <si>
    <t xml:space="preserve">Ručni utovar demontirane prozorske klupčice. Stavka obuhvaća utovar u kamion, prijevoz na udaljenost do 20 km, te istovar, te plaćanje svih pristojbi na deponiju i troškova deponiranja. </t>
  </si>
  <si>
    <t>Obračun po komadu ili m1.</t>
  </si>
  <si>
    <t>Obračun po stvarnom m2 fugiranog zida, bez dodavanja koeficijenata.</t>
  </si>
  <si>
    <t>Obračun po stvarnom m2 cementnog šprica, bez dodavanja koeficijenata.</t>
  </si>
  <si>
    <t xml:space="preserve">Obračun po m2 ortogonalne projekcije dijela pročelja na koji se nanosi obloga, uključivo pristupci, bez dodavanja koeficijenata.
</t>
  </si>
  <si>
    <t>Obračun po m2 stvarne površine bez dodavanja koeficijenata.</t>
  </si>
  <si>
    <t>U cijeni stavke je sav rad, materijal, faktori, transport, izmjere u naravi, snimanje u naravi, izrada nacrta i ovjera konzervatorskog nadzora, sve do funkcionalne gotovosti. Preklopi se ne računaju zasebno.</t>
  </si>
  <si>
    <t xml:space="preserve">Dolazak statičara / konstruktera  na gradilište, na poziv nadzornog inženjera i uvid u stanje konstrukcije pročeljnih zidova i armirano betonskih elemenata po završenom uklanjanju svih slojeva žbuke, obloge, oštećenih slojeva betona odnosno otvaranju konstrukcije. Konstrukter nakon detaljnog pregleda vrši usporedbu projektiranog rješenja sa stanjem u naravi, daje pisano mišljenje i prijedlog dodatnih mjera sanacije loggia, konsolidacije zidova i drugog po potrebi. </t>
  </si>
  <si>
    <t>Obračun se vrši prema ukupno utrošenim radnim satima sukladno cjeniku HKIG.</t>
  </si>
  <si>
    <t>Hidroizolaterski radovi</t>
  </si>
  <si>
    <t>A.VIII</t>
  </si>
  <si>
    <t xml:space="preserve">Obračun po m2 vertikalne projekcije pročelja. Visina skele 18,92-20,95 m (+ do 1 m iznad krova)
</t>
  </si>
  <si>
    <t xml:space="preserve">Doprema na gradilište, montaža, demontaža i odvoz fasadne skele od bešavnih cijevi. Izvesti je prema projektu i statičkom računu koji je izvodač dužan napraviti prije izvedbe skele, prema važećim zakonima, propisima, standardima, pravilima struke. Uključivo radne platforme i zaštitne ograde (visine minimalno 1,2 m), sva potrebna ukrućenja i sidrenja. Osigurati je sidrenjem u zgradu i zaštititi od groma uzemljenjem.
U jediničnoj cijeni je i zaštitni zastor od jutenih ili PE traka, po cijeloj površini vanjske strane skele, željezne ili drvene ljestve, penjalice i sav pomoćni materijal i pribor. Minimalna širina skele 80 cm, od pročelja udaljena 15-20 cm, tj udaljenosti prikladnoj za izvođenje. Transport materijala, komunikacije i rad se vrše s vanjske strane zgrade preko skele, ne kroz zgradu. Prije davanja ponude izvodač može pregledom situacije utvrditi mogućnosti postave skele (balkoni i dr.), uvjete pristupa, zaštite prostora, vegetacije i ljudi. Potrebno je osigurati prostor za odlaganje materijala i ishoditi odobrenje susjeda za radove na zidu prema susjednim parcelama. Stavka obuhvaća i zaštite svih krovnih, podnih i drugih ploha koje nisu obuhvaćene posebnim stavkama, te Projekt i Dnevnik skele. </t>
  </si>
  <si>
    <t>Paljivo ručno obijanje postojeće žbuke (3-4 cm) do čiste, ravne, čvrste i suhe podloge, skupljanje šute i odvoz na gradilišnu deponiju. Uključivo žbuka istaka, sokla, špaleta, podgledi balkona, udubljenja i slično.
Pri obijanju paziti da se na oštate druge plohe, razni otvori i dr. i da ne dode do prodala vode i vlage u konstrukciju ili unutrašnjost pd ispiranju i vlaženju.
Stavka uključuje i:
- sva snimanja, evidentiranja, uzimanja otisaka i izrada šablona, priprema uzoraka postojeće žbuke, dostava konzervatorskom nadzoru s ovjerom, sve zaštite i pomoćne konstrukcije
- čišćenje čitave otucane površine žičanim četkama, temeljito otprašivanje i višekratno pranje vodom pod pritiskom koji treba utvrditi na probnom polju</t>
  </si>
  <si>
    <t>ac) stvarno izvedena toplinska izolacija sokla dvorišnog pročelja, debljina termo izolacijske ploče 12 cm XPS, u visini h=30 cm</t>
  </si>
  <si>
    <t xml:space="preserve">Izrada hidroizolacijskog sloja poda u području sokla (i špalete vrata), visine cca 30 cm na prethodno pripremljenu podlogu (sve uklučeno u cijenu stavke), po uputi proizvođača. Uključivo 2 sloja po cca 2 mm s između utisnutom armaturnom mrežicom. Hidroizolacijski mort sokla se kontinuirano nanosi i spaja s hidroizolacijskim slojem na horizontalnoj podnoj plohi. Sam kutni spoj u cijeloj dužlni sokla, uključivo i zonu balkonskih vrata, izvesti s dodatnom elastičnom hidroizolacijom i zaštitnom kutnom elastičnom trakom, sve u cijeni stavke. Obračunati sve koeficijente i uključiti ih u jediničnu cijenu (bez povećanja obračunske površine). Preklopi se ne računaju zasebno.
</t>
  </si>
  <si>
    <r>
      <t xml:space="preserve">Štemanje zida, dobava i postava plastičnih cijevi </t>
    </r>
    <r>
      <rPr>
        <sz val="11"/>
        <rFont val="Symbol"/>
        <family val="1"/>
        <charset val="2"/>
      </rPr>
      <t>f</t>
    </r>
    <r>
      <rPr>
        <sz val="11"/>
        <rFont val="Calibri"/>
        <family val="2"/>
        <charset val="238"/>
      </rPr>
      <t>20 mm za provlačenje raznih kabela</t>
    </r>
    <r>
      <rPr>
        <sz val="11"/>
        <rFont val="Calibri"/>
        <family val="2"/>
        <charset val="238"/>
        <scheme val="minor"/>
      </rPr>
      <t>, te zatvaranje šliceva. U cijenu uključen sav potreban rad, svi transporti, utovar na vozilo, odvoz na deponiju predviđenu za prihvat takve vrste otpada i sva davanja na deponiji.</t>
    </r>
  </si>
  <si>
    <t>Obračun po komadu.</t>
  </si>
  <si>
    <t>Sanacija prozorskih rešetki</t>
  </si>
  <si>
    <t>Obnova obuhvaća sva demontaže, montaže, čišćenje, ravnanje profila i dijelova, učvršćenje spojeva i ležajeva, zamjenu oštećenih spojnih i drugih elemenata, uklanjanje hrđe, zaštita i slično. Nestabilne dijelove rešetke zamijeniti novima. Profili koje treba zamijeniti, novi spojni i drugi elementi, kao postojeći i prema izmjeri u naravi. Sva pričvršćenja izvesti direktno u zid. Za vezu sa zidom koristiti sidrene vijke za opeku. Koristiti prikladne nehrđajuće pričvrsne elemente, po odredbi statičara. Pripadajući faktori, transport, rad, materijal, pomoćne konstrukcije, uključeni u cijenu stavke.</t>
  </si>
  <si>
    <t>Sanacija sušila za rublje</t>
  </si>
  <si>
    <t>Obnova obuhvaća sva demontaže, montaže, čišćenje, ravnanje profila i dijelova, učvršćenje spojeva i ležajeva, zamjenu oštećenih spojnih i drugih elemenata, uklanjanje hrđe, zaštita i slično. Nestabilne dijelove sušila za rublje zamijeniti novima. Profili koje treba zamijeniti, novi spojni i drugi elementi, kao postojeći i prema izmjeri u naravi. Sva pričvršćenja izvesti direktno u zid. Za vezu sa zidom koristiti sidrene vijke za opeku. Koristiti prikladne nehrđajuće pričvrsne elemente, po odredbi statičara. Pripadajući faktori, transport, rad, materijal, pomoćne konstrukcije, uključeni u cijenu stavke.</t>
  </si>
  <si>
    <t>Ličenje sušila za rublje</t>
  </si>
  <si>
    <t>Obračun po m2.</t>
  </si>
  <si>
    <t>- NKV radnik</t>
  </si>
  <si>
    <t>UKUPNO</t>
  </si>
  <si>
    <t>SVEUKUPNO</t>
  </si>
  <si>
    <t xml:space="preserve">REKAPITULACIJA </t>
  </si>
  <si>
    <t>FASADA - DVORIŠNA</t>
  </si>
  <si>
    <t>FASADA - ULIČNA</t>
  </si>
  <si>
    <t xml:space="preserve">Prije davanja ponude izvođač treba obavezno pročitati ove opće uvjete. Oni su sastavni dio troškovnika i u svemu ih se treba pridržavati. Troškovnik s općim uvjetima, grafički dijelovi (nacrti) s tehničkim opisom i ev. drugi dijelovi dokumentacije čine cjelinu koju izvođač treba proučiti. Nedovoljno upoznavanje s ostalim dijelovima projekta (grafičkim i tekstualnim) ne može biti razlog za povećanje jediničnih cijena ili greške u izvedbi Projektirani radovi moraju se izvoditi prema odobrenoj projektnoj dokumentaciji. Sve eventualne nejasnoće treba izvoditelj riješiti s projektantom prije davanja ponude, jer se naknadni zahtjevi neće uvažiti. </t>
  </si>
  <si>
    <t>Izvoditelj treba prije davanja ponude obići i pregledati gradilište/građevinu (zonu izvođenja radova), način i mogućnosti pristupa, montaže skele, mogućnost zauzimanja javne površine za potrebe izvođenja radova i sl. Razna otežanja radova (skučen prostor, male količine, rad noću i pod rasvjetom i slično) treba izvođač utvrditi prije davanja ponude i uračunati ih u jediničnu cijenu za odgovarajuću stavku, jer se nikakvi naknadni zahtjevi neće uvažavati.</t>
  </si>
  <si>
    <t>Izvođač prilikom uvođenja u posao i formiranja gradilišta, preuzimanja odgovornosti za nekretnini na kojoj izvodi radove i od tog trenutka pa do primopredaje odgovoran je za nju, stvari i osobe unutar gradilišta. U cijenistavke treba predvidjeti obavezno i sve troškove osiguranja uskladištenog materijala, sve do njegove ugradbe ili primopredaje. Izvođač je dužan, u okviru ugovorene cijene, osigurati gradilište od djelovanja više sile i krađe i uključiti sve troškove osiguranja uskladištenog materijala, sve do njegove ugradbe ili primopredaje.</t>
  </si>
  <si>
    <t>Investitor je dužan tijelu graditeljstva /nadležnim tijelima, najkasnije u roku od osam dana prije početka građenja ili nastavka radova, pismeno prijaviti početak građenja (o otvaranju gradilišta trebaju biti obaviještene nadležne službe). Izvođač treba s nadzornim inženjerom izraditi vremenski plan (gantogram) aktivnosti na gradilištu čime će odrediti dinamiku dobave materijala, opreme i drugog, financiranja itd.</t>
  </si>
  <si>
    <t>Obaveza izvoditelja radova je uredno voditi dokumentaciju gradilišta propisanu Zakonom o gradnji (NN 153/13, 20/17).</t>
  </si>
  <si>
    <t xml:space="preserve">Prije početka izvođenja u dokumentaciji gradilišta mora biti popis imena osoba ovlaštenih za nadzor (nadzorni inženjer odnosno glavni nadzorni inženjer), koordinaciju zaštite na radu i inženjera gradilišta, odnosno voditelja radova. Ako u građenju sudjeluju dva ili više izvođača, investitor ugovorom o građenju određuje glavnog izvođača koji je odgovoran za međusobno usklađivanje radova i koji imenuje glavnog inženjera gradilišta. </t>
  </si>
  <si>
    <t xml:space="preserve">Izvođenje radova na gradilištu smije početi tek kad je gradilište uređeno u skladu s elaboratom uređenja gradilišta i zaštite okoliša. </t>
  </si>
  <si>
    <t>Gradilište mora biti uređeno tako da je moguće nesmetano i sigurno izvođenje svih radova u cjelini, kao i pojedinih faza radova, te osigurano od pristupa osoba koje nisu zaposlene na izvođenju projekta. Pri organizaciji gradilišta i izvedbi, potrebno je temeljito i dosljedno primjenjivati mjere zaštite na radu i zaštite od požara.</t>
  </si>
  <si>
    <t>Sav rad i materijal i sve poslove vezane uz organizaciju gradilišta i organizaciju građenja kao što su ograde, vrata gradilišta, natpisna ploča, putevi na gradilištu, uredi, blagovaonice, svlačionice, sanitarije, spremišta materijala, alata i opreme, skele, transporti, telefonski, električni, vodovodni i drugi priključci gradilišta, kao i  cijena korištenja priključaka trebaju biti uključeni u cijenu. U cijenu stavke treba uključiti dobavu, transport, uskladištenje i ugradbu materijala, kako osnovnog tako i pomoćnog, sve osnovne i pomoćne radnje i transporte na gradilištu, kao i razne pomoćne konstrukcije, skele, radne podove i slično, osim gdje je to posebno definirano troškovnikom. U cijenama predvidjeti i sva potrebna društvena davanja i naknade, kao i ishođenje suglasnosti.</t>
  </si>
  <si>
    <t>U ponudu treba uključiti i sve potrebne troškove pripreme, osiguranja prometa i ljudi i osiguranje normalnog odvijanja života građana i rada u okolnim građevinama i prostoru. Osobitu pažnju treba posvetiti nesmetanom funkcioniranju i opskrbi energetikom, vodom, odvodnji i telekomunikacijama za čitavo vrijeme izvođenja radova. Svi radovi i transporti trebaju se odvijati s vanjske strane zgrade, tj. preko skele.</t>
  </si>
  <si>
    <t xml:space="preserve">Tijekom izvođenja treba voditi računa o održivom gospodarenju otpadom. Sav otpadni materijal koji se odlaže na gradilišni deponij treba odvojeno sakupljati/razvrstavati kako bi se omogućili uvjeti za ponovnu uporabu, recikliranje i druge načine materijalne opskrbe. Uobičajeno je ponovno koristiti cca 70-80% građevinskog otpada, a 20-30% se odlaže na deponijima, što bi trebalo postići i u gospodarenju građevinskim otpadom i u Hrvatskoj, sukladno važećim zakonima i propisima. </t>
  </si>
  <si>
    <t>Prilikom izvođenja radova treba posebnu pažnju posvetiti kontroli i osiguranju kvalitete izvedenih radova i ugrađenih materijala i opreme.</t>
  </si>
  <si>
    <t>Sve stavke ovog troškovnika obuhvaćaju nabavu i dostavu svih materijala, proizvoda i sklopova na gradilište, montažu (ugradnju) i stavljanje u funkciju do pune gotovosti. Cijena materijala podrazumijeva cijenu osnovnog i pomoćnog materijala koji su nužni u dobivanju konačnog proizvoda koji se ugrađuje, sadrži trošak transporta (bez obzira na vrstu prijevoznog sredstva, udaljenost, način utovara i istovara, skladištenje i dopremu do mjesta ugradnje) i uključuje troškove čuvanja, zaštite i skladištenja do ugradbe.</t>
  </si>
  <si>
    <t xml:space="preserve">Sav ugrađen materijal mora odgovarati uvjetima iz opisa troškovnika i nacrta, te odgovarajućim normama HRN-a ili tehničkim uvjetima za izvođenje tih radova, a ukoliko se to posebno traži opisom i drugim propisima (npr. DIN, Euronorme i sl.). Izvođač je dužan u okviru ugovorene cijene ugraditi propisan i prema Hrvatskimnormama atestiran materijal. Ova obaveza odnosi se na sve dijelove zgrade, sustave, završne obloge, opremu i sve ostale ugrađene materijale. </t>
  </si>
  <si>
    <t>U dokumentaciji su navedeni opisi/tehnička pravila koja opisuju predmet nabave pomoću hrvatskih odnosno europskih odnosno međunarodnih normi. Ponuditelj treba ponuditi predmet nabave u skladu s normama iz dokumentacije o nabavi ili jednakovrijednim normama. za svaku navedenu normu navedenu pod dotičnom normizacijskom sustavu dozvoljeno je nuditi jednakovrijednu normu, tehničko odobrenje odnosno uputu iz odgovarajuće hrvatske, europske ili međunarodne nomenklature.</t>
  </si>
  <si>
    <t>U jediničnim cijenama za sve stavke troškovnika ponuda mora sadržavati ukupne troškove materijala i rada do potpunog dovršetka cjelokupnog posla, odnosno do pune funkcionalnosti. Jedinična cijena također uključuje sva potrebna ispitivanja, kontrole i mjerenja za sve izvedene radove, ugrađene materijale i opremu u svrhu dokazivanja njihove kvalitete i kompletiranja tehničke dokumentacije potrebne za ishođenje uporabne dozvole te se prilikom primopredaje građevine uručuje investitoru odnosno krajnjem korisniku.</t>
  </si>
  <si>
    <t>Navedena ispitivanja , kontrole i mjerenja izvode ovlaštene institucije, a odnose se na ispitivanje plinskih instalacija, vodonepropusnosti kanalizacije, ispitivanje funkcionalnosti unutarnje i vanjske hidrantske mreže, uzimanje uzoraka i ispitivanje pitkosti vode, ispitivanje gromobranske instalacije, ispitivanje električne instalacije jake i slabe struje, pregled dimovodnih kanala te ostala potrebna ispitivanja sukladno važećoj zakonskoj regulativi. U jediničnu cijenu uključen je i projekt izvedenog stanja pojedine vrste instalacija. Sve predmetno je obuhvaćeno jediničnom cijenom i ne navodi se kao zasebna stavka.</t>
  </si>
  <si>
    <t>Izvođač treba kvalitetu ugrađenih materijala i stručnost radnika dokazati odgovarajućim atestima-uvjerenjima izdanim od strane za to ovlaštene ustanove. U cijenu stavke treba obavezno uključiti sva potrebna ispitivanja kvalitete i ishođenje potvrda. Za uvezene materijale treba izvođač osigurati ateste ako se oni priznaju i u našoj zemlji ili ih dati na atestiranje ovlaštenoj domaćoj ustanovi. Sve troškove atestiranja i nabave uzoraka za ispitivanje treba izvođač uključiti u jediničnu cijenu.</t>
  </si>
  <si>
    <t>Proizvodi proizvođača navedenih troškovnikom mogu se isporučiti i od drugih proizvođača uz uvjet jednakovrijednih ili boljih tehničkih karakteristika. Kriteriji mjerodavni za ocjenu jednakovrijednosti navede se u opisu stavki troškovnika. Proizvodi koji su navedeni kao primjer smatraju se ponuđenima ako ponuditelj ne navede nikakve druge proizvode na za to predviđenom mjestu. Prikladno sredstvo dokaza jednakovrijednosti proizvoda ponuditelj podnosi putem tehničkih listova proizvođača i potvrde o sukladnosti koja se dostavlja uz samu ponudu.</t>
  </si>
  <si>
    <t>Također je prije izdavanja obavezna izmjera na licu mjesta. Eventualne promjene u detaljima ili materijalu treba izvođač dogovoriti s projektantom i izvesti ih u primarno predviđenom roku ili dogovorno. Zabranjena je upotreba materijala (osnovnog ili pomoćnog) koji nie predviđen opisom, nacrtima i detaljima, osim ukoliko to nije dogovorno utvrđeno s projektantom.</t>
  </si>
  <si>
    <t>Ukoliko izvođač ipak izvede radove na neodgovarjući način i od neodgovarajućeg materijala, dužan ih je o svoj trošak izvesti od materijala tražene kvalitete i na opisan način uz prethodno otklanjanje nakvalitetnih radova. Sva oštećenja nastala tijekom gradnje izvođač će otkloniti o svom trošku.</t>
  </si>
  <si>
    <t>Ako prije početka izvođenja radova izvođač ustanovi da je došlo do promjene uvjeta za izvođenje radova ili da nije u stanju započeti radove u kvaliteti koja je tražena opisima i nacrtima, a zbog promjene uvjeta, dužan je o tome upozoriti nadzornog inženjera i odgovorno riješiti i zapisnički ustanoviti kvalitetu i kvantitetu te rok izvođenja radova.</t>
  </si>
  <si>
    <t>Pri radu treba obavezno primjenjivati sve potrebne mjere zaštite na radu, naročito zaštite od požara. Ukoliko  nadzorni inženjer uoči da se izvođač ovih pravila doslovce ne pridržava, može mu zabraniti daljnji rad dok ga ne organizira u skladu s pravilima. troškovi prekida u tom slučaju idu na teret izvođača, ataj prekid ne utječe na produžetak primarno predviđenih radova.</t>
  </si>
  <si>
    <t>Prilikom izvođenja radova izvođač treba zaštititi sve susjedne plohe, dijelove konstrukcije i prethodno izvedene radove na prikladan način au skladu s pravilima zaštite na radu tako da ne dođe do njihovog oštećenja (i pri tome koristiti npr. ljepenku, foliju, karton, daske, grede, elemente, pijeska i slično). Troškove zaštite treba izvođeč uračunati u jediničnu cijenu. Ukoliko ipak dođe do oštećenja prethodno izvedenih radova ili okoliša za koje je odgovoran izvođač ovih radova ili njegov kooperant, dužan ih je o svom trošku dovesti u prethodno stanje ili ih naručiti kod drugog izvođača na svoj teret. Popravak treba izvesti u primarno određenom roku ili dogovorno.</t>
  </si>
  <si>
    <t>Izvoditelj je u okviru ugovorene cijene dužan izvršiti koordinaciju radova svih kooperanata na način da omogući kontinuirano odvijanje posla i zaštitu već izvedenih radova. Izvođač ili njegov kooperant treba svoje radove uskladiti s radovima drugih izvođača koji su međusobno povezani i nužni za izvođenje u traženoj kvaliteti.</t>
  </si>
  <si>
    <t>Međusobnu usklađenost radova treba izvođeč ili njegov kooperant predočiti operativnim planom koji je dužan dostaviti prije početka izvođenja radova i pridržavati ga se tijekom izvođenja radova.</t>
  </si>
  <si>
    <t>Izvoditelj je dužan čistiti gradilipšte tijekom gradnje, a na kraju treba detaljno i fino očistiti sve elemente i plohe: zidove, podove, vrata, prozore, stijene, stakla i drugo.</t>
  </si>
  <si>
    <t>Po završetku izvedenih radova ali i tijekom radova, što nužno i zbog usklađivanja s drugim izvođačima ili kooperantima, izvođač ili njegov kooperantdužan je počistiti radni prostor i susjedne prostore, plohe i prethodno izvedene radove koje je svojim radom zaprljao (ili te radove dogovoriti s drugim izvođačem a sve na svoj trošak).</t>
  </si>
  <si>
    <t>Izvođač je također dužan ukloniti sve zaštitne i pomoćne konstrukcije (daske, ljepenku, pijesak, skele, radne podove i slično) u roku koji je predviđen za izvođenje radova i na svoj trošak. Sve radove treba izvesti u ugovorenom roku uključujući radove na čišćenju i uklanjanju zaštitnih  i pomoćnih konstrukcija.</t>
  </si>
  <si>
    <t>Po završetku radova kavlitetu i kavntitetu izvedenih radova treba izvođač ustanoviti zapisnički s nadzornim inženjerom. Ukoliko se ustanovi da su radovi izvedeni nekvalitetno, izvođač ih je dužan ponovno izvesti u traženoj kvaliteti ili ih naručiti kod drugog izvođača a sve u najkraćem dogovorenom roku i na svoj trošak. Za sve izvedene radove izvođeč je dužan dati odgovarajuću garanciju.</t>
  </si>
  <si>
    <t>Osim navedenih općih uvjeta za određene grupe radova vrijede posebne i opće napomene i sadržaj projektne dokumentacije u cjelini kojih se zajedno s ovim općim uvjetima treba obavezno pridržavati.</t>
  </si>
  <si>
    <t>MJERE ZAŠTITE NA RADU</t>
  </si>
  <si>
    <t>Obavezna je primjena svih potrebnih mjera zaštite zdravlja i sigurnosti radnika i upotrebe posebne zaštitne opreme sukladno posebnim propisima o zaštiti na radu. Obavezno je osigurati da su mjesta rada koja se koriste u svakom trenutku sigurna, održavana, prilagođena za rad i u ispravnom stanju, u skladu s pravilima zaštite na radu, a također i sredstva rada i osobna zaštitna oprema u uporabi u svakom trenutku sigurni, održavani, prilagođeni za rad i u ispravnom stanju te da se koriste u skladu s pravilima zaštite na radu, tehničkim propisima i uputama proizvođača tako da ne ugrožavaju radnike.</t>
  </si>
  <si>
    <t>Investitor, vlasnik građevine, koncesionar ili druga osoba za koju se izrađuje (glavni) projekt, mora imenovati jednog ili više koordinatora zaštite na radu tijekom izrade projekta i tijekom građenja kada radove izvode ili je predviđeno da ih izvode dva ili više izvođača.</t>
  </si>
  <si>
    <t>Investitor, vlasnik građevine, koncesionar ili druga osoba koja je po posebnom propisu povjerila izvođenje radova obavezna je prije uspostave gradilišta osigurati izradu plana izvođenja radova u skladu s provedbenim propisom. Imenovanje koordinatora za zaštitu na radu ne oslobađa sudionike u gradnji odgovornosti za provedbu zaštite na radu na radilištu.</t>
  </si>
  <si>
    <t>Prilikom izvođenja rqadova koji su predmet ovog projekta, izvoditelj se mora striktno držati svih propisanih mjera zaštite na radu u građevinarstvu koje važe za predmetne radove.</t>
  </si>
  <si>
    <t>Izvoditelj prilikom sklapanja ugovora o izvođenju radova treba priložiti i elaborat zaštite na radu, zaštite od požara i sigurnosti korisnika koji mora biti odobren i prihvaćen od nadležnih službi investitora. Cijena izrade navedenog projekta te provođenje i pridržavanje u njemu naznačenih mjera zaštite pri izvođenju radova mora biti ukalkulirana u jedinične cijene radova i neće biti posebno plaćena. U projektu zaštite posebno treba biti razrađeno:</t>
  </si>
  <si>
    <t xml:space="preserve">   -način i zaštita pojedinih zona rada kako korisnici nebi bili ugroženi odnosno da se funkcija ostalih dijelova objekta može nesmetano odvijati.</t>
  </si>
  <si>
    <t xml:space="preserve">   -način uklanjanja otpadnog i demontiranog materijala s objekta kao i doprema novog materijala i alata na pojedine dijelove građevine ne smije ugroziti korisnike i prolaznike.</t>
  </si>
  <si>
    <t xml:space="preserve">Mjere zaštite na radu moraju osigurati da se izvođenjem radova ne ugrožava niti privremeno niti stalno prohodnost evakuacijskih i požarnih puteva. Izvođač je obavezan poduzeti mjere zaštite od požara i spašavanja i izraditi plan evakuacije i spašavanja. Isto je tako obavezan organizirati i osigurati pružanje prve pomoći radnicima i drugim osobama do pružanja hitne medicinske pomoći ili do prijema u zdravstvenu ustanovu te je obavezan omogućiti postupanje javne službe hitne medicinske pomoći. </t>
  </si>
  <si>
    <t>Izvođači koji obavljaju poslove na istom mjestu rada odnosno kada više izvođača dijeli mjesto rada ili kada na istom mjestu rada radove izvode ili je predviđeno da ih izvode dva ili više poslodavca odnosno drugih osoba (izvođača) obavezni su uzimajući u obzir prirodu poslova provoditi mjere zaštite na radu, koordinirati svoje aktivnosti, provoditi informiranje i surađivati u primjeni sigurnosnih i zdravstvenih odredbi ovog Zakona radi zaštite i prevencije od rizika na radu te organizirati rad i osigurati izvođenje radova tako da pri izvođenju radova ne ugrožavaju sigurnost i zdravlje radnika drugih poslodavaca i drugih osoba.</t>
  </si>
  <si>
    <t>UREĐENJE OKOLIŠA</t>
  </si>
  <si>
    <t>Način i lokacije privremenih skladištenja materijala za sanacijske radove izvoditelj treba usuglasiti s korisnikom, a u slučaju zauzimanja javnih/prometnih površina zatražiti suglasnost gradskih službi. Pri izvođenju radova, skladištenja građevinskog materijala, unutarnjih i vanjskih transporta i sličnog, teren u neposrednoj okolini građevine poprima karakter neuređenosti i potrebno je učiniti slijedeće:</t>
  </si>
  <si>
    <t xml:space="preserve">   -na gradilišnoj deponiji obavezno je razvrstati i odvojeno sakupljati sav otpad. Ono što nije moguće na gradilištu materijalno ili energetski uporabiti, odvozi se u reciklažne centre za pojedine vrste materijala, odnosno u reciklažna dvorišta,</t>
  </si>
  <si>
    <t xml:space="preserve">   -odvesti sav materijal skinut s pojedinih dijelova građevine i preostali građevinski materijal koji se neće više koristiti,</t>
  </si>
  <si>
    <t xml:space="preserve">   -teren oko objekta dovesti u stanje kao prije početka sanacijskih radova, po potrebi hortikulturno urediti okoliš,</t>
  </si>
  <si>
    <t xml:space="preserve">   -ponovno urediti prilaze građevini ukoliko su oštećeni uslijed izvođenja sanacijskih radova,</t>
  </si>
  <si>
    <t xml:space="preserve">   -provjeriti ispravnost funkcioniranja oborinske odvodnje s objekta i u slučaju potrebe poduzeti odgovarajuće mjere.</t>
  </si>
  <si>
    <t>Radove treba izvesti stručno i solidno u skladu s propisima i normama te pravilima zanata i uputstvima proizvođača materijala, pribora i alata.</t>
  </si>
  <si>
    <t>Sva rušenja, bušenja, probijanja i dubljenja treba izvoditi naročito pažljivo i ručnim alatima.</t>
  </si>
  <si>
    <t>Svi otvori na pročelju, stolarski, bravarski, eventualno kiparski elementi koji se ne skidaju, kao i drugi elementi po potrebi obavezno se zaštićuju folijom (a po potrebi i na druge načine) nakon postave skele da nebi došlo do oštećenja pri izvedbi. Pri tome zaštitna folija nije od PVC-a ili drugog okolišno i zdravstveno neprihvatljivog materijala.</t>
  </si>
  <si>
    <t>Prije izvođenja rušenja izvoditelj izrađuje plan radova odnosno redoslijed rušenja koji odobrava nadzorni inženjer.</t>
  </si>
  <si>
    <t>Prije svih rušenja potrebno je izvršiti izmjere, snimiti profile pročelja i građevnih elemenata, sve otvore u zoni obuhvata radova, snimiti profilacije i uzeti otiske s očuvanih istaka i ornamenata. Otisci se uzimaju s potpuno očišćenih profila, otprašenih, a po potrebi se skidaju i slojevi naknadno nanesene žbuke, slojevi starih naliča i slično. Ukoliko pojedini dekor nije sačuvan on se rekonstruira.</t>
  </si>
  <si>
    <t>Prema otiscima se izrađuju šablone, drvene ili metalne. Drvene se izvode od čvrste i zdrave građe i okivaju radi sprečavanja deformacija. Za svaki vučeni profil izrađuju se po dvije šablone: jedna za podložni sloj a druga za završni sloj žbuke. Šablona se sastoji od vertikalne daščane stijene, grubo rezane po obliku vijenca. Na daščanu stijenu pribijena je ploča pocinčanog ili aluminijskog lima debljine 2 mm, točno rezana po nacrtima profila danim u mjerilu 1.1, tako da viri oko 0,5 cm preko rubova dasaka. Na vertikalnu stijenu pričvršćuje se pod od horizontalnih dasaka, poduprt kosim letvama na koje se sakuplja višak žbuke. Ispod vijenca ili drugih profilacija na zidu te na gornjem rubu vijenca pričvršćene su kukama dvije horizontalne usporedne blanjane letve (vodilice) po kojima se kliže, odnosno vuče šablona.</t>
  </si>
  <si>
    <t>Prije početka radova provjeravaju se sve instalacije ukoliko se nalaze na pročelju u zoni izvođenja radova i provode se sve potrebne mjere za njihovu zaštitu, izmještanje ili demontažu.</t>
  </si>
  <si>
    <t>Nakon obavljanja pripremnih radova obavljaju se demontaže i rušenja prema unaprijed utvrđenom redoslijedu. Pri demontaži svaki element treba označiti i numerirati prema određenom redoslijedu. Načelno, demontaže i razgradnje izvode se od viših prema nižim dijelovima. Sve elemente s pročelja (pločica s kućnim brojem, natpisi, reklame i slično) potrebno je skinuti i pohraniti do njihove ponovne postave, a izvoditelj  je odgovoran za njihovo čuvanje.</t>
  </si>
  <si>
    <t>Obijanje žbuke se vrši od krova prema podrumu. Izvodi se do nosivog dijela zida s potrebnim kvašenjem vodom da se izbjegne veće prašenje, a uključuje i čišćenje sljubnica skobama.</t>
  </si>
  <si>
    <t>Naročito pažljivo treba izvoditi obijanje žbuke oko ornamenata i dekoracija da se ne oštete, kao i na plohama ispod kojih se naslučuje vrijedna ili zanimljiva podloga. Ako se prilikom otucanja žbuke na nekim vijevcima ili profilacijama maiđe na montažnu (drvenu ili metalnu) potkonstrukciju, potrebno je provjeriti njeno stanje i stabilnost. Nadzorni će inženjer odrediti postupke prije njenog ponovnog zatvaranja.</t>
  </si>
  <si>
    <t xml:space="preserve">Pri otvaranju krova izvoditelj je dužan voditi brigu o vremenskim prilikama, otvarati krov u što je moguće manjim segmentima koje prema potrebi u svakom trenutku može natkriti, zatvoriti i spriječiti prodor vode odnosno oborina u zgradu i krovnu konstrukciju. Za tu namjenu dužan je prije početka radova pripremiti odgovarajuće elemente za prekrivanje i zaštitu od kiše i drugih atmosferskih nepogoda koji zbog mogućeg vjetra moraju  biti na odgovarajući način pričvršćeni za krov. </t>
  </si>
  <si>
    <t>U slučaju da se pri rušenju, uklanjanju elemenata i pri otvaranju krova ustanovi drugačije činjenično stanje od projektom predviđenog, izvoditelj je dužan zatražiti odgovarajuće izmjene projektnog rješenja od strane nadzornog inženjera odnosno projektanta.</t>
  </si>
  <si>
    <t xml:space="preserve">Jediničnom cijenom treba obuhvatiti sve potrebno za izvođenje radova iz opisa stavke do potpune funkcionalnosti: </t>
  </si>
  <si>
    <t xml:space="preserve">    -sav rad i materijal i pomoćni materijal za izvođenje,</t>
  </si>
  <si>
    <t xml:space="preserve">    -sve pripremne, završne i pomoćne radove, izmjere na licu mjesta i uzimanje uzoraka, ispitivanja, probe i ateste,</t>
  </si>
  <si>
    <t xml:space="preserve">    -razvrstavanje demontiranog i skinutog materijala i otpada na gradilišnoj deponiji i mjere za njegovo zbrinjavanje</t>
  </si>
  <si>
    <t xml:space="preserve">    -sav transport,</t>
  </si>
  <si>
    <t xml:space="preserve">    -čišćenje gradilišta i dovođenje javne površine u prvobitno stanje,</t>
  </si>
  <si>
    <t xml:space="preserve">    -sve društvene obaveze, ishođenje suglasnosti, sve mjere osiguranja, zaštite i zaštite na radu.</t>
  </si>
  <si>
    <t>ZIDARSKI RADOVI I ŽBUKANJE</t>
  </si>
  <si>
    <t xml:space="preserve"> Ovi opći uvjeti sastavni su dio troškovnika i u svemu ih se treba pridržavati.</t>
  </si>
  <si>
    <t xml:space="preserve"> Finalni proizvod, sav upotrijebljen materijal i pomoćni materijal trebaju odgovarati važećim propisima i normama, a radove treba izvesti stručno i solidno u sklasu s propisima, normama i pravilima zanata te uputstvima proizvođača materijala. </t>
  </si>
  <si>
    <t>Prije početka žbukanja plohe je potrebno dobro navlažiti, a naročito kad se žbuka cementnim mortom.Žbukanje se izvodi u dva sloja. Prvi osnovni sloj nabacuje se preko površine koja se obrađuje i ona mora biti čista, određene čvrstoće i dovoljno hrapava da bi se omogućila trajna veza osnovnog sloja za površinu koja se obrađuje. Završni sloj mora biti trajno vezan za podložni.</t>
  </si>
  <si>
    <t>Za sve dijelove gdje se sloj žbuke dodatno zadebljava iznad 4 cm ukupno, potrebno je postaviti žičano pletivo usidreno u zid. Za rabiciranje upotrijebiti rabitz pletive žice 0,7-1,0 mm (odnosno neko drugo sukladno vrsti žbuke), a gustoća polja rabitz pletiva 10 mm. Pletivo može biti kvatratično ili višekutno. Prije nanošenja osnovnog sloja sve eventualne žice odstraniti, kako bi se izbjeglo prenošenje korozije na završni sloj, a samim time i mrlje na završnom pročelju.</t>
  </si>
  <si>
    <t>Kod žbukanja fini sloj se nabaciju tek nakon što je prvi sloj, odnosno drugi sloj, posve suh. Finu žbuku izraditi tako da površina bude posve ravna i glatka, a uglove, bridove i spojeve izvesti oštro ukoliko u troškovniku nije drugačije naznačeno. Sve izvedene površine moraju biti potpuno ravne i glatke, vertikalne, horizontalne, kose ili oble, a prema traženom izgledu. Profili i uglovi moraju imati oštre rubove izrađene točno prema potrebnom obliku. Sve površine moraju biti ujednačenog tona i strukture te bez uočljivih radnih nastavaka. Prije žbukanja</t>
  </si>
  <si>
    <t>Prije žbukanja treba šablonom pregledati da li je vijenac zazidan i prilagođen i da li je ostavljeno dovoljno mjesta za žbuku. Vijenac se zatin očisti i namoči, nabaci se gruba žbuka i prevuče šablonom. Nakon što je gruba žbukastegla, nanosi se finija žbuka i prevuče šablonom dok profilacije ne postanu čiste i oštre, a plohe potpuno glatke. Nakon svakog vučenja očisti se mort s poda šablone i letve, a šablone se operu. Uglovi, krajevi i prijelomi koji se ne mogu izvlačiti šablonom izvode se naknadno rukom.</t>
  </si>
  <si>
    <t>Za svaku boju fasadne žbuke i za sve završne obrade na pročelju treba načiniti uzorke, ishoditi pismeno odobrenje projektanta i nadležne službe za zaštitu spomenika kulture, a izvedba cijele plohe mora u cjelosti odgovarati izvedbi odabranog uzorka.</t>
  </si>
  <si>
    <t>Jedinična cijena kod žbukanja, odnosno obrade fasade treba sadržavati sve potrebno za izvođenje radova iz opisa stavke do potpune funkcionalnosti:</t>
  </si>
  <si>
    <t xml:space="preserve">    -sav potreban rad uključujući i prijenose (horizontalni i vertikalni transport do gradilišta)</t>
  </si>
  <si>
    <t xml:space="preserve">    -sav potreban materijal i pomoćni materijal </t>
  </si>
  <si>
    <t xml:space="preserve">    -svu potrebnu skelu bez obzira na vrstu i visinu, i to postavljanje i skidanje koje se mora obaviti pažljivo tako da nebi došlo do oštećenja površine (ako postoji posebna stavka za skelu onda je treba isključiti iz jedinične cijene) i sve pomoćne konstrukcije </t>
  </si>
  <si>
    <t xml:space="preserve">    -vlaženje i zalijevanje površine gdje je potrebno</t>
  </si>
  <si>
    <t xml:space="preserve">    -razna krpanja tijekom gradnje</t>
  </si>
  <si>
    <t xml:space="preserve">    -sav otežani rad npr. na izvedbi proifilacija ili iz nekog drugog razloga</t>
  </si>
  <si>
    <t xml:space="preserve">    -izrada uzoraka i ishođenje odobrenja, različita ispitivanja, probe, atesti</t>
  </si>
  <si>
    <t xml:space="preserve">    -zaštita postojećih , izvedenih i ostalih dijelova pročelja i okoliša</t>
  </si>
  <si>
    <t xml:space="preserve">    -primjena svih mjera zaštite na radu, od požara i drugog</t>
  </si>
  <si>
    <t xml:space="preserve">    -čišćenje tijekom gradnje i po završetku rada</t>
  </si>
  <si>
    <t xml:space="preserve">    -sve društvene obaveze</t>
  </si>
  <si>
    <t>Kvalitetu upotrebljenog materijala izvoditelj mora dokazati potrebnim atestima, a kvalitetu žbuke pribavljanjem stručnih nalaza i mišljenja za to ovlaštenih ustanova.</t>
  </si>
  <si>
    <t>Pri izvođenju svih radova pa tako i limarskih, treba finalni proizvod i sav upotrebljeni materijal i pomoćni materijal odgovarati važećim propisima i normama, a radove treba izvesti stručno i solidno u skladu s propisima i pravilima zanata i uputstvima proizvođača materijala.</t>
  </si>
  <si>
    <t>Izvoditelj je dužan sve izmjere izvršiti na gradilištu, za svaku stavku izvoditi detaljne nacrte i ovjeriti ih kod projektanta, nadzornog inženjera, kao i kod konzervatorskog nadzora. Također je dužan predočiti im uzorke za pojedine materijale i sve potrebne ateste.</t>
  </si>
  <si>
    <t>Načelno se sva limarija izvodi od kvalitetnog cinkovog lima pri čemu se to ne odnosi na pocinčani čelični lim, već cinkov ili njegove legure (cinkotit). Pri tome se kod ugradbe treba voditi računa o međusobnom djelovanju raznih vrsta materijala.</t>
  </si>
  <si>
    <t>Različite vrste metala, kod kojih postoji mogućnost međusobnog razarajućeg djelovanja, ne smiju se izravno dodirivati. Da se spriječe štetni kemijski utjecaji kontakta lima i zida odnosno žbuke, potrebno je prije polaganja lima zid ili druge masivne podloge obložiti odgovarajućim razdjelnim slojem. Sve željezne dijelove koji su u dodiru sa cinkom treba zaštititi odgovarajućim sredstvom.</t>
  </si>
  <si>
    <t>Sva povezivanja i učvršćenja limova treba izvesti tako da budu osigurana od nevremena, atmosferilija i prodora vode, da pojedini dijelovi nesmetano rade pri temperaturnim promjenama, a da pri tome ostanu nepropusni. Za učvršćivanje (kuke, zakovice, jahači, čavli, vijci i sl.) treba primjeniti kvalitetna prikladna spojna sredstva.</t>
  </si>
  <si>
    <t>Jedinična cijena stavke obuhvaća sve potrebno za izvođenje radova iz opisa stavke do potpune funkcionalnosti:</t>
  </si>
  <si>
    <t xml:space="preserve">   -sav rad i materijal, sav pomoćni rad i materijal, pomoćne konstrukcije, snimanje i izmjere na licu mjesta, izrada eventualnih uzoraka i ishođenje suglasnosti na njih, različita ispitivanja, probe, atesti, čišćenja tijekom i po završetku radova, sve transporte, osiguranja i zaštite, sva potrebna zaštitna i spojna sredstva, odnosno sve potrebne elemente i postupke do pune funkcionalnosti. </t>
  </si>
  <si>
    <t>Finalni proizvod, sav upotrebljen materijal i pomoćni materijal trebaju odgovarati važećim propisima i normama, a radove treba izvesti stručno i solidno u skladu s propisima i pravilima zanata.</t>
  </si>
  <si>
    <t>Prije izvođenja radova izvoditelj treba izvršiti detaljan pregled i sve izmjere izvršiti na licu mjesta, za svaku stavku izraditi detaljne radioničke nacrte i ovjeriti ih kod projektanta, nadzornog inženjera kao i kod konzervatorskog nadzora. Također je dužan predočiti im uzorke za pojedine materijale i sve potrebne ateste. Svi novi elementi moraju biti izrađeni u potpunosti kao postojeći, a snimanje postojećih elemenata i uzimanje mjera i uzoraka uključeno je u cijenu pojedine stavke i ne iskazuje se niti obračunava posebno.</t>
  </si>
  <si>
    <t>Osobitu pažnju potrebno je posvetiti čišćenju postojećih stolarskih elemenata i njihovom popravku. Nova stolarija se ugrađuje po smjernicama RAL ugradnje.</t>
  </si>
  <si>
    <t>Pri izradi novog elementa, u jediničnu cijenu je uračunat gotov stolarski element s pripadajućim okovom, ugradnjom na građevini, brtvljenjem, ostakljenjem i završnom obradom onog dijela elementa koji ostaje vidljive teksture drveta.</t>
  </si>
  <si>
    <t>Jedinična cijena stavke obuhvaća sve potrebno za izvođenje radova iz opisa stavke do pune funkcionalnosti:</t>
  </si>
  <si>
    <t xml:space="preserve">   -sav rad i materijal, sav pomoćni rad i materijal, pomoćne konstrukcije, zaštite i osiguranja, uzimanje uzoraka i izmjere na licu mjesta, obaveznu izradu radioničkih nacrta koje ovjeravaju projektant i konzervator, izrada uzoraka i ishođenje suglasnosti na njih, različita ispitivanja, probe i ateste, čišćenje tijekom i po završetku radova, sve transporte do mjesta ugradnje, demontaže i monatže, sav potreban okov, kvalitetne brtve i spojna sredstva, zaštitne premaze i pripadajuće ostakljenje, kao i obradu špaleta, odnosno sve potrebne elemente i postupke do pune funkcionalnosti.</t>
  </si>
  <si>
    <t>Finalni proizvod, sav oputrebljeni materijal i pomoćni materijal trebaju odgovarati važećim propisima i normama, a radove treba izvesti stručno i solidno u skladu s propisima i pravilima zanata.</t>
  </si>
  <si>
    <t>Prije izvođenja radova izvoditelj treba izvršiti detaljan pregled i sve izmjere izvršiti na licu mjesta te izraditi radioničke nacrte koje prije izvedbe i ugradnje ovjerava projektant i konzervatorski nadzor. Također je dužan predočiti im uzorke za pojedine materijale i sve potrebne ateste. Svi elementi moraju biti prije dopreme na gradilište antikorozivno zaštićeni. Snimanje, uzimanje mjera i uzoraka uključeno e u cijenu pojedine stavke i ne iskazuje se posebno.</t>
  </si>
  <si>
    <t xml:space="preserve">   -sav rad i materijal, sav pomoćni rad i materijal, osiguranje i zaštite, pomoćne konstrukcije, uzimanje uzoraka na licu mjesta, obaveznu izradu radioničkih nacrta koje ovjeravaju projektant i konzervator, izrada uzoraka i ishođenje suglasnosti na njih, različita ispitivanja, probe i ateste, čišćenje tijekom i po završetku radova, sve transporte do mjesta ugradnje, demontaže i monatže, sav potreban okov i spojna sredstva, zaštitne premaze i eventualno potrebno pripadajuće ostakljenje, kao i obradu špaleta, odnosno sve potrebne elemente i postupke do pune funkcionalnosti.</t>
  </si>
  <si>
    <t>Finalni proizvod, sav upotrebljeni materijal i pomoćni materijal trebaju odgovarati važećim propisima i normama, a radove treba izvesti stručno i solidno u skladu s propisima i pravilima zanata, prema uputama proizvođača materijala, vrsti podloge i nalazu konzervatorskih istraživanja.</t>
  </si>
  <si>
    <t>Premazi i obojanja moraju biti netoksični, postojani na svjetlo i otporni na pranje vodom, a na vanjskim plohama otporni na atmosferilije i UV zrake. Od primjenjenih se materijala traži i da imaju dobru prionjivost za podlogu i da penetriraju, da se njima jednostavno radi, da dobro "pokrivaju", da su im boje stalne i trajne, da su otporni na utjecaj sredine kojima su izloženi, da se ne brišu s ploha na koje su naneseni, da su bezopasni za okolinu i bez hlapljivih onečišćujućih tvari, da se premazi njima mogu obnavljati bez posebnih prethodnika i sl.</t>
  </si>
  <si>
    <t>Izvođač je dužan prije početka rada pregledati temeljito podlogu i ustanoviti jesu li sposobne za predviđenu obradu. Ako na podlozi postoje bilo kakvi nedostaci koji se mogu odraziti na kvalitetu radova i ako ona nije pogodna za obavljanje radova o tome treba pismeno obavijestiti nadzornog inženjera, kako bi se ona popravila i pripremila. Kasnije pozivanje na nekvalitetnu podlogu neće se uzimati u obzir.</t>
  </si>
  <si>
    <t>Za sve vrste soboslikarsko-ličilačkih radova podloge moraju biti čiste od prašine i druge prljavštine kao što su: smole, ulja, masti, čađa, bitumen, cement, mort i drugo. Bojati ili ličiti dopušteno je samo na suhu i pripremljenu podlogu.</t>
  </si>
  <si>
    <t>Bojanje mora biti izvedeno tako da na obojenim površinama nema mrlja, da one bodu jednolične i čiste i da se ne ljušte, boja treba biti paropropusna i protuprašna.</t>
  </si>
  <si>
    <t>Ličenje žbuke i impregnacija vrše se po nalogu konzervatorskog nadzora odnosno prema nalazima konzervatorskih istraživanja, a boja treba biti paropropusna i protuprašna.</t>
  </si>
  <si>
    <t>Za bojanje potpuno novoožbukanog pročelja koriste se silikatni premazi, u stavku se uključuju i sve potrebne predradnje i pripreme podloge (prema uputstvima proizvođača kao npr. impregniranje površine pročelja itd.)</t>
  </si>
  <si>
    <t>Kod bojenja pročelja koje je djelomično sanirano (nehomogene površine pročelja s dijelovima stare i nove žbuke) potrebno je prethodno nanijeti temeljni premaz za izjednačenje strukture i upojnosti podloge.</t>
  </si>
  <si>
    <t xml:space="preserve">Ličenje stolarije izvodi se nakon potpunog i temeljitog skidanja starih naliča, svih potrebnih brušenja, kitanja, ponovnih brušenja i dobre pripreme podloge. Bojanje se vrši jednim temeljnim naličem, dva osnovna i završnim. Za bojanje vanjske stolarije upotrijebiti odgovarajuću boju otpornu na UV zrake i atmosferilije. </t>
  </si>
  <si>
    <t>Ličenje bravarskih elemenata uključuje potpuno i temeljito čišćenje od hrđe, temeljni premaz, dva osnovna i završni.</t>
  </si>
  <si>
    <t>Ostatke boje, premaza i ostalih materijala potrebno je odgovarajuće zbrinuti u za to predviđene spremnike.</t>
  </si>
  <si>
    <t>U cijenu svake stavke uključeno je sve što je potrebno za izvođenje radova iz opisa stavke do potpune funkcionalnosti:</t>
  </si>
  <si>
    <t xml:space="preserve">   -sav rad i materijal, sav pomoćni rad i materijal, osiguranje i zaštite, pomoćne konstrukcije, svi transporti i postava, sve montaže i demontaže, uzimanje uzoraka i izmjera na licu mjesta, izrada uzoraka, ovjera i ishođenje suglasnosti konzervatorskog nadzora, sav pričvrsni i pomoćni materijal, sve potrebne predradnje, obrade ploha i pripreme podloge, potreban broj premaza, svi potrebni radovi čišćenja (sva redovita dnevna čišćenja, kao i čišćenja po završetku radova), zaštite okolnih površina, različita ispitivanja, probe i atesti.</t>
  </si>
  <si>
    <t>HIDROIZOLATERSKI RADOVI</t>
  </si>
  <si>
    <t>Svi materijali koji su predviđeni za izvođenje sanacijskih radova moraju biti ispitani kod ovlaštenih institucija za ispitivanje materijala kako bi se dokazalo da posjeduju svojstva zahtijevana važećim normama, propisima odnosno projektom.</t>
  </si>
  <si>
    <t>Nad izvođenjem sanacijskih radova mora se osigurati stalni specijalistički nadzor. Provođenje sanacijskih radova može se povjeriti samo izvoditelju koji posjeduje radno iskustvo i atest od proizvođača hidroizolacijskih materijala za navedene materijale.</t>
  </si>
  <si>
    <t>Prije početka izvođenja radova i izvoditelj i nadzorni inženjer moraju s projektantom razjasniti sve detalje izvedbe u vezi s uvjetima i zahtjevima iz ovog projekta.</t>
  </si>
  <si>
    <t>Tijekom izvođenja radova izvoditelj će voditi dnevnik s detaljnim opisima i skicama izvedenih radova koje ovjerava nadzorni inženjer.</t>
  </si>
  <si>
    <t>Pri izvedbi nije dozvoljena upotreba PVCa niti bilo kakovih hidroizolacijskih proizvoda na bazi PVCa, kloriranih, drugih toksičnih materijala ili onih štetnih za okoliš. Umijesto njih obavezno je koristiti i ugrađivati proizvode ekološki prihvatljivih i zdravstveno povoljnih svojstava (kao npr. TPO).</t>
  </si>
  <si>
    <t>Ovi opći uvjeti su sastavni dio troškovnika i u svemu ih se treba pridržavati.</t>
  </si>
  <si>
    <t>Finalni proizvod , sav upotrebljeni materijal i pomoćni materijal trebaju odgovarati važećim propisima i normama, a radoe treba izvesti stručno i solidno u skladu s propisima, normama i pravilima zanata te uputstvima proizvođača materijala.</t>
  </si>
  <si>
    <t>Upotrebljeni materijal treba imati zadovoljavajuću čvrstoću, otpornost na smrzavanje, paropropusnost, vodoodbojnost i otpornost na atmosferske utjecaje.</t>
  </si>
  <si>
    <t>Točan opseg i način izvedbe radova utvrđuje se na licu mjesta nakon detaljnog pregleda svakog pojedinog elementa.</t>
  </si>
  <si>
    <t>Sanacija se na građevini izvodi štuko masom ili materijalom kojim su izvedeni izvorni elementi kada je osnova elementa zadovoljavajuće čvrstoće i kakvoće, a nedostaju manji dijelovi. Učvršćenje dograđenih dijelova vrši se vezama-armaturom iz nehrđajućeg materijala.</t>
  </si>
  <si>
    <t>Ako su oštećenja veća ili nedostaju čitavi elementi, zamjenjuju se novima koji se izrađuju u radionici, a ugrađuju u tijeku izvedbe fasaderskih radova, odnosno nakon izvedbe grube žbuke. Izrađuju se pomoću kalupa koji se rade po sačuvanim primjercima-izvornicima (koji se retuširaju, a po potrebi rekonstruiraju-dograđuju im se nedostajući dijelovi). Po jedan primjerak svakoga različitog elementa treba retuširati i po potrebi dograditi dijelove koji nedostaju, kako bi poslužio kao izvornik za izradu kalupa. Prilikom punjenja kalupa smjesom za izradu odljeva, ugrađuje se i prihvatna armatura od nehrđajućeg materijala.</t>
  </si>
  <si>
    <t>Gotovi odljevi se postavljaju na očišćenu i čvrstu podlogu i učvršćuju sidrima-klinovima od nehrđajućeg materijala. Nakon postave izvodi se retuš ako je došlo do sitnijih oštećenja prilikom ugradnje ili na spojevima pojedinih dijelova. Sloj fine žbuke oko njih izvodi se vrlo pažljivo da ne dođe do naknadnih oštećenja elemenata.</t>
  </si>
  <si>
    <t xml:space="preserve">Izvoditelj je dužan pribaviti i predati sve ateste-uvjerenja o kvaliteti ugrađenih materijala. </t>
  </si>
  <si>
    <t>Jedinična cijena treba sadržavati sve potrebno za izvođenje radova iz opisa stavke do potpune funkcionalnosti:</t>
  </si>
  <si>
    <t xml:space="preserve">   -sav rad, materijal i pomoćni materijal, pomoćne konstrukcije</t>
  </si>
  <si>
    <t xml:space="preserve">   -sve transporte, prijenose, pripreme i čišćenja</t>
  </si>
  <si>
    <t xml:space="preserve">   -skidanje elemenata koji služe kao izvornici</t>
  </si>
  <si>
    <t xml:space="preserve">   -uzimanje otisaka i izradu kalupa (ukoliko su obuhvaćeni posebnom stavkom, ne obračunavaju se dvostruko)</t>
  </si>
  <si>
    <t xml:space="preserve">   -izradu odljeva s armaturom za učvršćivanje</t>
  </si>
  <si>
    <t xml:space="preserve">   -postavu na građevini i potrebnu obradu</t>
  </si>
  <si>
    <t xml:space="preserve">   -izradu uzoraka i ishođenje odobrenja, različita ispitivanja, probe i atesti</t>
  </si>
  <si>
    <t xml:space="preserve">   -zaštitu izvedenih i ostalih dijelova pročelja i okoliša</t>
  </si>
  <si>
    <t xml:space="preserve">   -zaštite i osiguranja, primjena svih mjera zaštite na radu.</t>
  </si>
  <si>
    <t>ZIDARSKO-FASADERSKI RADOVI</t>
  </si>
  <si>
    <t>BRAVARSKE STAVKE</t>
  </si>
  <si>
    <t>KAMENARSKI RADOVI</t>
  </si>
  <si>
    <t>RAZNI RADOVI</t>
  </si>
  <si>
    <t>Za potrebe  obnove pročelja potrebno je podići skelu i provesti istražne radove u suradnji sa predstavnikom Gradskog zavoda za zaštitu spomenika kulture i prirode.</t>
  </si>
  <si>
    <t>Skelu izvesti prema projektu i statičkom računu koji je izvođač dužan napraviti prije podizanja skele.</t>
  </si>
  <si>
    <t>Skelu je potrebno izraditi prema pravilima struke i važećim zakonima, standardima i propisima,  na nju postaviti svu potrebnu signalizaciju prema Zakonu.</t>
  </si>
  <si>
    <t>Skela u svemu mora odgovarati postojećim propisima zaštite na radu i zaštite prolaznika. Svi materijali za izradu skele moraju odgovarati postojećim tehničkim propisima i standardima.</t>
  </si>
  <si>
    <t>Skela se izrađuje od čeličnih bešavnih cijevi sa spojnim elementima i sa horizontalnim i kosim ukrućenjima.</t>
  </si>
  <si>
    <t>Skelu je potrebno osigurati protiv deformacija, udara vjetra, protiv prevrtanja sidrenjem u objekt pomoću kuka za pričvršćenje skele i protiv udara groma.</t>
  </si>
  <si>
    <t>Skela se oslanja i učvršćuje vijcima M12 preko metalnih podložnih papuča i fosni u čvrstu i stabilnu podlogu.</t>
  </si>
  <si>
    <t xml:space="preserve">Radna platforma će se izvesti od dva reda mosnica debljine 4,8 cm i širine 25 cm koje se postavljaju jedna preko druge tako da drugi red pokriva reške prvog reda. Između mosnica postaviti krovnu ljepenku br. 120 sa preklopima min 10 cm ili PVC foliju. </t>
  </si>
  <si>
    <t>Oko radnih platforma postavlja se zaštitna ograda visine 120 cm koja se sastoji od čeličnog rukohvata i ispune od čelične mreže. Uz podnožje ograde uz radnu platformu postaviti vertikalno mosnicu visine 20 cm.</t>
  </si>
  <si>
    <t>Unutar skele postaviti željezne ili drvene ljestve za penjanje kako bi se mogao vršiti nadzor i konzervatorski nadzor.</t>
  </si>
  <si>
    <t>Skelu zaštititi od udara groma uzemljenjem.</t>
  </si>
  <si>
    <t>U jediničnu cijenu uračunati i zaštitni zastor od jutenih ili PE traka po cijeloj površini vanjske strane skele.</t>
  </si>
  <si>
    <t>U cijenu uračunati i sav potrebni pomoćni materijal i pribor.</t>
  </si>
  <si>
    <t>Transport materijala, komunikacija i rad se vrše sa vanjske strane zgrade preko skele, a ne kroz zgradu.</t>
  </si>
  <si>
    <t>Minimalna širina skele iznosi 80 cm , a od zida pročelja se odmiče za 15-20 cm.</t>
  </si>
  <si>
    <t>Prije davanja ponude izvođač treba na licu mjesta pregledati i utvrditi mogućnosti postave skele, uvjete pristupa, odlaganja materijala, zaštite prostora, elemenata i ljudi.</t>
  </si>
  <si>
    <t>Obračun skele po m2 vertikalne projekcije skele.</t>
  </si>
  <si>
    <t>komplet</t>
  </si>
  <si>
    <t>TUNELSKA SKELA</t>
  </si>
  <si>
    <t>Doprema na gradilište, montaža, demontaža i odvoz tipske tunelske skele širine do 2,0 m za prolaz i zaštitu pješaka.</t>
  </si>
  <si>
    <t>Tunelska skela se izrađuje od čeličnih bešavnih cijevi sa spojnim elementima i sa horizontalnim i kosim ukrućenjima, sidrenjem, gredica, fosni, zaštitnom ogradom po cijeloj visini i pokrovom od dva reda mosnica i nepropusne folije.</t>
  </si>
  <si>
    <t>Izvedba prema projektu , statičkom računu, važećim zakonima, propisima, standardima i pravilima struke.</t>
  </si>
  <si>
    <t>Nakon podizanja tunelske skele na skelu je potrebno postaviti svu signalizaciju (rasvjetu, znakovi upozorenja, putokazi), predvidjeti osiguranje ulaza u zgradu i prikladan prostor za odlaganje materijala.</t>
  </si>
  <si>
    <t>PE FOLIJA ZA ZAŠTITU</t>
  </si>
  <si>
    <t>Dobava i postava, skidanje i zbrinjavanje nakon završenih radova PE folije, OSB ploča za zaštitu prozora i vratiju  i ostalog na pročelju (portafona, izvoda plinske peći, elektroormara, susjednih krovnih oluka, ukrasa i ostalog po odredbi konzervatorskog nadzora).</t>
  </si>
  <si>
    <t xml:space="preserve">Folija se pričvršćuje na doprozornike i dovratnike pomoću drvenih letvica, ljepljive trake i sl. na način da ne oštećuje prozore i vrata što treba uračunati u cijenu. </t>
  </si>
  <si>
    <t>U cijenu uključiti eventualno potrebne dodatne potkonstrukcije (daske, mosnice, panoe i sl.), također uključiti i zaštitu ventilacijskih otvora i sl.</t>
  </si>
  <si>
    <t>Obračun po m2 površine prozora, vratiju i ostalih zaštićenih elemenata.</t>
  </si>
  <si>
    <t>DEMONTAŽA I MONTAŽA</t>
  </si>
  <si>
    <t>KONZERVATORSKA ISTRAŽIVANJA</t>
  </si>
  <si>
    <t>Konzervatorska istraživanja na pročelju na žbuci, profilacijama, pročeljnoj plastici i boji pročelja nakon postave skela, a prije rušenja i demontaža, radi utvrđivanja izvorne obrade žbuke i ukrasa na pročelju.</t>
  </si>
  <si>
    <t>Konzervatorske istražne sonde izvesti po nalogu konzervatorskog nadzora na označenim mjestima na pročelju: soklu, prizemlju, katovima, vučenim profilacijama ukrasima, reljefima, plastici, stolariji i drugom.</t>
  </si>
  <si>
    <t>Stavka uključuje izradu elaborata istražnih radova s ucrtanim i opisanim nalazima, fotodokumentaciju i prijedlog za sanaciju.</t>
  </si>
  <si>
    <t>Obračun po broju istražnih sondi i kompletu elaborata.</t>
  </si>
  <si>
    <t>ZAUZEĆE TROTOARA</t>
  </si>
  <si>
    <t>Budući predmetna građevina nema ispred uličnog pročelja mogućnost odlaganja materijala, potrebno je ishoditi odobrenje za zauzimanje trotoara ispred građevine zbog organizacije gradilišta.</t>
  </si>
  <si>
    <t>U cijenu stavke uračunati ishođenje rješenja o zauzimanju trotoara i plaćanje naknade za zauzimanje te javne površine.</t>
  </si>
  <si>
    <t>PROVJERA I ZAŠTITA INSTALACIJA</t>
  </si>
  <si>
    <t>Prije početka radova obvezno je provjeriti sve eventualne izvore napajanja rasvjete i sl., provjeriti sve kutije, poklopce na pročelju itd. Isključiti ih i osigurati za vrijeme radova i ponovno pustiti u pogon nakon dovršetka.</t>
  </si>
  <si>
    <t>Obračun komplet</t>
  </si>
  <si>
    <t>ČIŠĆENJE PROČELJA VODOM POD PRITISKOM</t>
  </si>
  <si>
    <t>Čišćenje pročelja zgrade vodom pod visokim pritiskom.</t>
  </si>
  <si>
    <t>U cijenu stavke uračunati sve potrebno za kompletno dovršenje radova.</t>
  </si>
  <si>
    <t>SNIMANJE PROFILACIJA I IZRADA  LIMENIH ŠABLONA ZA SVE VUČENE PROFILACIJE</t>
  </si>
  <si>
    <t>Šablone treba dati na uvid i ovjeru predstavniku Zavoda za zaštitu spomenika kulture i prirode koji potvrđuje njihovu ispravnost upisom u građevinski dnevnik.</t>
  </si>
  <si>
    <t>Stavka uključuje čišćenje i eventualnu rekonstrukciju profilacije do izvorne (nulte) forme.</t>
  </si>
  <si>
    <t>Čišćenje podrazumijeva uklanjanje slojeva nečistoće, prašine, smoga, naknadno nanesenih fasadnih žbukanih slojeva, starih naliča i slično.</t>
  </si>
  <si>
    <t>Limene šablone se izrađuju prema očišćenim i retuširanim izvornim profilacijama.</t>
  </si>
  <si>
    <t>Obračun po broju kompleta šablona za grubu i finu žbuku bez obzira na broj pomoćnih šablona zbog duljine profilacija.</t>
  </si>
  <si>
    <t>U cijenu uključiti ovjeru konzervatorskog nadzora snimaka i šablone bez koje ne može početi obijanje žbuke.</t>
  </si>
  <si>
    <t>Položaj vučenih profilacija označen je na nacrtu ulično pročelje-postojeće stanje u grafičkom dijelu ovog glavnog  projekta.</t>
  </si>
  <si>
    <t>Snimanje vučenih profilacija i izrada limenih šablona za grubu i finu žbuku (komplet podrazumijeva šablonu za grubu i šablonu za finu žbuku):</t>
  </si>
  <si>
    <t>a)</t>
  </si>
  <si>
    <t>b)</t>
  </si>
  <si>
    <t>c)</t>
  </si>
  <si>
    <t>OTUCANJE ŽBUKE, RUŠENJA I TRANSPORTI</t>
  </si>
  <si>
    <t>NAPOMENA:</t>
  </si>
  <si>
    <t>Nakon podizanja skele žbuku na pročelju treba detaljno pregledati i vidjeti koju i koliko treba otući.</t>
  </si>
  <si>
    <t>Izvoditelj radova u suradnji sa nadzornim inženjerom i predstavnikom GZZZSKIP napravit će procjenu o opsegu otucanja žbuke i to upisati u građevinski dnevnik. Točne količine radova obračunat će se prema građevinskoj knjizi koju ovjerava nadzorni inženjer.</t>
  </si>
  <si>
    <t>U ovom troškovniku je obuhvaćeno otucanje kompletne žbuke, ali na određenim mjestima se ostavljaju reperi.</t>
  </si>
  <si>
    <t>Pročeljna plastika i reljefi se ne skidaju. Za njihovu obnovu treba uključiti restauratora.</t>
  </si>
  <si>
    <t>Žbuka se otucava ručno do zdravih dijelova, sljubnice opeke se očiste na dubinu 1-2 cm, a cijeli zid očisti od prašine.</t>
  </si>
  <si>
    <t>Ako se prilikom skidanja žbuke na nekim vijencima naiđe na montažnu potkonstrukciju (drvenu ili metalnu) potrebno je provjeriti da li je ta potkonstrukcija zdrava prije njenog ponovnog zatvaranja.</t>
  </si>
  <si>
    <t>Žbuka se otuca po snimljenim profilacijama i izvršenom konzervatorskom istraživanju.</t>
  </si>
  <si>
    <t>Obračun po m2 otucane žbuke sokla</t>
  </si>
  <si>
    <t>Fino mehaničko čišćenje zida od ostataka morta i čišćenje spojnica opeke do dubine 1-2 cm. Na određenim mjestima ostaviti repere.</t>
  </si>
  <si>
    <t>Šutu sakupiti i odvesti na gradilišnu deponiju.</t>
  </si>
  <si>
    <t>Stavka uključuje:</t>
  </si>
  <si>
    <t xml:space="preserve">   - pripremu uzoraka postojeće žbuke i dostavu konzervatorskom nadzoru s ovjerom</t>
  </si>
  <si>
    <t xml:space="preserve">   - čišćenje čitave otucane površine žičanim četkama, temeljito otprašivanje i  i višekratno pranje vodom pod pritiskom (do 200 Ba)</t>
  </si>
  <si>
    <t xml:space="preserve">    -sve potrebne popravke zida i profilacija od opeke, zatvaranje pukotina i sljubnica mortom na bazi hidrauličnog vapna velike čvrstoće radi poboljšanja cjelovitosti zidane konstrukcije uz upute konstruktera.</t>
  </si>
  <si>
    <t xml:space="preserve">   -sve potrebne popravke, izravnanje i priprema gornjih ploha parapeta za ugradnju klupčica</t>
  </si>
  <si>
    <t xml:space="preserve">   - provjeru vertikalnosti, izravnanje neravnina i krpanje vapnenocementnom žbukom na prethodno vodom navlaženoj podlozi</t>
  </si>
  <si>
    <t xml:space="preserve">   -pripremu podloge, pranje zidova nakon skidanja žbuke vodom pod pritiskom i ostale radove po uputama proizvođača nove žbuke</t>
  </si>
  <si>
    <t xml:space="preserve">Ispitivanje vertikalnosti zida nakon postave skele vršiti uz prisustvo nadzornog inženjera. Obračun po satu rada KV radnika. Na crtežu pročelja označiti ustanovljene neravnine i kotirati njihove veličine. </t>
  </si>
  <si>
    <t>Pranje zidova nakon otucanja žbuke vodom pod pritiskom. Obračun po m2 vertikalne projekcije pročelja.</t>
  </si>
  <si>
    <t>NAPOMENA: kod otucanja postojeće žbuke osobito pažljiv treba biti u zoni oko pročeljne plastike i reljefa kako se oni nebi oštetili.</t>
  </si>
  <si>
    <t>Obračunati sve koeficijente prema normi, špalete i slično i uključiti ih u jediničnu cijenu bez povećanja obračunske površine.</t>
  </si>
  <si>
    <t>Obračun po površini vertikalne projekcije pročelja sa kojeg se skida žbuka bez odbijanja otvora.</t>
  </si>
  <si>
    <t>Obračun po m2 otucane žbuke sve do konačne gotovosti.</t>
  </si>
  <si>
    <t>Obimi i područje skidanja žbuke određuje nadzorni inženjer nakon detaljnog pregleda oštećenja i odobrenja konzervatorskog nadzora.</t>
  </si>
  <si>
    <t>Fino mehaničko čišćenje podloga od ostataka morta i čišćenje spojnica opeke do dubine 1-2 cm. Na određenim mjestima ostaviti repere.</t>
  </si>
  <si>
    <t>Podlogu nakon obijanja očistiti čeličnim četkama, reške očistiti skobama, sve otprašiti i oprati vodom.</t>
  </si>
  <si>
    <t>Po potrebi se vrši i popravak oštećenja u podlozi od opeke. Izvade se sve klimave, oštećene i trule opeke i mort. Očisti se i ispere ležaj izvađene opeke. Mjesto se sanira opekom identičnom postojećim opekama poštujući okolni vez opeke i vrstu morta.</t>
  </si>
  <si>
    <t>NAPOMENA: kod otucanja postojeće žbuke na vučenim profilacijama osobito pažljiv treba biti u zoni oko pročeljne plastike i reljefa kako se oni nebi oštetili.</t>
  </si>
  <si>
    <t>Obračunati sve koeficijente profilacija i uključiti ih u jediničnu cijenu (bez povećanja obračunske količine).</t>
  </si>
  <si>
    <t>Obračun po duljini vertikalne projekcije vučene profilacije sa koje se skida žbuka i prema određenoj r.š. bez obzira na lomove, završetke, okape i slično.</t>
  </si>
  <si>
    <t>Pažljivo ručno otucanje ostale trošne profilirane žbuke do zdravih dijelova, čišćenje podloga, sakupljanje šute i odvoz na gradilišnu deponiju.</t>
  </si>
  <si>
    <t>Pažljivo ručno obijanje profilirane žbuke nakon konzervatorskih istraživanja i snimanja profilacija i uzimanja otisaka. Obim  i područje skidanja žbuke određuje nadzorni inženjer i konzervatorski nadzor nakon dobivanja nalaza konzervatorskih istraživanja i detaljnog pregleda oštećenja. Otucavanje vršiti naročito pažljivo uz ornamente i profile koji se ne uklanjaju. S očuvanih profilacija i ukrasa treba skinuti gornji sloj tanke žbuke (0.3-0.5 cm). Zid nakon obijanja očistiti čeličnim četkama, reške skobama, otprašiti i isprati vodom. Stavka uključuje i skupljanje šute i odvoz na gradilišnu deponiju. Za svaku pojedinu zonu obračunati sve koeficijente specifične profilacije i uključiti ih u jediničnu cijenu (bez povećanja obračunske površine).</t>
  </si>
  <si>
    <t>d)</t>
  </si>
  <si>
    <t>e)</t>
  </si>
  <si>
    <t>f)</t>
  </si>
  <si>
    <t>g)</t>
  </si>
  <si>
    <t>h)</t>
  </si>
  <si>
    <t>i)</t>
  </si>
  <si>
    <t>j)</t>
  </si>
  <si>
    <t>k)</t>
  </si>
  <si>
    <t>Obračun po m3</t>
  </si>
  <si>
    <t>Prijevoz šute i materijala od rušenja</t>
  </si>
  <si>
    <t>NAPOMENA. Prije izvedbe obnove pročelja potrebno je u potpunosti izvršiti isušivanje i sanaciju podrumskih i suterenskih vanjskih zidova od vlage nekom od provjerenih i tehnički priznatih metoda suzbijanja prodora vlage uz odgovarajuću hidroizolaciju ukopanog dijela zida što nije obuhvaćeno u ovom projektu.</t>
  </si>
  <si>
    <t>Izvedba utora i prodora za antensku instalaciju</t>
  </si>
  <si>
    <t>NAPOMENA: Točna pozicija prodora po nalogu i u dogovoru sa suvlasnicima.</t>
  </si>
  <si>
    <t>Razvod unutar zgrade nije predmet ovog projekta.</t>
  </si>
  <si>
    <t>Obračun po komadu izvedenog prodora u zidu od pune opeke d=50 cm svijetlog promjera do 10 cm</t>
  </si>
  <si>
    <t>Stavka uključuje i popravak i kompletnu zidarsku i soboslikarsku obradu prodora u unutrašnjem prostoru.</t>
  </si>
  <si>
    <t>Zazidavanja</t>
  </si>
  <si>
    <t>Zazidavanje manjih rupa veličine do 30/30 cm na uličnom pročelju nastalih zbog ispadanja opeke ili jačih oštećenja.</t>
  </si>
  <si>
    <t>Obračun po komadu zazidanih rupa odnosno oštećenja.</t>
  </si>
  <si>
    <t xml:space="preserve">Zazidavanje oštećenja na istaknutoj zidanoj potkonstrukciji na vijencima. </t>
  </si>
  <si>
    <t>Odnosi se na jako oštećene zidane potkonstrukcije vučenih vijenaca.</t>
  </si>
  <si>
    <t>Obračun po m1 zazidanih oštećenih dijelova na potkonstrukcijama vijenaca.</t>
  </si>
  <si>
    <t>Popravak oštećenih dijelova zida od opeke</t>
  </si>
  <si>
    <t>Obračun po m2 saniranog zida</t>
  </si>
  <si>
    <t>Obračun po m1 sanirane profilacije</t>
  </si>
  <si>
    <t>Popravak konzole krovnog vijenca</t>
  </si>
  <si>
    <t>Obračun po m1 saniranog krovnog vijenca</t>
  </si>
  <si>
    <t>Izravnanje većih ulegnuća</t>
  </si>
  <si>
    <t>Obračun po m2 površine</t>
  </si>
  <si>
    <t xml:space="preserve">Čišćenje sljubnica od morta (do dubine od 2 cm) zatvaranje sljubnica, pukotina injektiranjem mortom na bazi hldrauličnog vapna velike čvrstoće radi poboljšanja cjelovitosti zidane konstrukcije. </t>
  </si>
  <si>
    <t>Prskanje dijelova uličnog pročelja sa kojih je skinuta žbuka cementnim špricem 1:2 do 1:3 (cement:agregat 0-4 mm) uz prethodno vlaženje vodom.</t>
  </si>
  <si>
    <t>Žbuka je sastava zrnatosti i obrade prema rezultatima konzervatorskog istraživanja odnosno po nalogu konzervatorskog nadzora.</t>
  </si>
  <si>
    <t>Debljina žbuke je prema ostavljenim reperima (4-5 cm). Dijelove pročelja gdje je žbuka deblja treba rabicirati, a žbuku nanositi u više slojeva.</t>
  </si>
  <si>
    <t>Žbuku nanositi po uputi proizvođača i nalogu konzervatorskog nadzora.</t>
  </si>
  <si>
    <t>Koristiti potrebnu oplatu i letvice kod žbukanja plitkih istaka.</t>
  </si>
  <si>
    <t>Finu žbuku zaravnati i zagladiti osim na dijelovima gdje se izvode vijenci i sl. i gdje se nanosi neki drugi završni sloj kako bi on dobro prianjao.</t>
  </si>
  <si>
    <t>Kvalitetu žbuke izvođač dokazuje stručnim nalazom ovlaštene ustanove, a uključeno je u cijenu stavke.</t>
  </si>
  <si>
    <t xml:space="preserve">U jediničnu cijenu uključiti sve utore, istake špalete,  sav rad, pomoćni rad, materijal i transport. </t>
  </si>
  <si>
    <t>Žbuka je sastava zrnatosti i obrade prema rezultatima konzervatorskog istraživanja odnosno po nalogu konzervatorskog nadzora odnosno kao u prethodnoj stavci.</t>
  </si>
  <si>
    <t>Profilacije se izvode šablonama koje je odobrio konzervatorski nadzor uz obaveznu postavu vodilica.</t>
  </si>
  <si>
    <t>U jediničnu cijenu obračunati sve koeficijente prema normi, sav rad, materijal bez povećanja obračunske površine.</t>
  </si>
  <si>
    <t>Sve ostalo kao u prethodnoj stavci.</t>
  </si>
  <si>
    <t>PROZORSKE KLUPČICE-BETONSKE</t>
  </si>
  <si>
    <t>Beton je potrebno oprati vodom pod pritiskom, očistiti od smoga i drugih nečistoća i skinuti dijelove koji teže otpasti.</t>
  </si>
  <si>
    <t xml:space="preserve">Nakon pranja i čišćenja oštećene dijelove treba reprofilirati materijalom za reparaturu betona kao što su grubi i fini reparaturni mort. </t>
  </si>
  <si>
    <t>Nanošenje materijala prema uputi proizvođača.</t>
  </si>
  <si>
    <t>Radove obavezno izvoditi u suradnji sa predstavnikom GZZZSKIP.</t>
  </si>
  <si>
    <t>U cijenu uračunati korištenje pomoćne oplate, letvica i sličnog.</t>
  </si>
  <si>
    <t>UNUTARNJE ŠPALETE</t>
  </si>
  <si>
    <t xml:space="preserve">   unutarnja špaleta </t>
  </si>
  <si>
    <t>Demontaža, spuštanje na tlo, utovar  i odvoz na gradsku deponiju kompletne postojeće limarije (cinkotit) na uličnom pročelju.</t>
  </si>
  <si>
    <t>Uračunati plaćanje svih potrebnih pristojbi za zbrinjavanje otpada.</t>
  </si>
  <si>
    <t>Obračun po m1 demontiranih limenih elemenata.</t>
  </si>
  <si>
    <t>prozorske klupčice</t>
  </si>
  <si>
    <t>U cijenu uračunati demontažu svih pričvrsnica, obujmica, kuka, fazonskih komada, spojeva na ležeći žlijeb i spoja na kanalizirani odvod.</t>
  </si>
  <si>
    <t>Također uključiti osiguranje i zaštitu spoja na kanalizacijsku mrežu tijekom izvedbe pročelja, sva potrebna razbijanja i krpanja.</t>
  </si>
  <si>
    <t xml:space="preserve">U cijenu uključiti za vrijeme radova na pročelju stalnu nesmetanu odvodnju s krova. Montirati privremeni oluk odmaknut od pročelja za cca 1 metar. </t>
  </si>
  <si>
    <t>Izrada dobava dostava i montaža nove limarije iz cinkotit lima debljine 0,7 mm.</t>
  </si>
  <si>
    <t>U jediničnu cijenu uračunati sve potrebne fazonske komade, držače i materijal  za učvršćenje te postavljanje neposutog impregniranog krovnog kartona na žbukane vijence ispod lima kao i izvedbu reške u zidu na spoju zida i lima.</t>
  </si>
  <si>
    <t>Jedinična cijena sadrži sve potrebne koeficijente specifičnih profilacija, oblika i sl. (bez povećanja obračunske površine) .</t>
  </si>
  <si>
    <t>U cijenu stavke uračunati sav rad, materijal, pomoćni materijal, transport, izmjere, izrade nacrta, ovjere kod konzervatorskog nadzora.</t>
  </si>
  <si>
    <t>Obračun po m1 izvedenog novog opšava.</t>
  </si>
  <si>
    <t>Sve mjere kontrolirati na gradilištu.</t>
  </si>
  <si>
    <t>STOLARSKE  STAVKE</t>
  </si>
  <si>
    <t>Pregled stolarije uključuje stolara, bravara, staklara i soboslikara.</t>
  </si>
  <si>
    <t>Obračun po stvarno utrošenim satima KV radnika upisanim u dnevnik i ovjerenim od nadzornog inženjera.</t>
  </si>
  <si>
    <t>Obnova stubišnih vrata</t>
  </si>
  <si>
    <t>STOLARSKI POPRAVAK</t>
  </si>
  <si>
    <t>Površinska oštećenja se saniraju dvokomponentnim punilom na bazi epoksidne smole. Nakon sušenja sanirana mjesta pobrusiti i oblikovati profilaciju prema postojećoj profilaciji. Obračun po komadu kompletnih vratiju.</t>
  </si>
  <si>
    <t>Svi detalji stolarskog popravka vratiju trebaju biti odobreni od predstavnika GZZZSKIP i nadzornog inženjera.</t>
  </si>
  <si>
    <t>OKOV</t>
  </si>
  <si>
    <t>Stavka uključuje detaljan pregled postojećeg kompletnog okova: pantiju, električne brave, kvake, samozatvarača i svega ostalog okova.</t>
  </si>
  <si>
    <t>Na okovu treba izvesti sve potrebne popravke, ojačanja, čišćenje i podmazivanje na izvornim pantima, zamjene novim pantima, antikorozivnu zaštitu kao i sva potrebna pripasivanja.</t>
  </si>
  <si>
    <t>BRAVARSKE  STAVKE</t>
  </si>
  <si>
    <t xml:space="preserve">U cijenu uračunati demontažu rešetke, odvoz u radionicu, izvedbu svih potrebnih radova na njenoj obnovi, eventualnu zamjenu oštećenih dijelova, čišćenje od hrđe, ličenje rešetke temeljnim naličem 2x i 2x završnim uljanim naličem i ponovnu dostavu na gradilište i montažu rešetke na obnovljeno pročelje. </t>
  </si>
  <si>
    <t>U cijenu uračunati novu metalnu mrežicu za zaštitu od insekata i glodavaca.</t>
  </si>
  <si>
    <t xml:space="preserve">Nakon popravka, a prije nanošenja nove boje metalne dijelove potpuno i temeljito očistiti od nečistoća, hrđe i ostataka stare boje, pobrusiti i kitati oštećenja.  </t>
  </si>
  <si>
    <t>Dobava potrebnog materijala, pribora i ličenje metalnih zaštitnih rešetki bojom za vanjske radove otpornom na atmosferilije i UV zrake vrlo niske emisije lakohlapljivih organskih spojeva (VOC).</t>
  </si>
  <si>
    <t>Sve izvoditi po uputama predstavnika GZZZSKIP. Boja po izboru predstavnika GZZZSKIP.</t>
  </si>
  <si>
    <t>Obračun po kompletu rešetke. Sve do pune gotovosti.</t>
  </si>
  <si>
    <t>BOJANJE PROČELJA</t>
  </si>
  <si>
    <t>Žbukana podloga prije bojanja odnosno impregniranja mora biti suha (sušenje 7-14 dana).</t>
  </si>
  <si>
    <t>Dobava potrebnog materijala i pribora i bojanje novoožbukanog pročelja (sve vrste žbuka, vijenaca i pročeljne plastike) silikatnom bojom u više tonova i u više faza po jednom od sustava bojenja pročelja:</t>
  </si>
  <si>
    <t xml:space="preserve">   -prvi premaz-fasadna vodoodbojna bezbojna paropropusna impregnacija 1x. </t>
  </si>
  <si>
    <t xml:space="preserve">   -drugi premaz-2x nanošenje boje na mineralne završne žbuke koja treba biti silikatna, paropropusna, vodoodbojna, protuprašna, vodoperiva i otporna na atmosferilije i UV zrake. Boja treba biti otporna na razvoj mikroorganirama (ph 11-13), a bez biocidnih dodataka, vrlo niske emisije hlapljivih organskih spojeva.</t>
  </si>
  <si>
    <t>Sve slojeve nanositi prema uputama proizvođača i predstavnika GZZZSKIP.</t>
  </si>
  <si>
    <t>Boje, tonove na pojedinim plohama, vijencima i profilacijama i tehnologiju bojanja odabire GZZZSKIP prema konzervatorskim nalazima.</t>
  </si>
  <si>
    <t>Priložiti atest.</t>
  </si>
  <si>
    <t>Obračun po m2 vertikalne projekcije uličnog pročelja uz dodatak 100% zbog užljebina i profilacija bez povećanje obraćunske površine.</t>
  </si>
  <si>
    <t>U jediničnu cijenu uključiti sav rad, materijal, pomoćni materijal, transporti</t>
  </si>
  <si>
    <t>NAPOMENA: na mjestima gdje nije bilo potrebno otući postojeću žbuku potrebno je uz prethodno kitanje premazati podlogu sredstvom za ujednačavanje.</t>
  </si>
  <si>
    <t>ANTIGRAFITNI PREMAZ</t>
  </si>
  <si>
    <t>Premazivanje dijela uličnog pročelja uz ulazna vrata u stubište zaštitnim paropropusnim prozirnim sredstvom koje omogućava samočišćenje plohe oborinskim vodama, zaštitu od ulja, grafita, prljavštine i ostalih štetnih utjecaja.</t>
  </si>
  <si>
    <t>Impregnacija treba biti neotrovna, na bazi vode, bez otapala (vrlo niske emisije VOC/HOS), bez silikona (da ne mijenja boju), neblješteća, UV postojana i bez nanotehnologje, biorazgradiva i prikladna za nanošenje na isušujuću žbuku.</t>
  </si>
  <si>
    <t>Pripremu podloge, zaštitu i premazivanje izvesti po uputama proizvođača u min 2 sloja.</t>
  </si>
  <si>
    <t>Obračun po m2 vertikalne projekcije odnosnog dijela pročelja bez povećanja obračunske površine.</t>
  </si>
  <si>
    <t>DRVENA VRATA NA ULAZU U STUBIŠTE S NADSVJETLOM</t>
  </si>
  <si>
    <t>Ton po izboru predstavnika GZZZSKIP.</t>
  </si>
  <si>
    <t>Bojanje unutarnjih novoožbukanih špaleta širine cca 20 cm poludisperzivnom bijelom bojom 3x uz sve potrebne predradnje (gletanje, impregnacija).</t>
  </si>
  <si>
    <t>Čišćenje i pranje gradilišta (tratoara) u toku radova i nakon izvedenih radova i odvoz nerazvrstanog otpadnog materijala na gradsku deponiju na udaljenost 10 km uz plaćanje svih pristojbi.</t>
  </si>
  <si>
    <t>Po nalogu nadzornog inženjera izvođenje dodatnih i pomoćnih radova, pripomoć obrtnicima, manji popravci koji nisu bili predviđeni troškovnikom a potrebno ih je izvršiti obračunat će se prema utrošenim satima rada.</t>
  </si>
  <si>
    <t>Nakon podizanja skele i detaljne provedbe istražnih radova predstavnik GZZZSKIP će odrediti koje elemente pročeljne plastike treba zamijeniti, koje je moguće obnoviti na licu mjesta (restaurirati), a koje je potrebno samo očistiti.</t>
  </si>
  <si>
    <t>Ove radove čišćenja i obnove pročeljne plastike na licu mjesta izvodi ovlašteni restaurater.</t>
  </si>
  <si>
    <t>Impregnacija prije bojanja i bojanje pročeljne plastike je obračunato u soboslikarsko-ličilačkim radovima.</t>
  </si>
  <si>
    <t>Prije davanja ponude obavezan je uvid na licu mjesta.</t>
  </si>
  <si>
    <t>Čišćenje, obnova i eventualna izrada novih elemenata pročeljne plastike.</t>
  </si>
  <si>
    <t>Obavezan je uvid na licu mjesta prije davanja ponude.</t>
  </si>
  <si>
    <t>U jediničnu cijenu uključiti sav rad, materijal, pomoćni materijal, transport, kalupe, odljeve, dodatne faktore.</t>
  </si>
  <si>
    <t>Obračun se vrši po komadu, kompletu ili površini vertikalne projekcije plastike ili reljefa.</t>
  </si>
  <si>
    <t xml:space="preserve">U cijenu uračunati metalna sidra za montažu </t>
  </si>
  <si>
    <t>- građevinski dnevnik</t>
  </si>
  <si>
    <t>- dokaz o svojstvima ugrađenih građevnih proizvoda u odnosu na njihove bitne značajke, dokaze o sukladnosti ugrađene opreme i/ili postrojenja prema posebnom zakonu, isprave o sukladnosti određenih dijelova građevine temeljnim zahtjevima za građevinu, kao i dokaze kvalitete (rezultati ispitivanja, zapisi o provedenim procedurama kontrole kvalitete i dr.) za koje je obveza prikupljanja tijekom izvođenja građevinskih i drugih radova za sve izvedene dijelove građevine i za radove koji su u tijeku određena zakonom, posebnim propisom ili projektom</t>
  </si>
  <si>
    <t>- propisanu dokumentaciju o gospodarenju otpadom sukladno posebnim propisima koji uređuju gospodarenje otpadom.</t>
  </si>
  <si>
    <t>- elaborat iskolčenja građevine, ako isti nije sastavni dio glavnog projekta, odnosno idejnog projekta</t>
  </si>
  <si>
    <t>Svu zahtijevanu dokumentaciju dužan je izvoditelj dati na uvid ovlaštenim inspekcijskim službama.</t>
  </si>
  <si>
    <t>Izvođač je dužan pridržavati se svih važećih zakona, pravilnika, propisa i normi (naročito Zakona o gradnji, Zakona o zaštiti na radu, Pravilnika o zaštiti na radu na privremenim ili pokretnim gradilištima, Hrvatskih normi, itd), pravila zanata, kao i primjenjivati napredne radne postupke i tamo gdje oni nisu opasni. Sve radove izvođač treba izvesti u skladu sa opisima iz troškovnika, nacrtima i detaljima izvedbe, te važećim standardima i tehničkim uvjetima za odgovarajuću vrstu radova, a obračunati u skladu sa važećim građevinskim normama. Ukoliko građevinske norme ne postoje za tu vrstu radova, treba se služiti tehničkim uvjetima za izvođenje odgovarajućih radova.</t>
  </si>
  <si>
    <t>Nepropisno ožbukani zidovi moraju se ispraviti bez prava naplate. Izvođač odgovara za kvalitetu žbuke, a u slučaju njene nekvalitete ponovno nanođenje žbuke pada na teret izvođača.</t>
  </si>
  <si>
    <t xml:space="preserve">Sav rad, komunikaije i transport treba vršiti isključivo sa vanjske strane građevine preko skele. Potrebno je dobro zaštititi naročito stolariju, staklo, metal i podove, kao i sve druge plohe. </t>
  </si>
  <si>
    <t xml:space="preserve"> Žbukanje zidova treba vršiti u povoljnim vremenskim uvjetima i na dobro očišćenoj, otprašenoj i vodom ispranoj površini. Po velikoj zimi i velikoj vrućini nije dozvoljeno žbukanje, jer tada može doći do smrzavanja ili pucanja uslijed prebrzog sušeja. Radovi se ne smiju izvoditi po lošem vremenu i temperaturi manjoj od 3°C ili većoj od 35°C. Svježe ožbukane površine potrebno je odgovarajuće zaštititi od štetnog utjecaja sunca i oborina. Vrste žbuke, granulacija i površinsk obrada se izvode po nalogu konzervatorskog nadzora i sukladno eventualno konzervatorskim istraživanjima. </t>
  </si>
  <si>
    <t>Opšavi se izvode s potrebnim prepustima (min 4 cm) od vanjskog ruba obrađenog pročelja, okapom od min 3 cm i propisnim padom (min 5°) prema vanjskom rubu. Na rubu uz zid opšav se podiže uz pročelje 5 cm i podvlači pod žbuku min 2 cm.</t>
  </si>
  <si>
    <t>Tijekom izvođenja radova treba obratiti pažnju na atmosferske prilike. Vanjski radovi se ne smiju izvoditi u slučaju oborina, magle, jakog vjetra i temperature ispod +5°C.</t>
  </si>
  <si>
    <t>Opšavi se postavljaju sa vanjskim rubom prepuštenim min 4 cm od gotovog obrađenog pročelja, sa okapom min 3 cm i propisanim padom prema vanjskom rubu (min 5°) . Na unutarnjem rubu do zida opšav je podignut uz pročelje 5 cm i podvučen pod žbuku 2 cm, a na prozoru se podigne na doprozornik i kita trajnoelastičnim kitom.</t>
  </si>
  <si>
    <t>B</t>
  </si>
  <si>
    <t>OBNOVA ULIČNOG PROČELJA</t>
  </si>
  <si>
    <r>
      <t xml:space="preserve">Dovoz i montaža fasadne cijevne skele </t>
    </r>
    <r>
      <rPr>
        <u/>
        <sz val="11"/>
        <rFont val="Calibri"/>
        <family val="2"/>
        <scheme val="minor"/>
      </rPr>
      <t>u svrhu sanacije pročelja</t>
    </r>
    <r>
      <rPr>
        <sz val="11"/>
        <rFont val="Calibri"/>
        <family val="2"/>
        <scheme val="minor"/>
      </rPr>
      <t>, te demontaža i odvoz nakon završetka radova.</t>
    </r>
  </si>
  <si>
    <r>
      <t xml:space="preserve">Prije otucanja trošne žbuke treba detaljno snimiti </t>
    </r>
    <r>
      <rPr>
        <u/>
        <sz val="11"/>
        <rFont val="Calibri"/>
        <family val="2"/>
        <scheme val="minor"/>
      </rPr>
      <t>vučene profilacije</t>
    </r>
    <r>
      <rPr>
        <sz val="11"/>
        <rFont val="Calibri"/>
        <family val="2"/>
        <scheme val="minor"/>
      </rPr>
      <t xml:space="preserve"> na građevini, izraditi limene šablone i po potrebi korigirati limene šablone prema uputama predstavnika GZZZSKIP.</t>
    </r>
  </si>
  <si>
    <r>
      <t>Pažljivo djelomično ručno otucanje trošne produžne</t>
    </r>
    <r>
      <rPr>
        <u/>
        <sz val="11"/>
        <rFont val="Calibri"/>
        <family val="2"/>
        <scheme val="minor"/>
      </rPr>
      <t xml:space="preserve"> žbuke</t>
    </r>
    <r>
      <rPr>
        <sz val="11"/>
        <rFont val="Calibri"/>
        <family val="2"/>
        <scheme val="minor"/>
      </rPr>
      <t xml:space="preserve"> debljine 4-5 cm sa zidanih zidova pročelja do zdravih dijelova (čvrste, ravne, suhe i čiste površine), čišćenje podloge. Pretpostavlja se uklanjanje žbuke ravnih dijelova - osim ukrasnih elemenata, ukoliko su u dobrom stanju.</t>
    </r>
  </si>
  <si>
    <r>
      <t xml:space="preserve">Pažljivo ručno otucanje trošne produžne žbuke sa </t>
    </r>
    <r>
      <rPr>
        <u/>
        <sz val="11"/>
        <rFont val="Calibri"/>
        <family val="2"/>
        <scheme val="minor"/>
      </rPr>
      <t>vučenih profilacija (vijenaca, prozorskih klupčica, lezena i sl.)</t>
    </r>
    <r>
      <rPr>
        <sz val="11"/>
        <rFont val="Calibri"/>
        <family val="2"/>
        <scheme val="minor"/>
      </rPr>
      <t xml:space="preserve"> do zdravih dijelova, čišćenje podloga, sakupljanje šute i odvoz na gradilišnu deponiju. Prije izvedbe izrađuju se konzervatorska istraživanja , snimaju se profilacije i uzimaju otisci. </t>
    </r>
  </si>
  <si>
    <r>
      <t xml:space="preserve">Ručno žbukanje </t>
    </r>
    <r>
      <rPr>
        <u/>
        <sz val="11"/>
        <rFont val="Calibri"/>
        <family val="2"/>
        <scheme val="minor"/>
      </rPr>
      <t>ravnih dijelova zidova</t>
    </r>
    <r>
      <rPr>
        <sz val="11"/>
        <rFont val="Calibri"/>
        <family val="2"/>
        <scheme val="minor"/>
      </rPr>
      <t xml:space="preserve"> od opeke (dijelova uličnog pročelja sa kojih je skinuta oštećena žbuka) grubom i finom vapnenocementnom žbukom nakon nanošenja cementnog šprica (m-5 omjera 1:2:6). </t>
    </r>
  </si>
  <si>
    <r>
      <t xml:space="preserve">   </t>
    </r>
    <r>
      <rPr>
        <u/>
        <sz val="11"/>
        <rFont val="Calibri"/>
        <family val="2"/>
        <scheme val="minor"/>
      </rPr>
      <t>glatka ravna žbuka</t>
    </r>
    <r>
      <rPr>
        <sz val="11"/>
        <rFont val="Calibri"/>
        <family val="2"/>
        <scheme val="minor"/>
      </rPr>
      <t xml:space="preserve"> </t>
    </r>
  </si>
  <si>
    <r>
      <t xml:space="preserve">Ručno žbukanje grubom i finom žbukom na složenim </t>
    </r>
    <r>
      <rPr>
        <u/>
        <sz val="11"/>
        <rFont val="Calibri"/>
        <family val="2"/>
        <scheme val="minor"/>
      </rPr>
      <t xml:space="preserve"> vučenim profilacijama na</t>
    </r>
    <r>
      <rPr>
        <sz val="11"/>
        <rFont val="Calibri"/>
        <family val="2"/>
        <scheme val="minor"/>
      </rPr>
      <t xml:space="preserve">kon nanošenja cementnog šprica. </t>
    </r>
  </si>
  <si>
    <r>
      <t>Ručno žbukanje</t>
    </r>
    <r>
      <rPr>
        <u/>
        <sz val="11"/>
        <rFont val="Calibri"/>
        <family val="2"/>
        <scheme val="minor"/>
      </rPr>
      <t xml:space="preserve"> grubom i finom žbukom na ostalim profiliranim površinama i pojedinačnim ukrasima</t>
    </r>
    <r>
      <rPr>
        <sz val="11"/>
        <rFont val="Calibri"/>
        <family val="2"/>
        <scheme val="minor"/>
      </rPr>
      <t xml:space="preserve"> nakon nanošenja cementnog šprica. </t>
    </r>
  </si>
  <si>
    <r>
      <t xml:space="preserve">a) </t>
    </r>
    <r>
      <rPr>
        <u/>
        <sz val="11"/>
        <rFont val="Calibri"/>
        <family val="2"/>
        <scheme val="minor"/>
      </rPr>
      <t>Čišćenje</t>
    </r>
    <r>
      <rPr>
        <sz val="11"/>
        <rFont val="Calibri"/>
        <family val="2"/>
        <scheme val="minor"/>
      </rPr>
      <t xml:space="preserve"> se izvodi do nulte forme. Čišćenje do nulte forme podrazumijava pažljivo ručno mehaničko čišćenje četkanjem od nečistoća i slojeva završne žbuke i boje i pranje vodom pod pritiskom .</t>
    </r>
  </si>
  <si>
    <r>
      <t xml:space="preserve">b) </t>
    </r>
    <r>
      <rPr>
        <u/>
        <sz val="11"/>
        <rFont val="Calibri"/>
        <family val="2"/>
        <scheme val="minor"/>
      </rPr>
      <t>Restauracija</t>
    </r>
    <r>
      <rPr>
        <sz val="11"/>
        <rFont val="Calibri"/>
        <family val="2"/>
        <scheme val="minor"/>
      </rPr>
      <t xml:space="preserve"> odnosno </t>
    </r>
    <r>
      <rPr>
        <u/>
        <sz val="11"/>
        <rFont val="Calibri"/>
        <family val="2"/>
        <scheme val="minor"/>
      </rPr>
      <t>obnova na licu mjesta</t>
    </r>
    <r>
      <rPr>
        <sz val="11"/>
        <rFont val="Calibri"/>
        <family val="2"/>
        <scheme val="minor"/>
      </rPr>
      <t xml:space="preserve"> podrazumijeva reprofilaciju manje oštećenih dijelova odgovarajućim materijalom prema izvornim postojećim elementima s izoštravanjem forme,  dograđivanje manjih dijelova istovjetnim materijalom tehnikom kiparskog retuša,  imobiliziranje nehrđajućim sidrima i završni silikonski premaz za zaštitu od atmosferilija.</t>
    </r>
  </si>
  <si>
    <r>
      <t xml:space="preserve">c) </t>
    </r>
    <r>
      <rPr>
        <u/>
        <sz val="11"/>
        <rFont val="Calibri"/>
        <family val="2"/>
        <scheme val="minor"/>
      </rPr>
      <t>Izrada novog elementa</t>
    </r>
    <r>
      <rPr>
        <sz val="11"/>
        <rFont val="Calibri"/>
        <family val="2"/>
        <scheme val="minor"/>
      </rPr>
      <t xml:space="preserve"> uključuju demontažu oštećenog elementa, odvoz u radionicu, izmjeru i izradu nacrta, domodeliranje, izradu silikonskog kalupa, lijavanje novih elemenata od štukaturnog materijala, doprema obnovljene plastike na gradilište, vješanje i sidrenje nehrđajućim materijalom. Materijal , izgled i obrada trebaju odgovarati izvornom nalazu i konzervatorskim istraživanjima. Prilikom punjenja kalupa smjesom za izradu odljeva ugrađuje se prihvatna armatura od mehrđajućeg materijala. Ako na licu mjesta postoje pukotine u podlozi zida treba ih zapuniti odgovarajućom masom. Gotovi odljevi se postavljaju na očišćenu i čvrstu podlogu i učvršćuju nehrđajućim klinovima. Nakon postave izvodi se retuš ako je došlo do sitnih oštećenja prilikom ugradnje ili na spojevima pojedinih dijelova. Otpadni materijal treba zbrinuti prema važećim propisima odvozom na deponiju i plaćanjem svih potrebnih pristojbi.</t>
    </r>
  </si>
  <si>
    <t xml:space="preserve">- podizanje i demontaža skele </t>
  </si>
  <si>
    <t>- rješenje za zauzimanje javne površine+naknada</t>
  </si>
  <si>
    <t>- OSB PLOČE</t>
  </si>
  <si>
    <t>- istražne sonde</t>
  </si>
  <si>
    <t>- elaborat istražnih radova</t>
  </si>
  <si>
    <t>B.I</t>
  </si>
  <si>
    <t>B.II.</t>
  </si>
  <si>
    <t>B.III.</t>
  </si>
  <si>
    <t>B.IV.</t>
  </si>
  <si>
    <t>- betonske prozorske klupčice u komadu</t>
  </si>
  <si>
    <t>B.V.</t>
  </si>
  <si>
    <t>oluk sa svim fazonskim komadima</t>
  </si>
  <si>
    <t>B.VI.</t>
  </si>
  <si>
    <t>- stolarski radovi-KV radnik</t>
  </si>
  <si>
    <t>- bravarski radovi-KV radnik</t>
  </si>
  <si>
    <t>- staklarski radovi-KV radnik</t>
  </si>
  <si>
    <t>- soboslikarsko-ličilački radovi-KV radnik</t>
  </si>
  <si>
    <t xml:space="preserve">Stavka uključuje obostranu stolarsku obnovu vratiju koja obuhvaća detaljni pregled, zamjenu trulih i jače mehanički oštećenih i rasušenih drvenih dijelova novima drvenim materijalom jednakim postojećem i prema postojećim dimenzijama i profilacijama na način da se ti dijelovi izrežu ili izvade i zamjenjuju novim. Vrata se obnavljaju na licu mjesta. Obračun zamjene pokrovnih ili ukrasnih lajsni po m1. </t>
  </si>
  <si>
    <t>STOLARSKE STAVKE</t>
  </si>
  <si>
    <t>B.VII.</t>
  </si>
  <si>
    <t>- KV radnik</t>
  </si>
  <si>
    <t>B.VIII.</t>
  </si>
  <si>
    <t>B.IX.</t>
  </si>
  <si>
    <t>- impregnacija: +dodatak 100%</t>
  </si>
  <si>
    <t>- bojanje 1.puta: +dodatak 100%</t>
  </si>
  <si>
    <t>- bojanje 2.puta: +dodatak 100%</t>
  </si>
  <si>
    <t>- bojanje 1.puta</t>
  </si>
  <si>
    <t>- bojanje 2.puta</t>
  </si>
  <si>
    <t>- POZ 1-skidanje boje, kitanje i ličenje</t>
  </si>
  <si>
    <t>- POZ 1-premaz protiv crvotočina</t>
  </si>
  <si>
    <t>- odvoz nerazvrstanog otpada +pristojbe</t>
  </si>
  <si>
    <t>- VKV radnik</t>
  </si>
  <si>
    <t>B.X.</t>
  </si>
  <si>
    <t>B.XI.</t>
  </si>
  <si>
    <t>SKELE I PRIPREMNI RADOVI</t>
  </si>
  <si>
    <t>REKAPITULACIJA - OBNOVA ULIČNOG PROČELJA</t>
  </si>
  <si>
    <t>U cijenu stavke uračunati ishođenje rješenja o zauzimanju javne površine i plaćanje naknade za zauzimanje javne površine, te Projekt i Dnevnik skele.</t>
  </si>
  <si>
    <t>Obračun tunelske skele po m1.</t>
  </si>
  <si>
    <t>Obračun po m1, m2 i komadu.</t>
  </si>
  <si>
    <t>Obračun po m1 izvedenog utora presjeka cca 10/3 cm uz statičku provjeru konstrukcije.</t>
  </si>
  <si>
    <t>Obračun po m1 obrađenog utora svijetle širine do 15 cm, dubine do 5 cm i rabiciranje 50 cm</t>
  </si>
  <si>
    <t>Obračun po m1 vertikalne projekcije betonske prozorske klupčice sa okapom bez dodataka na lomove, završetke i slično.</t>
  </si>
  <si>
    <t xml:space="preserve">Tunelska skela </t>
  </si>
  <si>
    <t>- podizanje i demontaža tunelske skele                    (2,50 m1)</t>
  </si>
  <si>
    <t>Doprema na gradilište, montaža, demontaža i odvoz tipske tunelske skele širine do 1,0 m za prolaz i zaštitu pješaka.</t>
  </si>
  <si>
    <t>9.</t>
  </si>
  <si>
    <t>SKIDANJE RAZNIH ELEMENATA SA PROČELJA ZGRADE</t>
  </si>
  <si>
    <t xml:space="preserve">a) postojeći vanjski klima uređaj, te privremeno odlaganje i deponiranje kod vlasnika (uključivo i pričvrsnice i sl.) , demontažu i montažu  vrši stručna osoba - ovlašteni serviser - monter klima uređaja. </t>
  </si>
  <si>
    <r>
      <t xml:space="preserve">Pažljivo ručno otucanje dotrajale </t>
    </r>
    <r>
      <rPr>
        <u/>
        <sz val="11"/>
        <rFont val="Calibri"/>
        <family val="2"/>
        <scheme val="minor"/>
      </rPr>
      <t xml:space="preserve"> žbuke</t>
    </r>
    <r>
      <rPr>
        <sz val="11"/>
        <rFont val="Calibri"/>
        <family val="2"/>
        <scheme val="minor"/>
      </rPr>
      <t xml:space="preserve"> debljine 3-5 cm sokla do zdravih dijelova (čvrste, ravne, suhe i čiste površine), čišćenje podloge, sakupljanje šute i odvoz na gradilišnu deponiju. Pretpostavlja se da je podloga djelomično od masivnog prirodnog kamena - bizek kamen, a dijelom zid od opeke. Zid nakon obijanja očistiti čeličnim četkama, reške skobama, otprašiti i oprati vodom. Kamenu podlogu temeljito očistiti od slabijih dijelova kamena. Svi slabiji dijelovi kamena se odstranjuju i operu mlazom vode, a jako prljave i nečisste plohe je potrebno paažljivo očistiti. Stavka uključuje i sakupljanje šute i odvoz na gradilišnu deponiju, uz sva davanja na deponiji. </t>
    </r>
  </si>
  <si>
    <t>U vučene profilacije je ubrojena i dekorativna vučena profilacija na žbuci prizemlja sa dubokim užljebinama. Duboke užljebine su zapravo dekorativna vučena profilacija.</t>
  </si>
  <si>
    <t>Obračun po m1 i m2 izvedene vučene profilacije (srednja linija) bez dodataka na lomove, promjene smjera i završetke. Kvaliteta žbuke se dokazuje stručnim nalazom ovlaštene ustanove, a uključeno je u cijenu stavke.</t>
  </si>
  <si>
    <t>špalete prozora širine do 25 cm</t>
  </si>
  <si>
    <t>Obračun po površini vertikalne projekcije pročelja na koje se nanosi gruba i fina žbuka bez odbijanja otvora (žbukanje špaleta uračunati u cijenu), sve do funkcionalne gotovosti.</t>
  </si>
  <si>
    <t>Obračun po površini vertikalne projekcije kompletnog pročelja (ravne površine, vučene profilacije, okviri i sl.) sa odbijanjem otvora, do funkcionalne gotovosti.</t>
  </si>
  <si>
    <t>Nabacivanje sloja produžnog morta na mjestima jačih ulegnuća radi postizanja izravnanja zida. Obim zahvata i debljinu određuje nadzorni inženjer, sve do funkcionalne gotovosti.</t>
  </si>
  <si>
    <t>Popravak elemenata konzolnih nosača krovnog vijenca i elemenata krovnog vijenca. Oštećeni, vlažni i labavi elementi se zamijenjuju novima u svemu kao postojeći, sve do funkcionalne gotovosti.</t>
  </si>
  <si>
    <t>Popravak oštećenja zida od opeke, a koja su nastala uslijed ispadanja labave opeke, vađenja vlažne i oštećene opeke, vađenja starih okvira i sl.  Naročito pažljivo treba sanirati vijence, istake I profilacije u opeci. Prije popravka vade se sve labave i oštećene ili trule opeke i mort, očisti se ležaj i dobro se ispere vodom. Sanira se opekom istog formata, poštujući okolni vez i vrstu morta, sve do funkcionalne gotovosti.</t>
  </si>
  <si>
    <t>Obračun po m1 bez dodataka na lomove, promjene smjera i završetke, sve do funkcionalne gotovosti.</t>
  </si>
  <si>
    <t xml:space="preserve"> oluk sa svim fazonskim komadima</t>
  </si>
  <si>
    <t>Opšavni lim na vijencima</t>
  </si>
  <si>
    <t>U cijenu uključiti podložni razdjelni sloj ispod lima, brtvljenje trajnoelastičnim kitom na spoju klupčica i doprozornika. Bočno se lim zadiže pod žbuku. Stavka uključuje I zaštitnu bitumensku ljepenku ispod lima odnosno u kontaktu sa žbukom, kao i svu potrebnu potkonstrukciju.</t>
  </si>
  <si>
    <t>Obračun po m1 skinutog i izvedenog opšava</t>
  </si>
  <si>
    <t xml:space="preserve">Detaljan pregled stolarije prizemlja, 1., 2. i 3. kata kako bi se odredio način i obim sanacije ili zamjene te prikupili podaci o materijalu, detaljima i obradama. </t>
  </si>
  <si>
    <t>Detaljan pregled i obnova dvokrilnih stubišnih vanjskih vrata s nadsvjetlom, dovratnika i pripadajućeg okova. Obnova uključuje zamjenu trulih i jače oštećenih dijelova novima od građe jednake postojećoj i prema postojećim profilacijama i dimenzijama (oštećeni dijelovi se izrezuju i zamijenjuju novima), kao i saniranje površinskih oštećenja prema potrebi dvokomponentnim punilom na bazi epoksidne smole. Nakon sušenja plohe obraditi brušenjem i oblikovanjem profila prema postojećima. U obnovi je obuhvaćeno i novo ostakljenje nadsvjetla i obnova odnosno zamjena metalnih dijelova i svog okova (nova kvaka s bravicom prema izboru konzervatorskog nadzora), ugradnja novog zaštitnog lima od nehrđajućeg grubo četkanog čelika ili bakra na podnožju, kao i sav potreban rad, materijal i pribor.</t>
  </si>
  <si>
    <t>U stavku uključiti skidanje stare kvake i brave i zamjena novima u dogovoru sa predstavnikom GZZZSKIP. Brava je električna. U stavku uključiti odspajanje i ponovno spajanje električne brave. Obračun po komadu, uključivo kvake i brave, sve do funkcionalne gotovosti.</t>
  </si>
  <si>
    <t>Obračun po komadu, sve do funkcionalne gotovosti.</t>
  </si>
  <si>
    <t>Temelj se nanosi sa četkom toniran sa par kapi crne boje radi što bolje pokrivenosti u postupku lakiranja. U temelj se može dodati litapon za popunjavanje sitnih pukotina. Ukoliko se želi imati stolariju bez strukture izvlačenja četkom, može se koristiti spužvasti valjčić koji ne ostavlja mjehuriće. Da bi se dobila ekstra glatku površinu nakon kitanja, potrebno je pobrusiti stolariju pod noćnom rasvjetom uprtom pod kutem.</t>
  </si>
  <si>
    <t xml:space="preserve">Nakon temelja, stolarija se mora dobro osušiti. Nakon sušenja sljedi ponovno natkrpavanje sa uljanim kitom, ukoliko nije prvi put sve detaljno pokrpno. Slijedi lagano brušenje temeljne boje sa sitnim brusnim papirom, te ponovno prebrisavanje sa impregnacijom i nakon kratkog sušenja vrši se lakiranje.
</t>
  </si>
  <si>
    <t xml:space="preserve">Prozore je najbolje lakirati na drvenim nogarima odnosno “kozama”. Da bi se dobili ravne crte potrebno je pik-traku zaljepiti precizno na staklo uz rub prozorskog okvira formirajući ravne linije. Prije samog lakiranja potrebno je preko pik-trake nanjesti akrilni kit u tubi, tako da kit začepi rupice između trake i stakla, te na takav način zaustavi curenje laka na staklo. Da bi se što bolje izlakirale veće površine, potrebno je brusiti u jednom smjeru, najčešće okomito, kako se lak slijeva na površinu. Lakiranje se vrši četkama ili valjčićima koji ne ostavljaju mjehuriće. Nije potrebno nanositi deblji sloj laka jer se onda taj lak slijeva, te se pojavljuju “curci”. Lak se obično suši puno duže nego temelj što uveliko ovisi o vlažnosti i toplini prostorije, kao i vrsti laka. Boja završnog sloja prema odabiru projektanta.
</t>
  </si>
  <si>
    <t>Martićeva 8</t>
  </si>
  <si>
    <t>5-2026-S</t>
  </si>
  <si>
    <t>5-2026-MARTIĆEVA</t>
  </si>
  <si>
    <t>veljača 2026.</t>
  </si>
  <si>
    <t xml:space="preserve">c) žbuka pogleda </t>
  </si>
  <si>
    <t>d) žbuka špaleta prozora i vrata</t>
  </si>
  <si>
    <t>e) čišćenje sljubnica od morta (do dubine od 2 cm)</t>
  </si>
  <si>
    <t>d) nadstrešnica nad 3 katom terase, izvedena kao metalna dužine 9 m', širine do 50 cm - fasada G</t>
  </si>
  <si>
    <t>c) nadstrešnica 16 m2 nad prizemljem, izvedene kao metalna potkonstrukcija sa pokrovom od plexiglasa</t>
  </si>
  <si>
    <t xml:space="preserve">Pažljivo skidanje, deponiranje ili povratak vlasniku, čuvanje do završetka radova, pažljivo čiščenje, ispiranje, zaštita od hrđe ili obnova i ponovno montiranje raznih elemenata na pročelju i njihovih pričvrsnica, što nije obračunato drugim stavkama, a da bi se omogućilo izvodenje radova na obnovi pročelja. Pažljiva demontaža raznih nadstrešnica, nosača užeta za sušenje rublja, poklopaca i ostalih elemenata, uključivo cijev između zidova pročelja. Elemeneti koji se više neće koristiti, u dogovoru sa suvlasnicima i konzervatorskim nadzorom, transportirati na gradilišnu deponiju. Pri ponovnoj ugradnji sidrenje i pričvršćenje elemenata kao postojeće, uz dodatne potkonstrukcije, na način da se izbjegnu / miniziraju toplinski mostovi. Pričvrsnice i obujmice primijeniti od nehrđajućih materijala, uz odobrenje konzervatorskog nadzora.
</t>
  </si>
  <si>
    <t>g) metalno sušilo za veš</t>
  </si>
  <si>
    <t>h) prozorske rešetke  dim 130x190 cm - prizemlje - fasada C</t>
  </si>
  <si>
    <t>i) prozorske rešetke  dim 130x190 cm - prizemlje - fasada B</t>
  </si>
  <si>
    <t>j) prozorske rešetke  dim 130x160 cm - prizemlje - fasada J</t>
  </si>
  <si>
    <t>k) prozorske rešetke  dim 55x160 cm - prizemlje - fasada J</t>
  </si>
  <si>
    <t>l) prozorske rešetke  dim 55x85 cm - prizemlje - fasada J</t>
  </si>
  <si>
    <t xml:space="preserve">m) satelitska antena - 5. kat - fasada G </t>
  </si>
  <si>
    <t>n) TV antena - prizemlje - uz nadstrešnicu</t>
  </si>
  <si>
    <t>o) zidna rasvjetna tijela</t>
  </si>
  <si>
    <t>p) nastavak za ispust kondenzacijskog bojlera kroz fasadu</t>
  </si>
  <si>
    <t>r) stari držač električnih žica</t>
  </si>
  <si>
    <t>f) limena zaštita na ravnom krovu nad vratima, dužine 100 cm, širine do 20 cm - fasada Y</t>
  </si>
  <si>
    <t>e) limena zaštita nad 4 katom nad prozorima, dužine 75 cm, širine do 20 cm - fasada J</t>
  </si>
  <si>
    <r>
      <t xml:space="preserve">Dobava potrebnog materijala i izvedba kompaktnog termoizolacijskog fasadnog sustava (ETICS) s toplinsko izolacijskim pločama od mineralne kamene vune. Stavka obuhvaća i izvedbu špaleta prozora i vrata, prilagođavanja oblikovanja uz prozore u kutevima. Ploče trebaju biti A1 razreda rekcije na požar, otpor difuziji vodene pare </t>
    </r>
    <r>
      <rPr>
        <sz val="11"/>
        <rFont val="Symbol"/>
        <family val="1"/>
        <charset val="2"/>
      </rPr>
      <t>m</t>
    </r>
    <r>
      <rPr>
        <sz val="11"/>
        <rFont val="Calibri"/>
        <family val="2"/>
        <charset val="238"/>
        <scheme val="minor"/>
      </rPr>
      <t xml:space="preserve">&lt;3,5, koeficijent toplinske provodljivosti </t>
    </r>
    <r>
      <rPr>
        <sz val="11"/>
        <rFont val="Symbol"/>
        <family val="1"/>
        <charset val="2"/>
      </rPr>
      <t>l=</t>
    </r>
    <r>
      <rPr>
        <sz val="11"/>
        <rFont val="Calibri"/>
        <family val="2"/>
        <charset val="238"/>
        <scheme val="minor"/>
      </rPr>
      <t xml:space="preserve">0,035 W/mK, vodoodbojne (impreg. vlakana), te ploče XPS u soklu d=12 cm koeficijent toplinske provodljivosti l=0,035 W/mK, trajne kompaktnosti, zvučnolzolacijske, dimenzionalno postojane, otporne na kemikalije i mikroorganizme, zanemarivog temperaturnog rada, elastične na udarce i vibracije.
</t>
    </r>
  </si>
  <si>
    <t xml:space="preserve">ab) stvarno izvedena toplinska izolacija greda, debljina termo izolacijske ploče 5 cm mineralna vuna </t>
  </si>
  <si>
    <t>ad) površina podgleda mineralna vuna h=12 cm</t>
  </si>
  <si>
    <t>Izrada hidroizolacijskog sloja - kontakt fasade i poda 30 cm na dodiru sa tlom</t>
  </si>
  <si>
    <t>a) Obračun po površini sokla visine 30 cm dvorišno pročelje</t>
  </si>
  <si>
    <t xml:space="preserve">Utovar, prijevoz i istovar rušene žbuke i materijala iz sljubnica na deponiju predviđenu za prihvat takve vrste materijala. Stavka uključuje i pristojbu za preuzimanje. Obračun stavke samo uz dostavu dokumenta o preuzetom materijalu.
</t>
  </si>
  <si>
    <t xml:space="preserve">Demontaža horizontalnog žlijeba oborinske vode sa svim pripadnim elementima. U cijenu uključen sav potreban rad i transport do gradilišne deponije, te utovar, prijevoz i istovar do deponiju predviđene za prihvat takve vrste materijala. Stavka uključuje i pristojbu za preuzimanje. </t>
  </si>
  <si>
    <t xml:space="preserve">Demontaža vertikalnog žlijeba oborinske vode sa svim pripadnim elementima. U cijenu uključen sav potreban rad i transport do gradilišne deponije, te utovar, prijevoz i istovar do deponiju predviđene za prihvat takve vrste materijala. Stavka uključuje i pristojbu za preuzimanje. </t>
  </si>
  <si>
    <t xml:space="preserve">Dobava materijala i pribora i sanacija čeličnih ograda terase ravnog krova (po potrebi će nadzorni inženjer zatražiti pregled i mišljenje statičara). Ograda se sastoji od vertikalnih stupića između horizontalnog gornjeg i donjeg pojasa. Zadržati i obnovíti i karakteristične nosače užeta za sušenje rublja. Sanacija ograda terasa se vrši nakon odstranjivanja svih dotrajalih slojeva terase, kako bi se omogućio dataljan pregled svih lažajeva - stopica čeličnih vertikala ograde. Zbog postavljanja novih slojeva toplinske izolacije i povećanja debljine podnog sloja, potebno je osigurati podizanje ograde za debljinu novih slojeva kako bi visina ograde od konačne površine poda terase bila jednaka postojećoj (1,05 m), odnosno ne manja od nje. To se može učiniti varanjem proteza ili na neki drugi statički prikladan način uz odobrenje konzervatorskog nadzora. </t>
  </si>
  <si>
    <r>
      <t xml:space="preserve">Dobava i montaža okruglih horizontala oborinske odvodnje od pocinčanog lima </t>
    </r>
    <r>
      <rPr>
        <sz val="11"/>
        <rFont val="Symbol"/>
        <family val="1"/>
        <charset val="2"/>
      </rPr>
      <t>f</t>
    </r>
    <r>
      <rPr>
        <sz val="11"/>
        <rFont val="Calibri"/>
        <family val="2"/>
        <charset val="238"/>
        <scheme val="minor"/>
      </rPr>
      <t xml:space="preserve"> 160 mm sa svim pripadnim elementima do funkcionalne gotovosti. U cijenu uključen sav potreban rad, materijal i transport.</t>
    </r>
  </si>
  <si>
    <r>
      <t xml:space="preserve">Dobava i montaža vertikalnog žlijeba oborinske vode  od pocinčanog lima </t>
    </r>
    <r>
      <rPr>
        <sz val="11"/>
        <rFont val="Symbol"/>
        <family val="1"/>
        <charset val="2"/>
      </rPr>
      <t>f</t>
    </r>
    <r>
      <rPr>
        <sz val="11"/>
        <rFont val="Calibri"/>
        <family val="2"/>
        <charset val="238"/>
        <scheme val="minor"/>
      </rPr>
      <t xml:space="preserve"> 160 mm sa svim pripadnim elementima do funkcionalne gotovosti. U cijenu uključen sav potreban rad, materijal i transport.</t>
    </r>
  </si>
  <si>
    <t>b) sušila za rublje s metalnom podkonstrukcijom</t>
  </si>
  <si>
    <t>a) ograda terase ravnog krova h=100 cm - linijske ograde dužine l=300 cm - fasada A (vertikalna ispuna)</t>
  </si>
  <si>
    <t>b) ograda terase ravnog krova h=100 cm - linijske ograde dužine l=546 cm - fasada F (vertikalna ispuna)</t>
  </si>
  <si>
    <t>c) ograda terase ravnog krova h=100 cm - linijske ograde dužine l=574 cm - fasada F (horizontalna ispuna)</t>
  </si>
  <si>
    <t>d) ograda terase ravnog krova h=100 cm - linijske ograde dužine l=900 cm - fasada G (vertikalna ispuna)</t>
  </si>
  <si>
    <t>e) ograda terase ravnog krova h=100 cm - linijske ograde dužine l=900 cm - fasada G (horizontalna ispuna)</t>
  </si>
  <si>
    <t>f) ograda terase ravnog krova h=100 cm - linijske ograde dužine l=238 cm - fasada H (vertikalna ispuna)</t>
  </si>
  <si>
    <t>i) ograda terase ravnog krova h=100 cm - linijske ograde dužine l=214 cm - fasada I (vertikalna ispuna)</t>
  </si>
  <si>
    <t>j) ograda terase ravnog krova h=100 cm - linijske ograde dužine l=814+330+330 cm - fasada J (vertikalna ispuna)</t>
  </si>
  <si>
    <t>k) ograda terase ravnog krova h=100 cm - linijske ograde dužine l=320 cm - između fasada S i Z (vertikalna ispuna)</t>
  </si>
  <si>
    <t>Dobava materijala i pribora i sanacija čeličnih rešetki. Rešetka se sastoji od vertikalnih stupića između horizontalnog gornjeg i donjeg pojasa. Zbog postavljanja novih slojeva toplinske izolacije i povećanja debljine sloja špaleta, potebno je predvidjeti sve radove na prilagodbi rešetke na novo stanje, sve do funkcionalne gotovosti.</t>
  </si>
  <si>
    <t>a) prozorske rešetke  dim 130x190 cm - prizemlje - fasada C</t>
  </si>
  <si>
    <t>b) prozorske rešetke  dim 130x190 cm - prizemlje - fasada B</t>
  </si>
  <si>
    <t>c) prozorske rešetke  dim 130x160 cm - prizemlje - fasada J</t>
  </si>
  <si>
    <t>d) prozorske rešetke  dim 55x160 cm - prizemlje - fasada J</t>
  </si>
  <si>
    <t>e) prozorske rešetke  dim 55x85 cm - prizemlje - fasada J</t>
  </si>
  <si>
    <t>Dobava materijala i pribora i sanacija sušila za rublje. Zbog postavljanja novih slojeva toplinske izolacije i povećanja debljine zidova, potebno je predvidjeti sve radove na prilagodbi sušila za rublje na novo stanje do funkcionalne gotovosti.</t>
  </si>
  <si>
    <t xml:space="preserve">Dobava materijala i pribora i ličenje čeličnih ograda terasa ravnog krova, visine 1,00 m. Ograda se sastoji od vertikalnih metalnih stupića između donjeg i gomjeg horizontalnog pojasa. Stavka uključuje temeljni premaz, sruganja i kitanja, eventualne potrebne demontaže i montaže, dvokratno ličenje i završno lakiranje bojom otpornom na UV zrake i atmosferilije, netoksičnom i ekološki prihvatljivom. Boja po nalogu konzervatorskog nadzora. Uključivo svi dodatni faktori, rad, materijal, transport, zaštite i pomoćne konstrukcije, sve do funkcionalne gotovosti.
</t>
  </si>
  <si>
    <t>Ličenje zaštitnih rešetki prozora prizemlja</t>
  </si>
  <si>
    <t xml:space="preserve">Dobava materijala i pribora i ličenje metalnih zaštitnih rešetki i eventualnih mrežica s okvirima prozora prizemlja i 1. kata, sa svih strana, bojom za vanjske radove otpornom na UV zrake, atmosferilije i sol za posipanje, netoksičnom i ekološki prihvatljivom, vrlo niske emisije VOC, bez nano čestica. Sve metalne elemente potpuno i temeljito očistiti od ostataka
stare boje, hrđe i nečistoća, iskrivljene profile izravnati, sve do funkcionalne gotovosti.
</t>
  </si>
  <si>
    <t xml:space="preserve">Dobava materijala i pribora i ličenje sušila za rublje, bojom za vanjske radove otpornom na UV zrake, atmosferilije i sol za posipanje, netoksičnom i ekološki prihvatljivom, vrlo niske emisije VOC, bez nano čestica. Sve metalne elemente potpuno i temeljito očistiti od ostataka stare boje, hrđe i nečistoća, iskrivljene profile izravnati, sve do funkcionalne gotovosti.
</t>
  </si>
  <si>
    <t xml:space="preserve">Demontaža limenog opšava ravnog krova sa svim pripadnim elementima. U cijenu uključen sav potreban rad i transport do gradilišne deponije, te utovar, prijevoz i istovar do deponiju predviđene za prihvat takve vrste materijala. Stavka uključuje i pristojbu za preuzimanje. - fasade S, T, U, V </t>
  </si>
  <si>
    <t xml:space="preserve">Demontaža limenog opšava ravnog krova sa svim pripadnim elementima. U cijenu uključen sav potreban rad i transport do gradilišne deponije, te utovar, prijevoz i istovar do deponiju predviđene za prihvat takve vrste materijala. Stavka uključuje i pristojbu za preuzimanje. - fasade R, X </t>
  </si>
  <si>
    <t>Montaža limenog opšava razvijene širine do 60 cm, debljine d=0,60 mm, na spoju ravnog krova i fasade, do funkcionalne gotovosti. U cijeni stavke je sav rad, materijal, faktori, transport, izmjere u naravi, snimanje u naravi, izrada nacrta. Preklopi se ne računaju zasebno. - fasada S, T, U, V.</t>
  </si>
  <si>
    <t>Montaža limenog opšava razvijene širine do 60 cm, debljine d=0,60 mm, na spoju ravnog krova i fasade, do funkcionalne gotovosti. U cijeni stavke je sav rad, materijal, faktori, transport, izmjere u naravi, snimanje u naravi, izrada nacrta. Preklopi se ne računaju zasebno. - fasada R i X.</t>
  </si>
  <si>
    <t xml:space="preserve">Montaža limenog opšava razvijene širine do 50 cm, debljine d=0,60 mm, na spoju ravnog krova i fasade, kao zaštita izloženog dijela toplinske izolacije, koja ne završava ispod kosog krova, sve do funkcionalne gotovosti. U cijeni stavke je sav rad, materijal, faktori, transport, izmjere u naravi, snimanje u naravi, izrada nacrta. Preklopi se ne računaju zasebno. </t>
  </si>
  <si>
    <t>- podizanje i demontaža tunelske skele                    (21,67 m1)</t>
  </si>
  <si>
    <t>Visina skele cca h=22,04 m.</t>
  </si>
  <si>
    <t>Pažljiva demontaža pločice sa kućnim brojem, portafona i informacijskih ploča, te ponovna montaža istih nakon završetka fasade.</t>
  </si>
  <si>
    <t>Ploćica sa kućnim brojem, portafon i informacijske ploče se pospremaju na zaštićeno mjesto i ponovno montiraju na obnovljeno pročelje.</t>
  </si>
  <si>
    <t>- pločica sa kućnim brojem - demontaža i montaža</t>
  </si>
  <si>
    <t>- portafon - demontaža i montaža</t>
  </si>
  <si>
    <t>- informacijske ploiče  -demontaža i montaža</t>
  </si>
  <si>
    <t>Obračun po m2 vertikalne projekcije pročelja koje se pere.</t>
  </si>
  <si>
    <t>Obnova kamene erte na ulaznim vratima.</t>
  </si>
  <si>
    <t>Detaljan pregled I prema konzervatorskom nalogu i nalogu nadzornog inženjera obnova kamene erte.  Kamenu ertu temeljito očistiti od oštećenih ili okrhnutih komada. Svi slabiji dijelovi kamena se odstranjuju odnosno, gdje je to potrebno, izrezuju, podlogu treba očistiti čeličnim četkama, otprašiti i isprati vodom. Stavka uključuje i skupljanje šute i odvoz na gradilišnu deponiju. Dobava i dostava kamenih dijelova koje se ugrađuju na mjesto uklonjenih komada. Kamen mora biti za vanjsku upotrebu (otpornost na zamrzavanje, habanje, neklizavost), a izgled i vrstu određuje konzervatorski nadzor. U svemu prema nalogui odobrenju konzervatorskog nadzora.</t>
  </si>
  <si>
    <t>Obračun po m' erte, sve fo funkcionalne gotovosti.</t>
  </si>
  <si>
    <t>m'</t>
  </si>
  <si>
    <t>- čišćenje i pranje (22,0x1,50)</t>
  </si>
  <si>
    <t>ostali otisci i odljevi, kalupi pojedinačnih ukrasa - ukras 4 - kapitel pilastra</t>
  </si>
  <si>
    <t>ostali otisci i odljevi, kalupi pojedinačnih ukrasa - ukras 5 - baza pilastra</t>
  </si>
  <si>
    <t>ostali otisci i odljevi, kalupi pojedinačnih ukrasa - ukras 8 - konzolni nosači balkona</t>
  </si>
  <si>
    <t>ostali otisci i odljevi, kalupi pojedinačnih ukrasa - ukras 11 - ukrasi nad prozorima</t>
  </si>
  <si>
    <t>ostali otisci i odljevi, kalupi pojedinačnih ukrasa - ukras 12 - pilastri</t>
  </si>
  <si>
    <t>vučena profilacija vijenca, obračun po komadu šablone (cca 1 kom/6-8 m) - profilacija "1" - razvijena širina 102 cm</t>
  </si>
  <si>
    <t>vučena profilacija vertikalna, obračun po komadu šablone (cca 1 kom/6-8 m) - profilacija "2" - razvijena širina 125 cm</t>
  </si>
  <si>
    <t>vučena profilacija vertikalna, obračun po komadu šablone (cca 1 kom/6-8 m) - profilacija "3" - razvijena širina 125 cm</t>
  </si>
  <si>
    <t>vučena profilacija, obračun po komadu šablone (cca 1 kom/6-8 m) - profilacija "7" - razvijena širina 50 cm</t>
  </si>
  <si>
    <t>vučena profilacija, obračun po komadu šablone (cca 1 kom/6-8 m) - profilacija "9" - razvijena širina 50 cm</t>
  </si>
  <si>
    <t>vučena profilacija, obračun po komadu šablone (cca 1 kom/1,01-2,83 m) - profilacija "17" - razvijena širina 8 cm</t>
  </si>
  <si>
    <t>podgled balkona</t>
  </si>
  <si>
    <t>podgled nadstrešnice</t>
  </si>
  <si>
    <t xml:space="preserve">Izvedba utora ("šlicanje") za polaganje podžbuknih zaštitnih cijevi za vođenje instalacija. Položaj, postava i dimenzije utora takova da se ne utječe na promjenu konstruktivnih svojstava zida i zgrade u cjelini. U protivnom treba pronaći drugo tehnički prihvatljivo rješenje. </t>
  </si>
  <si>
    <t>Zidarsko zatvaranje utora u koji su položene zaštitne cijevi za instalacije i sl. na način da se gruba žbuka utora dodatno rabicira u zoni utora u širini 50 cm po cijeloj trasi utora, sve do funkcionalne gotovosti.</t>
  </si>
  <si>
    <t>10.</t>
  </si>
  <si>
    <r>
      <t xml:space="preserve">   </t>
    </r>
    <r>
      <rPr>
        <u/>
        <sz val="11"/>
        <rFont val="Calibri"/>
        <family val="2"/>
        <scheme val="minor"/>
      </rPr>
      <t>glatka ravna žbuka</t>
    </r>
    <r>
      <rPr>
        <sz val="11"/>
        <rFont val="Calibri"/>
        <family val="2"/>
        <scheme val="minor"/>
      </rPr>
      <t xml:space="preserve"> - uvučene erte, za 2-3 cm, oko prozora na 1. katu i 5. kat, od žbuke debljine d=20 cm</t>
    </r>
  </si>
  <si>
    <t>11.</t>
  </si>
  <si>
    <t>12.</t>
  </si>
  <si>
    <t>13.</t>
  </si>
  <si>
    <t>Prozorske klupčice su izvedene u obliku betonskog istaka sa okapom ispred prozora.</t>
  </si>
  <si>
    <t>Istak je dubine cca 8 cm i visine 10 cm sa izvedenom okapom sa donje strane, dužine 130 cm.</t>
  </si>
  <si>
    <t xml:space="preserve">Skidanje dotrajalih limenih opšava vijenaca, spuštanje na tlo i odvoz na gradsku deponiju, uključivo sva davanja na deponiji. Dobava i dostava svog potrebnog materijala, te izrada i montaža zaštitnih, opšavnih limova kao postojeći (predvidjeti potrebnu duljinu istaka ako postojeći nisu dovoljni), od cinčanog lima debljine 0.60 mm. </t>
  </si>
  <si>
    <t>Stavka uključuje I bitumensku ljepenku ispod lima I na mjestima kontakta lima sa žbukom odnosno zidom, svu potrebnu potkonstrukciju, ispravno izvođenje okapnica, zadizanje lima i podvlačenje pod žbuku kao i sav potreban materijal i pribor. Snimanje postojećih detalja ovjerava konzervatorski nadzor.</t>
  </si>
  <si>
    <t>Obračun po vertikalnoj projekciji ulaznih vrata dimenzija 250x350 cm.</t>
  </si>
  <si>
    <t>vučena profilacija vijenca - profilacija "2" - razvijena širina 100 cm</t>
  </si>
  <si>
    <t>vučena profilacija vijenca - profilacija "3" - razvijena širina 100 cm</t>
  </si>
  <si>
    <t>vučena profilacija vijenca - profilacija "7" - razvijena širina 45 cm</t>
  </si>
  <si>
    <t>vučena profilacija vijenca - profilacija "9" - razvijena širina 45 cm</t>
  </si>
  <si>
    <t>vučena profilacija vijenca - profilacija "1" - razvijena širina 75 cm</t>
  </si>
  <si>
    <t>nadstrešnica - razvijena širina 125 cm</t>
  </si>
  <si>
    <t>Zaštitna ukrasna rešetka na prozoru ispod 1. kata. Veličine je 254-267/91 cm. Sastoji se od okvira i mreže unutar okvira. Okvir je izrađen od plosnog željeza 20 mm. Učvršćena je bočno sa 2+2 vijka (trna) u  zid špalete.</t>
  </si>
  <si>
    <t xml:space="preserve">Metalna mreža je učvršćena sa unutarnje strane na okvir. </t>
  </si>
  <si>
    <t>rešetka dimenzija 254/91 cm</t>
  </si>
  <si>
    <t>rešetka dimenzija 267/91 cm</t>
  </si>
  <si>
    <t>POSTOJEĆA BRAVARSKA ZAŠTITNA REŠETKA</t>
  </si>
  <si>
    <t>Nakon čišćenja nanosi se temeljni premaz za zaštitu od hrđe. Slijedi sloj temeljnog laka i završno lak u boji za metal. Akrilni lakovi mogu se razrijediti vodom i jednako kao i „klasični“ lakovi na bazi umjetne smole jednostavno se nanose kistom, spužvastim valjkom ili iz konzerve izravno na površinu. Veće površine mogu se lakirati bez preostalih kapljica laka na površini i nedostataka, ako se lak nanese brzim potezima u uzdužnom smjeru, te se razmaže poprečno po površini i zatim još jednom premaže u uzdužnom smjeru (vertikalno, horizontalno, vertikalno). Lakirati postupkom „mokro na mokro“ i raditi brzo kako bi se spriječile neželjeni vidljivi tragovi lakiranja. </t>
  </si>
  <si>
    <t>Dimenzije vrata 267x245 cm.</t>
  </si>
  <si>
    <t xml:space="preserve">Sanacija ulaznih metalnih vrata, na način da se prvo očiste dijelovi i površine koje se lakiraju, od masti i prljavštine, univerzalnim razrjeđivačem. Prije lakiranja ukloniti i hrđu brušenjem (npr. bušilicom sa žičanom četkom) ili četkanjem običnom žičanom četkom. Kod dubljih oštećenja uzrokovanih hrđom dodatno se nanosi pretvarač hrđe na oštećeno mjesto - obostrano. </t>
  </si>
  <si>
    <t>METALNA VRATA NA ULAZU U STUBIŠTE S NADSVJETLOM</t>
  </si>
  <si>
    <t>Dimenzije vrata 250x350 cm.</t>
  </si>
  <si>
    <t>Obrada stare drvene vanjske stolarije, na način da se prvo sa grubljim brusnim papirom granulacije 24-1.200 skida stari lak. Brušenje se radi samo onda ako stolarija nije u potpunosti dotrajala. Taj postupak se radi da bi se novi temelj što bolje primio za podlogu. Ukoliko je loša stolarija onda se mora naličje skinuti sa fenom skroz do drveta. Nakon brušenja vrši se kitanje većih rupa sa autokitom, pa potom uljanim kitom radi lakše obrade sa finim brus papirom. Nakon pokitane i pobrušene stare stolarije dolazi na red oprašivanje, te detaljno impregniranje sa impregnacijom za drvo. Nakon sušenja impregnacije, kreće se u postupak temeljiranja sa ventilirajućim bijelim temeljom.</t>
  </si>
  <si>
    <t>Obračun po m2 obostrano, bruto.</t>
  </si>
  <si>
    <t>Restauracija na licu mjesta.  Materijal i izgled prema izvorniku, postojeći sačuvani elementi, izrada u potpunosti u suradnji i uz odobrenje konzervatorskog nadzora.</t>
  </si>
  <si>
    <t>Kapitel pilastra - ukras 4</t>
  </si>
  <si>
    <t>Baza pilastra - ukras 5</t>
  </si>
  <si>
    <t>Konzolni nosači balkona - ukras 8</t>
  </si>
  <si>
    <t>Cvijetovi iznad prozora 2. kata - ukras 11</t>
  </si>
  <si>
    <t>Pilastri - ukras 12</t>
  </si>
  <si>
    <t>B.XII.</t>
  </si>
  <si>
    <t>BALKON</t>
  </si>
  <si>
    <t>Konzervatorska istraživanja na zidu balkona, a prije rušenja i demontaža, radi utvrđivanja izvorne obrade žbuke i ukrasa na pročelju.</t>
  </si>
  <si>
    <t>Konzervatorske istražne sonde izvesti po nalogu konzervatorskog nadzora na označenim mjestima na pročelju: zidu balkona.</t>
  </si>
  <si>
    <t xml:space="preserve">Ručno otucanje stare, ispucale i trošne žbuke, debljine 2 cm, sa unutarnje strane ogradnog zidabalkona, nakon konzervatorskih istraživanja. Rad izvoditi pažljivo, naročito u blizini kamenih elemenata elemenata ograde, kako se oni ne bi oštetili.
Nakon otucanja žbuke zid očistiti čeličnim četkama, a reške skobama do dubine 1 cm, te potom cijelu površinu otprašiti i isprati vodom. Uključivo sav vertikalni i horizontalni transport, te odlaganje šute na gradilišnu deponiju.
</t>
  </si>
  <si>
    <t xml:space="preserve">Rušenje i uklanjanje slojeva poda balkona (asfalt i cementna glazura) do nosive AB ploče. Rad izvesti pažljivo. Uključivo sav vertikalni i horizontalni transport, te odlaganje šute na gradilišnu deponiju.
</t>
  </si>
  <si>
    <t>Pažljiva demontaža oštećenih kamenih klupčica sa ograde balkona, presjeka 26/12 cm, dužine od 76 cm do 140 cm. Uključivo sav vertikalni i horizontalni transport, te pohrana na gradilištu.</t>
  </si>
  <si>
    <t>Pažljiva demontaža oštećenog donjeg vanjskog kamenog ruba balkona, kutnog presjeka 28/25 cm, debljine cca 6 cm. Uključivo sav vertikalni i horizontalni transport, te pohrana na gradilištu</t>
  </si>
  <si>
    <t>Pažljiva demontaža oštećenih profiliranih betonskih stupića (balustrada) sa ograde balkona, visine 76 cm.
Oštećene stupiće požljivo pohraniti radi popravka i sanacije. Uključivo sav vertikalni i horizontalni transport, te pohrana na gradilištu.</t>
  </si>
  <si>
    <t>Pažljiva demontaža betonskih ploča, približnih dimenzija 48x15 cm (debljine 2,5 cm), sa dijela istaka ograde na unutarnjoj strani balkona. Uključivo sav vertikalni i horizontalni transport, te pohrana na gradilištu.</t>
  </si>
  <si>
    <t>Demontaža nosača zastave sa ograde balkona. Prije demontaže uzeti sve potrebne mjere i detalje za izradu novog nosača. Uključivo sav vertikalni i horizontalni transport, te odlaganje na gradilišnu deponiju.</t>
  </si>
  <si>
    <t>Utovar, prijevoz i istovar šute i materijala od rušenja na gradsku deponiju. Stavka uključije i pristojbu za odlaganje na gradskoj deponiji i zbrinjavanje opasnog otpada.</t>
  </si>
  <si>
    <r>
      <t xml:space="preserve">Ručno žbukanje </t>
    </r>
    <r>
      <rPr>
        <u/>
        <sz val="11"/>
        <rFont val="Calibri"/>
        <family val="2"/>
        <scheme val="minor"/>
      </rPr>
      <t>unutarnje strane ogradnog zida</t>
    </r>
    <r>
      <rPr>
        <sz val="11"/>
        <rFont val="Calibri"/>
        <family val="2"/>
        <scheme val="minor"/>
      </rPr>
      <t xml:space="preserve"> kamenom žbukom u visine h=76 cm.</t>
    </r>
  </si>
  <si>
    <t>Debljina žbuke je prema ostavljenim reperima. Dijelove pročelja gdje je žbuka deblja treba rabicirati, a žbuku nanositi u više slojeva.</t>
  </si>
  <si>
    <t xml:space="preserve">U jediničnu cijenu uključiti sav rad, pomoćni rad, materijal i transport. </t>
  </si>
  <si>
    <t>Obračun po površini vertikalne projekcije pročelja na koje se nanosi žbuka, sve do funkcionalne gotovosti.</t>
  </si>
  <si>
    <t>Pregled armirano-betonske ploče balkona, uz sanaciju eventualnih pukotina, te premaz plohe reparaturnim mortom. U cijenu uključen sav potreban transport, rad i materijal do funkcionalne gotovosti.</t>
  </si>
  <si>
    <t xml:space="preserve">Pregled i čišćenje vidljivih čeličnih konzola, te premazivanje dvokomponentnim premazom (kao MAPEFOR od MAPEI-a). </t>
  </si>
  <si>
    <t xml:space="preserve">Betoniranje laganog rabiciranog betona za pad, sa dodacima za vodonepropusnost, debljine 5-12 cm, na AB ploči balkona. U cijenu uključen sav potreban transport, rad i materijal do funkcionalne gotovosti.
</t>
  </si>
  <si>
    <t>14.</t>
  </si>
  <si>
    <t xml:space="preserve">Dobava materijala i izrada cementne glazure debljine 2-4 cm (češka glazura), na betonu za pad. U cijenu uključen sav potreban transport, rad i materijal do funkcionalne gotovosti.
</t>
  </si>
  <si>
    <t>15.</t>
  </si>
  <si>
    <t xml:space="preserve">Izrada i ugradnja nosača zastave na balkonu građevine. Nosač zastave oblikom, dimenzijama i pozicijom ugradnje mora biti identičan postojećem, dim cca 30x55 cm, Ø 6 cm. U cijeni stavke je i antikorozivna zaštita, te sav potreban transport, rad i materijal do funkcionalne gotovosti.
</t>
  </si>
  <si>
    <t>16.</t>
  </si>
  <si>
    <t xml:space="preserve">Ličenje novog nosača zastave uljenom bojom za metal u dvostrukom premazu, sa temeljnom bojom. U cijeni stavke je i antikorozivna zaštita, te sav potreban transport, rad i materijal do funkcionalne gotovosti.
Ton i boju određuje predstavnik GZZZSKP.
</t>
  </si>
  <si>
    <t>Klesanje te montaža novih kamenih elemenata klupčica ograde balkona, presjeka 26/12 cm, dužine od 76 cm do 140 cm, sve u detalju i materijalu prema postojećem stanju. Stavka obuhvaća: nabavu kamena, grubo rezanje, klesanje novih komada, dostavu na gradilište, te montažu. Paziti na vertikalnu slojevitost kamena. Odabir kamena i sve detalje treba odobriti predstavnik GZZZSKIP.</t>
  </si>
  <si>
    <t>U cijeni stavke je sav potreban transport, rad i materijal do funkcionalne gotovosti.</t>
  </si>
  <si>
    <t>Obračun po m1 kamenih elemenata.</t>
  </si>
  <si>
    <t>Klesanje te montaža novih kamenih elemenata donjeg ruba balkona, kutnog presjeka 28/25 cm, debljine 6 cm, sve u detalju i materijalu prema postojećem stanju.
Stavka obuhvaća: nabavu kamena, grubo rezanje, klesanje novih komada, dostavu na gradilište, te montažu.
Paziti na vertikalnu slojevitost kamena.  Odabir kamena i sve detalje treba odobriti predstavnik GZZZSKIP.</t>
  </si>
  <si>
    <t>17.</t>
  </si>
  <si>
    <t>18.</t>
  </si>
  <si>
    <t>19.</t>
  </si>
  <si>
    <t>Fugiranje cijele površine klupčica ograde, te elemenata donjeg ruba balkona sa mortom za fugiranje. U otvorene fuge mort utisnuti, a ostale premazati. Fugiranje se izvodi prema uputama predstavnika Gradskog zavoda zidarskom žlicom.
Nakon fugiranja treba cijelu površinu očistiti i oprati.</t>
  </si>
  <si>
    <t>20.</t>
  </si>
  <si>
    <t>Restauracija kamenih elemanata ograde balkona, koji nisu predviđeni za zamjenu novima. Radovi se sastoje od: brušenja, namakanja, pranja, čišćenja i liječenja barijevim hidroksidom, te učvršćenje silanom. Za popunjavanje oštećenja koristiti bizek mort. Deblje slojeve morta na većim oštećenjima sidriti bakrenim sidrima.</t>
  </si>
  <si>
    <t>Obračun po m2 razvijene površine.</t>
  </si>
  <si>
    <t>21.</t>
  </si>
  <si>
    <t>Izrada novih stupića balustrade koji nedostaju (ili su postojeći u takvom stanju da se ne mogu sanirati), u ljevanoj tehnici smjesom prema recepturi za popunjavanje i krpanje kamenih elemenata ograde balkona, te montaža na mjesto u ogradi balkona.
Stavka uključuje sav potreban materijal. Završna obrada novih stupića u potpunosti mora odgovarati postojećim originalima, a što će odobriti predstavnik GZZZSKIP.
Stavka uključuje uzimanje otisaka te izradu kalupa.
Pregled i verifikacija modela od predstavnika
GZZZSKIP.</t>
  </si>
  <si>
    <t>Obračun po m3.</t>
  </si>
  <si>
    <t>22.</t>
  </si>
  <si>
    <t>Popravak i krpanje pukotina, smjesom prema recepturi za popunjavanje i krpanje kamenih elemenata ograde balkona, postojećih betonskih stupića balustrade, koji nisu predviđeni za zamjenu novima, te montaža na mjesto u ogradi balkona.
Uključiti sav potreban materijal. Stavka uključuje uzimanje otisaka te izradu kalupa. 
Stupiće završno ličiti bojom (ton po odabiru predstavnika GZZZSKIP) koja odgovara završnom izgledu novih stupića balustrade.
Pregled i verifikacija modela od predstavnika GZZZSKIP.</t>
  </si>
  <si>
    <t>GRAĐEVINA: Stambeno-poslovna građevina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</si>
</sst>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1]_-;\-* #,##0.00\ [$€-1]_-;_-* &quot;-&quot;??\ [$€-1]_-;_-@_-"/>
    <numFmt numFmtId="165" formatCode="#,##0.00_ ;\-#,##0.00\ "/>
    <numFmt numFmtId="166" formatCode="#,##0.00\ _k_n"/>
  </numFmts>
  <fonts count="33" x14ac:knownFonts="1">
    <font>
      <sz val="11"/>
      <color theme="1"/>
      <name val="Calibri"/>
      <family val="2"/>
      <charset val="238"/>
      <scheme val="minor"/>
    </font>
    <font>
      <sz val="11"/>
      <color theme="1"/>
      <name val="Calibri"/>
      <family val="2"/>
      <scheme val="minor"/>
    </font>
    <font>
      <b/>
      <sz val="10"/>
      <name val="Calibri"/>
      <family val="2"/>
      <charset val="238"/>
      <scheme val="minor"/>
    </font>
    <font>
      <sz val="10"/>
      <name val="Calibri"/>
      <family val="2"/>
      <charset val="238"/>
      <scheme val="minor"/>
    </font>
    <font>
      <sz val="10"/>
      <name val="Helv"/>
    </font>
    <font>
      <sz val="8"/>
      <name val="Arial"/>
      <family val="2"/>
      <charset val="238"/>
    </font>
    <font>
      <sz val="11"/>
      <name val="Calibri"/>
      <family val="2"/>
      <charset val="238"/>
      <scheme val="minor"/>
    </font>
    <font>
      <b/>
      <sz val="12"/>
      <name val="Calibri"/>
      <family val="2"/>
      <charset val="238"/>
      <scheme val="minor"/>
    </font>
    <font>
      <b/>
      <sz val="11"/>
      <name val="Calibri"/>
      <family val="2"/>
      <charset val="238"/>
      <scheme val="minor"/>
    </font>
    <font>
      <b/>
      <u/>
      <sz val="11"/>
      <name val="Calibri"/>
      <family val="2"/>
      <charset val="238"/>
      <scheme val="minor"/>
    </font>
    <font>
      <b/>
      <sz val="11"/>
      <name val="Calibri"/>
      <family val="2"/>
      <charset val="238"/>
    </font>
    <font>
      <sz val="11"/>
      <name val="Symbol"/>
      <family val="1"/>
      <charset val="2"/>
    </font>
    <font>
      <sz val="13.2"/>
      <name val="Calibri"/>
      <family val="2"/>
      <charset val="238"/>
    </font>
    <font>
      <sz val="11"/>
      <name val="Calibri"/>
      <family val="2"/>
      <charset val="238"/>
    </font>
    <font>
      <vertAlign val="superscript"/>
      <sz val="11"/>
      <name val="Calibri"/>
      <family val="2"/>
      <charset val="238"/>
      <scheme val="minor"/>
    </font>
    <font>
      <sz val="10"/>
      <name val="Arial"/>
      <family val="2"/>
      <charset val="238"/>
    </font>
    <font>
      <sz val="8"/>
      <name val="Calibri"/>
      <family val="2"/>
      <charset val="238"/>
      <scheme val="minor"/>
    </font>
    <font>
      <b/>
      <i/>
      <sz val="11"/>
      <name val="Calibri"/>
      <family val="2"/>
      <scheme val="minor"/>
    </font>
    <font>
      <i/>
      <sz val="11"/>
      <name val="Calibri"/>
      <family val="2"/>
      <scheme val="minor"/>
    </font>
    <font>
      <sz val="11"/>
      <name val="Calibri"/>
      <family val="2"/>
      <scheme val="minor"/>
    </font>
    <font>
      <b/>
      <sz val="9"/>
      <name val="Calibri"/>
      <family val="2"/>
      <charset val="238"/>
      <scheme val="minor"/>
    </font>
    <font>
      <sz val="9"/>
      <name val="Calibri"/>
      <family val="2"/>
      <charset val="238"/>
      <scheme val="minor"/>
    </font>
    <font>
      <sz val="12"/>
      <name val="Calibri"/>
      <family val="2"/>
      <charset val="238"/>
      <scheme val="minor"/>
    </font>
    <font>
      <sz val="11"/>
      <color rgb="FFFF0000"/>
      <name val="Calibri"/>
      <family val="2"/>
      <scheme val="minor"/>
    </font>
    <font>
      <b/>
      <sz val="10"/>
      <name val="Calibri"/>
      <family val="2"/>
      <scheme val="minor"/>
    </font>
    <font>
      <b/>
      <sz val="11"/>
      <name val="Calibri"/>
      <family val="2"/>
      <scheme val="minor"/>
    </font>
    <font>
      <b/>
      <sz val="12"/>
      <name val="Calibri"/>
      <family val="2"/>
      <scheme val="minor"/>
    </font>
    <font>
      <sz val="10"/>
      <name val="Calibri"/>
      <family val="2"/>
      <scheme val="minor"/>
    </font>
    <font>
      <sz val="12"/>
      <name val="Calibri"/>
      <family val="2"/>
      <scheme val="minor"/>
    </font>
    <font>
      <sz val="11"/>
      <color indexed="10"/>
      <name val="Calibri"/>
      <family val="2"/>
      <scheme val="minor"/>
    </font>
    <font>
      <u/>
      <sz val="11"/>
      <name val="Calibri"/>
      <family val="2"/>
      <scheme val="minor"/>
    </font>
    <font>
      <sz val="11"/>
      <color rgb="FF00B0F0"/>
      <name val="Calibri"/>
      <family val="2"/>
      <scheme val="minor"/>
    </font>
    <font>
      <b/>
      <sz val="11"/>
      <color rgb="FF00B0F0"/>
      <name val="Calibri"/>
      <family val="2"/>
      <scheme val="minor"/>
    </font>
  </fonts>
  <fills count="2">
    <fill>
      <patternFill patternType="none"/>
    </fill>
    <fill>
      <patternFill patternType="gray125"/>
    </fill>
  </fills>
  <borders count="12">
    <border>
      <left/>
      <right/>
      <top/>
      <bottom/>
      <diagonal/>
    </border>
    <border>
      <left/>
      <right/>
      <top style="thin">
        <color auto="1"/>
      </top>
      <bottom style="thin">
        <color auto="1"/>
      </bottom>
      <diagonal/>
    </border>
    <border>
      <left/>
      <right/>
      <top style="thin">
        <color auto="1"/>
      </top>
      <bottom style="double">
        <color indexed="64"/>
      </bottom>
      <diagonal/>
    </border>
    <border>
      <left/>
      <right/>
      <top style="thick">
        <color auto="1"/>
      </top>
      <bottom style="thick">
        <color auto="1"/>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auto="1"/>
      </top>
      <bottom/>
      <diagonal/>
    </border>
    <border>
      <left/>
      <right style="medium">
        <color indexed="64"/>
      </right>
      <top style="thin">
        <color indexed="64"/>
      </top>
      <bottom style="thin">
        <color indexed="64"/>
      </bottom>
      <diagonal/>
    </border>
  </borders>
  <cellStyleXfs count="9">
    <xf numFmtId="0" fontId="0" fillId="0" borderId="0"/>
    <xf numFmtId="0" fontId="4" fillId="0" borderId="0"/>
    <xf numFmtId="0" fontId="5" fillId="0" borderId="0"/>
    <xf numFmtId="0" fontId="15" fillId="0" borderId="0"/>
    <xf numFmtId="0" fontId="15" fillId="0" borderId="0"/>
    <xf numFmtId="164" fontId="15" fillId="0" borderId="0"/>
    <xf numFmtId="0" fontId="15" fillId="0" borderId="0"/>
    <xf numFmtId="165" fontId="15" fillId="0" borderId="0" applyFont="0" applyFill="0" applyBorder="0" applyAlignment="0" applyProtection="0"/>
    <xf numFmtId="0" fontId="15" fillId="0" borderId="0"/>
  </cellStyleXfs>
  <cellXfs count="276">
    <xf numFmtId="0" fontId="0" fillId="0" borderId="0" xfId="0"/>
    <xf numFmtId="4" fontId="0" fillId="0" borderId="0" xfId="0" applyNumberFormat="1" applyAlignment="1">
      <alignment horizontal="center"/>
    </xf>
    <xf numFmtId="0" fontId="8" fillId="0" borderId="0" xfId="7" applyNumberFormat="1" applyFont="1" applyFill="1" applyBorder="1" applyAlignment="1" applyProtection="1">
      <alignment horizontal="center" vertical="center"/>
    </xf>
    <xf numFmtId="0" fontId="24" fillId="0" borderId="0" xfId="1" applyFont="1" applyAlignment="1">
      <alignment horizontal="right" vertical="top"/>
    </xf>
    <xf numFmtId="0" fontId="24" fillId="0" borderId="0" xfId="1" applyFont="1" applyAlignment="1">
      <alignment vertical="top" wrapText="1"/>
    </xf>
    <xf numFmtId="0" fontId="1" fillId="0" borderId="0" xfId="0" applyFont="1" applyAlignment="1">
      <alignment horizontal="left" vertical="top"/>
    </xf>
    <xf numFmtId="49" fontId="24" fillId="0" borderId="0" xfId="1" applyNumberFormat="1" applyFont="1" applyAlignment="1">
      <alignment horizontal="right" vertical="top"/>
    </xf>
    <xf numFmtId="0" fontId="24" fillId="0" borderId="0" xfId="1" applyFont="1" applyAlignment="1">
      <alignment horizontal="right" vertical="top" wrapText="1"/>
    </xf>
    <xf numFmtId="0" fontId="25" fillId="0" borderId="0" xfId="0" applyFont="1"/>
    <xf numFmtId="0" fontId="24" fillId="0" borderId="0" xfId="1" applyFont="1" applyAlignment="1">
      <alignment horizontal="right" vertical="center"/>
    </xf>
    <xf numFmtId="0" fontId="24" fillId="0" borderId="0" xfId="1" applyFont="1" applyAlignment="1">
      <alignment vertical="center" wrapText="1"/>
    </xf>
    <xf numFmtId="0" fontId="24" fillId="0" borderId="0" xfId="1" applyFont="1" applyAlignment="1">
      <alignment horizontal="left" vertical="center"/>
    </xf>
    <xf numFmtId="49" fontId="24" fillId="0" borderId="0" xfId="1" applyNumberFormat="1" applyFont="1" applyAlignment="1">
      <alignment horizontal="left" vertical="center"/>
    </xf>
    <xf numFmtId="0" fontId="24" fillId="0" borderId="0" xfId="1" applyFont="1" applyAlignment="1">
      <alignment horizontal="left" vertical="center" wrapText="1"/>
    </xf>
    <xf numFmtId="0" fontId="24" fillId="0" borderId="0" xfId="1" applyFont="1" applyAlignment="1">
      <alignment horizontal="right" vertical="center" wrapText="1"/>
    </xf>
    <xf numFmtId="0" fontId="24" fillId="0" borderId="0" xfId="1" applyFont="1" applyAlignment="1">
      <alignment vertical="center"/>
    </xf>
    <xf numFmtId="4" fontId="25" fillId="0" borderId="0" xfId="0" applyNumberFormat="1" applyFont="1" applyAlignment="1">
      <alignment horizontal="right"/>
    </xf>
    <xf numFmtId="0" fontId="24" fillId="0" borderId="0" xfId="0" applyFont="1" applyAlignment="1">
      <alignment horizontal="left"/>
    </xf>
    <xf numFmtId="4" fontId="25" fillId="0" borderId="0" xfId="0" applyNumberFormat="1" applyFont="1" applyAlignment="1">
      <alignment horizontal="center"/>
    </xf>
    <xf numFmtId="49" fontId="24" fillId="0" borderId="0" xfId="1" applyNumberFormat="1" applyFont="1" applyAlignment="1">
      <alignment horizontal="right" vertical="center"/>
    </xf>
    <xf numFmtId="0" fontId="24" fillId="0" borderId="0" xfId="0" applyFont="1" applyAlignment="1">
      <alignment horizontal="right"/>
    </xf>
    <xf numFmtId="0" fontId="24" fillId="0" borderId="0" xfId="0" applyFont="1" applyAlignment="1">
      <alignment horizontal="left" vertical="top"/>
    </xf>
    <xf numFmtId="2" fontId="24" fillId="0" borderId="0" xfId="0" applyNumberFormat="1" applyFont="1" applyAlignment="1">
      <alignment horizontal="left"/>
    </xf>
    <xf numFmtId="166" fontId="26" fillId="0" borderId="0" xfId="0" applyNumberFormat="1" applyFont="1" applyAlignment="1">
      <alignment horizontal="left"/>
    </xf>
    <xf numFmtId="0" fontId="27" fillId="0" borderId="0" xfId="0" applyFont="1" applyAlignment="1">
      <alignment horizontal="left" vertical="top" wrapText="1"/>
    </xf>
    <xf numFmtId="0" fontId="27" fillId="0" borderId="0" xfId="0" applyFont="1" applyAlignment="1">
      <alignment vertical="top" wrapText="1"/>
    </xf>
    <xf numFmtId="166" fontId="28" fillId="0" borderId="0" xfId="0" applyNumberFormat="1" applyFont="1" applyAlignment="1">
      <alignment horizontal="center"/>
    </xf>
    <xf numFmtId="0" fontId="1" fillId="0" borderId="0" xfId="0" applyFont="1" applyAlignment="1">
      <alignment vertical="top" wrapText="1"/>
    </xf>
    <xf numFmtId="0" fontId="27" fillId="0" borderId="0" xfId="0" applyFont="1" applyAlignment="1">
      <alignment horizontal="justify" vertical="top" wrapText="1"/>
    </xf>
    <xf numFmtId="2" fontId="27" fillId="0" borderId="0" xfId="0" applyNumberFormat="1" applyFont="1" applyAlignment="1">
      <alignment horizontal="right"/>
    </xf>
    <xf numFmtId="2" fontId="24" fillId="0" borderId="0" xfId="0" applyNumberFormat="1" applyFont="1"/>
    <xf numFmtId="166" fontId="28" fillId="0" borderId="0" xfId="0" applyNumberFormat="1" applyFont="1"/>
    <xf numFmtId="166" fontId="28" fillId="0" borderId="0" xfId="0" applyNumberFormat="1" applyFont="1" applyAlignment="1">
      <alignment horizontal="center" wrapText="1"/>
    </xf>
    <xf numFmtId="0" fontId="3" fillId="0" borderId="0" xfId="0" applyFont="1" applyAlignment="1">
      <alignment horizontal="center" vertical="top"/>
    </xf>
    <xf numFmtId="0" fontId="3" fillId="0" borderId="0" xfId="0" applyFont="1" applyAlignment="1">
      <alignment horizontal="center" vertical="top" wrapText="1"/>
    </xf>
    <xf numFmtId="0" fontId="6" fillId="0" borderId="0" xfId="0" applyFont="1" applyAlignment="1">
      <alignment horizontal="center"/>
    </xf>
    <xf numFmtId="0" fontId="2" fillId="0" borderId="0" xfId="1" applyFont="1" applyAlignment="1">
      <alignment horizontal="right" vertical="top"/>
    </xf>
    <xf numFmtId="0" fontId="2" fillId="0" borderId="0" xfId="1" applyFont="1" applyAlignment="1">
      <alignment vertical="top" wrapText="1"/>
    </xf>
    <xf numFmtId="4" fontId="8" fillId="0" borderId="0" xfId="0" applyNumberFormat="1" applyFont="1" applyAlignment="1">
      <alignment horizontal="center"/>
    </xf>
    <xf numFmtId="49" fontId="2" fillId="0" borderId="0" xfId="1" applyNumberFormat="1" applyFont="1" applyAlignment="1">
      <alignment horizontal="right" vertical="top"/>
    </xf>
    <xf numFmtId="0" fontId="6" fillId="0" borderId="0" xfId="6" applyFont="1"/>
    <xf numFmtId="0" fontId="2" fillId="0" borderId="0" xfId="1" applyFont="1" applyAlignment="1">
      <alignment horizontal="right" vertical="top" wrapText="1"/>
    </xf>
    <xf numFmtId="0" fontId="8" fillId="0" borderId="0" xfId="0" applyFont="1"/>
    <xf numFmtId="0" fontId="2" fillId="0" borderId="9" xfId="0" applyFont="1" applyBorder="1" applyAlignment="1">
      <alignment horizontal="center" vertical="center"/>
    </xf>
    <xf numFmtId="0" fontId="21" fillId="0" borderId="0" xfId="0" applyFont="1"/>
    <xf numFmtId="0" fontId="2" fillId="0" borderId="0" xfId="1" applyFont="1" applyAlignment="1">
      <alignment horizontal="right" vertical="center"/>
    </xf>
    <xf numFmtId="0" fontId="2" fillId="0" borderId="0" xfId="1" applyFont="1" applyAlignment="1">
      <alignment vertical="center" wrapText="1"/>
    </xf>
    <xf numFmtId="0" fontId="22" fillId="0" borderId="0" xfId="0" applyFont="1" applyAlignment="1">
      <alignment horizontal="center" vertical="center"/>
    </xf>
    <xf numFmtId="0" fontId="22" fillId="0" borderId="0" xfId="0" applyFont="1"/>
    <xf numFmtId="0" fontId="2" fillId="0" borderId="0" xfId="1" applyFont="1" applyAlignment="1">
      <alignment horizontal="left" vertical="center" wrapText="1"/>
    </xf>
    <xf numFmtId="0" fontId="2" fillId="0" borderId="0" xfId="1" applyFont="1" applyAlignment="1">
      <alignment horizontal="right" vertical="center" wrapText="1"/>
    </xf>
    <xf numFmtId="0" fontId="2" fillId="0" borderId="0" xfId="1" applyFont="1" applyAlignment="1">
      <alignment vertical="center"/>
    </xf>
    <xf numFmtId="4" fontId="8" fillId="0" borderId="0" xfId="0" applyNumberFormat="1" applyFont="1" applyAlignment="1">
      <alignment horizontal="right"/>
    </xf>
    <xf numFmtId="0" fontId="3" fillId="0" borderId="0" xfId="0" applyFont="1" applyProtection="1">
      <protection locked="0"/>
    </xf>
    <xf numFmtId="0" fontId="3" fillId="0" borderId="0" xfId="0" applyFont="1"/>
    <xf numFmtId="0" fontId="2" fillId="0" borderId="0" xfId="0" applyFont="1" applyAlignment="1">
      <alignment horizontal="right"/>
    </xf>
    <xf numFmtId="49" fontId="8" fillId="0" borderId="0" xfId="6" applyNumberFormat="1" applyFont="1" applyAlignment="1">
      <alignment horizontal="center" vertical="center"/>
    </xf>
    <xf numFmtId="0" fontId="2" fillId="0" borderId="0" xfId="6" applyFont="1" applyAlignment="1">
      <alignment vertical="top"/>
    </xf>
    <xf numFmtId="0" fontId="6" fillId="0" borderId="0" xfId="6" applyFont="1" applyAlignment="1">
      <alignment horizontal="center"/>
    </xf>
    <xf numFmtId="4" fontId="6" fillId="0" borderId="0" xfId="6" applyNumberFormat="1" applyFont="1" applyAlignment="1">
      <alignment horizontal="center"/>
    </xf>
    <xf numFmtId="4" fontId="20" fillId="0" borderId="0" xfId="7" applyNumberFormat="1" applyFont="1" applyFill="1" applyBorder="1" applyAlignment="1" applyProtection="1">
      <alignment horizontal="center" vertical="center"/>
    </xf>
    <xf numFmtId="4" fontId="20" fillId="0" borderId="0" xfId="7" applyNumberFormat="1" applyFont="1" applyFill="1" applyBorder="1" applyAlignment="1" applyProtection="1">
      <alignment horizontal="right" vertical="center"/>
    </xf>
    <xf numFmtId="49" fontId="8" fillId="0" borderId="0" xfId="6" applyNumberFormat="1" applyFont="1" applyAlignment="1">
      <alignment horizontal="left" vertical="center"/>
    </xf>
    <xf numFmtId="0" fontId="6" fillId="0" borderId="0" xfId="6" applyFont="1" applyAlignment="1">
      <alignment horizontal="right"/>
    </xf>
    <xf numFmtId="4" fontId="6" fillId="0" borderId="0" xfId="6" applyNumberFormat="1" applyFont="1" applyAlignment="1">
      <alignment horizontal="right" vertical="center"/>
    </xf>
    <xf numFmtId="0" fontId="3" fillId="0" borderId="8" xfId="1" applyFont="1" applyBorder="1" applyAlignment="1">
      <alignment horizontal="left" vertical="center"/>
    </xf>
    <xf numFmtId="0" fontId="8" fillId="0" borderId="8" xfId="1" applyFont="1" applyBorder="1" applyAlignment="1">
      <alignment vertical="center"/>
    </xf>
    <xf numFmtId="0" fontId="2" fillId="0" borderId="8" xfId="1" applyFont="1" applyBorder="1" applyAlignment="1">
      <alignment horizontal="right" vertical="center"/>
    </xf>
    <xf numFmtId="4" fontId="2" fillId="0" borderId="8" xfId="1" applyNumberFormat="1" applyFont="1" applyBorder="1" applyAlignment="1">
      <alignment horizontal="right" vertical="center"/>
    </xf>
    <xf numFmtId="4" fontId="3" fillId="0" borderId="8" xfId="0" applyNumberFormat="1" applyFont="1" applyBorder="1" applyAlignment="1" applyProtection="1">
      <alignment horizontal="right" vertical="center"/>
      <protection locked="0"/>
    </xf>
    <xf numFmtId="4" fontId="3" fillId="0" borderId="8" xfId="0" applyNumberFormat="1" applyFont="1" applyBorder="1" applyAlignment="1">
      <alignment horizontal="right" vertical="center"/>
    </xf>
    <xf numFmtId="0" fontId="3" fillId="0" borderId="0" xfId="1" applyFont="1" applyAlignment="1">
      <alignment horizontal="left" vertical="center"/>
    </xf>
    <xf numFmtId="0" fontId="7" fillId="0" borderId="0" xfId="1" applyFont="1" applyAlignment="1">
      <alignment vertical="center"/>
    </xf>
    <xf numFmtId="4" fontId="2" fillId="0" borderId="0" xfId="1" applyNumberFormat="1" applyFont="1" applyAlignment="1">
      <alignment horizontal="right" vertical="center"/>
    </xf>
    <xf numFmtId="4" fontId="3" fillId="0" borderId="0" xfId="0" applyNumberFormat="1" applyFont="1" applyAlignment="1" applyProtection="1">
      <alignment horizontal="right" vertical="center"/>
      <protection locked="0"/>
    </xf>
    <xf numFmtId="4" fontId="3" fillId="0" borderId="0" xfId="0" applyNumberFormat="1" applyFont="1" applyAlignment="1">
      <alignment horizontal="right" vertical="center"/>
    </xf>
    <xf numFmtId="2" fontId="2" fillId="0" borderId="0" xfId="1" applyNumberFormat="1" applyFont="1" applyAlignment="1">
      <alignment horizontal="center" vertical="center"/>
    </xf>
    <xf numFmtId="2" fontId="2" fillId="0" borderId="0" xfId="1" applyNumberFormat="1" applyFont="1" applyAlignment="1">
      <alignment horizontal="left" vertical="center"/>
    </xf>
    <xf numFmtId="0" fontId="3" fillId="0" borderId="0" xfId="1" applyFont="1" applyAlignment="1">
      <alignment horizontal="right" vertical="center"/>
    </xf>
    <xf numFmtId="4" fontId="2" fillId="0" borderId="0" xfId="0" applyNumberFormat="1" applyFont="1" applyAlignment="1">
      <alignment horizontal="right" vertical="center"/>
    </xf>
    <xf numFmtId="0" fontId="3" fillId="0" borderId="0" xfId="1" applyFont="1" applyAlignment="1">
      <alignment vertical="center"/>
    </xf>
    <xf numFmtId="4" fontId="3" fillId="0" borderId="0" xfId="1" applyNumberFormat="1" applyFont="1" applyAlignment="1">
      <alignment horizontal="right" vertical="center"/>
    </xf>
    <xf numFmtId="2" fontId="7" fillId="0" borderId="10" xfId="1" applyNumberFormat="1" applyFont="1" applyBorder="1" applyAlignment="1">
      <alignment horizontal="center" vertical="center"/>
    </xf>
    <xf numFmtId="2" fontId="2" fillId="0" borderId="10" xfId="1" applyNumberFormat="1" applyFont="1" applyBorder="1" applyAlignment="1">
      <alignment vertical="center"/>
    </xf>
    <xf numFmtId="0" fontId="2" fillId="0" borderId="10" xfId="0" applyFont="1" applyBorder="1" applyAlignment="1">
      <alignment horizontal="right" vertical="center"/>
    </xf>
    <xf numFmtId="4" fontId="2" fillId="0" borderId="10" xfId="0" applyNumberFormat="1" applyFont="1" applyBorder="1" applyAlignment="1">
      <alignment horizontal="right" vertical="center"/>
    </xf>
    <xf numFmtId="4" fontId="2" fillId="0" borderId="10" xfId="0" applyNumberFormat="1" applyFont="1" applyBorder="1" applyAlignment="1" applyProtection="1">
      <alignment horizontal="right" vertical="center"/>
      <protection locked="0"/>
    </xf>
    <xf numFmtId="49" fontId="3" fillId="0" borderId="0" xfId="0" applyNumberFormat="1" applyFont="1" applyAlignment="1">
      <alignment horizontal="left" vertical="top"/>
    </xf>
    <xf numFmtId="49" fontId="3" fillId="0" borderId="0" xfId="0" applyNumberFormat="1" applyFont="1" applyAlignment="1">
      <alignment vertical="top" wrapText="1"/>
    </xf>
    <xf numFmtId="0" fontId="3" fillId="0" borderId="0" xfId="0" applyFont="1" applyAlignment="1">
      <alignment horizontal="right" vertical="center"/>
    </xf>
    <xf numFmtId="4" fontId="3" fillId="0" borderId="0" xfId="0" applyNumberFormat="1" applyFont="1" applyAlignment="1" applyProtection="1">
      <alignment horizontal="center"/>
      <protection locked="0"/>
    </xf>
    <xf numFmtId="4" fontId="2" fillId="0" borderId="0" xfId="0" applyNumberFormat="1" applyFont="1" applyAlignment="1" applyProtection="1">
      <alignment horizontal="center"/>
      <protection locked="0"/>
    </xf>
    <xf numFmtId="4" fontId="2" fillId="0" borderId="0" xfId="0" applyNumberFormat="1" applyFont="1" applyAlignment="1">
      <alignment horizontal="right"/>
    </xf>
    <xf numFmtId="4" fontId="3" fillId="0" borderId="0" xfId="0" applyNumberFormat="1" applyFont="1" applyAlignment="1">
      <alignment horizontal="right"/>
    </xf>
    <xf numFmtId="4" fontId="2" fillId="0" borderId="0" xfId="0" applyNumberFormat="1" applyFont="1" applyAlignment="1" applyProtection="1">
      <alignment horizontal="right"/>
      <protection locked="0"/>
    </xf>
    <xf numFmtId="4" fontId="3" fillId="0" borderId="0" xfId="0" applyNumberFormat="1" applyFont="1" applyAlignment="1" applyProtection="1">
      <alignment horizontal="right"/>
      <protection locked="0"/>
    </xf>
    <xf numFmtId="49" fontId="3" fillId="0" borderId="0" xfId="0" applyNumberFormat="1" applyFont="1" applyAlignment="1">
      <alignment horizontal="center" vertical="top"/>
    </xf>
    <xf numFmtId="0" fontId="3" fillId="0" borderId="0" xfId="0" applyFont="1" applyAlignment="1">
      <alignment horizontal="center" vertical="center"/>
    </xf>
    <xf numFmtId="4" fontId="3" fillId="0" borderId="0" xfId="0" applyNumberFormat="1" applyFont="1" applyAlignment="1">
      <alignment horizontal="center"/>
    </xf>
    <xf numFmtId="0" fontId="25" fillId="0" borderId="0" xfId="1" applyFont="1" applyAlignment="1">
      <alignment horizontal="right" vertical="top"/>
    </xf>
    <xf numFmtId="0" fontId="25" fillId="0" borderId="0" xfId="1" applyFont="1" applyAlignment="1">
      <alignment vertical="top" wrapText="1"/>
    </xf>
    <xf numFmtId="49" fontId="25" fillId="0" borderId="0" xfId="1" applyNumberFormat="1" applyFont="1" applyAlignment="1">
      <alignment horizontal="right" vertical="top"/>
    </xf>
    <xf numFmtId="0" fontId="6" fillId="0" borderId="0" xfId="0" applyFont="1"/>
    <xf numFmtId="0" fontId="25" fillId="0" borderId="0" xfId="1" applyFont="1" applyAlignment="1">
      <alignment horizontal="right" vertical="top" wrapText="1"/>
    </xf>
    <xf numFmtId="0" fontId="25" fillId="0" borderId="0" xfId="1" applyFont="1" applyAlignment="1">
      <alignment horizontal="right" vertical="center"/>
    </xf>
    <xf numFmtId="0" fontId="25" fillId="0" borderId="0" xfId="1" applyFont="1" applyAlignment="1">
      <alignment vertical="center" wrapText="1"/>
    </xf>
    <xf numFmtId="49" fontId="25" fillId="0" borderId="0" xfId="1" applyNumberFormat="1" applyFont="1" applyAlignment="1">
      <alignment horizontal="right" vertical="center"/>
    </xf>
    <xf numFmtId="0" fontId="25" fillId="0" borderId="0" xfId="1" applyFont="1" applyAlignment="1">
      <alignment horizontal="left" vertical="center" wrapText="1"/>
    </xf>
    <xf numFmtId="0" fontId="25" fillId="0" borderId="0" xfId="1" applyFont="1" applyAlignment="1">
      <alignment horizontal="right" vertical="center" wrapText="1"/>
    </xf>
    <xf numFmtId="0" fontId="25" fillId="0" borderId="0" xfId="1" applyFont="1" applyAlignment="1">
      <alignment vertical="center"/>
    </xf>
    <xf numFmtId="0" fontId="25" fillId="0" borderId="0" xfId="0" applyFont="1" applyAlignment="1">
      <alignment horizontal="right"/>
    </xf>
    <xf numFmtId="49" fontId="2" fillId="0" borderId="0" xfId="1" applyNumberFormat="1" applyFont="1" applyAlignment="1">
      <alignment horizontal="right"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3" fontId="2" fillId="0" borderId="5" xfId="0" applyNumberFormat="1" applyFont="1" applyBorder="1" applyAlignment="1">
      <alignment horizontal="center" vertical="center"/>
    </xf>
    <xf numFmtId="4" fontId="2" fillId="0" borderId="5" xfId="0" applyNumberFormat="1" applyFont="1" applyBorder="1" applyAlignment="1">
      <alignment horizontal="center" vertical="center"/>
    </xf>
    <xf numFmtId="4" fontId="2" fillId="0" borderId="6" xfId="0" applyNumberFormat="1" applyFont="1" applyBorder="1" applyAlignment="1">
      <alignment horizontal="center" vertical="center"/>
    </xf>
    <xf numFmtId="4" fontId="6" fillId="0" borderId="0" xfId="0" applyNumberFormat="1" applyFont="1" applyAlignment="1">
      <alignment horizontal="center"/>
    </xf>
    <xf numFmtId="4" fontId="6" fillId="0" borderId="0" xfId="0" applyNumberFormat="1" applyFont="1" applyAlignment="1">
      <alignment horizontal="right"/>
    </xf>
    <xf numFmtId="2" fontId="8" fillId="0" borderId="0" xfId="1" applyNumberFormat="1" applyFont="1" applyAlignment="1">
      <alignment vertical="top" wrapText="1"/>
    </xf>
    <xf numFmtId="0" fontId="9" fillId="0" borderId="0" xfId="0" applyFont="1" applyAlignment="1">
      <alignment horizontal="justify" vertical="top" wrapText="1"/>
    </xf>
    <xf numFmtId="0" fontId="6" fillId="0" borderId="0" xfId="0" applyFont="1" applyAlignment="1">
      <alignment horizontal="center" vertical="top" wrapText="1"/>
    </xf>
    <xf numFmtId="4" fontId="6" fillId="0" borderId="0" xfId="0" applyNumberFormat="1" applyFont="1" applyAlignment="1">
      <alignment horizontal="center" vertical="top" wrapText="1"/>
    </xf>
    <xf numFmtId="4" fontId="8" fillId="0" borderId="0" xfId="0" applyNumberFormat="1" applyFont="1" applyAlignment="1">
      <alignment vertical="top" wrapText="1"/>
    </xf>
    <xf numFmtId="0" fontId="7" fillId="0" borderId="0" xfId="0" applyFont="1" applyAlignment="1">
      <alignment horizontal="center"/>
    </xf>
    <xf numFmtId="0" fontId="7" fillId="0" borderId="0" xfId="0" applyFont="1"/>
    <xf numFmtId="0" fontId="8" fillId="0" borderId="1" xfId="0" applyFont="1" applyBorder="1" applyAlignment="1">
      <alignment horizontal="center"/>
    </xf>
    <xf numFmtId="0" fontId="8" fillId="0" borderId="1" xfId="0" applyFont="1" applyBorder="1"/>
    <xf numFmtId="0" fontId="6" fillId="0" borderId="1" xfId="0" applyFont="1" applyBorder="1"/>
    <xf numFmtId="4" fontId="6" fillId="0" borderId="1" xfId="0" applyNumberFormat="1" applyFont="1" applyBorder="1" applyAlignment="1">
      <alignment horizontal="center"/>
    </xf>
    <xf numFmtId="4" fontId="6" fillId="0" borderId="1" xfId="0" applyNumberFormat="1" applyFont="1" applyBorder="1" applyAlignment="1">
      <alignment horizontal="right"/>
    </xf>
    <xf numFmtId="0" fontId="6" fillId="0" borderId="0" xfId="0" applyFont="1" applyAlignment="1">
      <alignment vertical="top" wrapText="1"/>
    </xf>
    <xf numFmtId="0" fontId="19" fillId="0" borderId="0" xfId="0" applyFont="1" applyAlignment="1">
      <alignment horizontal="center" vertical="top"/>
    </xf>
    <xf numFmtId="0" fontId="19" fillId="0" borderId="0" xfId="0" applyFont="1" applyAlignment="1">
      <alignment horizontal="left" vertical="top" wrapText="1"/>
    </xf>
    <xf numFmtId="2" fontId="19" fillId="0" borderId="0" xfId="0" applyNumberFormat="1" applyFont="1" applyAlignment="1">
      <alignment horizontal="center"/>
    </xf>
    <xf numFmtId="166" fontId="19" fillId="0" borderId="0" xfId="0" applyNumberFormat="1" applyFont="1"/>
    <xf numFmtId="166" fontId="19" fillId="0" borderId="0" xfId="0" applyNumberFormat="1" applyFont="1" applyAlignment="1">
      <alignment horizontal="right"/>
    </xf>
    <xf numFmtId="0" fontId="19" fillId="0" borderId="0" xfId="0" applyFont="1" applyAlignment="1">
      <alignment horizontal="justify" vertical="top" wrapText="1"/>
    </xf>
    <xf numFmtId="0" fontId="19" fillId="0" borderId="0" xfId="0" quotePrefix="1" applyFont="1" applyAlignment="1">
      <alignment horizontal="left" vertical="top" wrapText="1"/>
    </xf>
    <xf numFmtId="0" fontId="6" fillId="0" borderId="0" xfId="0" applyFont="1" applyAlignment="1">
      <alignment wrapText="1"/>
    </xf>
    <xf numFmtId="4" fontId="8" fillId="0" borderId="1" xfId="0" applyNumberFormat="1" applyFont="1" applyBorder="1" applyAlignment="1">
      <alignment horizontal="right"/>
    </xf>
    <xf numFmtId="0" fontId="6" fillId="0" borderId="0" xfId="0" applyFont="1" applyAlignment="1">
      <alignment horizontal="justify" vertical="center"/>
    </xf>
    <xf numFmtId="0" fontId="6" fillId="0" borderId="0" xfId="0" quotePrefix="1" applyFont="1" applyAlignment="1">
      <alignment vertical="top" wrapText="1"/>
    </xf>
    <xf numFmtId="0" fontId="6" fillId="0" borderId="0" xfId="0" applyFont="1" applyAlignment="1">
      <alignment horizontal="justify" vertical="top" wrapText="1"/>
    </xf>
    <xf numFmtId="0" fontId="6" fillId="0" borderId="0" xfId="0" applyFont="1" applyAlignment="1">
      <alignment horizontal="center" vertical="top"/>
    </xf>
    <xf numFmtId="0" fontId="6" fillId="0" borderId="0" xfId="0" quotePrefix="1" applyFont="1" applyAlignment="1">
      <alignment horizontal="justify" vertical="top" wrapText="1"/>
    </xf>
    <xf numFmtId="2" fontId="6" fillId="0" borderId="0" xfId="1" quotePrefix="1" applyNumberFormat="1" applyFont="1" applyAlignment="1">
      <alignment wrapText="1"/>
    </xf>
    <xf numFmtId="2" fontId="6" fillId="0" borderId="0" xfId="1" applyNumberFormat="1" applyFont="1" applyAlignment="1">
      <alignment horizontal="center" wrapText="1"/>
    </xf>
    <xf numFmtId="4" fontId="6" fillId="0" borderId="0" xfId="1" applyNumberFormat="1" applyFont="1" applyAlignment="1">
      <alignment horizontal="center" wrapText="1"/>
    </xf>
    <xf numFmtId="4" fontId="6" fillId="0" borderId="0" xfId="1" applyNumberFormat="1" applyFont="1" applyAlignment="1">
      <alignment wrapText="1"/>
    </xf>
    <xf numFmtId="16" fontId="6" fillId="0" borderId="0" xfId="0" applyNumberFormat="1" applyFont="1" applyAlignment="1">
      <alignment horizontal="center" vertical="top" wrapText="1"/>
    </xf>
    <xf numFmtId="0" fontId="6" fillId="0" borderId="0" xfId="0" applyFont="1" applyAlignment="1">
      <alignment horizontal="center" wrapText="1"/>
    </xf>
    <xf numFmtId="4" fontId="6" fillId="0" borderId="0" xfId="2" applyNumberFormat="1" applyFont="1" applyAlignment="1">
      <alignment horizontal="center"/>
    </xf>
    <xf numFmtId="4" fontId="6" fillId="0" borderId="0" xfId="0" applyNumberFormat="1" applyFont="1"/>
    <xf numFmtId="4" fontId="6" fillId="0" borderId="0" xfId="0" applyNumberFormat="1" applyFont="1" applyAlignment="1">
      <alignment vertical="top"/>
    </xf>
    <xf numFmtId="0" fontId="6" fillId="0" borderId="0" xfId="0" applyFont="1" applyAlignment="1" applyProtection="1">
      <alignment horizontal="justify" vertical="top" wrapText="1"/>
      <protection locked="0"/>
    </xf>
    <xf numFmtId="0" fontId="8" fillId="0" borderId="1" xfId="0" applyFont="1" applyBorder="1" applyAlignment="1">
      <alignment horizontal="center" vertical="center"/>
    </xf>
    <xf numFmtId="0" fontId="8" fillId="0" borderId="1" xfId="0" applyFont="1" applyBorder="1" applyAlignment="1">
      <alignment vertical="center"/>
    </xf>
    <xf numFmtId="0" fontId="6" fillId="0" borderId="0" xfId="0" applyFont="1" applyAlignment="1">
      <alignment horizontal="center" vertical="center"/>
    </xf>
    <xf numFmtId="0" fontId="6" fillId="0" borderId="0" xfId="0" applyFont="1" applyAlignment="1">
      <alignment horizontal="left" vertical="center"/>
    </xf>
    <xf numFmtId="4" fontId="6" fillId="0" borderId="0" xfId="0" applyNumberFormat="1" applyFont="1" applyAlignment="1">
      <alignment horizontal="right" vertical="center"/>
    </xf>
    <xf numFmtId="0" fontId="8" fillId="0" borderId="2" xfId="0" applyFont="1" applyBorder="1" applyAlignment="1">
      <alignment horizontal="center" vertical="center"/>
    </xf>
    <xf numFmtId="0" fontId="8" fillId="0" borderId="2" xfId="0" applyFont="1" applyBorder="1" applyAlignment="1">
      <alignment vertical="center"/>
    </xf>
    <xf numFmtId="4" fontId="6" fillId="0" borderId="2" xfId="0" applyNumberFormat="1" applyFont="1" applyBorder="1" applyAlignment="1">
      <alignment horizontal="center" vertical="center"/>
    </xf>
    <xf numFmtId="4" fontId="8" fillId="0" borderId="2" xfId="0" applyNumberFormat="1" applyFont="1" applyBorder="1" applyAlignment="1">
      <alignment horizontal="right" vertical="center"/>
    </xf>
    <xf numFmtId="0" fontId="8" fillId="0" borderId="2" xfId="0" applyFont="1" applyBorder="1" applyAlignment="1">
      <alignment horizontal="center"/>
    </xf>
    <xf numFmtId="0" fontId="8" fillId="0" borderId="2" xfId="0" applyFont="1" applyBorder="1"/>
    <xf numFmtId="4" fontId="8" fillId="0" borderId="2" xfId="0" applyNumberFormat="1" applyFont="1" applyBorder="1" applyAlignment="1">
      <alignment horizontal="center"/>
    </xf>
    <xf numFmtId="4" fontId="8" fillId="0" borderId="2" xfId="0" applyNumberFormat="1" applyFont="1" applyBorder="1" applyAlignment="1">
      <alignment horizontal="right"/>
    </xf>
    <xf numFmtId="0" fontId="6" fillId="0" borderId="3" xfId="0" applyFont="1" applyBorder="1" applyAlignment="1">
      <alignment horizontal="center"/>
    </xf>
    <xf numFmtId="0" fontId="8" fillId="0" borderId="3" xfId="0" applyFont="1" applyBorder="1"/>
    <xf numFmtId="0" fontId="6" fillId="0" borderId="3" xfId="0" applyFont="1" applyBorder="1"/>
    <xf numFmtId="4" fontId="6" fillId="0" borderId="3" xfId="0" applyNumberFormat="1" applyFont="1" applyBorder="1" applyAlignment="1">
      <alignment horizontal="center"/>
    </xf>
    <xf numFmtId="4" fontId="8" fillId="0" borderId="3" xfId="0" applyNumberFormat="1" applyFont="1" applyBorder="1" applyAlignment="1">
      <alignment horizontal="right"/>
    </xf>
    <xf numFmtId="0" fontId="8" fillId="0" borderId="0" xfId="1" applyFont="1" applyAlignment="1">
      <alignment horizontal="right" vertical="top"/>
    </xf>
    <xf numFmtId="166" fontId="1" fillId="0" borderId="0" xfId="0" applyNumberFormat="1" applyFont="1"/>
    <xf numFmtId="0" fontId="1" fillId="0" borderId="0" xfId="0" applyFont="1"/>
    <xf numFmtId="0" fontId="8" fillId="0" borderId="0" xfId="1" applyFont="1" applyAlignment="1">
      <alignment horizontal="right" vertical="center"/>
    </xf>
    <xf numFmtId="0" fontId="25" fillId="0" borderId="0" xfId="1" applyFont="1" applyAlignment="1">
      <alignment horizontal="center" vertical="top" wrapText="1"/>
    </xf>
    <xf numFmtId="0" fontId="25" fillId="0" borderId="0" xfId="0" applyFont="1" applyAlignment="1">
      <alignment horizontal="center"/>
    </xf>
    <xf numFmtId="0" fontId="25" fillId="0" borderId="4" xfId="0" applyFont="1" applyBorder="1" applyAlignment="1">
      <alignment horizontal="center" vertical="top"/>
    </xf>
    <xf numFmtId="0" fontId="25" fillId="0" borderId="5" xfId="0" applyFont="1" applyBorder="1" applyAlignment="1">
      <alignment horizontal="center" vertical="center"/>
    </xf>
    <xf numFmtId="3" fontId="25" fillId="0" borderId="5" xfId="0" applyNumberFormat="1" applyFont="1" applyBorder="1" applyAlignment="1">
      <alignment horizontal="center" vertical="center"/>
    </xf>
    <xf numFmtId="4" fontId="25" fillId="0" borderId="5" xfId="0" applyNumberFormat="1" applyFont="1" applyBorder="1" applyAlignment="1">
      <alignment horizontal="center" vertical="center"/>
    </xf>
    <xf numFmtId="4" fontId="25" fillId="0" borderId="6" xfId="0" applyNumberFormat="1" applyFont="1" applyBorder="1" applyAlignment="1">
      <alignment horizontal="right" vertical="center"/>
    </xf>
    <xf numFmtId="0" fontId="25" fillId="0" borderId="0" xfId="0" applyFont="1" applyAlignment="1">
      <alignment horizontal="center" vertical="top"/>
    </xf>
    <xf numFmtId="0" fontId="19" fillId="0" borderId="0" xfId="0" applyFont="1" applyAlignment="1">
      <alignment horizontal="center"/>
    </xf>
    <xf numFmtId="4" fontId="19" fillId="0" borderId="0" xfId="0" applyNumberFormat="1" applyFont="1" applyAlignment="1">
      <alignment horizontal="center"/>
    </xf>
    <xf numFmtId="4" fontId="19" fillId="0" borderId="0" xfId="0" applyNumberFormat="1" applyFont="1" applyAlignment="1">
      <alignment horizontal="right"/>
    </xf>
    <xf numFmtId="0" fontId="25" fillId="0" borderId="1" xfId="0" applyFont="1" applyBorder="1" applyAlignment="1">
      <alignment horizontal="center" vertical="top"/>
    </xf>
    <xf numFmtId="0" fontId="25" fillId="0" borderId="1" xfId="0" applyFont="1" applyBorder="1" applyAlignment="1">
      <alignment vertical="center"/>
    </xf>
    <xf numFmtId="0" fontId="19" fillId="0" borderId="1" xfId="0" applyFont="1" applyBorder="1" applyAlignment="1">
      <alignment horizontal="center" vertical="center"/>
    </xf>
    <xf numFmtId="4" fontId="19" fillId="0" borderId="1" xfId="0" applyNumberFormat="1" applyFont="1" applyBorder="1" applyAlignment="1">
      <alignment horizontal="center" vertical="center"/>
    </xf>
    <xf numFmtId="4" fontId="19" fillId="0" borderId="1" xfId="0" applyNumberFormat="1" applyFont="1" applyBorder="1" applyAlignment="1">
      <alignment horizontal="right" vertical="center"/>
    </xf>
    <xf numFmtId="166" fontId="1" fillId="0" borderId="0" xfId="0" applyNumberFormat="1" applyFont="1" applyAlignment="1">
      <alignment vertical="center"/>
    </xf>
    <xf numFmtId="0" fontId="1" fillId="0" borderId="0" xfId="0" applyFont="1" applyAlignment="1">
      <alignment vertical="center"/>
    </xf>
    <xf numFmtId="2" fontId="19" fillId="0" borderId="0" xfId="0" applyNumberFormat="1" applyFont="1" applyAlignment="1">
      <alignment vertical="top"/>
    </xf>
    <xf numFmtId="4" fontId="17" fillId="0" borderId="0" xfId="0" applyNumberFormat="1" applyFont="1" applyAlignment="1">
      <alignment horizontal="center"/>
    </xf>
    <xf numFmtId="4" fontId="25" fillId="0" borderId="0" xfId="0" applyNumberFormat="1" applyFont="1"/>
    <xf numFmtId="0" fontId="29" fillId="0" borderId="0" xfId="0" applyFont="1"/>
    <xf numFmtId="0" fontId="19" fillId="0" borderId="0" xfId="0" quotePrefix="1" applyFont="1" applyAlignment="1">
      <alignment vertical="top" wrapText="1"/>
    </xf>
    <xf numFmtId="0" fontId="19" fillId="0" borderId="0" xfId="0" applyFont="1" applyAlignment="1">
      <alignment horizontal="center" vertical="center"/>
    </xf>
    <xf numFmtId="0" fontId="19" fillId="0" borderId="0" xfId="0" quotePrefix="1" applyFont="1" applyAlignment="1">
      <alignment horizontal="left" vertical="center" wrapText="1"/>
    </xf>
    <xf numFmtId="2" fontId="19" fillId="0" borderId="0" xfId="0" applyNumberFormat="1" applyFont="1" applyAlignment="1">
      <alignment horizontal="center" vertical="center"/>
    </xf>
    <xf numFmtId="166" fontId="19" fillId="0" borderId="0" xfId="0" applyNumberFormat="1" applyFont="1" applyAlignment="1">
      <alignment vertical="center"/>
    </xf>
    <xf numFmtId="166" fontId="19" fillId="0" borderId="0" xfId="0" applyNumberFormat="1" applyFont="1" applyAlignment="1">
      <alignment horizontal="right" vertical="center"/>
    </xf>
    <xf numFmtId="0" fontId="19" fillId="0" borderId="0" xfId="0" applyFont="1" applyAlignment="1">
      <alignment horizontal="justify" vertical="center" wrapText="1"/>
    </xf>
    <xf numFmtId="0" fontId="19" fillId="0" borderId="0" xfId="0" quotePrefix="1" applyFont="1" applyAlignment="1">
      <alignment horizontal="justify" vertical="top" wrapText="1"/>
    </xf>
    <xf numFmtId="166" fontId="31" fillId="0" borderId="0" xfId="0" applyNumberFormat="1" applyFont="1"/>
    <xf numFmtId="166" fontId="31" fillId="0" borderId="0" xfId="0" applyNumberFormat="1" applyFont="1" applyAlignment="1">
      <alignment horizontal="right"/>
    </xf>
    <xf numFmtId="0" fontId="31" fillId="0" borderId="0" xfId="0" applyFont="1"/>
    <xf numFmtId="0" fontId="19" fillId="0" borderId="0" xfId="0" quotePrefix="1" applyFont="1" applyAlignment="1">
      <alignment horizontal="justify" vertical="center" wrapText="1"/>
    </xf>
    <xf numFmtId="0" fontId="19" fillId="0" borderId="0" xfId="0" applyFont="1" applyAlignment="1">
      <alignment horizontal="left" vertical="center" wrapText="1"/>
    </xf>
    <xf numFmtId="0" fontId="31" fillId="0" borderId="0" xfId="0" applyFont="1" applyAlignment="1">
      <alignment horizontal="center" vertical="top"/>
    </xf>
    <xf numFmtId="0" fontId="31" fillId="0" borderId="0" xfId="0" applyFont="1" applyAlignment="1">
      <alignment horizontal="left" vertical="top" wrapText="1"/>
    </xf>
    <xf numFmtId="2" fontId="31" fillId="0" borderId="0" xfId="0" applyNumberFormat="1" applyFont="1" applyAlignment="1">
      <alignment horizontal="center"/>
    </xf>
    <xf numFmtId="4" fontId="6" fillId="0" borderId="1" xfId="0" applyNumberFormat="1" applyFont="1" applyBorder="1" applyAlignment="1">
      <alignment horizontal="center" vertical="center"/>
    </xf>
    <xf numFmtId="4" fontId="8" fillId="0" borderId="1" xfId="0" applyNumberFormat="1" applyFont="1" applyBorder="1" applyAlignment="1">
      <alignment horizontal="right" vertical="center"/>
    </xf>
    <xf numFmtId="166" fontId="32" fillId="0" borderId="0" xfId="0" applyNumberFormat="1" applyFont="1" applyAlignment="1">
      <alignment vertical="center"/>
    </xf>
    <xf numFmtId="0" fontId="32" fillId="0" borderId="0" xfId="0" applyFont="1" applyAlignment="1">
      <alignment vertical="center"/>
    </xf>
    <xf numFmtId="0" fontId="25" fillId="0" borderId="7" xfId="0" applyFont="1" applyBorder="1" applyAlignment="1">
      <alignment horizontal="center" vertical="top" wrapText="1"/>
    </xf>
    <xf numFmtId="0" fontId="25" fillId="0" borderId="1" xfId="0" applyFont="1" applyBorder="1" applyAlignment="1">
      <alignment horizontal="left" vertical="top" wrapText="1"/>
    </xf>
    <xf numFmtId="2" fontId="32" fillId="0" borderId="1" xfId="0" applyNumberFormat="1" applyFont="1" applyBorder="1" applyAlignment="1">
      <alignment horizontal="center"/>
    </xf>
    <xf numFmtId="2" fontId="31" fillId="0" borderId="1" xfId="0" applyNumberFormat="1" applyFont="1" applyBorder="1" applyAlignment="1">
      <alignment horizontal="center"/>
    </xf>
    <xf numFmtId="166" fontId="32" fillId="0" borderId="1" xfId="0" applyNumberFormat="1" applyFont="1" applyBorder="1"/>
    <xf numFmtId="166" fontId="32" fillId="0" borderId="1" xfId="0" applyNumberFormat="1" applyFont="1" applyBorder="1" applyAlignment="1">
      <alignment horizontal="right"/>
    </xf>
    <xf numFmtId="166" fontId="32" fillId="0" borderId="0" xfId="0" applyNumberFormat="1" applyFont="1"/>
    <xf numFmtId="0" fontId="32" fillId="0" borderId="0" xfId="0" applyFont="1"/>
    <xf numFmtId="0" fontId="19" fillId="0" borderId="0" xfId="0" applyFont="1"/>
    <xf numFmtId="16" fontId="19" fillId="0" borderId="0" xfId="0" applyNumberFormat="1" applyFont="1" applyAlignment="1">
      <alignment horizontal="center" vertical="top"/>
    </xf>
    <xf numFmtId="2" fontId="19" fillId="0" borderId="1" xfId="0" applyNumberFormat="1" applyFont="1" applyBorder="1" applyAlignment="1">
      <alignment horizontal="center"/>
    </xf>
    <xf numFmtId="166" fontId="25" fillId="0" borderId="1" xfId="0" applyNumberFormat="1" applyFont="1" applyBorder="1"/>
    <xf numFmtId="166" fontId="25" fillId="0" borderId="11" xfId="0" applyNumberFormat="1" applyFont="1" applyBorder="1" applyAlignment="1">
      <alignment horizontal="right"/>
    </xf>
    <xf numFmtId="0" fontId="25" fillId="0" borderId="1" xfId="0" applyFont="1" applyBorder="1" applyAlignment="1">
      <alignment horizontal="center" vertical="top" wrapText="1"/>
    </xf>
    <xf numFmtId="2" fontId="25" fillId="0" borderId="1" xfId="0" applyNumberFormat="1" applyFont="1" applyBorder="1" applyAlignment="1">
      <alignment horizontal="center"/>
    </xf>
    <xf numFmtId="166" fontId="25" fillId="0" borderId="1" xfId="0" applyNumberFormat="1" applyFont="1" applyBorder="1" applyAlignment="1">
      <alignment horizontal="right"/>
    </xf>
    <xf numFmtId="0" fontId="25" fillId="0" borderId="0" xfId="0" applyFont="1" applyAlignment="1">
      <alignment horizontal="center" vertical="top" wrapText="1"/>
    </xf>
    <xf numFmtId="0" fontId="25" fillId="0" borderId="0" xfId="0" applyFont="1" applyAlignment="1">
      <alignment horizontal="left" vertical="top" wrapText="1"/>
    </xf>
    <xf numFmtId="2" fontId="25" fillId="0" borderId="0" xfId="0" applyNumberFormat="1" applyFont="1" applyAlignment="1">
      <alignment horizontal="center"/>
    </xf>
    <xf numFmtId="166" fontId="25" fillId="0" borderId="0" xfId="0" applyNumberFormat="1" applyFont="1"/>
    <xf numFmtId="166" fontId="25" fillId="0" borderId="0" xfId="0" applyNumberFormat="1" applyFont="1" applyAlignment="1">
      <alignment horizontal="right"/>
    </xf>
    <xf numFmtId="166" fontId="23" fillId="0" borderId="0" xfId="0" applyNumberFormat="1" applyFont="1"/>
    <xf numFmtId="0" fontId="23" fillId="0" borderId="0" xfId="0" applyFont="1"/>
    <xf numFmtId="0" fontId="1" fillId="0" borderId="0" xfId="0" applyFont="1" applyAlignment="1">
      <alignment horizontal="center" vertical="center"/>
    </xf>
    <xf numFmtId="4" fontId="0" fillId="0" borderId="0" xfId="0" applyNumberFormat="1" applyAlignment="1">
      <alignment horizontal="center" vertical="center"/>
    </xf>
    <xf numFmtId="16" fontId="19" fillId="0" borderId="0" xfId="0" applyNumberFormat="1" applyFont="1" applyAlignment="1">
      <alignment horizontal="center" vertical="center"/>
    </xf>
    <xf numFmtId="2" fontId="19" fillId="0" borderId="0" xfId="0" applyNumberFormat="1" applyFont="1" applyAlignment="1">
      <alignment horizontal="center" vertical="top"/>
    </xf>
    <xf numFmtId="4" fontId="18" fillId="0" borderId="0" xfId="0" applyNumberFormat="1" applyFont="1" applyAlignment="1">
      <alignment horizontal="center"/>
    </xf>
    <xf numFmtId="4" fontId="19" fillId="0" borderId="0" xfId="0" applyNumberFormat="1" applyFont="1"/>
    <xf numFmtId="2" fontId="18" fillId="0" borderId="0" xfId="0" applyNumberFormat="1" applyFont="1" applyAlignment="1">
      <alignment horizontal="center" vertical="top"/>
    </xf>
    <xf numFmtId="2" fontId="25" fillId="0" borderId="0" xfId="0" applyNumberFormat="1" applyFont="1" applyAlignment="1">
      <alignment horizontal="left" vertical="top"/>
    </xf>
    <xf numFmtId="4" fontId="18" fillId="0" borderId="0" xfId="0" applyNumberFormat="1" applyFont="1"/>
    <xf numFmtId="4" fontId="18" fillId="0" borderId="0" xfId="0" applyNumberFormat="1" applyFont="1" applyAlignment="1">
      <alignment horizontal="right"/>
    </xf>
    <xf numFmtId="2" fontId="19" fillId="0" borderId="0" xfId="0" applyNumberFormat="1" applyFont="1" applyAlignment="1">
      <alignment horizontal="justify" vertical="top" wrapText="1"/>
    </xf>
    <xf numFmtId="0" fontId="19" fillId="0" borderId="0" xfId="0" applyFont="1" applyAlignment="1">
      <alignment vertical="top"/>
    </xf>
    <xf numFmtId="2" fontId="19" fillId="0" borderId="0" xfId="0" quotePrefix="1" applyNumberFormat="1" applyFont="1" applyAlignment="1">
      <alignment horizontal="center"/>
    </xf>
    <xf numFmtId="0" fontId="25" fillId="0" borderId="1" xfId="0" applyFont="1" applyBorder="1" applyAlignment="1">
      <alignment horizontal="left" vertical="center" wrapText="1"/>
    </xf>
    <xf numFmtId="2" fontId="25" fillId="0" borderId="1" xfId="0" applyNumberFormat="1" applyFont="1" applyBorder="1" applyAlignment="1">
      <alignment horizontal="center" vertical="center"/>
    </xf>
    <xf numFmtId="166" fontId="25" fillId="0" borderId="1" xfId="0" applyNumberFormat="1" applyFont="1" applyBorder="1" applyAlignment="1">
      <alignment vertical="center"/>
    </xf>
    <xf numFmtId="166" fontId="25" fillId="0" borderId="11" xfId="0" applyNumberFormat="1" applyFont="1" applyBorder="1" applyAlignment="1">
      <alignment horizontal="right" vertical="center"/>
    </xf>
    <xf numFmtId="2" fontId="18" fillId="0" borderId="0" xfId="0" applyNumberFormat="1" applyFont="1" applyAlignment="1">
      <alignment vertical="top"/>
    </xf>
    <xf numFmtId="2" fontId="19" fillId="0" borderId="1" xfId="0" applyNumberFormat="1" applyFont="1" applyBorder="1" applyAlignment="1">
      <alignment horizontal="center" vertical="center"/>
    </xf>
    <xf numFmtId="166" fontId="25" fillId="0" borderId="1" xfId="0" applyNumberFormat="1" applyFont="1" applyBorder="1" applyAlignment="1">
      <alignment horizontal="right" vertical="center"/>
    </xf>
    <xf numFmtId="0" fontId="8" fillId="0" borderId="1" xfId="0" applyFont="1" applyBorder="1" applyAlignment="1">
      <alignment horizontal="center" vertical="top"/>
    </xf>
    <xf numFmtId="0" fontId="6" fillId="0" borderId="1" xfId="0" applyFont="1" applyBorder="1" applyAlignment="1">
      <alignment vertical="center"/>
    </xf>
    <xf numFmtId="4" fontId="6" fillId="0" borderId="1" xfId="0" applyNumberFormat="1" applyFont="1" applyBorder="1" applyAlignment="1">
      <alignment horizontal="right" vertical="center"/>
    </xf>
    <xf numFmtId="0" fontId="25" fillId="0" borderId="0" xfId="0" applyFont="1" applyAlignment="1">
      <alignment vertical="top"/>
    </xf>
    <xf numFmtId="0" fontId="25" fillId="0" borderId="0" xfId="0" applyFont="1" applyAlignment="1">
      <alignment vertical="center"/>
    </xf>
    <xf numFmtId="0" fontId="25" fillId="0" borderId="0" xfId="0" applyFont="1" applyAlignment="1">
      <alignment vertical="top" wrapText="1"/>
    </xf>
    <xf numFmtId="0" fontId="8" fillId="0" borderId="2" xfId="0" applyFont="1" applyBorder="1" applyAlignment="1">
      <alignment horizontal="center" vertical="top"/>
    </xf>
    <xf numFmtId="4" fontId="6" fillId="0" borderId="2" xfId="0" applyNumberFormat="1" applyFont="1" applyBorder="1" applyAlignment="1">
      <alignment horizontal="center"/>
    </xf>
    <xf numFmtId="0" fontId="6" fillId="0" borderId="3" xfId="0" applyFont="1" applyBorder="1" applyAlignment="1">
      <alignment horizontal="center" vertical="top"/>
    </xf>
    <xf numFmtId="0" fontId="1" fillId="0" borderId="0" xfId="0" applyFont="1" applyAlignment="1">
      <alignment horizontal="center"/>
    </xf>
    <xf numFmtId="0" fontId="27" fillId="0" borderId="0" xfId="0" applyFont="1" applyAlignment="1">
      <alignment horizontal="left" vertical="top" wrapText="1"/>
    </xf>
    <xf numFmtId="0" fontId="27" fillId="0" borderId="0" xfId="0" quotePrefix="1" applyFont="1" applyAlignment="1">
      <alignment horizontal="left" vertical="top" wrapText="1"/>
    </xf>
    <xf numFmtId="0" fontId="27" fillId="0" borderId="0" xfId="0" applyFont="1" applyAlignment="1">
      <alignment horizontal="left" vertical="top"/>
    </xf>
  </cellXfs>
  <cellStyles count="9">
    <cellStyle name="Comma_H.KORALJ  i RUBIN - Tender troškovnik za sobe Ver 01. -24.11.05" xfId="7" xr:uid="{69245731-BEC9-4F07-AD66-EF6179EC2389}"/>
    <cellStyle name="Normal 10 10" xfId="5" xr:uid="{0B3C1785-A9A8-4C48-B3B6-5F8CF9ACB8F2}"/>
    <cellStyle name="Normal 10 2" xfId="4" xr:uid="{2A5F53A2-27B9-449E-974A-E0A8E74DFF4A}"/>
    <cellStyle name="Normal 9 2" xfId="3" xr:uid="{9DB82F07-0A54-4B10-AAB9-EA3F67BDDFB3}"/>
    <cellStyle name="Normal 98" xfId="8" xr:uid="{1BDAA01D-FB5E-4DF3-B1B2-7EDB6762B50D}"/>
    <cellStyle name="Normal_H.KORALJ - Klimatizacija soba - Tender troškovnik STROJARSTVO - protect" xfId="6" xr:uid="{2094489F-6A81-4AEE-9696-5C3A73D5B9C7}"/>
    <cellStyle name="Normal_zapresic-V1-betoni-passage" xfId="2" xr:uid="{FADE9DAE-8309-48BE-949B-66531CFA3703}"/>
    <cellStyle name="Normalno" xfId="0" builtinId="0"/>
    <cellStyle name="Style 1"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72</xdr:row>
      <xdr:rowOff>0</xdr:rowOff>
    </xdr:from>
    <xdr:to>
      <xdr:col>3</xdr:col>
      <xdr:colOff>2402417</xdr:colOff>
      <xdr:row>72</xdr:row>
      <xdr:rowOff>2609155</xdr:rowOff>
    </xdr:to>
    <xdr:pic>
      <xdr:nvPicPr>
        <xdr:cNvPr id="4" name="Slika 3">
          <a:extLst>
            <a:ext uri="{FF2B5EF4-FFF2-40B4-BE49-F238E27FC236}">
              <a16:creationId xmlns:a16="http://schemas.microsoft.com/office/drawing/2014/main" id="{9FC7B691-012F-03CB-FB9B-43792F59A869}"/>
            </a:ext>
          </a:extLst>
        </xdr:cNvPr>
        <xdr:cNvPicPr>
          <a:picLocks noChangeAspect="1"/>
        </xdr:cNvPicPr>
      </xdr:nvPicPr>
      <xdr:blipFill>
        <a:blip xmlns:r="http://schemas.openxmlformats.org/officeDocument/2006/relationships" r:embed="rId1"/>
        <a:stretch>
          <a:fillRect/>
        </a:stretch>
      </xdr:blipFill>
      <xdr:spPr>
        <a:xfrm>
          <a:off x="1016000" y="38735000"/>
          <a:ext cx="2402417" cy="2620585"/>
        </a:xfrm>
        <a:prstGeom prst="rect">
          <a:avLst/>
        </a:prstGeom>
      </xdr:spPr>
    </xdr:pic>
    <xdr:clientData/>
  </xdr:twoCellAnchor>
  <xdr:twoCellAnchor editAs="oneCell">
    <xdr:from>
      <xdr:col>3</xdr:col>
      <xdr:colOff>31750</xdr:colOff>
      <xdr:row>74</xdr:row>
      <xdr:rowOff>74083</xdr:rowOff>
    </xdr:from>
    <xdr:to>
      <xdr:col>3</xdr:col>
      <xdr:colOff>2460836</xdr:colOff>
      <xdr:row>74</xdr:row>
      <xdr:rowOff>3219509</xdr:rowOff>
    </xdr:to>
    <xdr:pic>
      <xdr:nvPicPr>
        <xdr:cNvPr id="5" name="Slika 4">
          <a:extLst>
            <a:ext uri="{FF2B5EF4-FFF2-40B4-BE49-F238E27FC236}">
              <a16:creationId xmlns:a16="http://schemas.microsoft.com/office/drawing/2014/main" id="{85C8FFB9-4164-2F29-FB60-E8625746BE42}"/>
            </a:ext>
          </a:extLst>
        </xdr:cNvPr>
        <xdr:cNvPicPr>
          <a:picLocks noChangeAspect="1"/>
        </xdr:cNvPicPr>
      </xdr:nvPicPr>
      <xdr:blipFill>
        <a:blip xmlns:r="http://schemas.openxmlformats.org/officeDocument/2006/relationships" r:embed="rId2"/>
        <a:stretch>
          <a:fillRect/>
        </a:stretch>
      </xdr:blipFill>
      <xdr:spPr>
        <a:xfrm>
          <a:off x="1047750" y="41793583"/>
          <a:ext cx="2438611" cy="3130186"/>
        </a:xfrm>
        <a:prstGeom prst="rect">
          <a:avLst/>
        </a:prstGeom>
      </xdr:spPr>
    </xdr:pic>
    <xdr:clientData/>
  </xdr:twoCellAnchor>
  <xdr:twoCellAnchor editAs="oneCell">
    <xdr:from>
      <xdr:col>3</xdr:col>
      <xdr:colOff>31750</xdr:colOff>
      <xdr:row>84</xdr:row>
      <xdr:rowOff>74084</xdr:rowOff>
    </xdr:from>
    <xdr:to>
      <xdr:col>3</xdr:col>
      <xdr:colOff>3106685</xdr:colOff>
      <xdr:row>85</xdr:row>
      <xdr:rowOff>2177</xdr:rowOff>
    </xdr:to>
    <xdr:pic>
      <xdr:nvPicPr>
        <xdr:cNvPr id="6" name="Slika 5">
          <a:extLst>
            <a:ext uri="{FF2B5EF4-FFF2-40B4-BE49-F238E27FC236}">
              <a16:creationId xmlns:a16="http://schemas.microsoft.com/office/drawing/2014/main" id="{02BD541B-0BA9-4307-1EF4-2893114E6DCD}"/>
            </a:ext>
          </a:extLst>
        </xdr:cNvPr>
        <xdr:cNvPicPr>
          <a:picLocks noChangeAspect="1"/>
        </xdr:cNvPicPr>
      </xdr:nvPicPr>
      <xdr:blipFill>
        <a:blip xmlns:r="http://schemas.openxmlformats.org/officeDocument/2006/relationships" r:embed="rId3"/>
        <a:stretch>
          <a:fillRect/>
        </a:stretch>
      </xdr:blipFill>
      <xdr:spPr>
        <a:xfrm>
          <a:off x="1047750" y="47222834"/>
          <a:ext cx="3059695" cy="3133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5812</xdr:colOff>
      <xdr:row>8</xdr:row>
      <xdr:rowOff>47625</xdr:rowOff>
    </xdr:from>
    <xdr:to>
      <xdr:col>3</xdr:col>
      <xdr:colOff>3425622</xdr:colOff>
      <xdr:row>22</xdr:row>
      <xdr:rowOff>93345</xdr:rowOff>
    </xdr:to>
    <xdr:pic>
      <xdr:nvPicPr>
        <xdr:cNvPr id="4" name="Slika 3">
          <a:extLst>
            <a:ext uri="{FF2B5EF4-FFF2-40B4-BE49-F238E27FC236}">
              <a16:creationId xmlns:a16="http://schemas.microsoft.com/office/drawing/2014/main" id="{D4D2A4CC-D844-DE88-BF41-5EA761841A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237" y="1514475"/>
          <a:ext cx="3419810" cy="25793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ro&#353;kovnik%20-%20Bmp%20Ass%20-%20Srebrnjak%201/2.%20Tro&#353;kovnik/Radno/Tro&#353;kovnik%20gra&#273;evinsko-obrtni&#269;kih%20radova%20-%20Silver%20hill%20-%20vi&#353;estambena%20gra&#273;evina%201%20-%20radno%20sa%20cijenama%20I%20dio.xlsx" TargetMode="External"/><Relationship Id="rId2" Type="http://schemas.openxmlformats.org/officeDocument/2006/relationships/externalLinkPath" Target="file:///C:\Users\rogri\Documents\Tro&#353;kovnik%20-%20Bmp%20Ass%20-%20Srebrnjak%201\2.%20Tro&#353;kovnik\Radno\Tro&#353;kovnik%20gra&#273;evinsko-obrtni&#269;kih%20radova%20-%20Silver%20hill%20-%20vi&#353;estambena%20gra&#273;evina%201%20-%20radno%20sa%20cijenama%20I%20dio.xlsx" TargetMode="External"/><Relationship Id="rId1" Type="http://schemas.openxmlformats.org/officeDocument/2006/relationships/externalLinkPath" Target="/Users/rogri/Documents/Tro&#353;kovnik%20-%20Bmp%20Ass%20-%20Srebrnjak%201/2.%20Tro&#353;kovnik/Radno/Tro&#353;kovnik%20gra&#273;evinsko-obrtni&#269;kih%20radova%20-%20Silver%20hill%20-%20vi&#353;estambena%20gra&#273;evina%201%20-%20radno%20sa%20cijenama%20I%20di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PĆE NAPOMENE"/>
      <sheetName val="Građevinsko-obrtnički radovi"/>
      <sheetName val="Oprema "/>
      <sheetName val="REKAPITULACIJA"/>
      <sheetName val="Površine"/>
      <sheetName val="Zemljani radovi"/>
      <sheetName val="Fasada"/>
      <sheetName val="Betoni"/>
    </sheetNames>
    <sheetDataSet>
      <sheetData sheetId="0"/>
      <sheetData sheetId="1">
        <row r="11">
          <cell r="C11" t="str">
            <v>A</v>
          </cell>
        </row>
        <row r="1069">
          <cell r="C1069" t="str">
            <v>B</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U254"/>
  <sheetViews>
    <sheetView tabSelected="1" view="pageBreakPreview" zoomScaleNormal="80" zoomScaleSheetLayoutView="100" workbookViewId="0">
      <selection activeCell="G8" sqref="G8"/>
    </sheetView>
  </sheetViews>
  <sheetFormatPr defaultColWidth="8.88671875" defaultRowHeight="14.4" x14ac:dyDescent="0.3"/>
  <cols>
    <col min="1" max="2" width="5.109375" style="5" customWidth="1"/>
    <col min="3" max="3" width="67.109375" style="5" customWidth="1"/>
    <col min="4" max="7" width="7.33203125" style="5" customWidth="1"/>
    <col min="8" max="8" width="2.33203125" style="5" customWidth="1"/>
    <col min="9" max="35" width="7.33203125" style="5" customWidth="1"/>
    <col min="36" max="16384" width="8.88671875" style="5"/>
  </cols>
  <sheetData>
    <row r="1" spans="3:21" x14ac:dyDescent="0.3">
      <c r="C1" s="3" t="s">
        <v>775</v>
      </c>
      <c r="D1" s="4"/>
      <c r="E1" s="3" t="s">
        <v>81</v>
      </c>
      <c r="G1" s="6" t="s">
        <v>613</v>
      </c>
    </row>
    <row r="2" spans="3:21" x14ac:dyDescent="0.3">
      <c r="C2" s="7" t="s">
        <v>612</v>
      </c>
      <c r="D2" s="8"/>
      <c r="E2" s="7"/>
      <c r="F2" s="4"/>
      <c r="G2" s="4"/>
    </row>
    <row r="3" spans="3:21" x14ac:dyDescent="0.3">
      <c r="C3" s="9" t="s">
        <v>82</v>
      </c>
      <c r="D3" s="10"/>
      <c r="E3" s="11" t="s">
        <v>79</v>
      </c>
      <c r="F3" s="12" t="s">
        <v>614</v>
      </c>
    </row>
    <row r="4" spans="3:21" x14ac:dyDescent="0.3">
      <c r="C4" s="9"/>
      <c r="D4" s="13"/>
      <c r="E4" s="14"/>
      <c r="F4" s="15"/>
      <c r="G4" s="16"/>
    </row>
    <row r="5" spans="3:21" x14ac:dyDescent="0.3">
      <c r="C5" s="3" t="s">
        <v>83</v>
      </c>
      <c r="D5" s="4"/>
      <c r="E5" s="17" t="s">
        <v>80</v>
      </c>
      <c r="F5" s="18"/>
      <c r="G5" s="19" t="s">
        <v>615</v>
      </c>
    </row>
    <row r="6" spans="3:21" x14ac:dyDescent="0.3">
      <c r="C6" s="3"/>
      <c r="D6" s="4"/>
      <c r="E6" s="20"/>
      <c r="F6" s="18"/>
      <c r="G6" s="19"/>
    </row>
    <row r="7" spans="3:21" x14ac:dyDescent="0.3">
      <c r="C7" s="3"/>
      <c r="D7" s="4"/>
      <c r="E7" s="20"/>
      <c r="F7" s="18"/>
      <c r="G7" s="19"/>
    </row>
    <row r="8" spans="3:21" ht="15.6" x14ac:dyDescent="0.3">
      <c r="C8" s="21" t="s">
        <v>61</v>
      </c>
      <c r="D8" s="22"/>
      <c r="E8" s="22"/>
      <c r="F8" s="23"/>
      <c r="G8" s="23"/>
    </row>
    <row r="9" spans="3:21" ht="84.6" customHeight="1" x14ac:dyDescent="0.3">
      <c r="C9" s="273" t="s">
        <v>174</v>
      </c>
      <c r="D9" s="273"/>
      <c r="E9" s="273"/>
      <c r="F9" s="273"/>
      <c r="G9" s="273"/>
    </row>
    <row r="10" spans="3:21" ht="59.4" customHeight="1" x14ac:dyDescent="0.3">
      <c r="C10" s="273" t="s">
        <v>175</v>
      </c>
      <c r="D10" s="273"/>
      <c r="E10" s="273"/>
      <c r="F10" s="273"/>
      <c r="G10" s="273"/>
    </row>
    <row r="11" spans="3:21" ht="75.599999999999994" customHeight="1" x14ac:dyDescent="0.3">
      <c r="C11" s="273" t="s">
        <v>176</v>
      </c>
      <c r="D11" s="273"/>
      <c r="E11" s="273"/>
      <c r="F11" s="273"/>
      <c r="G11" s="273"/>
      <c r="H11" s="25"/>
      <c r="I11" s="25"/>
      <c r="J11" s="25"/>
      <c r="K11" s="25"/>
      <c r="L11" s="25"/>
      <c r="M11" s="25"/>
      <c r="N11" s="25"/>
    </row>
    <row r="12" spans="3:21" ht="52.8" customHeight="1" x14ac:dyDescent="0.3">
      <c r="C12" s="273" t="s">
        <v>177</v>
      </c>
      <c r="D12" s="273"/>
      <c r="E12" s="273"/>
      <c r="F12" s="273"/>
      <c r="G12" s="273"/>
      <c r="H12" s="25"/>
      <c r="I12" s="25"/>
      <c r="J12" s="25"/>
      <c r="K12" s="25"/>
      <c r="L12" s="25"/>
      <c r="M12" s="25"/>
      <c r="N12" s="25"/>
    </row>
    <row r="13" spans="3:21" x14ac:dyDescent="0.3">
      <c r="C13" s="273" t="s">
        <v>178</v>
      </c>
      <c r="D13" s="273"/>
      <c r="E13" s="273"/>
      <c r="F13" s="273"/>
      <c r="G13" s="273"/>
      <c r="H13" s="25"/>
      <c r="I13" s="25"/>
      <c r="J13" s="25"/>
      <c r="K13" s="25"/>
      <c r="L13" s="25"/>
      <c r="M13" s="25"/>
      <c r="N13" s="25"/>
    </row>
    <row r="14" spans="3:21" ht="15.6" x14ac:dyDescent="0.3">
      <c r="C14" s="275" t="s">
        <v>62</v>
      </c>
      <c r="D14" s="275"/>
      <c r="E14" s="275"/>
      <c r="F14" s="275"/>
      <c r="G14" s="26"/>
      <c r="H14" s="25"/>
      <c r="I14" s="25"/>
      <c r="J14" s="25"/>
      <c r="K14" s="25"/>
      <c r="L14" s="25"/>
      <c r="M14" s="25"/>
      <c r="N14" s="25"/>
    </row>
    <row r="15" spans="3:21" ht="15.6" x14ac:dyDescent="0.3">
      <c r="C15" s="274" t="s">
        <v>518</v>
      </c>
      <c r="D15" s="273"/>
      <c r="E15" s="273"/>
      <c r="F15" s="273"/>
      <c r="G15" s="26"/>
      <c r="H15" s="27"/>
      <c r="I15" s="27"/>
      <c r="J15" s="27"/>
      <c r="K15" s="27"/>
      <c r="L15" s="27"/>
      <c r="M15" s="27"/>
      <c r="N15" s="27"/>
      <c r="O15" s="27"/>
      <c r="P15" s="27"/>
      <c r="Q15" s="27"/>
      <c r="R15" s="27"/>
      <c r="S15" s="27"/>
      <c r="T15" s="27"/>
      <c r="U15" s="27"/>
    </row>
    <row r="16" spans="3:21" ht="73.8" customHeight="1" x14ac:dyDescent="0.3">
      <c r="C16" s="274" t="s">
        <v>519</v>
      </c>
      <c r="D16" s="274"/>
      <c r="E16" s="274"/>
      <c r="F16" s="274"/>
      <c r="G16" s="274"/>
      <c r="H16" s="27"/>
      <c r="I16" s="27"/>
      <c r="J16" s="27"/>
      <c r="K16" s="27"/>
      <c r="L16" s="27"/>
      <c r="M16" s="27"/>
      <c r="N16" s="27"/>
      <c r="O16" s="27"/>
      <c r="P16" s="27"/>
      <c r="Q16" s="27"/>
      <c r="R16" s="27"/>
    </row>
    <row r="17" spans="3:18" x14ac:dyDescent="0.3">
      <c r="C17" s="274" t="s">
        <v>521</v>
      </c>
      <c r="D17" s="274"/>
      <c r="E17" s="274"/>
      <c r="F17" s="274"/>
      <c r="G17" s="274"/>
      <c r="H17" s="27"/>
      <c r="I17" s="27"/>
      <c r="J17" s="27"/>
      <c r="K17" s="27"/>
      <c r="L17" s="27"/>
      <c r="M17" s="27"/>
      <c r="N17" s="27"/>
      <c r="O17" s="27"/>
      <c r="P17" s="27"/>
      <c r="Q17" s="27"/>
      <c r="R17" s="27"/>
    </row>
    <row r="18" spans="3:18" x14ac:dyDescent="0.3">
      <c r="C18" s="274" t="s">
        <v>520</v>
      </c>
      <c r="D18" s="274"/>
      <c r="E18" s="274"/>
      <c r="F18" s="274"/>
      <c r="G18" s="274"/>
      <c r="H18" s="27"/>
      <c r="I18" s="27"/>
      <c r="J18" s="27"/>
      <c r="K18" s="27"/>
      <c r="L18" s="27"/>
      <c r="M18" s="27"/>
      <c r="N18" s="27"/>
      <c r="O18" s="27"/>
      <c r="P18" s="27"/>
      <c r="Q18" s="27"/>
      <c r="R18" s="27"/>
    </row>
    <row r="19" spans="3:18" x14ac:dyDescent="0.3">
      <c r="C19" s="274" t="s">
        <v>522</v>
      </c>
      <c r="D19" s="274"/>
      <c r="E19" s="274"/>
      <c r="F19" s="274"/>
      <c r="G19" s="274"/>
      <c r="H19" s="27"/>
      <c r="I19" s="27"/>
      <c r="J19" s="27"/>
      <c r="K19" s="27"/>
      <c r="L19" s="27"/>
      <c r="M19" s="27"/>
      <c r="N19" s="27"/>
      <c r="O19" s="27"/>
      <c r="P19" s="27"/>
      <c r="Q19" s="27"/>
      <c r="R19" s="27"/>
    </row>
    <row r="20" spans="3:18" ht="60" customHeight="1" x14ac:dyDescent="0.3">
      <c r="C20" s="274" t="s">
        <v>179</v>
      </c>
      <c r="D20" s="274"/>
      <c r="E20" s="274"/>
      <c r="F20" s="274"/>
      <c r="G20" s="274"/>
      <c r="H20" s="25"/>
      <c r="I20" s="25"/>
      <c r="J20" s="25"/>
      <c r="K20" s="25"/>
      <c r="L20" s="25"/>
      <c r="M20" s="25"/>
      <c r="N20" s="25"/>
      <c r="O20" s="25"/>
      <c r="P20" s="25"/>
      <c r="Q20" s="25"/>
      <c r="R20" s="25"/>
    </row>
    <row r="21" spans="3:18" ht="15.6" x14ac:dyDescent="0.3">
      <c r="C21" s="28"/>
      <c r="D21" s="29"/>
      <c r="E21" s="30"/>
      <c r="F21" s="31"/>
      <c r="G21" s="26"/>
      <c r="H21" s="25"/>
      <c r="I21" s="25"/>
      <c r="J21" s="25"/>
      <c r="K21" s="25"/>
      <c r="L21" s="25"/>
      <c r="M21" s="25"/>
      <c r="N21" s="25"/>
      <c r="O21" s="25"/>
      <c r="P21" s="25"/>
      <c r="Q21" s="25"/>
      <c r="R21" s="25"/>
    </row>
    <row r="22" spans="3:18" ht="29.4" customHeight="1" x14ac:dyDescent="0.3">
      <c r="C22" s="273" t="s">
        <v>180</v>
      </c>
      <c r="D22" s="273"/>
      <c r="E22" s="273"/>
      <c r="F22" s="273"/>
      <c r="G22" s="26"/>
      <c r="H22" s="27"/>
      <c r="I22" s="27"/>
      <c r="J22" s="27"/>
      <c r="K22" s="27"/>
      <c r="L22" s="27"/>
      <c r="M22" s="27"/>
      <c r="N22" s="27"/>
      <c r="O22" s="27"/>
      <c r="P22" s="27"/>
      <c r="Q22" s="27"/>
      <c r="R22" s="27"/>
    </row>
    <row r="23" spans="3:18" ht="55.8" customHeight="1" x14ac:dyDescent="0.3">
      <c r="C23" s="273" t="s">
        <v>181</v>
      </c>
      <c r="D23" s="273"/>
      <c r="E23" s="273"/>
      <c r="F23" s="273"/>
      <c r="G23" s="32"/>
      <c r="H23" s="25"/>
      <c r="I23" s="25"/>
      <c r="J23" s="25"/>
      <c r="K23" s="25"/>
      <c r="L23" s="25"/>
      <c r="M23" s="25"/>
      <c r="N23" s="25"/>
      <c r="O23" s="25"/>
      <c r="P23" s="25"/>
      <c r="Q23" s="25"/>
      <c r="R23" s="25"/>
    </row>
    <row r="24" spans="3:18" ht="108" customHeight="1" x14ac:dyDescent="0.3">
      <c r="C24" s="273" t="s">
        <v>182</v>
      </c>
      <c r="D24" s="273"/>
      <c r="E24" s="273"/>
      <c r="F24" s="273"/>
      <c r="G24" s="26"/>
      <c r="H24" s="25"/>
      <c r="I24" s="25"/>
      <c r="J24" s="25"/>
      <c r="K24" s="25"/>
      <c r="L24" s="25"/>
      <c r="M24" s="25"/>
      <c r="N24" s="25"/>
      <c r="O24" s="25"/>
      <c r="P24" s="25"/>
      <c r="Q24" s="25"/>
      <c r="R24" s="25"/>
    </row>
    <row r="25" spans="3:18" ht="60.6" customHeight="1" x14ac:dyDescent="0.3">
      <c r="C25" s="273" t="s">
        <v>183</v>
      </c>
      <c r="D25" s="273"/>
      <c r="E25" s="273"/>
      <c r="F25" s="273"/>
      <c r="G25" s="26"/>
      <c r="H25" s="27"/>
      <c r="I25" s="27"/>
      <c r="J25" s="27"/>
      <c r="K25" s="27"/>
      <c r="L25" s="27"/>
      <c r="M25" s="27"/>
      <c r="N25" s="27"/>
      <c r="O25" s="27"/>
      <c r="P25" s="27"/>
      <c r="Q25" s="27"/>
      <c r="R25" s="27"/>
    </row>
    <row r="26" spans="3:18" ht="70.2" customHeight="1" x14ac:dyDescent="0.3">
      <c r="C26" s="273" t="s">
        <v>184</v>
      </c>
      <c r="D26" s="273"/>
      <c r="E26" s="273"/>
      <c r="F26" s="273"/>
      <c r="G26" s="26"/>
      <c r="H26" s="25"/>
      <c r="I26" s="25"/>
      <c r="J26" s="25"/>
      <c r="K26" s="25"/>
      <c r="L26" s="25"/>
      <c r="M26" s="25"/>
      <c r="N26" s="25"/>
      <c r="O26" s="25"/>
      <c r="P26" s="25"/>
      <c r="Q26" s="25"/>
      <c r="R26" s="25"/>
    </row>
    <row r="27" spans="3:18" ht="15.6" x14ac:dyDescent="0.3">
      <c r="C27" s="273" t="s">
        <v>185</v>
      </c>
      <c r="D27" s="273"/>
      <c r="E27" s="273"/>
      <c r="F27" s="273"/>
      <c r="G27" s="26"/>
      <c r="H27" s="27"/>
      <c r="I27" s="27"/>
      <c r="J27" s="27"/>
      <c r="K27" s="27"/>
      <c r="L27" s="27"/>
      <c r="M27" s="27"/>
      <c r="N27" s="27"/>
      <c r="O27" s="27"/>
      <c r="P27" s="27"/>
      <c r="Q27" s="27"/>
      <c r="R27" s="27"/>
    </row>
    <row r="28" spans="3:18" ht="73.8" customHeight="1" x14ac:dyDescent="0.3">
      <c r="C28" s="273" t="s">
        <v>186</v>
      </c>
      <c r="D28" s="273"/>
      <c r="E28" s="273"/>
      <c r="F28" s="273"/>
      <c r="G28" s="26"/>
      <c r="H28" s="25"/>
      <c r="I28" s="25"/>
      <c r="J28" s="25"/>
      <c r="K28" s="25"/>
      <c r="L28" s="25"/>
      <c r="M28" s="25"/>
      <c r="N28" s="25"/>
      <c r="O28" s="25"/>
      <c r="P28" s="25"/>
      <c r="Q28" s="25"/>
      <c r="R28" s="25"/>
    </row>
    <row r="29" spans="3:18" ht="96.6" customHeight="1" x14ac:dyDescent="0.3">
      <c r="C29" s="273" t="s">
        <v>523</v>
      </c>
      <c r="D29" s="273"/>
      <c r="E29" s="273"/>
      <c r="F29" s="273"/>
      <c r="G29" s="26"/>
      <c r="H29" s="25"/>
      <c r="I29" s="25"/>
      <c r="J29" s="25"/>
      <c r="K29" s="25"/>
      <c r="L29" s="25"/>
      <c r="M29" s="25"/>
      <c r="N29" s="25"/>
      <c r="O29" s="25"/>
      <c r="P29" s="25"/>
      <c r="Q29" s="25"/>
      <c r="R29" s="25"/>
    </row>
    <row r="30" spans="3:18" ht="68.400000000000006" customHeight="1" x14ac:dyDescent="0.3">
      <c r="C30" s="273" t="s">
        <v>187</v>
      </c>
      <c r="D30" s="273"/>
      <c r="E30" s="273"/>
      <c r="F30" s="273"/>
      <c r="G30" s="26"/>
      <c r="H30" s="27"/>
      <c r="I30" s="27"/>
      <c r="J30" s="27"/>
      <c r="K30" s="27"/>
      <c r="L30" s="27"/>
      <c r="M30" s="27"/>
      <c r="N30" s="27"/>
      <c r="O30" s="27"/>
      <c r="P30" s="27"/>
      <c r="Q30" s="27"/>
      <c r="R30" s="27"/>
    </row>
    <row r="31" spans="3:18" ht="70.8" customHeight="1" x14ac:dyDescent="0.3">
      <c r="C31" s="273" t="s">
        <v>188</v>
      </c>
      <c r="D31" s="273"/>
      <c r="E31" s="273"/>
      <c r="F31" s="273"/>
      <c r="G31" s="26"/>
      <c r="H31" s="27"/>
      <c r="I31" s="27"/>
      <c r="J31" s="27"/>
      <c r="K31" s="27"/>
      <c r="L31" s="27"/>
      <c r="M31" s="27"/>
      <c r="N31" s="27"/>
      <c r="O31" s="27"/>
      <c r="P31" s="27"/>
      <c r="Q31" s="27"/>
      <c r="R31" s="27"/>
    </row>
    <row r="32" spans="3:18" ht="79.2" customHeight="1" x14ac:dyDescent="0.3">
      <c r="C32" s="273" t="s">
        <v>189</v>
      </c>
      <c r="D32" s="273"/>
      <c r="E32" s="273"/>
      <c r="F32" s="273"/>
      <c r="G32" s="26"/>
      <c r="H32" s="27"/>
      <c r="I32" s="27"/>
      <c r="J32" s="27"/>
      <c r="K32" s="27"/>
      <c r="L32" s="27"/>
      <c r="M32" s="27"/>
      <c r="N32" s="27"/>
      <c r="O32" s="27"/>
      <c r="P32" s="27"/>
      <c r="Q32" s="27"/>
      <c r="R32" s="27"/>
    </row>
    <row r="33" spans="3:18" ht="90" customHeight="1" x14ac:dyDescent="0.3">
      <c r="C33" s="273" t="s">
        <v>190</v>
      </c>
      <c r="D33" s="273"/>
      <c r="E33" s="273"/>
      <c r="F33" s="273"/>
      <c r="G33" s="26"/>
      <c r="H33" s="27"/>
      <c r="I33" s="27"/>
      <c r="J33" s="27"/>
      <c r="K33" s="27"/>
      <c r="L33" s="27"/>
      <c r="M33" s="27"/>
      <c r="N33" s="27"/>
      <c r="O33" s="27"/>
      <c r="P33" s="27"/>
      <c r="Q33" s="27"/>
      <c r="R33" s="27"/>
    </row>
    <row r="34" spans="3:18" ht="70.8" customHeight="1" x14ac:dyDescent="0.3">
      <c r="C34" s="273" t="s">
        <v>191</v>
      </c>
      <c r="D34" s="273"/>
      <c r="E34" s="273"/>
      <c r="F34" s="273"/>
      <c r="G34" s="26"/>
      <c r="H34" s="27"/>
      <c r="I34" s="27"/>
      <c r="J34" s="27"/>
      <c r="K34" s="27"/>
      <c r="L34" s="27"/>
      <c r="M34" s="27"/>
      <c r="N34" s="27"/>
      <c r="O34" s="27"/>
      <c r="P34" s="27"/>
      <c r="Q34" s="27"/>
      <c r="R34" s="27"/>
    </row>
    <row r="35" spans="3:18" ht="82.2" customHeight="1" x14ac:dyDescent="0.3">
      <c r="C35" s="273" t="s">
        <v>192</v>
      </c>
      <c r="D35" s="273"/>
      <c r="E35" s="273"/>
      <c r="F35" s="273"/>
      <c r="G35" s="26"/>
      <c r="H35" s="27"/>
      <c r="I35" s="27"/>
      <c r="J35" s="27"/>
      <c r="K35" s="27"/>
      <c r="L35" s="27"/>
      <c r="M35" s="27"/>
      <c r="N35" s="27"/>
      <c r="O35" s="27"/>
      <c r="P35" s="27"/>
      <c r="Q35" s="27"/>
      <c r="R35" s="27"/>
    </row>
    <row r="36" spans="3:18" ht="57" customHeight="1" x14ac:dyDescent="0.3">
      <c r="C36" s="273" t="s">
        <v>193</v>
      </c>
      <c r="D36" s="273"/>
      <c r="E36" s="273"/>
      <c r="F36" s="273"/>
      <c r="G36" s="26"/>
      <c r="H36" s="27"/>
      <c r="I36" s="27"/>
      <c r="J36" s="27"/>
      <c r="K36" s="27"/>
      <c r="L36" s="27"/>
      <c r="M36" s="27"/>
      <c r="N36" s="27"/>
      <c r="O36" s="27"/>
      <c r="P36" s="27"/>
      <c r="Q36" s="27"/>
      <c r="R36" s="27"/>
    </row>
    <row r="37" spans="3:18" ht="44.4" customHeight="1" x14ac:dyDescent="0.3">
      <c r="C37" s="273" t="s">
        <v>194</v>
      </c>
      <c r="D37" s="273"/>
      <c r="E37" s="273"/>
      <c r="F37" s="273"/>
      <c r="G37" s="26"/>
      <c r="H37" s="27"/>
      <c r="I37" s="27"/>
      <c r="J37" s="27"/>
      <c r="K37" s="27"/>
      <c r="L37" s="27"/>
      <c r="M37" s="27"/>
      <c r="N37" s="27"/>
      <c r="O37" s="27"/>
      <c r="P37" s="27"/>
      <c r="Q37" s="27"/>
      <c r="R37" s="27"/>
    </row>
    <row r="38" spans="3:18" ht="55.8" customHeight="1" x14ac:dyDescent="0.3">
      <c r="C38" s="273" t="s">
        <v>195</v>
      </c>
      <c r="D38" s="273"/>
      <c r="E38" s="273"/>
      <c r="F38" s="273"/>
      <c r="G38" s="26"/>
      <c r="H38" s="27"/>
      <c r="I38" s="27"/>
      <c r="J38" s="27"/>
      <c r="K38" s="27"/>
      <c r="L38" s="27"/>
      <c r="M38" s="27"/>
      <c r="N38" s="27"/>
      <c r="O38" s="27"/>
      <c r="P38" s="27"/>
      <c r="Q38" s="27"/>
      <c r="R38" s="27"/>
    </row>
    <row r="39" spans="3:18" ht="57" customHeight="1" x14ac:dyDescent="0.3">
      <c r="C39" s="273" t="s">
        <v>196</v>
      </c>
      <c r="D39" s="273"/>
      <c r="E39" s="273"/>
      <c r="F39" s="273"/>
      <c r="G39" s="26"/>
      <c r="H39" s="27"/>
      <c r="I39" s="27"/>
      <c r="J39" s="27"/>
      <c r="K39" s="27"/>
      <c r="L39" s="27"/>
      <c r="M39" s="27"/>
      <c r="N39" s="27"/>
      <c r="O39" s="27"/>
      <c r="P39" s="27"/>
      <c r="Q39" s="27"/>
      <c r="R39" s="27"/>
    </row>
    <row r="40" spans="3:18" ht="95.4" customHeight="1" x14ac:dyDescent="0.3">
      <c r="C40" s="273" t="s">
        <v>197</v>
      </c>
      <c r="D40" s="273"/>
      <c r="E40" s="273"/>
      <c r="F40" s="273"/>
      <c r="G40" s="26"/>
      <c r="H40" s="27"/>
      <c r="I40" s="27"/>
      <c r="J40" s="27"/>
      <c r="K40" s="27"/>
      <c r="L40" s="27"/>
      <c r="M40" s="27"/>
      <c r="N40" s="27"/>
      <c r="O40" s="27"/>
      <c r="P40" s="27"/>
      <c r="Q40" s="27"/>
      <c r="R40" s="27"/>
    </row>
    <row r="41" spans="3:18" ht="48" customHeight="1" x14ac:dyDescent="0.3">
      <c r="C41" s="273" t="s">
        <v>198</v>
      </c>
      <c r="D41" s="273"/>
      <c r="E41" s="273"/>
      <c r="F41" s="273"/>
      <c r="G41" s="26"/>
      <c r="H41" s="27"/>
      <c r="I41" s="27"/>
      <c r="J41" s="27"/>
      <c r="K41" s="27"/>
      <c r="L41" s="27"/>
      <c r="M41" s="27"/>
      <c r="N41" s="27"/>
      <c r="O41" s="27"/>
      <c r="P41" s="27"/>
      <c r="Q41" s="27"/>
      <c r="R41" s="27"/>
    </row>
    <row r="42" spans="3:18" ht="30" customHeight="1" x14ac:dyDescent="0.3">
      <c r="C42" s="273" t="s">
        <v>199</v>
      </c>
      <c r="D42" s="273"/>
      <c r="E42" s="273"/>
      <c r="F42" s="273"/>
      <c r="G42" s="26"/>
      <c r="H42" s="27"/>
      <c r="I42" s="27"/>
      <c r="J42" s="27"/>
      <c r="K42" s="27"/>
      <c r="L42" s="27"/>
      <c r="M42" s="27"/>
      <c r="N42" s="27"/>
      <c r="O42" s="27"/>
      <c r="P42" s="27"/>
      <c r="Q42" s="27"/>
      <c r="R42" s="27"/>
    </row>
    <row r="43" spans="3:18" ht="28.8" customHeight="1" x14ac:dyDescent="0.3">
      <c r="C43" s="273" t="s">
        <v>200</v>
      </c>
      <c r="D43" s="273"/>
      <c r="E43" s="273"/>
      <c r="F43" s="273"/>
      <c r="G43" s="26"/>
      <c r="H43" s="27"/>
      <c r="I43" s="27"/>
      <c r="J43" s="27"/>
      <c r="K43" s="27"/>
      <c r="L43" s="27"/>
      <c r="M43" s="27"/>
      <c r="N43" s="27"/>
      <c r="O43" s="27"/>
      <c r="P43" s="27"/>
      <c r="Q43" s="27"/>
      <c r="R43" s="27"/>
    </row>
    <row r="44" spans="3:18" ht="56.4" customHeight="1" x14ac:dyDescent="0.3">
      <c r="C44" s="273" t="s">
        <v>201</v>
      </c>
      <c r="D44" s="273"/>
      <c r="E44" s="273"/>
      <c r="F44" s="273"/>
      <c r="G44" s="26"/>
      <c r="H44" s="27"/>
      <c r="I44" s="27"/>
      <c r="J44" s="27"/>
      <c r="K44" s="27"/>
      <c r="L44" s="27"/>
      <c r="M44" s="27"/>
      <c r="N44" s="27"/>
      <c r="O44" s="27"/>
      <c r="P44" s="27"/>
      <c r="Q44" s="27"/>
      <c r="R44" s="27"/>
    </row>
    <row r="45" spans="3:18" ht="48" customHeight="1" x14ac:dyDescent="0.3">
      <c r="C45" s="273" t="s">
        <v>202</v>
      </c>
      <c r="D45" s="273"/>
      <c r="E45" s="273"/>
      <c r="F45" s="273"/>
      <c r="G45" s="26"/>
      <c r="H45" s="25"/>
      <c r="I45" s="25"/>
      <c r="J45" s="25"/>
      <c r="K45" s="25"/>
      <c r="L45" s="25"/>
      <c r="M45" s="25"/>
      <c r="N45" s="25"/>
      <c r="O45" s="25"/>
      <c r="P45" s="25"/>
      <c r="Q45" s="25"/>
      <c r="R45" s="25"/>
    </row>
    <row r="46" spans="3:18" ht="58.2" customHeight="1" x14ac:dyDescent="0.3">
      <c r="C46" s="273" t="s">
        <v>203</v>
      </c>
      <c r="D46" s="273"/>
      <c r="E46" s="273"/>
      <c r="F46" s="273"/>
      <c r="G46" s="26"/>
      <c r="H46" s="25"/>
      <c r="I46" s="25"/>
      <c r="J46" s="25"/>
      <c r="K46" s="25"/>
      <c r="L46" s="25"/>
      <c r="M46" s="25"/>
      <c r="N46" s="25"/>
      <c r="O46" s="25"/>
      <c r="P46" s="25"/>
      <c r="Q46" s="25"/>
      <c r="R46" s="25"/>
    </row>
    <row r="47" spans="3:18" ht="30" customHeight="1" x14ac:dyDescent="0.3">
      <c r="C47" s="273" t="s">
        <v>204</v>
      </c>
      <c r="D47" s="273"/>
      <c r="E47" s="273"/>
      <c r="F47" s="273"/>
      <c r="G47" s="26"/>
      <c r="H47" s="25"/>
      <c r="I47" s="25"/>
      <c r="J47" s="25"/>
      <c r="K47" s="25"/>
      <c r="L47" s="25"/>
      <c r="M47" s="25"/>
      <c r="N47" s="25"/>
      <c r="O47" s="25"/>
      <c r="P47" s="25"/>
      <c r="Q47" s="25"/>
      <c r="R47" s="25"/>
    </row>
    <row r="48" spans="3:18" ht="15.6" x14ac:dyDescent="0.3">
      <c r="C48" s="28"/>
      <c r="D48" s="29"/>
      <c r="E48" s="30"/>
      <c r="F48" s="31"/>
      <c r="G48" s="26"/>
      <c r="H48" s="25"/>
      <c r="I48" s="25"/>
      <c r="J48" s="25"/>
      <c r="K48" s="25"/>
      <c r="L48" s="25"/>
      <c r="M48" s="25"/>
      <c r="N48" s="25"/>
      <c r="O48" s="25"/>
      <c r="P48" s="25"/>
      <c r="Q48" s="25"/>
      <c r="R48" s="25"/>
    </row>
    <row r="49" spans="3:21" ht="15.6" x14ac:dyDescent="0.3">
      <c r="C49" s="273" t="s">
        <v>205</v>
      </c>
      <c r="D49" s="273"/>
      <c r="E49" s="273"/>
      <c r="F49" s="273"/>
      <c r="G49" s="26"/>
      <c r="H49" s="25"/>
      <c r="I49" s="25"/>
      <c r="J49" s="25"/>
      <c r="K49" s="25"/>
      <c r="L49" s="25"/>
      <c r="M49" s="25"/>
      <c r="N49" s="25"/>
      <c r="O49" s="25"/>
      <c r="P49" s="25"/>
      <c r="Q49" s="25"/>
      <c r="R49" s="25"/>
    </row>
    <row r="50" spans="3:21" ht="15.6" x14ac:dyDescent="0.3">
      <c r="C50" s="24"/>
      <c r="D50" s="24"/>
      <c r="E50" s="24"/>
      <c r="F50" s="24"/>
      <c r="G50" s="26"/>
      <c r="H50" s="25"/>
      <c r="I50" s="25"/>
      <c r="J50" s="25"/>
      <c r="K50" s="25"/>
      <c r="L50" s="25"/>
      <c r="M50" s="25"/>
      <c r="N50" s="25"/>
      <c r="O50" s="25"/>
      <c r="P50" s="25"/>
      <c r="Q50" s="25"/>
      <c r="R50" s="25"/>
    </row>
    <row r="51" spans="3:21" ht="72" customHeight="1" x14ac:dyDescent="0.3">
      <c r="C51" s="273" t="s">
        <v>206</v>
      </c>
      <c r="D51" s="273"/>
      <c r="E51" s="273"/>
      <c r="F51" s="273"/>
      <c r="G51" s="26"/>
      <c r="H51" s="27"/>
      <c r="I51" s="27"/>
      <c r="J51" s="27"/>
      <c r="K51" s="27"/>
      <c r="L51" s="27"/>
      <c r="M51" s="27"/>
      <c r="N51" s="27"/>
      <c r="O51" s="27"/>
      <c r="P51" s="27"/>
      <c r="Q51" s="27"/>
      <c r="R51" s="27"/>
    </row>
    <row r="52" spans="3:21" ht="40.799999999999997" customHeight="1" x14ac:dyDescent="0.3">
      <c r="C52" s="273" t="s">
        <v>207</v>
      </c>
      <c r="D52" s="273"/>
      <c r="E52" s="273"/>
      <c r="F52" s="273"/>
      <c r="G52" s="26"/>
      <c r="H52" s="27"/>
      <c r="I52" s="27"/>
      <c r="J52" s="27"/>
      <c r="K52" s="27"/>
      <c r="L52" s="27"/>
      <c r="M52" s="27"/>
      <c r="N52" s="27"/>
      <c r="O52" s="27"/>
      <c r="P52" s="27"/>
      <c r="Q52" s="27"/>
      <c r="R52" s="27"/>
    </row>
    <row r="53" spans="3:21" ht="60" customHeight="1" x14ac:dyDescent="0.3">
      <c r="C53" s="273" t="s">
        <v>208</v>
      </c>
      <c r="D53" s="273"/>
      <c r="E53" s="273"/>
      <c r="F53" s="273"/>
      <c r="G53" s="26"/>
      <c r="H53" s="27"/>
      <c r="I53" s="27"/>
      <c r="J53" s="27"/>
      <c r="K53" s="27"/>
      <c r="L53" s="27"/>
      <c r="M53" s="27"/>
      <c r="N53" s="27"/>
      <c r="O53" s="27"/>
      <c r="P53" s="27"/>
      <c r="Q53" s="27"/>
      <c r="R53" s="27"/>
    </row>
    <row r="54" spans="3:21" ht="27.6" customHeight="1" x14ac:dyDescent="0.3">
      <c r="C54" s="273" t="s">
        <v>209</v>
      </c>
      <c r="D54" s="273"/>
      <c r="E54" s="273"/>
      <c r="F54" s="273"/>
      <c r="G54" s="26"/>
      <c r="H54" s="27"/>
      <c r="I54" s="27"/>
      <c r="J54" s="27"/>
      <c r="K54" s="27"/>
      <c r="L54" s="27"/>
      <c r="M54" s="27"/>
      <c r="N54" s="27"/>
      <c r="O54" s="27"/>
      <c r="P54" s="27"/>
      <c r="Q54" s="27"/>
      <c r="R54" s="27"/>
    </row>
    <row r="55" spans="3:21" ht="70.8" customHeight="1" x14ac:dyDescent="0.3">
      <c r="C55" s="273" t="s">
        <v>210</v>
      </c>
      <c r="D55" s="273"/>
      <c r="E55" s="273"/>
      <c r="F55" s="273"/>
      <c r="G55" s="26"/>
      <c r="H55" s="25"/>
      <c r="I55" s="25"/>
      <c r="J55" s="25"/>
      <c r="K55" s="25"/>
      <c r="L55" s="25"/>
      <c r="M55" s="25"/>
      <c r="N55" s="25"/>
      <c r="O55" s="25"/>
      <c r="P55" s="25"/>
      <c r="Q55" s="25"/>
      <c r="R55" s="25"/>
    </row>
    <row r="56" spans="3:21" ht="32.4" customHeight="1" x14ac:dyDescent="0.3">
      <c r="C56" s="273" t="s">
        <v>211</v>
      </c>
      <c r="D56" s="273"/>
      <c r="E56" s="273"/>
      <c r="F56" s="273"/>
      <c r="G56" s="26"/>
      <c r="H56" s="27"/>
      <c r="I56" s="27"/>
      <c r="J56" s="27"/>
      <c r="K56" s="27"/>
      <c r="L56" s="27"/>
      <c r="M56" s="27"/>
      <c r="N56" s="27"/>
      <c r="O56" s="27"/>
      <c r="P56" s="27"/>
      <c r="Q56" s="27"/>
      <c r="R56" s="27"/>
    </row>
    <row r="57" spans="3:21" ht="30.6" customHeight="1" x14ac:dyDescent="0.3">
      <c r="C57" s="273" t="s">
        <v>212</v>
      </c>
      <c r="D57" s="273"/>
      <c r="E57" s="273"/>
      <c r="F57" s="273"/>
      <c r="G57" s="26"/>
      <c r="H57" s="25"/>
      <c r="I57" s="25"/>
      <c r="J57" s="25"/>
      <c r="K57" s="25"/>
      <c r="L57" s="25"/>
      <c r="M57" s="25"/>
      <c r="N57" s="25"/>
      <c r="O57" s="25"/>
      <c r="P57" s="25"/>
      <c r="Q57" s="25"/>
      <c r="R57" s="25"/>
    </row>
    <row r="58" spans="3:21" ht="79.2" customHeight="1" x14ac:dyDescent="0.3">
      <c r="C58" s="273" t="s">
        <v>213</v>
      </c>
      <c r="D58" s="273"/>
      <c r="E58" s="273"/>
      <c r="F58" s="273"/>
      <c r="G58" s="26"/>
      <c r="H58" s="27"/>
      <c r="I58" s="27"/>
      <c r="J58" s="27"/>
      <c r="K58" s="27"/>
      <c r="L58" s="27"/>
      <c r="M58" s="27"/>
      <c r="N58" s="27"/>
      <c r="O58" s="27"/>
      <c r="P58" s="27"/>
      <c r="Q58" s="27"/>
      <c r="R58" s="27"/>
    </row>
    <row r="59" spans="3:21" ht="84.6" customHeight="1" x14ac:dyDescent="0.3">
      <c r="C59" s="273" t="s">
        <v>214</v>
      </c>
      <c r="D59" s="273"/>
      <c r="E59" s="273"/>
      <c r="F59" s="273"/>
      <c r="G59" s="26"/>
      <c r="H59" s="25"/>
      <c r="I59" s="25"/>
      <c r="J59" s="25"/>
      <c r="K59" s="25"/>
      <c r="L59" s="25"/>
      <c r="M59" s="25"/>
      <c r="N59" s="25"/>
      <c r="O59" s="25"/>
      <c r="P59" s="25"/>
      <c r="Q59" s="25"/>
      <c r="R59" s="25"/>
    </row>
    <row r="60" spans="3:21" ht="15.6" x14ac:dyDescent="0.3">
      <c r="C60" s="28"/>
      <c r="D60" s="29"/>
      <c r="E60" s="30"/>
      <c r="F60" s="31"/>
      <c r="G60" s="26"/>
      <c r="H60" s="27"/>
      <c r="I60" s="27"/>
      <c r="J60" s="27"/>
      <c r="K60" s="27"/>
      <c r="L60" s="27"/>
      <c r="M60" s="27"/>
      <c r="N60" s="27"/>
      <c r="O60" s="27"/>
      <c r="P60" s="27"/>
      <c r="Q60" s="27"/>
      <c r="R60" s="27"/>
    </row>
    <row r="61" spans="3:21" ht="15.6" x14ac:dyDescent="0.3">
      <c r="C61" s="28" t="s">
        <v>215</v>
      </c>
      <c r="D61" s="29"/>
      <c r="E61" s="30"/>
      <c r="F61" s="31"/>
      <c r="G61" s="26"/>
      <c r="H61" s="27"/>
      <c r="I61" s="27"/>
      <c r="J61" s="27"/>
      <c r="K61" s="27"/>
      <c r="L61" s="27"/>
      <c r="M61" s="27"/>
      <c r="N61" s="27"/>
      <c r="O61" s="27"/>
      <c r="P61" s="27"/>
      <c r="Q61" s="27"/>
      <c r="R61" s="27"/>
    </row>
    <row r="62" spans="3:21" ht="15.6" x14ac:dyDescent="0.3">
      <c r="C62" s="28"/>
      <c r="D62" s="29"/>
      <c r="E62" s="30"/>
      <c r="F62" s="31"/>
      <c r="G62" s="26"/>
      <c r="H62" s="27"/>
      <c r="I62" s="27"/>
      <c r="J62" s="27"/>
      <c r="K62" s="27"/>
      <c r="L62" s="27"/>
      <c r="M62" s="27"/>
      <c r="N62" s="27"/>
      <c r="O62" s="27"/>
      <c r="P62" s="27"/>
      <c r="Q62" s="27"/>
      <c r="R62" s="27"/>
    </row>
    <row r="63" spans="3:21" ht="57.6" customHeight="1" x14ac:dyDescent="0.3">
      <c r="C63" s="273" t="s">
        <v>216</v>
      </c>
      <c r="D63" s="273"/>
      <c r="E63" s="273"/>
      <c r="F63" s="273"/>
      <c r="G63" s="26"/>
      <c r="H63" s="25"/>
      <c r="I63" s="25"/>
      <c r="J63" s="25"/>
      <c r="K63" s="25"/>
      <c r="L63" s="25"/>
      <c r="M63" s="25"/>
      <c r="N63" s="25"/>
      <c r="O63" s="25"/>
      <c r="P63" s="25"/>
      <c r="Q63" s="25"/>
      <c r="R63" s="25"/>
      <c r="S63" s="25"/>
      <c r="T63" s="25"/>
      <c r="U63" s="25"/>
    </row>
    <row r="64" spans="3:21" ht="45" customHeight="1" x14ac:dyDescent="0.3">
      <c r="C64" s="273" t="s">
        <v>217</v>
      </c>
      <c r="D64" s="273"/>
      <c r="E64" s="273"/>
      <c r="F64" s="273"/>
      <c r="G64" s="26"/>
      <c r="H64" s="25"/>
      <c r="I64" s="25"/>
      <c r="J64" s="25"/>
      <c r="K64" s="25"/>
      <c r="L64" s="25"/>
      <c r="M64" s="25"/>
      <c r="N64" s="25"/>
      <c r="O64" s="25"/>
      <c r="P64" s="25"/>
      <c r="Q64" s="25"/>
      <c r="R64" s="25"/>
    </row>
    <row r="65" spans="3:18" ht="31.2" customHeight="1" x14ac:dyDescent="0.3">
      <c r="C65" s="273" t="s">
        <v>218</v>
      </c>
      <c r="D65" s="273"/>
      <c r="E65" s="273"/>
      <c r="F65" s="273"/>
      <c r="G65" s="26"/>
      <c r="H65" s="27"/>
      <c r="I65" s="27"/>
      <c r="J65" s="27"/>
      <c r="K65" s="27"/>
      <c r="L65" s="27"/>
      <c r="M65" s="27"/>
      <c r="N65" s="27"/>
      <c r="O65" s="27"/>
      <c r="P65" s="27"/>
      <c r="Q65" s="27"/>
      <c r="R65" s="27"/>
    </row>
    <row r="66" spans="3:18" ht="15.6" x14ac:dyDescent="0.3">
      <c r="C66" s="273" t="s">
        <v>219</v>
      </c>
      <c r="D66" s="273"/>
      <c r="E66" s="273"/>
      <c r="F66" s="273"/>
      <c r="G66" s="26"/>
      <c r="H66" s="27"/>
      <c r="I66" s="27"/>
      <c r="J66" s="27"/>
      <c r="K66" s="27"/>
      <c r="L66" s="27"/>
      <c r="M66" s="27"/>
      <c r="N66" s="27"/>
      <c r="O66" s="27"/>
      <c r="P66" s="27"/>
      <c r="Q66" s="27"/>
      <c r="R66" s="27"/>
    </row>
    <row r="67" spans="3:18" ht="15.6" customHeight="1" x14ac:dyDescent="0.3">
      <c r="C67" s="273" t="s">
        <v>220</v>
      </c>
      <c r="D67" s="273"/>
      <c r="E67" s="273"/>
      <c r="F67" s="273"/>
      <c r="G67" s="26"/>
      <c r="H67" s="27"/>
      <c r="I67" s="27"/>
      <c r="J67" s="27"/>
      <c r="K67" s="27"/>
      <c r="L67" s="27"/>
      <c r="M67" s="27"/>
      <c r="N67" s="27"/>
      <c r="O67" s="27"/>
      <c r="P67" s="27"/>
      <c r="Q67" s="27"/>
      <c r="R67" s="27"/>
    </row>
    <row r="68" spans="3:18" ht="28.8" customHeight="1" x14ac:dyDescent="0.3">
      <c r="C68" s="273" t="s">
        <v>221</v>
      </c>
      <c r="D68" s="273"/>
      <c r="E68" s="273"/>
      <c r="F68" s="273"/>
      <c r="G68" s="26"/>
      <c r="H68" s="27"/>
      <c r="I68" s="27"/>
      <c r="J68" s="27"/>
      <c r="K68" s="27"/>
      <c r="L68" s="27"/>
      <c r="M68" s="27"/>
      <c r="N68" s="27"/>
      <c r="O68" s="27"/>
      <c r="P68" s="27"/>
      <c r="Q68" s="27"/>
      <c r="R68" s="27"/>
    </row>
    <row r="69" spans="3:18" ht="15.6" x14ac:dyDescent="0.3">
      <c r="C69" s="28"/>
      <c r="D69" s="29"/>
      <c r="E69" s="30"/>
      <c r="F69" s="31"/>
      <c r="G69" s="26"/>
      <c r="H69" s="27"/>
      <c r="I69" s="27"/>
      <c r="J69" s="27"/>
      <c r="K69" s="27"/>
      <c r="L69" s="27"/>
      <c r="M69" s="27"/>
      <c r="N69" s="27"/>
      <c r="O69" s="27"/>
      <c r="P69" s="27"/>
      <c r="Q69" s="27"/>
      <c r="R69" s="27"/>
    </row>
    <row r="70" spans="3:18" ht="15.6" x14ac:dyDescent="0.3">
      <c r="C70" s="273" t="s">
        <v>63</v>
      </c>
      <c r="D70" s="273"/>
      <c r="E70" s="273"/>
      <c r="F70" s="273"/>
      <c r="G70" s="26"/>
      <c r="H70" s="27"/>
      <c r="I70" s="27"/>
      <c r="J70" s="27"/>
      <c r="K70" s="27"/>
      <c r="L70" s="27"/>
      <c r="M70" s="27"/>
      <c r="N70" s="27"/>
      <c r="O70" s="27"/>
      <c r="P70" s="27"/>
      <c r="Q70" s="27"/>
      <c r="R70" s="27"/>
    </row>
    <row r="71" spans="3:18" ht="15.6" x14ac:dyDescent="0.3">
      <c r="C71" s="24"/>
      <c r="D71" s="24"/>
      <c r="E71" s="24"/>
      <c r="F71" s="24"/>
      <c r="G71" s="26"/>
      <c r="H71" s="27"/>
      <c r="I71" s="27"/>
      <c r="J71" s="27"/>
      <c r="K71" s="27"/>
      <c r="L71" s="27"/>
      <c r="M71" s="27"/>
      <c r="N71" s="27"/>
      <c r="O71" s="27"/>
      <c r="P71" s="27"/>
      <c r="Q71" s="27"/>
      <c r="R71" s="27"/>
    </row>
    <row r="72" spans="3:18" ht="30.6" customHeight="1" x14ac:dyDescent="0.3">
      <c r="C72" s="273" t="s">
        <v>222</v>
      </c>
      <c r="D72" s="273"/>
      <c r="E72" s="273"/>
      <c r="F72" s="273"/>
      <c r="G72" s="26"/>
      <c r="H72" s="27"/>
      <c r="I72" s="27"/>
      <c r="J72" s="27"/>
      <c r="K72" s="27"/>
      <c r="L72" s="27"/>
      <c r="M72" s="27"/>
      <c r="N72" s="27"/>
      <c r="O72" s="27"/>
      <c r="P72" s="27"/>
      <c r="Q72" s="27"/>
      <c r="R72" s="27"/>
    </row>
    <row r="73" spans="3:18" ht="16.8" customHeight="1" x14ac:dyDescent="0.3">
      <c r="C73" s="273" t="s">
        <v>223</v>
      </c>
      <c r="D73" s="273"/>
      <c r="E73" s="273"/>
      <c r="F73" s="273"/>
      <c r="G73" s="26"/>
      <c r="H73" s="25"/>
      <c r="I73" s="25"/>
      <c r="J73" s="25"/>
      <c r="K73" s="25"/>
      <c r="L73" s="25"/>
      <c r="M73" s="25"/>
      <c r="N73" s="25"/>
      <c r="O73" s="25"/>
      <c r="P73" s="25"/>
      <c r="Q73" s="25"/>
      <c r="R73" s="25"/>
    </row>
    <row r="74" spans="3:18" ht="64.8" customHeight="1" x14ac:dyDescent="0.3">
      <c r="C74" s="273" t="s">
        <v>224</v>
      </c>
      <c r="D74" s="273"/>
      <c r="E74" s="273"/>
      <c r="F74" s="273"/>
      <c r="G74" s="26"/>
      <c r="H74" s="25"/>
      <c r="I74" s="25"/>
      <c r="J74" s="25"/>
      <c r="K74" s="25"/>
      <c r="L74" s="25"/>
      <c r="M74" s="25"/>
      <c r="N74" s="25"/>
      <c r="O74" s="25"/>
      <c r="P74" s="25"/>
      <c r="Q74" s="25"/>
      <c r="R74" s="25"/>
    </row>
    <row r="75" spans="3:18" ht="33" customHeight="1" x14ac:dyDescent="0.3">
      <c r="C75" s="273" t="s">
        <v>225</v>
      </c>
      <c r="D75" s="273"/>
      <c r="E75" s="273"/>
      <c r="F75" s="273"/>
      <c r="G75" s="26"/>
      <c r="H75" s="25"/>
      <c r="I75" s="25"/>
      <c r="J75" s="25"/>
      <c r="K75" s="25"/>
      <c r="L75" s="25"/>
      <c r="M75" s="25"/>
      <c r="N75" s="25"/>
      <c r="O75" s="25"/>
      <c r="P75" s="25"/>
      <c r="Q75" s="25"/>
      <c r="R75" s="25"/>
    </row>
    <row r="76" spans="3:18" ht="60.6" customHeight="1" x14ac:dyDescent="0.3">
      <c r="C76" s="273" t="s">
        <v>226</v>
      </c>
      <c r="D76" s="273"/>
      <c r="E76" s="273"/>
      <c r="F76" s="273"/>
      <c r="G76" s="26"/>
      <c r="H76" s="25"/>
      <c r="I76" s="25"/>
      <c r="J76" s="25"/>
      <c r="K76" s="25"/>
      <c r="L76" s="25"/>
      <c r="M76" s="25"/>
      <c r="N76" s="25"/>
      <c r="O76" s="25"/>
      <c r="P76" s="25"/>
      <c r="Q76" s="25"/>
      <c r="R76" s="25"/>
    </row>
    <row r="77" spans="3:18" ht="112.2" customHeight="1" x14ac:dyDescent="0.3">
      <c r="C77" s="273" t="s">
        <v>227</v>
      </c>
      <c r="D77" s="273"/>
      <c r="E77" s="273"/>
      <c r="F77" s="273"/>
      <c r="G77" s="26"/>
      <c r="H77" s="25"/>
      <c r="I77" s="25"/>
      <c r="J77" s="25"/>
      <c r="K77" s="25"/>
      <c r="L77" s="25"/>
      <c r="M77" s="25"/>
      <c r="N77" s="25"/>
      <c r="O77" s="25"/>
      <c r="P77" s="25"/>
      <c r="Q77" s="25"/>
      <c r="R77" s="25"/>
    </row>
    <row r="78" spans="3:18" ht="15.6" x14ac:dyDescent="0.3">
      <c r="C78" s="273" t="s">
        <v>69</v>
      </c>
      <c r="D78" s="273"/>
      <c r="E78" s="273"/>
      <c r="F78" s="273"/>
      <c r="G78" s="26"/>
      <c r="H78" s="25"/>
      <c r="I78" s="25"/>
      <c r="J78" s="25"/>
      <c r="K78" s="25"/>
      <c r="L78" s="25"/>
      <c r="M78" s="25"/>
      <c r="N78" s="25"/>
      <c r="O78" s="25"/>
      <c r="P78" s="25"/>
      <c r="Q78" s="25"/>
      <c r="R78" s="25"/>
    </row>
    <row r="79" spans="3:18" ht="31.8" customHeight="1" x14ac:dyDescent="0.3">
      <c r="C79" s="273" t="s">
        <v>228</v>
      </c>
      <c r="D79" s="273"/>
      <c r="E79" s="273"/>
      <c r="F79" s="273"/>
      <c r="G79" s="26"/>
      <c r="H79" s="25"/>
      <c r="I79" s="25"/>
      <c r="J79" s="25"/>
      <c r="K79" s="25"/>
      <c r="L79" s="25"/>
      <c r="M79" s="25"/>
      <c r="N79" s="25"/>
      <c r="O79" s="25"/>
      <c r="P79" s="25"/>
      <c r="Q79" s="25"/>
      <c r="R79" s="25"/>
    </row>
    <row r="80" spans="3:18" ht="69" customHeight="1" x14ac:dyDescent="0.3">
      <c r="C80" s="273" t="s">
        <v>229</v>
      </c>
      <c r="D80" s="273"/>
      <c r="E80" s="273"/>
      <c r="F80" s="273"/>
      <c r="G80" s="26"/>
      <c r="H80" s="27"/>
      <c r="I80" s="27"/>
      <c r="J80" s="27"/>
      <c r="K80" s="27"/>
      <c r="L80" s="27"/>
      <c r="M80" s="27"/>
      <c r="N80" s="27"/>
      <c r="O80" s="27"/>
      <c r="P80" s="27"/>
      <c r="Q80" s="27"/>
      <c r="R80" s="27"/>
    </row>
    <row r="81" spans="3:21" ht="33" customHeight="1" x14ac:dyDescent="0.3">
      <c r="C81" s="273" t="s">
        <v>230</v>
      </c>
      <c r="D81" s="273"/>
      <c r="E81" s="273"/>
      <c r="F81" s="273"/>
      <c r="G81" s="26"/>
      <c r="H81" s="27"/>
      <c r="I81" s="27"/>
      <c r="J81" s="27"/>
      <c r="K81" s="27"/>
      <c r="L81" s="27"/>
      <c r="M81" s="27"/>
      <c r="N81" s="27"/>
      <c r="O81" s="27"/>
      <c r="P81" s="27"/>
      <c r="Q81" s="27"/>
      <c r="R81" s="27"/>
    </row>
    <row r="82" spans="3:21" ht="57" customHeight="1" x14ac:dyDescent="0.3">
      <c r="C82" s="273" t="s">
        <v>231</v>
      </c>
      <c r="D82" s="273"/>
      <c r="E82" s="273"/>
      <c r="F82" s="273"/>
      <c r="G82" s="26"/>
      <c r="H82" s="25"/>
      <c r="I82" s="25"/>
      <c r="J82" s="25"/>
      <c r="K82" s="25"/>
      <c r="L82" s="25"/>
      <c r="M82" s="25"/>
      <c r="N82" s="25"/>
      <c r="O82" s="25"/>
      <c r="P82" s="25"/>
      <c r="Q82" s="25"/>
      <c r="R82" s="25"/>
      <c r="S82" s="25"/>
      <c r="T82" s="25"/>
      <c r="U82" s="25"/>
    </row>
    <row r="83" spans="3:21" ht="71.400000000000006" customHeight="1" x14ac:dyDescent="0.3">
      <c r="C83" s="273" t="s">
        <v>232</v>
      </c>
      <c r="D83" s="273"/>
      <c r="E83" s="273"/>
      <c r="F83" s="273"/>
      <c r="G83" s="26"/>
      <c r="H83" s="25"/>
      <c r="I83" s="25"/>
      <c r="J83" s="25"/>
      <c r="K83" s="25"/>
      <c r="L83" s="25"/>
      <c r="M83" s="25"/>
      <c r="N83" s="25"/>
      <c r="O83" s="25"/>
      <c r="P83" s="25"/>
      <c r="Q83" s="25"/>
      <c r="R83" s="25"/>
      <c r="S83" s="25"/>
      <c r="T83" s="25"/>
      <c r="U83" s="25"/>
    </row>
    <row r="84" spans="3:21" ht="43.2" customHeight="1" x14ac:dyDescent="0.3">
      <c r="C84" s="273" t="s">
        <v>233</v>
      </c>
      <c r="D84" s="273"/>
      <c r="E84" s="273"/>
      <c r="F84" s="273"/>
      <c r="G84" s="26"/>
      <c r="H84" s="27"/>
      <c r="I84" s="27"/>
      <c r="J84" s="27"/>
      <c r="K84" s="27"/>
      <c r="L84" s="27"/>
      <c r="M84" s="27"/>
      <c r="N84" s="27"/>
      <c r="O84" s="27"/>
      <c r="P84" s="27"/>
      <c r="Q84" s="27"/>
      <c r="R84" s="27"/>
    </row>
    <row r="85" spans="3:21" ht="30" customHeight="1" x14ac:dyDescent="0.3">
      <c r="C85" s="273" t="s">
        <v>234</v>
      </c>
      <c r="D85" s="273"/>
      <c r="E85" s="273"/>
      <c r="F85" s="273"/>
      <c r="G85" s="26"/>
      <c r="H85" s="27"/>
      <c r="I85" s="27"/>
      <c r="J85" s="27"/>
      <c r="K85" s="27"/>
      <c r="L85" s="27"/>
      <c r="M85" s="27"/>
      <c r="N85" s="27"/>
      <c r="O85" s="27"/>
      <c r="P85" s="27"/>
      <c r="Q85" s="27"/>
      <c r="R85" s="27"/>
    </row>
    <row r="86" spans="3:21" ht="15.6" x14ac:dyDescent="0.3">
      <c r="C86" s="273" t="s">
        <v>235</v>
      </c>
      <c r="D86" s="273"/>
      <c r="E86" s="273"/>
      <c r="F86" s="273"/>
      <c r="G86" s="26"/>
      <c r="H86" s="27"/>
      <c r="I86" s="27"/>
      <c r="J86" s="27"/>
      <c r="K86" s="27"/>
      <c r="L86" s="27"/>
      <c r="M86" s="27"/>
      <c r="N86" s="27"/>
      <c r="O86" s="27"/>
      <c r="P86" s="27"/>
      <c r="Q86" s="27"/>
      <c r="R86" s="27"/>
    </row>
    <row r="87" spans="3:21" ht="29.4" customHeight="1" x14ac:dyDescent="0.3">
      <c r="C87" s="273" t="s">
        <v>236</v>
      </c>
      <c r="D87" s="273"/>
      <c r="E87" s="273"/>
      <c r="F87" s="273"/>
      <c r="G87" s="26"/>
      <c r="H87" s="27"/>
      <c r="I87" s="27"/>
      <c r="J87" s="27"/>
      <c r="K87" s="27"/>
      <c r="L87" s="27"/>
      <c r="M87" s="27"/>
      <c r="N87" s="27"/>
      <c r="O87" s="27"/>
      <c r="P87" s="27"/>
      <c r="Q87" s="27"/>
      <c r="R87" s="27"/>
    </row>
    <row r="88" spans="3:21" ht="31.8" customHeight="1" x14ac:dyDescent="0.3">
      <c r="C88" s="273" t="s">
        <v>237</v>
      </c>
      <c r="D88" s="273"/>
      <c r="E88" s="273"/>
      <c r="F88" s="273"/>
      <c r="G88" s="26"/>
      <c r="H88" s="27"/>
      <c r="I88" s="27"/>
      <c r="J88" s="27"/>
      <c r="K88" s="27"/>
      <c r="L88" s="27"/>
      <c r="M88" s="27"/>
      <c r="N88" s="27"/>
      <c r="O88" s="27"/>
      <c r="P88" s="27"/>
      <c r="Q88" s="27"/>
      <c r="R88" s="27"/>
    </row>
    <row r="89" spans="3:21" ht="15.6" x14ac:dyDescent="0.3">
      <c r="C89" s="273" t="s">
        <v>238</v>
      </c>
      <c r="D89" s="273"/>
      <c r="E89" s="273"/>
      <c r="F89" s="273"/>
      <c r="G89" s="26"/>
      <c r="H89" s="27"/>
      <c r="I89" s="27"/>
      <c r="J89" s="27"/>
      <c r="K89" s="27"/>
      <c r="L89" s="27"/>
      <c r="M89" s="27"/>
      <c r="N89" s="27"/>
      <c r="O89" s="27"/>
      <c r="P89" s="27"/>
      <c r="Q89" s="27"/>
      <c r="R89" s="27"/>
    </row>
    <row r="90" spans="3:21" ht="15.6" x14ac:dyDescent="0.3">
      <c r="C90" s="273" t="s">
        <v>239</v>
      </c>
      <c r="D90" s="273"/>
      <c r="E90" s="273"/>
      <c r="F90" s="273"/>
      <c r="G90" s="26"/>
      <c r="H90" s="27"/>
      <c r="I90" s="27"/>
      <c r="J90" s="27"/>
      <c r="K90" s="27"/>
      <c r="L90" s="27"/>
      <c r="M90" s="27"/>
      <c r="N90" s="27"/>
      <c r="O90" s="27"/>
      <c r="P90" s="27"/>
      <c r="Q90" s="27"/>
      <c r="R90" s="27"/>
    </row>
    <row r="91" spans="3:21" ht="15.6" x14ac:dyDescent="0.3">
      <c r="C91" s="273" t="s">
        <v>240</v>
      </c>
      <c r="D91" s="273"/>
      <c r="E91" s="273"/>
      <c r="F91" s="273"/>
      <c r="G91" s="26"/>
      <c r="H91" s="27"/>
      <c r="I91" s="27"/>
      <c r="J91" s="27"/>
      <c r="K91" s="27"/>
      <c r="L91" s="27"/>
      <c r="M91" s="27"/>
      <c r="N91" s="27"/>
      <c r="O91" s="27"/>
      <c r="P91" s="27"/>
      <c r="Q91" s="27"/>
      <c r="R91" s="27"/>
    </row>
    <row r="92" spans="3:21" ht="15.6" x14ac:dyDescent="0.3">
      <c r="C92" s="28"/>
      <c r="D92" s="29"/>
      <c r="E92" s="30"/>
      <c r="F92" s="31"/>
      <c r="G92" s="26"/>
      <c r="H92" s="25"/>
      <c r="I92" s="25"/>
      <c r="J92" s="25"/>
      <c r="K92" s="25"/>
      <c r="L92" s="25"/>
      <c r="M92" s="25"/>
      <c r="N92" s="25"/>
      <c r="O92" s="25"/>
      <c r="P92" s="25"/>
      <c r="Q92" s="25"/>
      <c r="R92" s="25"/>
    </row>
    <row r="93" spans="3:21" ht="15.6" x14ac:dyDescent="0.3">
      <c r="C93" s="273" t="s">
        <v>241</v>
      </c>
      <c r="D93" s="273"/>
      <c r="E93" s="273"/>
      <c r="F93" s="273"/>
      <c r="G93" s="26"/>
      <c r="H93" s="27"/>
      <c r="I93" s="27"/>
      <c r="J93" s="27"/>
      <c r="K93" s="27"/>
      <c r="L93" s="27"/>
      <c r="M93" s="27"/>
      <c r="N93" s="27"/>
      <c r="O93" s="27"/>
      <c r="P93" s="27"/>
      <c r="Q93" s="27"/>
      <c r="R93" s="27"/>
    </row>
    <row r="94" spans="3:21" ht="15.6" x14ac:dyDescent="0.3">
      <c r="C94" s="24"/>
      <c r="D94" s="24"/>
      <c r="E94" s="24"/>
      <c r="F94" s="24"/>
      <c r="G94" s="26"/>
      <c r="H94" s="27"/>
      <c r="I94" s="27"/>
      <c r="J94" s="27"/>
      <c r="K94" s="27"/>
      <c r="L94" s="27"/>
      <c r="M94" s="27"/>
      <c r="N94" s="27"/>
      <c r="O94" s="27"/>
      <c r="P94" s="27"/>
      <c r="Q94" s="27"/>
      <c r="R94" s="27"/>
    </row>
    <row r="95" spans="3:21" ht="15.6" x14ac:dyDescent="0.3">
      <c r="C95" s="273" t="s">
        <v>242</v>
      </c>
      <c r="D95" s="273"/>
      <c r="E95" s="273"/>
      <c r="F95" s="273"/>
      <c r="G95" s="26"/>
      <c r="H95" s="27"/>
      <c r="I95" s="27"/>
      <c r="J95" s="27"/>
      <c r="K95" s="27"/>
      <c r="L95" s="27"/>
      <c r="M95" s="27"/>
      <c r="N95" s="27"/>
      <c r="O95" s="27"/>
      <c r="P95" s="27"/>
      <c r="Q95" s="27"/>
      <c r="R95" s="27"/>
    </row>
    <row r="96" spans="3:21" ht="42" customHeight="1" x14ac:dyDescent="0.3">
      <c r="C96" s="273" t="s">
        <v>243</v>
      </c>
      <c r="D96" s="273"/>
      <c r="E96" s="273"/>
      <c r="F96" s="273"/>
      <c r="G96" s="26"/>
      <c r="H96" s="25"/>
      <c r="I96" s="25"/>
      <c r="J96" s="25"/>
      <c r="K96" s="25"/>
      <c r="L96" s="25"/>
      <c r="M96" s="25"/>
      <c r="N96" s="25"/>
      <c r="O96" s="25"/>
      <c r="P96" s="25"/>
      <c r="Q96" s="25"/>
      <c r="R96" s="25"/>
    </row>
    <row r="97" spans="3:21" ht="87.6" customHeight="1" x14ac:dyDescent="0.3">
      <c r="C97" s="273" t="s">
        <v>526</v>
      </c>
      <c r="D97" s="273"/>
      <c r="E97" s="273"/>
      <c r="F97" s="273"/>
      <c r="G97" s="26"/>
      <c r="H97" s="25"/>
      <c r="I97" s="25"/>
      <c r="J97" s="25"/>
      <c r="K97" s="25"/>
      <c r="L97" s="25"/>
      <c r="M97" s="25"/>
      <c r="N97" s="25"/>
      <c r="O97" s="25"/>
      <c r="P97" s="25"/>
      <c r="Q97" s="25"/>
      <c r="R97" s="25"/>
    </row>
    <row r="98" spans="3:21" ht="57" customHeight="1" x14ac:dyDescent="0.3">
      <c r="C98" s="273" t="s">
        <v>244</v>
      </c>
      <c r="D98" s="273"/>
      <c r="E98" s="273"/>
      <c r="F98" s="273"/>
      <c r="G98" s="26"/>
      <c r="H98" s="25"/>
      <c r="I98" s="25"/>
      <c r="J98" s="25"/>
      <c r="K98" s="25"/>
      <c r="L98" s="25"/>
      <c r="M98" s="25"/>
      <c r="N98" s="25"/>
      <c r="O98" s="25"/>
      <c r="P98" s="25"/>
      <c r="Q98" s="25"/>
      <c r="R98" s="25"/>
    </row>
    <row r="99" spans="3:21" ht="68.400000000000006" customHeight="1" x14ac:dyDescent="0.3">
      <c r="C99" s="273" t="s">
        <v>245</v>
      </c>
      <c r="D99" s="273"/>
      <c r="E99" s="273"/>
      <c r="F99" s="273"/>
      <c r="G99" s="26"/>
      <c r="H99" s="25"/>
      <c r="I99" s="25"/>
      <c r="J99" s="25"/>
      <c r="K99" s="25"/>
      <c r="L99" s="25"/>
      <c r="M99" s="25"/>
      <c r="N99" s="25"/>
      <c r="O99" s="25"/>
      <c r="P99" s="25"/>
      <c r="Q99" s="25"/>
      <c r="R99" s="25"/>
    </row>
    <row r="100" spans="3:21" ht="72.599999999999994" customHeight="1" x14ac:dyDescent="0.3">
      <c r="C100" s="273" t="s">
        <v>246</v>
      </c>
      <c r="D100" s="273"/>
      <c r="E100" s="273"/>
      <c r="F100" s="273"/>
      <c r="G100" s="26"/>
      <c r="H100" s="27"/>
      <c r="I100" s="27"/>
      <c r="J100" s="27"/>
      <c r="K100" s="27"/>
      <c r="L100" s="27"/>
      <c r="M100" s="27"/>
      <c r="N100" s="27"/>
      <c r="O100" s="27"/>
      <c r="P100" s="27"/>
      <c r="Q100" s="27"/>
      <c r="R100" s="27"/>
    </row>
    <row r="101" spans="3:21" ht="69.599999999999994" customHeight="1" x14ac:dyDescent="0.3">
      <c r="C101" s="273" t="s">
        <v>247</v>
      </c>
      <c r="D101" s="273"/>
      <c r="E101" s="273"/>
      <c r="F101" s="273"/>
      <c r="G101" s="26"/>
      <c r="H101" s="27"/>
      <c r="I101" s="27"/>
      <c r="J101" s="27"/>
      <c r="K101" s="27"/>
      <c r="L101" s="27"/>
      <c r="M101" s="27"/>
      <c r="N101" s="27"/>
      <c r="O101" s="27"/>
      <c r="P101" s="27"/>
      <c r="Q101" s="27"/>
      <c r="R101" s="27"/>
    </row>
    <row r="102" spans="3:21" ht="33" customHeight="1" x14ac:dyDescent="0.3">
      <c r="C102" s="273" t="s">
        <v>524</v>
      </c>
      <c r="D102" s="273"/>
      <c r="E102" s="273"/>
      <c r="F102" s="273"/>
      <c r="G102" s="26"/>
      <c r="H102" s="27"/>
      <c r="I102" s="27"/>
      <c r="J102" s="27"/>
      <c r="K102" s="27"/>
      <c r="L102" s="27"/>
      <c r="M102" s="27"/>
      <c r="N102" s="27"/>
      <c r="O102" s="27"/>
      <c r="P102" s="27"/>
      <c r="Q102" s="27"/>
      <c r="R102" s="27"/>
    </row>
    <row r="103" spans="3:21" ht="44.4" customHeight="1" x14ac:dyDescent="0.3">
      <c r="C103" s="273" t="s">
        <v>248</v>
      </c>
      <c r="D103" s="273"/>
      <c r="E103" s="273"/>
      <c r="F103" s="273"/>
      <c r="G103" s="26"/>
      <c r="H103" s="25"/>
      <c r="I103" s="25"/>
      <c r="J103" s="25"/>
      <c r="K103" s="25"/>
      <c r="L103" s="25"/>
      <c r="M103" s="25"/>
      <c r="N103" s="25"/>
      <c r="O103" s="25"/>
      <c r="P103" s="25"/>
      <c r="Q103" s="25"/>
      <c r="R103" s="25"/>
    </row>
    <row r="104" spans="3:21" ht="30" customHeight="1" x14ac:dyDescent="0.3">
      <c r="C104" s="273" t="s">
        <v>249</v>
      </c>
      <c r="D104" s="273"/>
      <c r="E104" s="273"/>
      <c r="F104" s="273"/>
      <c r="G104" s="26"/>
      <c r="H104" s="27"/>
      <c r="I104" s="27"/>
      <c r="J104" s="27"/>
      <c r="K104" s="27"/>
      <c r="L104" s="27"/>
      <c r="M104" s="27"/>
      <c r="N104" s="27"/>
      <c r="O104" s="27"/>
      <c r="P104" s="27"/>
      <c r="Q104" s="27"/>
      <c r="R104" s="27"/>
    </row>
    <row r="105" spans="3:21" ht="15.6" x14ac:dyDescent="0.3">
      <c r="C105" s="273" t="s">
        <v>250</v>
      </c>
      <c r="D105" s="273"/>
      <c r="E105" s="273"/>
      <c r="F105" s="273"/>
      <c r="G105" s="26"/>
      <c r="H105" s="27"/>
      <c r="I105" s="27"/>
      <c r="J105" s="27"/>
      <c r="K105" s="27"/>
      <c r="L105" s="27"/>
      <c r="M105" s="27"/>
      <c r="N105" s="27"/>
      <c r="O105" s="27"/>
      <c r="P105" s="27"/>
      <c r="Q105" s="27"/>
      <c r="R105" s="27"/>
    </row>
    <row r="106" spans="3:21" ht="15.6" x14ac:dyDescent="0.3">
      <c r="C106" s="273" t="s">
        <v>251</v>
      </c>
      <c r="D106" s="273"/>
      <c r="E106" s="273"/>
      <c r="F106" s="273"/>
      <c r="G106" s="26"/>
      <c r="H106" s="27"/>
      <c r="I106" s="27"/>
      <c r="J106" s="27"/>
      <c r="K106" s="27"/>
      <c r="L106" s="27"/>
      <c r="M106" s="27"/>
      <c r="N106" s="27"/>
      <c r="O106" s="27"/>
      <c r="P106" s="27"/>
      <c r="Q106" s="27"/>
      <c r="R106" s="27"/>
    </row>
    <row r="107" spans="3:21" ht="40.799999999999997" customHeight="1" x14ac:dyDescent="0.3">
      <c r="C107" s="273" t="s">
        <v>252</v>
      </c>
      <c r="D107" s="273"/>
      <c r="E107" s="273"/>
      <c r="F107" s="273"/>
      <c r="G107" s="26"/>
      <c r="H107" s="27"/>
      <c r="I107" s="27"/>
      <c r="J107" s="27"/>
      <c r="K107" s="27"/>
      <c r="L107" s="27"/>
      <c r="M107" s="27"/>
      <c r="N107" s="27"/>
      <c r="O107" s="27"/>
      <c r="P107" s="27"/>
      <c r="Q107" s="27"/>
      <c r="R107" s="27"/>
    </row>
    <row r="108" spans="3:21" ht="15.6" x14ac:dyDescent="0.3">
      <c r="C108" s="273" t="s">
        <v>253</v>
      </c>
      <c r="D108" s="273"/>
      <c r="E108" s="273"/>
      <c r="F108" s="273"/>
      <c r="G108" s="26"/>
      <c r="H108" s="27"/>
      <c r="I108" s="27"/>
      <c r="J108" s="27"/>
      <c r="K108" s="27"/>
      <c r="L108" s="27"/>
      <c r="M108" s="27"/>
      <c r="N108" s="27"/>
      <c r="O108" s="27"/>
      <c r="P108" s="27"/>
      <c r="Q108" s="27"/>
      <c r="R108" s="27"/>
    </row>
    <row r="109" spans="3:21" ht="15.6" x14ac:dyDescent="0.3">
      <c r="C109" s="273" t="s">
        <v>254</v>
      </c>
      <c r="D109" s="273"/>
      <c r="E109" s="273"/>
      <c r="F109" s="273"/>
      <c r="G109" s="26"/>
      <c r="H109" s="25"/>
      <c r="I109" s="25"/>
      <c r="J109" s="25"/>
      <c r="K109" s="25"/>
      <c r="L109" s="25"/>
      <c r="M109" s="25"/>
      <c r="N109" s="25"/>
      <c r="O109" s="25"/>
      <c r="P109" s="25"/>
      <c r="Q109" s="25"/>
      <c r="R109" s="25"/>
      <c r="S109" s="25"/>
      <c r="T109" s="25"/>
      <c r="U109" s="25"/>
    </row>
    <row r="110" spans="3:21" ht="15.6" x14ac:dyDescent="0.3">
      <c r="C110" s="273" t="s">
        <v>255</v>
      </c>
      <c r="D110" s="273"/>
      <c r="E110" s="273"/>
      <c r="F110" s="273"/>
      <c r="G110" s="26"/>
      <c r="H110" s="25"/>
      <c r="I110" s="25"/>
      <c r="J110" s="25"/>
      <c r="K110" s="25"/>
      <c r="L110" s="25"/>
      <c r="M110" s="25"/>
      <c r="N110" s="25"/>
      <c r="O110" s="25"/>
      <c r="P110" s="25"/>
      <c r="Q110" s="25"/>
      <c r="R110" s="25"/>
    </row>
    <row r="111" spans="3:21" ht="15.6" x14ac:dyDescent="0.3">
      <c r="C111" s="273" t="s">
        <v>256</v>
      </c>
      <c r="D111" s="273"/>
      <c r="E111" s="273"/>
      <c r="F111" s="273"/>
      <c r="G111" s="26"/>
      <c r="H111" s="27"/>
      <c r="I111" s="27"/>
      <c r="J111" s="27"/>
      <c r="K111" s="27"/>
      <c r="L111" s="27"/>
      <c r="M111" s="27"/>
      <c r="N111" s="27"/>
      <c r="O111" s="27"/>
      <c r="P111" s="27"/>
      <c r="Q111" s="27"/>
      <c r="R111" s="27"/>
    </row>
    <row r="112" spans="3:21" ht="15.6" x14ac:dyDescent="0.3">
      <c r="C112" s="273" t="s">
        <v>257</v>
      </c>
      <c r="D112" s="273"/>
      <c r="E112" s="273"/>
      <c r="F112" s="273"/>
      <c r="G112" s="26"/>
      <c r="H112" s="27"/>
      <c r="I112" s="27"/>
      <c r="J112" s="27"/>
      <c r="K112" s="27"/>
      <c r="L112" s="27"/>
      <c r="M112" s="27"/>
      <c r="N112" s="27"/>
      <c r="O112" s="27"/>
      <c r="P112" s="27"/>
      <c r="Q112" s="27"/>
      <c r="R112" s="27"/>
    </row>
    <row r="113" spans="3:21" ht="15.6" x14ac:dyDescent="0.3">
      <c r="C113" s="273" t="s">
        <v>258</v>
      </c>
      <c r="D113" s="273"/>
      <c r="E113" s="273"/>
      <c r="F113" s="273"/>
      <c r="G113" s="26"/>
      <c r="H113" s="27"/>
      <c r="I113" s="27"/>
      <c r="J113" s="27"/>
      <c r="K113" s="27"/>
      <c r="L113" s="27"/>
      <c r="M113" s="27"/>
      <c r="N113" s="27"/>
      <c r="O113" s="27"/>
      <c r="P113" s="27"/>
      <c r="Q113" s="27"/>
      <c r="R113" s="27"/>
    </row>
    <row r="114" spans="3:21" ht="15.6" x14ac:dyDescent="0.3">
      <c r="C114" s="273" t="s">
        <v>259</v>
      </c>
      <c r="D114" s="273"/>
      <c r="E114" s="273"/>
      <c r="F114" s="273"/>
      <c r="G114" s="26"/>
      <c r="H114" s="27"/>
      <c r="I114" s="27"/>
      <c r="J114" s="27"/>
      <c r="K114" s="27"/>
      <c r="L114" s="27"/>
      <c r="M114" s="27"/>
      <c r="N114" s="27"/>
      <c r="O114" s="27"/>
      <c r="P114" s="27"/>
      <c r="Q114" s="27"/>
      <c r="R114" s="27"/>
    </row>
    <row r="115" spans="3:21" ht="15.6" x14ac:dyDescent="0.3">
      <c r="C115" s="273" t="s">
        <v>260</v>
      </c>
      <c r="D115" s="273"/>
      <c r="E115" s="273"/>
      <c r="F115" s="273"/>
      <c r="G115" s="26"/>
      <c r="H115" s="27"/>
      <c r="I115" s="27"/>
      <c r="J115" s="27"/>
      <c r="K115" s="27"/>
      <c r="L115" s="27"/>
      <c r="M115" s="27"/>
      <c r="N115" s="27"/>
      <c r="O115" s="27"/>
      <c r="P115" s="27"/>
      <c r="Q115" s="27"/>
      <c r="R115" s="27"/>
    </row>
    <row r="116" spans="3:21" ht="30.6" customHeight="1" x14ac:dyDescent="0.3">
      <c r="C116" s="273" t="s">
        <v>525</v>
      </c>
      <c r="D116" s="273"/>
      <c r="E116" s="273"/>
      <c r="F116" s="273"/>
      <c r="G116" s="26"/>
      <c r="H116" s="27"/>
      <c r="I116" s="27"/>
      <c r="J116" s="27"/>
      <c r="K116" s="27"/>
      <c r="L116" s="27"/>
      <c r="M116" s="27"/>
      <c r="N116" s="27"/>
      <c r="O116" s="27"/>
      <c r="P116" s="27"/>
      <c r="Q116" s="27"/>
      <c r="R116" s="27"/>
    </row>
    <row r="117" spans="3:21" ht="30" customHeight="1" x14ac:dyDescent="0.3">
      <c r="C117" s="273" t="s">
        <v>261</v>
      </c>
      <c r="D117" s="273"/>
      <c r="E117" s="273"/>
      <c r="F117" s="273"/>
      <c r="G117" s="26"/>
      <c r="H117" s="27"/>
      <c r="I117" s="27"/>
      <c r="J117" s="27"/>
      <c r="K117" s="27"/>
      <c r="L117" s="27"/>
      <c r="M117" s="27"/>
      <c r="N117" s="27"/>
      <c r="O117" s="27"/>
      <c r="P117" s="27"/>
      <c r="Q117" s="27"/>
      <c r="R117" s="27"/>
    </row>
    <row r="118" spans="3:21" ht="15.6" x14ac:dyDescent="0.3">
      <c r="C118" s="28"/>
      <c r="D118" s="29"/>
      <c r="E118" s="30"/>
      <c r="F118" s="31"/>
      <c r="G118" s="26"/>
      <c r="H118" s="25"/>
      <c r="I118" s="25"/>
      <c r="J118" s="25"/>
      <c r="K118" s="25"/>
      <c r="L118" s="25"/>
      <c r="M118" s="25"/>
      <c r="N118" s="25"/>
      <c r="O118" s="25"/>
      <c r="P118" s="25"/>
      <c r="Q118" s="25"/>
      <c r="R118" s="25"/>
      <c r="S118" s="25"/>
      <c r="T118" s="25"/>
      <c r="U118" s="25"/>
    </row>
    <row r="119" spans="3:21" ht="15.6" x14ac:dyDescent="0.3">
      <c r="C119" s="273" t="s">
        <v>65</v>
      </c>
      <c r="D119" s="273"/>
      <c r="E119" s="273"/>
      <c r="F119" s="273"/>
      <c r="G119" s="26"/>
      <c r="H119" s="27"/>
      <c r="I119" s="27"/>
      <c r="J119" s="27"/>
      <c r="K119" s="27"/>
      <c r="L119" s="27"/>
      <c r="M119" s="27"/>
      <c r="N119" s="27"/>
      <c r="O119" s="27"/>
      <c r="P119" s="27"/>
      <c r="Q119" s="27"/>
      <c r="R119" s="27"/>
    </row>
    <row r="120" spans="3:21" ht="15.6" x14ac:dyDescent="0.3">
      <c r="C120" s="24"/>
      <c r="D120" s="24"/>
      <c r="E120" s="24"/>
      <c r="F120" s="24"/>
      <c r="G120" s="26"/>
      <c r="H120" s="27"/>
      <c r="I120" s="27"/>
      <c r="J120" s="27"/>
      <c r="K120" s="27"/>
      <c r="L120" s="27"/>
      <c r="M120" s="27"/>
      <c r="N120" s="27"/>
      <c r="O120" s="27"/>
      <c r="P120" s="27"/>
      <c r="Q120" s="27"/>
      <c r="R120" s="27"/>
    </row>
    <row r="121" spans="3:21" ht="41.4" customHeight="1" x14ac:dyDescent="0.3">
      <c r="C121" s="273" t="s">
        <v>262</v>
      </c>
      <c r="D121" s="273"/>
      <c r="E121" s="273"/>
      <c r="F121" s="273"/>
      <c r="G121" s="26"/>
      <c r="H121" s="27"/>
      <c r="I121" s="27"/>
      <c r="J121" s="27"/>
      <c r="K121" s="27"/>
      <c r="L121" s="27"/>
      <c r="M121" s="27"/>
      <c r="N121" s="27"/>
      <c r="O121" s="27"/>
      <c r="P121" s="27"/>
      <c r="Q121" s="27"/>
      <c r="R121" s="27"/>
    </row>
    <row r="122" spans="3:21" ht="42" customHeight="1" x14ac:dyDescent="0.3">
      <c r="C122" s="273" t="s">
        <v>263</v>
      </c>
      <c r="D122" s="273"/>
      <c r="E122" s="273"/>
      <c r="F122" s="273"/>
      <c r="G122" s="26"/>
      <c r="H122" s="27"/>
      <c r="I122" s="27"/>
      <c r="J122" s="27"/>
      <c r="K122" s="27"/>
      <c r="L122" s="27"/>
      <c r="M122" s="27"/>
      <c r="N122" s="27"/>
      <c r="O122" s="27"/>
      <c r="P122" s="27"/>
      <c r="Q122" s="27"/>
      <c r="R122" s="27"/>
    </row>
    <row r="123" spans="3:21" ht="43.8" customHeight="1" x14ac:dyDescent="0.3">
      <c r="C123" s="273" t="s">
        <v>264</v>
      </c>
      <c r="D123" s="273"/>
      <c r="E123" s="273"/>
      <c r="F123" s="273"/>
      <c r="G123" s="26"/>
      <c r="H123" s="25"/>
      <c r="I123" s="25"/>
      <c r="J123" s="25"/>
      <c r="K123" s="25"/>
      <c r="L123" s="25"/>
      <c r="M123" s="25"/>
      <c r="N123" s="25"/>
      <c r="O123" s="25"/>
      <c r="P123" s="25"/>
      <c r="Q123" s="25"/>
      <c r="R123" s="25"/>
    </row>
    <row r="124" spans="3:21" ht="54" customHeight="1" x14ac:dyDescent="0.3">
      <c r="C124" s="273" t="s">
        <v>265</v>
      </c>
      <c r="D124" s="273"/>
      <c r="E124" s="273"/>
      <c r="F124" s="273"/>
      <c r="G124" s="26"/>
      <c r="H124" s="25"/>
      <c r="I124" s="25"/>
      <c r="J124" s="25"/>
      <c r="K124" s="25"/>
      <c r="L124" s="25"/>
      <c r="M124" s="25"/>
      <c r="N124" s="25"/>
      <c r="O124" s="25"/>
      <c r="P124" s="25"/>
      <c r="Q124" s="25"/>
      <c r="R124" s="25"/>
    </row>
    <row r="125" spans="3:21" ht="42.6" customHeight="1" x14ac:dyDescent="0.3">
      <c r="C125" s="273" t="s">
        <v>527</v>
      </c>
      <c r="D125" s="273"/>
      <c r="E125" s="273"/>
      <c r="F125" s="273"/>
      <c r="G125" s="26"/>
      <c r="H125" s="27"/>
      <c r="I125" s="27"/>
      <c r="J125" s="27"/>
      <c r="K125" s="27"/>
      <c r="L125" s="27"/>
      <c r="M125" s="27"/>
      <c r="N125" s="27"/>
      <c r="O125" s="27"/>
      <c r="P125" s="27"/>
      <c r="Q125" s="27"/>
      <c r="R125" s="27"/>
    </row>
    <row r="126" spans="3:21" ht="45.6" customHeight="1" x14ac:dyDescent="0.3">
      <c r="C126" s="273" t="s">
        <v>266</v>
      </c>
      <c r="D126" s="273"/>
      <c r="E126" s="273"/>
      <c r="F126" s="273"/>
      <c r="G126" s="26"/>
      <c r="H126" s="25"/>
      <c r="I126" s="25"/>
      <c r="J126" s="25"/>
      <c r="K126" s="25"/>
      <c r="L126" s="25"/>
      <c r="M126" s="25"/>
      <c r="N126" s="25"/>
      <c r="O126" s="25"/>
      <c r="P126" s="25"/>
      <c r="Q126" s="25"/>
      <c r="R126" s="25"/>
    </row>
    <row r="127" spans="3:21" ht="15.6" x14ac:dyDescent="0.3">
      <c r="C127" s="273" t="s">
        <v>267</v>
      </c>
      <c r="D127" s="273"/>
      <c r="E127" s="273"/>
      <c r="F127" s="273"/>
      <c r="G127" s="26"/>
      <c r="H127" s="25"/>
      <c r="I127" s="25"/>
      <c r="J127" s="25"/>
      <c r="K127" s="25"/>
      <c r="L127" s="25"/>
      <c r="M127" s="25"/>
      <c r="N127" s="25"/>
      <c r="O127" s="25"/>
      <c r="P127" s="25"/>
      <c r="Q127" s="25"/>
      <c r="R127" s="25"/>
    </row>
    <row r="128" spans="3:21" ht="55.8" customHeight="1" x14ac:dyDescent="0.3">
      <c r="C128" s="273" t="s">
        <v>268</v>
      </c>
      <c r="D128" s="273"/>
      <c r="E128" s="273"/>
      <c r="F128" s="273"/>
      <c r="G128" s="26"/>
      <c r="H128" s="25"/>
      <c r="I128" s="25"/>
      <c r="J128" s="25"/>
      <c r="K128" s="25"/>
      <c r="L128" s="25"/>
      <c r="M128" s="25"/>
      <c r="N128" s="25"/>
      <c r="O128" s="25"/>
      <c r="P128" s="25"/>
      <c r="Q128" s="25"/>
      <c r="R128" s="25"/>
    </row>
    <row r="129" spans="3:21" ht="15.6" x14ac:dyDescent="0.3">
      <c r="C129" s="28"/>
      <c r="D129" s="29"/>
      <c r="E129" s="30"/>
      <c r="F129" s="31"/>
      <c r="G129" s="26"/>
      <c r="H129" s="25"/>
      <c r="I129" s="25"/>
      <c r="J129" s="25"/>
      <c r="K129" s="25"/>
      <c r="L129" s="25"/>
      <c r="M129" s="25"/>
      <c r="N129" s="25"/>
      <c r="O129" s="25"/>
      <c r="P129" s="25"/>
      <c r="Q129" s="25"/>
      <c r="R129" s="25"/>
    </row>
    <row r="130" spans="3:21" ht="15.6" x14ac:dyDescent="0.3">
      <c r="C130" s="273" t="s">
        <v>66</v>
      </c>
      <c r="D130" s="273"/>
      <c r="E130" s="273"/>
      <c r="F130" s="273"/>
      <c r="G130" s="26"/>
      <c r="H130" s="25"/>
      <c r="I130" s="25"/>
      <c r="J130" s="25"/>
      <c r="K130" s="25"/>
      <c r="L130" s="25"/>
      <c r="M130" s="25"/>
      <c r="N130" s="25"/>
      <c r="O130" s="25"/>
      <c r="P130" s="25"/>
      <c r="Q130" s="25"/>
      <c r="R130" s="25"/>
    </row>
    <row r="131" spans="3:21" ht="15.6" x14ac:dyDescent="0.3">
      <c r="C131" s="24"/>
      <c r="D131" s="24"/>
      <c r="E131" s="24"/>
      <c r="F131" s="24"/>
      <c r="G131" s="26"/>
      <c r="H131" s="25"/>
      <c r="I131" s="25"/>
      <c r="J131" s="25"/>
      <c r="K131" s="25"/>
      <c r="L131" s="25"/>
      <c r="M131" s="25"/>
      <c r="N131" s="25"/>
      <c r="O131" s="25"/>
      <c r="P131" s="25"/>
      <c r="Q131" s="25"/>
      <c r="R131" s="25"/>
    </row>
    <row r="132" spans="3:21" ht="30" customHeight="1" x14ac:dyDescent="0.3">
      <c r="C132" s="273" t="s">
        <v>269</v>
      </c>
      <c r="D132" s="273"/>
      <c r="E132" s="273"/>
      <c r="F132" s="273"/>
      <c r="G132" s="26"/>
      <c r="H132" s="25"/>
      <c r="I132" s="25"/>
      <c r="J132" s="25"/>
      <c r="K132" s="25"/>
      <c r="L132" s="25"/>
      <c r="M132" s="25"/>
      <c r="N132" s="25"/>
      <c r="O132" s="25"/>
      <c r="P132" s="25"/>
      <c r="Q132" s="25"/>
      <c r="R132" s="25"/>
    </row>
    <row r="133" spans="3:21" ht="68.400000000000006" customHeight="1" x14ac:dyDescent="0.3">
      <c r="C133" s="273" t="s">
        <v>270</v>
      </c>
      <c r="D133" s="273"/>
      <c r="E133" s="273"/>
      <c r="F133" s="273"/>
      <c r="G133" s="26"/>
      <c r="H133" s="25"/>
      <c r="I133" s="25"/>
      <c r="J133" s="25"/>
      <c r="K133" s="25"/>
      <c r="L133" s="25"/>
      <c r="M133" s="25"/>
      <c r="N133" s="25"/>
      <c r="O133" s="25"/>
      <c r="P133" s="25"/>
      <c r="Q133" s="25"/>
      <c r="R133" s="25"/>
    </row>
    <row r="134" spans="3:21" ht="28.8" customHeight="1" x14ac:dyDescent="0.3">
      <c r="C134" s="273" t="s">
        <v>271</v>
      </c>
      <c r="D134" s="273"/>
      <c r="E134" s="273"/>
      <c r="F134" s="273"/>
      <c r="G134" s="26"/>
      <c r="H134" s="27"/>
      <c r="I134" s="27"/>
      <c r="J134" s="27"/>
      <c r="K134" s="27"/>
      <c r="L134" s="27"/>
      <c r="M134" s="27"/>
      <c r="N134" s="27"/>
      <c r="O134" s="27"/>
      <c r="P134" s="27"/>
      <c r="Q134" s="27"/>
      <c r="R134" s="27"/>
    </row>
    <row r="135" spans="3:21" ht="44.4" customHeight="1" x14ac:dyDescent="0.3">
      <c r="C135" s="273" t="s">
        <v>272</v>
      </c>
      <c r="D135" s="273"/>
      <c r="E135" s="273"/>
      <c r="F135" s="273"/>
      <c r="G135" s="26"/>
      <c r="H135" s="27"/>
      <c r="I135" s="27"/>
      <c r="J135" s="27"/>
      <c r="K135" s="27"/>
      <c r="L135" s="27"/>
      <c r="M135" s="27"/>
      <c r="N135" s="27"/>
      <c r="O135" s="27"/>
      <c r="P135" s="27"/>
      <c r="Q135" s="27"/>
      <c r="R135" s="27"/>
    </row>
    <row r="136" spans="3:21" ht="15.6" x14ac:dyDescent="0.3">
      <c r="C136" s="273" t="s">
        <v>273</v>
      </c>
      <c r="D136" s="273"/>
      <c r="E136" s="273"/>
      <c r="F136" s="273"/>
      <c r="G136" s="26"/>
      <c r="H136" s="27"/>
      <c r="I136" s="27"/>
      <c r="J136" s="27"/>
      <c r="K136" s="27"/>
      <c r="L136" s="27"/>
      <c r="M136" s="27"/>
      <c r="N136" s="27"/>
      <c r="O136" s="27"/>
      <c r="P136" s="27"/>
      <c r="Q136" s="27"/>
      <c r="R136" s="27"/>
    </row>
    <row r="137" spans="3:21" ht="84.6" customHeight="1" x14ac:dyDescent="0.3">
      <c r="C137" s="273" t="s">
        <v>274</v>
      </c>
      <c r="D137" s="273"/>
      <c r="E137" s="273"/>
      <c r="F137" s="273"/>
      <c r="G137" s="26"/>
      <c r="H137" s="25"/>
      <c r="I137" s="25"/>
      <c r="J137" s="25"/>
      <c r="K137" s="25"/>
      <c r="L137" s="25"/>
      <c r="M137" s="25"/>
      <c r="N137" s="25"/>
      <c r="O137" s="25"/>
      <c r="P137" s="25"/>
      <c r="Q137" s="25"/>
      <c r="R137" s="25"/>
      <c r="S137" s="25"/>
      <c r="T137" s="25"/>
      <c r="U137" s="25"/>
    </row>
    <row r="138" spans="3:21" ht="15.6" x14ac:dyDescent="0.3">
      <c r="C138" s="28"/>
      <c r="D138" s="29"/>
      <c r="E138" s="30"/>
      <c r="F138" s="31"/>
      <c r="G138" s="26"/>
      <c r="H138" s="25"/>
      <c r="I138" s="25"/>
      <c r="J138" s="25"/>
      <c r="K138" s="25"/>
      <c r="L138" s="25"/>
      <c r="M138" s="25"/>
      <c r="N138" s="25"/>
      <c r="O138" s="25"/>
      <c r="P138" s="25"/>
      <c r="Q138" s="25"/>
      <c r="R138" s="25"/>
    </row>
    <row r="139" spans="3:21" ht="15.6" x14ac:dyDescent="0.3">
      <c r="C139" s="273" t="s">
        <v>67</v>
      </c>
      <c r="D139" s="273"/>
      <c r="E139" s="273"/>
      <c r="F139" s="273"/>
      <c r="G139" s="26"/>
      <c r="H139" s="27"/>
      <c r="I139" s="27"/>
      <c r="J139" s="27"/>
      <c r="K139" s="27"/>
      <c r="L139" s="27"/>
      <c r="M139" s="27"/>
      <c r="N139" s="27"/>
      <c r="O139" s="27"/>
      <c r="P139" s="27"/>
      <c r="Q139" s="27"/>
      <c r="R139" s="27"/>
    </row>
    <row r="140" spans="3:21" ht="15.6" x14ac:dyDescent="0.3">
      <c r="C140" s="24"/>
      <c r="D140" s="24"/>
      <c r="E140" s="24"/>
      <c r="F140" s="24"/>
      <c r="G140" s="26"/>
      <c r="H140" s="27"/>
      <c r="I140" s="27"/>
      <c r="J140" s="27"/>
      <c r="K140" s="27"/>
      <c r="L140" s="27"/>
      <c r="M140" s="27"/>
      <c r="N140" s="27"/>
      <c r="O140" s="27"/>
      <c r="P140" s="27"/>
      <c r="Q140" s="27"/>
      <c r="R140" s="27"/>
    </row>
    <row r="141" spans="3:21" ht="30" customHeight="1" x14ac:dyDescent="0.3">
      <c r="C141" s="273" t="s">
        <v>275</v>
      </c>
      <c r="D141" s="273"/>
      <c r="E141" s="273"/>
      <c r="F141" s="273"/>
      <c r="G141" s="26"/>
      <c r="H141" s="27"/>
      <c r="I141" s="27"/>
      <c r="J141" s="27"/>
      <c r="K141" s="27"/>
      <c r="L141" s="27"/>
      <c r="M141" s="27"/>
      <c r="N141" s="27"/>
      <c r="O141" s="27"/>
      <c r="P141" s="27"/>
      <c r="Q141" s="27"/>
      <c r="R141" s="27"/>
    </row>
    <row r="142" spans="3:21" ht="69" customHeight="1" x14ac:dyDescent="0.3">
      <c r="C142" s="273" t="s">
        <v>276</v>
      </c>
      <c r="D142" s="273"/>
      <c r="E142" s="273"/>
      <c r="F142" s="273"/>
      <c r="G142" s="26"/>
      <c r="H142" s="27"/>
      <c r="I142" s="27"/>
      <c r="J142" s="27"/>
      <c r="K142" s="27"/>
      <c r="L142" s="27"/>
      <c r="M142" s="27"/>
      <c r="N142" s="27"/>
      <c r="O142" s="27"/>
      <c r="P142" s="27"/>
      <c r="Q142" s="27"/>
      <c r="R142" s="27"/>
    </row>
    <row r="143" spans="3:21" ht="15.6" x14ac:dyDescent="0.3">
      <c r="C143" s="273" t="s">
        <v>267</v>
      </c>
      <c r="D143" s="273"/>
      <c r="E143" s="273"/>
      <c r="F143" s="273"/>
      <c r="G143" s="26"/>
      <c r="H143" s="27"/>
      <c r="I143" s="27"/>
      <c r="J143" s="27"/>
      <c r="K143" s="27"/>
      <c r="L143" s="27"/>
      <c r="M143" s="27"/>
      <c r="N143" s="27"/>
      <c r="O143" s="27"/>
      <c r="P143" s="27"/>
      <c r="Q143" s="27"/>
      <c r="R143" s="27"/>
    </row>
    <row r="144" spans="3:21" ht="83.4" customHeight="1" x14ac:dyDescent="0.3">
      <c r="C144" s="273" t="s">
        <v>277</v>
      </c>
      <c r="D144" s="273"/>
      <c r="E144" s="273"/>
      <c r="F144" s="273"/>
      <c r="G144" s="26"/>
      <c r="H144" s="27"/>
      <c r="I144" s="27"/>
      <c r="J144" s="27"/>
      <c r="K144" s="27"/>
      <c r="L144" s="27"/>
      <c r="M144" s="27"/>
      <c r="N144" s="27"/>
      <c r="O144" s="27"/>
      <c r="P144" s="27"/>
      <c r="Q144" s="27"/>
      <c r="R144" s="27"/>
    </row>
    <row r="145" spans="3:21" ht="15.6" x14ac:dyDescent="0.3">
      <c r="C145" s="24"/>
      <c r="D145" s="24"/>
      <c r="E145" s="24"/>
      <c r="F145" s="24"/>
      <c r="G145" s="26"/>
      <c r="H145" s="25"/>
      <c r="I145" s="25"/>
      <c r="J145" s="25"/>
      <c r="K145" s="25"/>
      <c r="L145" s="25"/>
      <c r="M145" s="25"/>
      <c r="N145" s="25"/>
      <c r="O145" s="25"/>
      <c r="P145" s="25"/>
      <c r="Q145" s="25"/>
      <c r="R145" s="25"/>
    </row>
    <row r="146" spans="3:21" ht="15.6" x14ac:dyDescent="0.3">
      <c r="C146" s="273" t="s">
        <v>68</v>
      </c>
      <c r="D146" s="273"/>
      <c r="E146" s="273"/>
      <c r="F146" s="273"/>
      <c r="G146" s="26"/>
      <c r="H146" s="25"/>
      <c r="I146" s="25"/>
      <c r="J146" s="25"/>
      <c r="K146" s="25"/>
      <c r="L146" s="25"/>
      <c r="M146" s="25"/>
      <c r="N146" s="25"/>
      <c r="O146" s="25"/>
      <c r="P146" s="25"/>
      <c r="Q146" s="25"/>
      <c r="R146" s="25"/>
    </row>
    <row r="147" spans="3:21" ht="15.6" x14ac:dyDescent="0.3">
      <c r="C147" s="24"/>
      <c r="D147" s="24"/>
      <c r="E147" s="24"/>
      <c r="F147" s="24"/>
      <c r="G147" s="26"/>
      <c r="H147" s="25"/>
      <c r="I147" s="25"/>
      <c r="J147" s="25"/>
      <c r="K147" s="25"/>
      <c r="L147" s="25"/>
      <c r="M147" s="25"/>
      <c r="N147" s="25"/>
      <c r="O147" s="25"/>
      <c r="P147" s="25"/>
      <c r="Q147" s="25"/>
      <c r="R147" s="25"/>
    </row>
    <row r="148" spans="3:21" ht="45" customHeight="1" x14ac:dyDescent="0.3">
      <c r="C148" s="273" t="s">
        <v>278</v>
      </c>
      <c r="D148" s="273"/>
      <c r="E148" s="273"/>
      <c r="F148" s="273"/>
      <c r="G148" s="26"/>
      <c r="H148" s="25"/>
      <c r="I148" s="25"/>
      <c r="J148" s="25"/>
      <c r="K148" s="25"/>
      <c r="L148" s="25"/>
      <c r="M148" s="25"/>
      <c r="N148" s="25"/>
      <c r="O148" s="25"/>
      <c r="P148" s="25"/>
      <c r="Q148" s="25"/>
      <c r="R148" s="25"/>
      <c r="S148" s="25"/>
      <c r="T148" s="25"/>
      <c r="U148" s="25"/>
    </row>
    <row r="149" spans="3:21" ht="28.8" customHeight="1" x14ac:dyDescent="0.3">
      <c r="C149" s="273" t="s">
        <v>528</v>
      </c>
      <c r="D149" s="273"/>
      <c r="E149" s="273"/>
      <c r="F149" s="273"/>
      <c r="G149" s="26"/>
      <c r="H149" s="25"/>
      <c r="I149" s="25"/>
      <c r="J149" s="25"/>
      <c r="K149" s="25"/>
      <c r="L149" s="25"/>
      <c r="M149" s="25"/>
      <c r="N149" s="25"/>
      <c r="O149" s="25"/>
      <c r="P149" s="25"/>
      <c r="Q149" s="25"/>
      <c r="R149" s="25"/>
    </row>
    <row r="150" spans="3:21" ht="71.400000000000006" customHeight="1" x14ac:dyDescent="0.3">
      <c r="C150" s="273" t="s">
        <v>279</v>
      </c>
      <c r="D150" s="273"/>
      <c r="E150" s="273"/>
      <c r="F150" s="273"/>
      <c r="G150" s="26"/>
      <c r="H150" s="25"/>
      <c r="I150" s="25"/>
      <c r="J150" s="25"/>
      <c r="K150" s="25"/>
      <c r="L150" s="25"/>
      <c r="M150" s="25"/>
      <c r="N150" s="25"/>
      <c r="O150" s="25"/>
      <c r="P150" s="25"/>
      <c r="Q150" s="25"/>
      <c r="R150" s="25"/>
    </row>
    <row r="151" spans="3:21" ht="57.6" customHeight="1" x14ac:dyDescent="0.3">
      <c r="C151" s="273" t="s">
        <v>280</v>
      </c>
      <c r="D151" s="273"/>
      <c r="E151" s="273"/>
      <c r="F151" s="273"/>
      <c r="G151" s="26"/>
      <c r="H151" s="27"/>
      <c r="I151" s="27"/>
      <c r="J151" s="27"/>
      <c r="K151" s="27"/>
      <c r="L151" s="27"/>
      <c r="M151" s="27"/>
      <c r="N151" s="27"/>
      <c r="O151" s="27"/>
      <c r="P151" s="27"/>
      <c r="Q151" s="27"/>
      <c r="R151" s="27"/>
    </row>
    <row r="152" spans="3:21" ht="41.4" customHeight="1" x14ac:dyDescent="0.3">
      <c r="C152" s="273" t="s">
        <v>281</v>
      </c>
      <c r="D152" s="273"/>
      <c r="E152" s="273"/>
      <c r="F152" s="273"/>
      <c r="G152" s="26"/>
      <c r="H152" s="25"/>
      <c r="I152" s="25"/>
      <c r="J152" s="25"/>
      <c r="K152" s="25"/>
      <c r="L152" s="25"/>
      <c r="M152" s="25"/>
      <c r="N152" s="25"/>
      <c r="O152" s="25"/>
      <c r="P152" s="25"/>
      <c r="Q152" s="25"/>
      <c r="R152" s="25"/>
    </row>
    <row r="153" spans="3:21" ht="28.8" customHeight="1" x14ac:dyDescent="0.3">
      <c r="C153" s="273" t="s">
        <v>71</v>
      </c>
      <c r="D153" s="273"/>
      <c r="E153" s="273"/>
      <c r="F153" s="273"/>
      <c r="G153" s="26"/>
      <c r="H153" s="25"/>
      <c r="I153" s="25"/>
      <c r="J153" s="25"/>
      <c r="K153" s="25"/>
      <c r="L153" s="25"/>
      <c r="M153" s="25"/>
      <c r="N153" s="25"/>
      <c r="O153" s="25"/>
      <c r="P153" s="25"/>
      <c r="Q153" s="25"/>
      <c r="R153" s="25"/>
    </row>
    <row r="154" spans="3:21" ht="30" customHeight="1" x14ac:dyDescent="0.3">
      <c r="C154" s="273" t="s">
        <v>282</v>
      </c>
      <c r="D154" s="273"/>
      <c r="E154" s="273"/>
      <c r="F154" s="273"/>
      <c r="G154" s="26"/>
      <c r="H154" s="25"/>
      <c r="I154" s="25"/>
      <c r="J154" s="25"/>
      <c r="K154" s="25"/>
      <c r="L154" s="25"/>
      <c r="M154" s="25"/>
      <c r="N154" s="25"/>
      <c r="O154" s="25"/>
      <c r="P154" s="25"/>
      <c r="Q154" s="25"/>
      <c r="R154" s="25"/>
    </row>
    <row r="155" spans="3:21" ht="30" customHeight="1" x14ac:dyDescent="0.3">
      <c r="C155" s="273" t="s">
        <v>72</v>
      </c>
      <c r="D155" s="273"/>
      <c r="E155" s="273"/>
      <c r="F155" s="273"/>
      <c r="G155" s="26"/>
      <c r="H155" s="25"/>
      <c r="I155" s="25"/>
      <c r="J155" s="25"/>
      <c r="K155" s="25"/>
      <c r="L155" s="25"/>
      <c r="M155" s="25"/>
      <c r="N155" s="25"/>
      <c r="O155" s="25"/>
      <c r="P155" s="25"/>
      <c r="Q155" s="25"/>
      <c r="R155" s="25"/>
    </row>
    <row r="156" spans="3:21" ht="30" customHeight="1" x14ac:dyDescent="0.3">
      <c r="C156" s="273" t="s">
        <v>283</v>
      </c>
      <c r="D156" s="273"/>
      <c r="E156" s="273"/>
      <c r="F156" s="273"/>
      <c r="G156" s="26"/>
      <c r="H156" s="25"/>
      <c r="I156" s="25"/>
      <c r="J156" s="25"/>
      <c r="K156" s="25"/>
      <c r="L156" s="25"/>
      <c r="M156" s="25"/>
      <c r="N156" s="25"/>
      <c r="O156" s="25"/>
      <c r="P156" s="25"/>
      <c r="Q156" s="25"/>
      <c r="R156" s="25"/>
    </row>
    <row r="157" spans="3:21" ht="29.4" customHeight="1" x14ac:dyDescent="0.3">
      <c r="C157" s="273" t="s">
        <v>284</v>
      </c>
      <c r="D157" s="273"/>
      <c r="E157" s="273"/>
      <c r="F157" s="273"/>
      <c r="G157" s="26"/>
      <c r="H157" s="25"/>
      <c r="I157" s="25"/>
      <c r="J157" s="25"/>
      <c r="K157" s="25"/>
      <c r="L157" s="25"/>
      <c r="M157" s="25"/>
      <c r="N157" s="25"/>
      <c r="O157" s="25"/>
      <c r="P157" s="25"/>
      <c r="Q157" s="25"/>
      <c r="R157" s="25"/>
      <c r="S157" s="25"/>
      <c r="T157" s="25"/>
      <c r="U157" s="25"/>
    </row>
    <row r="158" spans="3:21" ht="32.4" customHeight="1" x14ac:dyDescent="0.3">
      <c r="C158" s="273" t="s">
        <v>285</v>
      </c>
      <c r="D158" s="273"/>
      <c r="E158" s="273"/>
      <c r="F158" s="273"/>
      <c r="G158" s="26"/>
      <c r="H158" s="27"/>
      <c r="I158" s="27"/>
      <c r="J158" s="27"/>
      <c r="K158" s="27"/>
      <c r="L158" s="27"/>
      <c r="M158" s="27"/>
      <c r="N158" s="27"/>
      <c r="O158" s="27"/>
      <c r="P158" s="27"/>
      <c r="Q158" s="27"/>
      <c r="R158" s="27"/>
    </row>
    <row r="159" spans="3:21" ht="47.4" customHeight="1" x14ac:dyDescent="0.3">
      <c r="C159" s="273" t="s">
        <v>286</v>
      </c>
      <c r="D159" s="273"/>
      <c r="E159" s="273"/>
      <c r="F159" s="273"/>
      <c r="G159" s="26"/>
      <c r="H159" s="27"/>
      <c r="I159" s="27"/>
      <c r="J159" s="27"/>
      <c r="K159" s="27"/>
      <c r="L159" s="27"/>
      <c r="M159" s="27"/>
      <c r="N159" s="27"/>
      <c r="O159" s="27"/>
      <c r="P159" s="27"/>
      <c r="Q159" s="27"/>
      <c r="R159" s="27"/>
    </row>
    <row r="160" spans="3:21" ht="30" customHeight="1" x14ac:dyDescent="0.3">
      <c r="C160" s="273" t="s">
        <v>287</v>
      </c>
      <c r="D160" s="273"/>
      <c r="E160" s="273"/>
      <c r="F160" s="273"/>
      <c r="G160" s="26"/>
      <c r="H160" s="25"/>
      <c r="I160" s="25"/>
      <c r="J160" s="25"/>
      <c r="K160" s="25"/>
      <c r="L160" s="25"/>
      <c r="M160" s="25"/>
      <c r="N160" s="25"/>
      <c r="O160" s="25"/>
      <c r="P160" s="25"/>
      <c r="Q160" s="25"/>
      <c r="R160" s="25"/>
    </row>
    <row r="161" spans="3:18" ht="15.6" x14ac:dyDescent="0.3">
      <c r="C161" s="273" t="s">
        <v>288</v>
      </c>
      <c r="D161" s="273"/>
      <c r="E161" s="273"/>
      <c r="F161" s="273"/>
      <c r="G161" s="26"/>
      <c r="H161" s="25"/>
      <c r="I161" s="25"/>
      <c r="J161" s="25"/>
      <c r="K161" s="25"/>
      <c r="L161" s="25"/>
      <c r="M161" s="25"/>
      <c r="N161" s="25"/>
      <c r="O161" s="25"/>
      <c r="P161" s="25"/>
      <c r="Q161" s="25"/>
      <c r="R161" s="25"/>
    </row>
    <row r="162" spans="3:18" ht="28.8" customHeight="1" x14ac:dyDescent="0.3">
      <c r="C162" s="273" t="s">
        <v>289</v>
      </c>
      <c r="D162" s="273"/>
      <c r="E162" s="273"/>
      <c r="F162" s="273"/>
      <c r="G162" s="26"/>
      <c r="H162" s="25"/>
      <c r="I162" s="25"/>
      <c r="J162" s="25"/>
      <c r="K162" s="25"/>
      <c r="L162" s="25"/>
      <c r="M162" s="25"/>
      <c r="N162" s="25"/>
      <c r="O162" s="25"/>
      <c r="P162" s="25"/>
      <c r="Q162" s="25"/>
      <c r="R162" s="25"/>
    </row>
    <row r="163" spans="3:18" ht="70.2" customHeight="1" x14ac:dyDescent="0.3">
      <c r="C163" s="273" t="s">
        <v>290</v>
      </c>
      <c r="D163" s="273"/>
      <c r="E163" s="273"/>
      <c r="F163" s="273"/>
      <c r="G163" s="26"/>
      <c r="H163" s="25"/>
      <c r="I163" s="25"/>
      <c r="J163" s="25"/>
      <c r="K163" s="25"/>
      <c r="L163" s="25"/>
      <c r="M163" s="25"/>
      <c r="N163" s="25"/>
      <c r="O163" s="25"/>
      <c r="P163" s="25"/>
      <c r="Q163" s="25"/>
      <c r="R163" s="25"/>
    </row>
    <row r="164" spans="3:18" ht="13.2" customHeight="1" x14ac:dyDescent="0.3">
      <c r="C164" s="28"/>
      <c r="D164" s="29"/>
      <c r="E164" s="30"/>
      <c r="F164" s="31"/>
      <c r="G164" s="26"/>
      <c r="H164" s="25"/>
      <c r="I164" s="25"/>
      <c r="J164" s="25"/>
      <c r="K164" s="25"/>
      <c r="L164" s="25"/>
      <c r="M164" s="25"/>
      <c r="N164" s="25"/>
      <c r="O164" s="25"/>
      <c r="P164" s="25"/>
      <c r="Q164" s="25"/>
      <c r="R164" s="25"/>
    </row>
    <row r="165" spans="3:18" ht="15.6" x14ac:dyDescent="0.3">
      <c r="C165" s="273" t="s">
        <v>291</v>
      </c>
      <c r="D165" s="273"/>
      <c r="E165" s="273"/>
      <c r="F165" s="273"/>
      <c r="G165" s="26"/>
      <c r="H165" s="27"/>
      <c r="I165" s="27"/>
      <c r="J165" s="27"/>
      <c r="K165" s="27"/>
      <c r="L165" s="27"/>
      <c r="M165" s="27"/>
      <c r="N165" s="27"/>
      <c r="O165" s="27"/>
      <c r="P165" s="27"/>
      <c r="Q165" s="27"/>
      <c r="R165" s="27"/>
    </row>
    <row r="166" spans="3:18" ht="15.6" x14ac:dyDescent="0.3">
      <c r="C166" s="24"/>
      <c r="D166" s="24"/>
      <c r="E166" s="24"/>
      <c r="F166" s="24"/>
      <c r="G166" s="26"/>
      <c r="H166" s="27"/>
      <c r="I166" s="27"/>
      <c r="J166" s="27"/>
      <c r="K166" s="27"/>
      <c r="L166" s="27"/>
      <c r="M166" s="27"/>
      <c r="N166" s="27"/>
      <c r="O166" s="27"/>
      <c r="P166" s="27"/>
      <c r="Q166" s="27"/>
      <c r="R166" s="27"/>
    </row>
    <row r="167" spans="3:18" ht="42.6" customHeight="1" x14ac:dyDescent="0.3">
      <c r="C167" s="273" t="s">
        <v>292</v>
      </c>
      <c r="D167" s="273"/>
      <c r="E167" s="273"/>
      <c r="F167" s="273"/>
      <c r="G167" s="26"/>
      <c r="H167" s="25"/>
      <c r="I167" s="25"/>
      <c r="J167" s="25"/>
      <c r="K167" s="25"/>
      <c r="L167" s="25"/>
      <c r="M167" s="25"/>
      <c r="N167" s="25"/>
      <c r="O167" s="25"/>
      <c r="P167" s="25"/>
      <c r="Q167" s="25"/>
      <c r="R167" s="25"/>
    </row>
    <row r="168" spans="3:18" ht="43.8" customHeight="1" x14ac:dyDescent="0.3">
      <c r="C168" s="273" t="s">
        <v>293</v>
      </c>
      <c r="D168" s="273"/>
      <c r="E168" s="273"/>
      <c r="F168" s="273"/>
      <c r="G168" s="26"/>
      <c r="H168" s="27"/>
      <c r="I168" s="27"/>
      <c r="J168" s="27"/>
      <c r="K168" s="27"/>
      <c r="L168" s="27"/>
      <c r="M168" s="27"/>
      <c r="N168" s="27"/>
      <c r="O168" s="27"/>
      <c r="P168" s="27"/>
      <c r="Q168" s="27"/>
      <c r="R168" s="27"/>
    </row>
    <row r="169" spans="3:18" ht="29.4" customHeight="1" x14ac:dyDescent="0.3">
      <c r="C169" s="273" t="s">
        <v>294</v>
      </c>
      <c r="D169" s="273"/>
      <c r="E169" s="273"/>
      <c r="F169" s="273"/>
      <c r="G169" s="26"/>
      <c r="H169" s="27"/>
      <c r="I169" s="27"/>
      <c r="J169" s="27"/>
      <c r="K169" s="27"/>
      <c r="L169" s="27"/>
      <c r="M169" s="27"/>
      <c r="N169" s="27"/>
      <c r="O169" s="27"/>
      <c r="P169" s="27"/>
      <c r="Q169" s="27"/>
      <c r="R169" s="27"/>
    </row>
    <row r="170" spans="3:18" ht="28.2" customHeight="1" x14ac:dyDescent="0.3">
      <c r="C170" s="273" t="s">
        <v>295</v>
      </c>
      <c r="D170" s="273"/>
      <c r="E170" s="273"/>
      <c r="F170" s="273"/>
      <c r="G170" s="26"/>
      <c r="H170" s="27"/>
      <c r="I170" s="27"/>
      <c r="J170" s="27"/>
      <c r="K170" s="27"/>
      <c r="L170" s="27"/>
      <c r="M170" s="27"/>
      <c r="N170" s="27"/>
      <c r="O170" s="27"/>
      <c r="P170" s="27"/>
      <c r="Q170" s="27"/>
      <c r="R170" s="27"/>
    </row>
    <row r="171" spans="3:18" ht="45.6" customHeight="1" x14ac:dyDescent="0.3">
      <c r="C171" s="273" t="s">
        <v>296</v>
      </c>
      <c r="D171" s="273"/>
      <c r="E171" s="273"/>
      <c r="F171" s="273"/>
      <c r="G171" s="26"/>
      <c r="H171" s="27"/>
      <c r="I171" s="27"/>
      <c r="J171" s="27"/>
      <c r="K171" s="27"/>
      <c r="L171" s="27"/>
      <c r="M171" s="27"/>
      <c r="N171" s="27"/>
      <c r="O171" s="27"/>
      <c r="P171" s="27"/>
      <c r="Q171" s="27"/>
      <c r="R171" s="27"/>
    </row>
    <row r="172" spans="3:18" ht="15.6" x14ac:dyDescent="0.3">
      <c r="C172" s="28"/>
      <c r="D172" s="29"/>
      <c r="E172" s="30"/>
      <c r="F172" s="31"/>
      <c r="G172" s="26"/>
      <c r="H172" s="25"/>
      <c r="I172" s="25"/>
      <c r="J172" s="25"/>
      <c r="K172" s="25"/>
      <c r="L172" s="25"/>
      <c r="M172" s="25"/>
      <c r="N172" s="25"/>
      <c r="O172" s="25"/>
      <c r="P172" s="25"/>
      <c r="Q172" s="25"/>
      <c r="R172" s="25"/>
    </row>
    <row r="173" spans="3:18" ht="15.6" x14ac:dyDescent="0.3">
      <c r="C173" s="273" t="s">
        <v>64</v>
      </c>
      <c r="D173" s="273"/>
      <c r="E173" s="273"/>
      <c r="F173" s="273"/>
      <c r="G173" s="26"/>
      <c r="H173" s="25"/>
      <c r="I173" s="25"/>
      <c r="J173" s="25"/>
      <c r="K173" s="25"/>
      <c r="L173" s="25"/>
      <c r="M173" s="25"/>
      <c r="N173" s="25"/>
      <c r="O173" s="25"/>
      <c r="P173" s="25"/>
      <c r="Q173" s="25"/>
      <c r="R173" s="25"/>
    </row>
    <row r="174" spans="3:18" ht="15.6" x14ac:dyDescent="0.3">
      <c r="C174" s="24"/>
      <c r="D174" s="24"/>
      <c r="E174" s="24"/>
      <c r="F174" s="24"/>
      <c r="G174" s="26"/>
      <c r="H174" s="25"/>
      <c r="I174" s="25"/>
      <c r="J174" s="25"/>
      <c r="K174" s="25"/>
      <c r="L174" s="25"/>
      <c r="M174" s="25"/>
      <c r="N174" s="25"/>
      <c r="O174" s="25"/>
      <c r="P174" s="25"/>
      <c r="Q174" s="25"/>
      <c r="R174" s="25"/>
    </row>
    <row r="175" spans="3:18" ht="15.6" x14ac:dyDescent="0.3">
      <c r="C175" s="273" t="s">
        <v>297</v>
      </c>
      <c r="D175" s="273"/>
      <c r="E175" s="273"/>
      <c r="F175" s="273"/>
      <c r="G175" s="26"/>
      <c r="H175" s="25"/>
      <c r="I175" s="25"/>
      <c r="J175" s="25"/>
      <c r="K175" s="25"/>
      <c r="L175" s="25"/>
      <c r="M175" s="25"/>
      <c r="N175" s="25"/>
      <c r="O175" s="25"/>
      <c r="P175" s="25"/>
      <c r="Q175" s="25"/>
      <c r="R175" s="25"/>
    </row>
    <row r="176" spans="3:18" ht="41.4" customHeight="1" x14ac:dyDescent="0.3">
      <c r="C176" s="273" t="s">
        <v>298</v>
      </c>
      <c r="D176" s="273"/>
      <c r="E176" s="273"/>
      <c r="F176" s="273"/>
      <c r="G176" s="26"/>
      <c r="H176" s="25"/>
      <c r="I176" s="25"/>
      <c r="J176" s="25"/>
      <c r="K176" s="25"/>
      <c r="L176" s="25"/>
      <c r="M176" s="25"/>
      <c r="N176" s="25"/>
      <c r="O176" s="25"/>
      <c r="P176" s="25"/>
      <c r="Q176" s="25"/>
      <c r="R176" s="25"/>
    </row>
    <row r="177" spans="3:21" ht="31.2" customHeight="1" x14ac:dyDescent="0.3">
      <c r="C177" s="273" t="s">
        <v>299</v>
      </c>
      <c r="D177" s="273"/>
      <c r="E177" s="273"/>
      <c r="F177" s="273"/>
      <c r="G177" s="26"/>
      <c r="H177" s="25"/>
      <c r="I177" s="25"/>
      <c r="J177" s="25"/>
      <c r="K177" s="25"/>
      <c r="L177" s="25"/>
      <c r="M177" s="25"/>
      <c r="N177" s="25"/>
      <c r="O177" s="25"/>
      <c r="P177" s="25"/>
      <c r="Q177" s="25"/>
      <c r="R177" s="25"/>
    </row>
    <row r="178" spans="3:21" ht="28.8" customHeight="1" x14ac:dyDescent="0.3">
      <c r="C178" s="273" t="s">
        <v>300</v>
      </c>
      <c r="D178" s="273"/>
      <c r="E178" s="273"/>
      <c r="F178" s="273"/>
      <c r="G178" s="26"/>
      <c r="H178" s="25"/>
      <c r="I178" s="25"/>
      <c r="J178" s="25"/>
      <c r="K178" s="25"/>
      <c r="L178" s="25"/>
      <c r="M178" s="25"/>
      <c r="N178" s="25"/>
      <c r="O178" s="25"/>
      <c r="P178" s="25"/>
      <c r="Q178" s="25"/>
      <c r="R178" s="25"/>
    </row>
    <row r="179" spans="3:21" ht="29.4" customHeight="1" x14ac:dyDescent="0.3">
      <c r="C179" s="273" t="s">
        <v>70</v>
      </c>
      <c r="D179" s="273"/>
      <c r="E179" s="273"/>
      <c r="F179" s="273"/>
      <c r="G179" s="26"/>
      <c r="H179" s="25"/>
      <c r="I179" s="25"/>
      <c r="J179" s="25"/>
      <c r="K179" s="25"/>
      <c r="L179" s="25"/>
      <c r="M179" s="25"/>
      <c r="N179" s="25"/>
      <c r="O179" s="25"/>
      <c r="P179" s="25"/>
      <c r="Q179" s="25"/>
      <c r="R179" s="25"/>
    </row>
    <row r="180" spans="3:21" ht="43.2" customHeight="1" x14ac:dyDescent="0.3">
      <c r="C180" s="273" t="s">
        <v>301</v>
      </c>
      <c r="D180" s="273"/>
      <c r="E180" s="273"/>
      <c r="F180" s="273"/>
      <c r="G180" s="26"/>
      <c r="H180" s="25"/>
      <c r="I180" s="25"/>
      <c r="J180" s="25"/>
      <c r="K180" s="25"/>
      <c r="L180" s="25"/>
      <c r="M180" s="25"/>
      <c r="N180" s="25"/>
      <c r="O180" s="25"/>
      <c r="P180" s="25"/>
      <c r="Q180" s="25"/>
      <c r="R180" s="25"/>
    </row>
    <row r="181" spans="3:21" ht="87" customHeight="1" x14ac:dyDescent="0.3">
      <c r="C181" s="273" t="s">
        <v>302</v>
      </c>
      <c r="D181" s="273"/>
      <c r="E181" s="273"/>
      <c r="F181" s="273"/>
      <c r="G181" s="26"/>
      <c r="H181" s="25"/>
      <c r="I181" s="25"/>
      <c r="J181" s="25"/>
      <c r="K181" s="25"/>
      <c r="L181" s="25"/>
      <c r="M181" s="25"/>
      <c r="N181" s="25"/>
      <c r="O181" s="25"/>
      <c r="P181" s="25"/>
      <c r="Q181" s="25"/>
      <c r="R181" s="25"/>
    </row>
    <row r="182" spans="3:21" ht="54" customHeight="1" x14ac:dyDescent="0.3">
      <c r="C182" s="273" t="s">
        <v>303</v>
      </c>
      <c r="D182" s="273"/>
      <c r="E182" s="273"/>
      <c r="F182" s="273"/>
      <c r="G182" s="26"/>
      <c r="H182" s="27"/>
      <c r="I182" s="27"/>
      <c r="J182" s="27"/>
      <c r="K182" s="27"/>
      <c r="L182" s="27"/>
      <c r="M182" s="27"/>
      <c r="N182" s="27"/>
      <c r="O182" s="27"/>
      <c r="P182" s="27"/>
      <c r="Q182" s="27"/>
      <c r="R182" s="27"/>
    </row>
    <row r="183" spans="3:21" ht="15.6" x14ac:dyDescent="0.3">
      <c r="C183" s="273" t="s">
        <v>304</v>
      </c>
      <c r="D183" s="273"/>
      <c r="E183" s="273"/>
      <c r="F183" s="273"/>
      <c r="G183" s="26"/>
      <c r="H183" s="25"/>
      <c r="I183" s="25"/>
      <c r="J183" s="25"/>
      <c r="K183" s="25"/>
      <c r="L183" s="25"/>
      <c r="M183" s="25"/>
      <c r="N183" s="25"/>
      <c r="O183" s="25"/>
      <c r="P183" s="25"/>
      <c r="Q183" s="25"/>
      <c r="R183" s="25"/>
    </row>
    <row r="184" spans="3:21" ht="15.6" x14ac:dyDescent="0.3">
      <c r="C184" s="273" t="s">
        <v>305</v>
      </c>
      <c r="D184" s="273"/>
      <c r="E184" s="273"/>
      <c r="F184" s="273"/>
      <c r="G184" s="26"/>
      <c r="H184" s="27"/>
      <c r="I184" s="27"/>
      <c r="J184" s="27"/>
      <c r="K184" s="27"/>
      <c r="L184" s="27"/>
      <c r="M184" s="27"/>
      <c r="N184" s="27"/>
      <c r="O184" s="27"/>
      <c r="P184" s="27"/>
      <c r="Q184" s="27"/>
      <c r="R184" s="27"/>
      <c r="S184" s="27"/>
      <c r="T184" s="27"/>
      <c r="U184" s="27"/>
    </row>
    <row r="185" spans="3:21" ht="15.6" x14ac:dyDescent="0.3">
      <c r="C185" s="273" t="s">
        <v>306</v>
      </c>
      <c r="D185" s="273"/>
      <c r="E185" s="273"/>
      <c r="F185" s="273"/>
      <c r="G185" s="26"/>
      <c r="H185" s="27"/>
      <c r="I185" s="27"/>
      <c r="J185" s="27"/>
      <c r="K185" s="27"/>
      <c r="L185" s="27"/>
      <c r="M185" s="27"/>
      <c r="N185" s="27"/>
      <c r="O185" s="27"/>
      <c r="P185" s="27"/>
      <c r="Q185" s="27"/>
      <c r="R185" s="27"/>
      <c r="S185" s="27"/>
      <c r="T185" s="27"/>
      <c r="U185" s="27"/>
    </row>
    <row r="186" spans="3:21" ht="15.6" x14ac:dyDescent="0.3">
      <c r="C186" s="273" t="s">
        <v>307</v>
      </c>
      <c r="D186" s="273"/>
      <c r="E186" s="273"/>
      <c r="F186" s="273"/>
      <c r="G186" s="26"/>
      <c r="H186" s="25"/>
      <c r="I186" s="25"/>
      <c r="J186" s="25"/>
      <c r="K186" s="25"/>
      <c r="L186" s="25"/>
      <c r="M186" s="25"/>
      <c r="N186" s="25"/>
      <c r="O186" s="25"/>
      <c r="P186" s="25"/>
      <c r="Q186" s="25"/>
      <c r="R186" s="25"/>
      <c r="S186" s="25"/>
      <c r="T186" s="25"/>
      <c r="U186" s="25"/>
    </row>
    <row r="187" spans="3:21" ht="15.6" x14ac:dyDescent="0.3">
      <c r="C187" s="273" t="s">
        <v>308</v>
      </c>
      <c r="D187" s="273"/>
      <c r="E187" s="273"/>
      <c r="F187" s="273"/>
      <c r="G187" s="26"/>
      <c r="H187" s="25"/>
      <c r="I187" s="25"/>
      <c r="J187" s="25"/>
      <c r="K187" s="25"/>
      <c r="L187" s="25"/>
      <c r="M187" s="25"/>
      <c r="N187" s="25"/>
      <c r="O187" s="25"/>
      <c r="P187" s="25"/>
      <c r="Q187" s="25"/>
      <c r="R187" s="25"/>
    </row>
    <row r="188" spans="3:21" ht="15.6" customHeight="1" x14ac:dyDescent="0.3">
      <c r="C188" s="273" t="s">
        <v>309</v>
      </c>
      <c r="D188" s="273"/>
      <c r="E188" s="273"/>
      <c r="F188" s="273"/>
      <c r="G188" s="26"/>
      <c r="H188" s="27"/>
      <c r="I188" s="27"/>
      <c r="J188" s="27"/>
      <c r="K188" s="27"/>
      <c r="L188" s="27"/>
      <c r="M188" s="27"/>
      <c r="N188" s="27"/>
      <c r="O188" s="27"/>
      <c r="P188" s="27"/>
      <c r="Q188" s="27"/>
      <c r="R188" s="27"/>
    </row>
    <row r="189" spans="3:21" ht="15.6" x14ac:dyDescent="0.3">
      <c r="C189" s="273" t="s">
        <v>310</v>
      </c>
      <c r="D189" s="273"/>
      <c r="E189" s="273"/>
      <c r="F189" s="273"/>
      <c r="G189" s="26"/>
      <c r="H189" s="27"/>
      <c r="I189" s="27"/>
      <c r="J189" s="27"/>
      <c r="K189" s="27"/>
      <c r="L189" s="27"/>
      <c r="M189" s="27"/>
      <c r="N189" s="27"/>
      <c r="O189" s="27"/>
      <c r="P189" s="27"/>
      <c r="Q189" s="27"/>
      <c r="R189" s="27"/>
    </row>
    <row r="190" spans="3:21" ht="15.6" x14ac:dyDescent="0.3">
      <c r="C190" s="273" t="s">
        <v>311</v>
      </c>
      <c r="D190" s="273"/>
      <c r="E190" s="273"/>
      <c r="F190" s="273"/>
      <c r="G190" s="26"/>
      <c r="H190" s="27"/>
      <c r="I190" s="27"/>
      <c r="J190" s="27"/>
      <c r="K190" s="27"/>
      <c r="L190" s="27"/>
      <c r="M190" s="27"/>
      <c r="N190" s="27"/>
      <c r="O190" s="27"/>
      <c r="P190" s="27"/>
      <c r="Q190" s="27"/>
      <c r="R190" s="27"/>
    </row>
    <row r="191" spans="3:21" ht="15.6" x14ac:dyDescent="0.3">
      <c r="C191" s="273" t="s">
        <v>312</v>
      </c>
      <c r="D191" s="273"/>
      <c r="E191" s="273"/>
      <c r="F191" s="273"/>
      <c r="G191" s="26"/>
      <c r="H191" s="27"/>
      <c r="I191" s="27"/>
      <c r="J191" s="27"/>
      <c r="K191" s="27"/>
      <c r="L191" s="27"/>
      <c r="M191" s="27"/>
      <c r="N191" s="27"/>
      <c r="O191" s="27"/>
      <c r="P191" s="27"/>
      <c r="Q191" s="27"/>
      <c r="R191" s="27"/>
    </row>
    <row r="192" spans="3:21" ht="15.6" x14ac:dyDescent="0.3">
      <c r="C192" s="273" t="s">
        <v>313</v>
      </c>
      <c r="D192" s="273"/>
      <c r="E192" s="273"/>
      <c r="F192" s="273"/>
      <c r="G192" s="26"/>
      <c r="H192" s="27"/>
      <c r="I192" s="27"/>
      <c r="J192" s="27"/>
      <c r="K192" s="27"/>
      <c r="L192" s="27"/>
      <c r="M192" s="27"/>
      <c r="N192" s="27"/>
      <c r="O192" s="27"/>
      <c r="P192" s="27"/>
      <c r="Q192" s="27"/>
      <c r="R192" s="27"/>
    </row>
    <row r="193" spans="3:21" ht="15.6" x14ac:dyDescent="0.3">
      <c r="C193" s="273" t="s">
        <v>314</v>
      </c>
      <c r="D193" s="273"/>
      <c r="E193" s="273"/>
      <c r="F193" s="273"/>
      <c r="G193" s="26"/>
      <c r="H193" s="27"/>
      <c r="I193" s="27"/>
      <c r="J193" s="27"/>
      <c r="K193" s="27"/>
      <c r="L193" s="27"/>
      <c r="M193" s="27"/>
      <c r="N193" s="27"/>
      <c r="O193" s="27"/>
      <c r="P193" s="27"/>
      <c r="Q193" s="27"/>
      <c r="R193" s="27"/>
    </row>
    <row r="194" spans="3:21" ht="15.6" x14ac:dyDescent="0.3">
      <c r="C194" s="28"/>
      <c r="D194" s="29"/>
      <c r="E194" s="30"/>
      <c r="F194" s="31"/>
      <c r="G194" s="26"/>
      <c r="H194" s="27"/>
      <c r="I194" s="27"/>
      <c r="J194" s="27"/>
      <c r="K194" s="27"/>
      <c r="L194" s="27"/>
      <c r="M194" s="27"/>
      <c r="N194" s="27"/>
      <c r="O194" s="27"/>
      <c r="P194" s="27"/>
      <c r="Q194" s="27"/>
      <c r="R194" s="27"/>
    </row>
    <row r="195" spans="3:21" x14ac:dyDescent="0.3">
      <c r="C195" s="27"/>
      <c r="D195" s="27"/>
      <c r="E195" s="27"/>
      <c r="F195" s="27"/>
      <c r="G195" s="27"/>
      <c r="H195" s="27"/>
      <c r="I195" s="27"/>
      <c r="J195" s="27"/>
      <c r="K195" s="27"/>
      <c r="L195" s="27"/>
      <c r="M195" s="27"/>
      <c r="N195" s="27"/>
      <c r="O195" s="27"/>
      <c r="P195" s="27"/>
      <c r="Q195" s="27"/>
      <c r="R195" s="27"/>
    </row>
    <row r="196" spans="3:21" x14ac:dyDescent="0.3">
      <c r="C196" s="27"/>
      <c r="D196" s="27"/>
      <c r="E196" s="27"/>
      <c r="F196" s="27"/>
      <c r="G196" s="27"/>
      <c r="H196" s="27"/>
      <c r="I196" s="27"/>
      <c r="J196" s="27"/>
      <c r="K196" s="27"/>
      <c r="L196" s="27"/>
      <c r="M196" s="27"/>
      <c r="N196" s="27"/>
      <c r="O196" s="27"/>
      <c r="P196" s="27"/>
      <c r="Q196" s="27"/>
      <c r="R196" s="27"/>
    </row>
    <row r="197" spans="3:21" x14ac:dyDescent="0.3">
      <c r="C197" s="25"/>
      <c r="D197" s="25"/>
      <c r="E197" s="25"/>
      <c r="F197" s="25"/>
      <c r="G197" s="25"/>
      <c r="H197" s="25"/>
      <c r="I197" s="25"/>
      <c r="J197" s="25"/>
      <c r="K197" s="25"/>
      <c r="L197" s="25"/>
      <c r="M197" s="25"/>
      <c r="N197" s="25"/>
      <c r="O197" s="25"/>
      <c r="P197" s="25"/>
      <c r="Q197" s="25"/>
      <c r="R197" s="25"/>
      <c r="S197" s="25"/>
      <c r="T197" s="25"/>
      <c r="U197" s="25"/>
    </row>
    <row r="198" spans="3:21" x14ac:dyDescent="0.3">
      <c r="C198" s="25"/>
      <c r="D198" s="25"/>
      <c r="E198" s="25"/>
      <c r="F198" s="25"/>
      <c r="G198" s="25"/>
      <c r="H198" s="25"/>
      <c r="I198" s="25"/>
      <c r="J198" s="25"/>
      <c r="K198" s="25"/>
      <c r="L198" s="25"/>
      <c r="M198" s="25"/>
      <c r="N198" s="25"/>
      <c r="O198" s="25"/>
      <c r="P198" s="25"/>
      <c r="Q198" s="25"/>
      <c r="R198" s="25"/>
    </row>
    <row r="199" spans="3:21" x14ac:dyDescent="0.3">
      <c r="C199" s="27"/>
      <c r="D199" s="27"/>
      <c r="E199" s="27"/>
      <c r="F199" s="27"/>
      <c r="G199" s="27"/>
      <c r="H199" s="27"/>
      <c r="I199" s="27"/>
      <c r="J199" s="27"/>
      <c r="K199" s="27"/>
      <c r="L199" s="27"/>
      <c r="M199" s="27"/>
      <c r="N199" s="27"/>
      <c r="O199" s="27"/>
      <c r="P199" s="27"/>
      <c r="Q199" s="27"/>
      <c r="R199" s="27"/>
    </row>
    <row r="200" spans="3:21" x14ac:dyDescent="0.3">
      <c r="C200" s="27"/>
      <c r="D200" s="27"/>
      <c r="E200" s="27"/>
      <c r="F200" s="27"/>
      <c r="G200" s="27"/>
      <c r="H200" s="27"/>
      <c r="I200" s="27"/>
      <c r="J200" s="27"/>
      <c r="K200" s="27"/>
      <c r="L200" s="27"/>
      <c r="M200" s="27"/>
      <c r="N200" s="27"/>
      <c r="O200" s="27"/>
      <c r="P200" s="27"/>
      <c r="Q200" s="27"/>
      <c r="R200" s="27"/>
    </row>
    <row r="201" spans="3:21" x14ac:dyDescent="0.3">
      <c r="C201" s="27"/>
      <c r="D201" s="27"/>
      <c r="E201" s="27"/>
      <c r="F201" s="27"/>
      <c r="G201" s="27"/>
      <c r="H201" s="27"/>
      <c r="I201" s="27"/>
      <c r="J201" s="27"/>
      <c r="K201" s="27"/>
      <c r="L201" s="27"/>
      <c r="M201" s="27"/>
      <c r="N201" s="27"/>
      <c r="O201" s="27"/>
      <c r="P201" s="27"/>
      <c r="Q201" s="27"/>
      <c r="R201" s="27"/>
    </row>
    <row r="202" spans="3:21" x14ac:dyDescent="0.3">
      <c r="C202" s="27"/>
      <c r="D202" s="27"/>
      <c r="E202" s="27"/>
      <c r="F202" s="27"/>
      <c r="G202" s="27"/>
      <c r="H202" s="27"/>
      <c r="I202" s="27"/>
      <c r="J202" s="27"/>
      <c r="K202" s="27"/>
      <c r="L202" s="27"/>
      <c r="M202" s="27"/>
      <c r="N202" s="27"/>
      <c r="O202" s="27"/>
      <c r="P202" s="27"/>
      <c r="Q202" s="27"/>
      <c r="R202" s="27"/>
    </row>
    <row r="203" spans="3:21" x14ac:dyDescent="0.3">
      <c r="C203" s="27"/>
      <c r="D203" s="27"/>
      <c r="E203" s="27"/>
      <c r="F203" s="27"/>
      <c r="G203" s="27"/>
      <c r="H203" s="27"/>
      <c r="I203" s="27"/>
      <c r="J203" s="27"/>
      <c r="K203" s="27"/>
      <c r="L203" s="27"/>
      <c r="M203" s="27"/>
      <c r="N203" s="27"/>
      <c r="O203" s="27"/>
      <c r="P203" s="27"/>
      <c r="Q203" s="27"/>
      <c r="R203" s="27"/>
    </row>
    <row r="204" spans="3:21" x14ac:dyDescent="0.3">
      <c r="C204" s="27"/>
      <c r="D204" s="27"/>
      <c r="E204" s="27"/>
      <c r="F204" s="27"/>
      <c r="G204" s="27"/>
      <c r="H204" s="27"/>
      <c r="I204" s="27"/>
      <c r="J204" s="27"/>
      <c r="K204" s="27"/>
      <c r="L204" s="27"/>
      <c r="M204" s="27"/>
      <c r="N204" s="27"/>
      <c r="O204" s="27"/>
      <c r="P204" s="27"/>
      <c r="Q204" s="27"/>
      <c r="R204" s="27"/>
    </row>
    <row r="205" spans="3:21" x14ac:dyDescent="0.3">
      <c r="C205" s="27"/>
      <c r="D205" s="27"/>
      <c r="E205" s="27"/>
      <c r="F205" s="27"/>
      <c r="G205" s="27"/>
      <c r="H205" s="27"/>
      <c r="I205" s="27"/>
      <c r="J205" s="27"/>
      <c r="K205" s="27"/>
      <c r="L205" s="27"/>
      <c r="M205" s="27"/>
      <c r="N205" s="27"/>
      <c r="O205" s="27"/>
      <c r="P205" s="27"/>
      <c r="Q205" s="27"/>
      <c r="R205" s="27"/>
    </row>
    <row r="206" spans="3:21" x14ac:dyDescent="0.3">
      <c r="C206" s="27"/>
      <c r="D206" s="27"/>
      <c r="E206" s="27"/>
      <c r="F206" s="27"/>
      <c r="G206" s="27"/>
      <c r="H206" s="27"/>
      <c r="I206" s="27"/>
      <c r="J206" s="27"/>
      <c r="K206" s="27"/>
      <c r="L206" s="27"/>
      <c r="M206" s="27"/>
      <c r="N206" s="27"/>
      <c r="O206" s="27"/>
      <c r="P206" s="27"/>
      <c r="Q206" s="27"/>
      <c r="R206" s="27"/>
    </row>
    <row r="207" spans="3:21" x14ac:dyDescent="0.3">
      <c r="C207" s="25"/>
      <c r="D207" s="25"/>
      <c r="E207" s="25"/>
      <c r="F207" s="25"/>
      <c r="G207" s="25"/>
      <c r="H207" s="25"/>
      <c r="I207" s="25"/>
      <c r="J207" s="25"/>
      <c r="K207" s="25"/>
      <c r="L207" s="25"/>
      <c r="M207" s="25"/>
      <c r="N207" s="25"/>
      <c r="O207" s="25"/>
      <c r="P207" s="25"/>
      <c r="Q207" s="25"/>
      <c r="R207" s="25"/>
      <c r="S207" s="25"/>
      <c r="T207" s="25"/>
      <c r="U207" s="25"/>
    </row>
    <row r="208" spans="3:21" x14ac:dyDescent="0.3">
      <c r="C208" s="25"/>
      <c r="D208" s="25"/>
      <c r="E208" s="25"/>
      <c r="F208" s="25"/>
      <c r="G208" s="25"/>
      <c r="H208" s="25"/>
      <c r="I208" s="25"/>
      <c r="J208" s="25"/>
      <c r="K208" s="25"/>
      <c r="L208" s="25"/>
      <c r="M208" s="25"/>
      <c r="N208" s="25"/>
      <c r="O208" s="25"/>
      <c r="P208" s="25"/>
      <c r="Q208" s="25"/>
      <c r="R208" s="25"/>
      <c r="S208" s="25"/>
      <c r="T208" s="25"/>
      <c r="U208" s="25"/>
    </row>
    <row r="209" spans="3:21" x14ac:dyDescent="0.3">
      <c r="C209" s="25"/>
      <c r="D209" s="25"/>
      <c r="E209" s="25"/>
      <c r="F209" s="25"/>
      <c r="G209" s="25"/>
      <c r="H209" s="25"/>
      <c r="I209" s="25"/>
      <c r="J209" s="25"/>
      <c r="K209" s="25"/>
      <c r="L209" s="25"/>
      <c r="M209" s="25"/>
      <c r="N209" s="25"/>
      <c r="O209" s="25"/>
      <c r="P209" s="25"/>
      <c r="Q209" s="25"/>
      <c r="R209" s="25"/>
      <c r="S209" s="25"/>
      <c r="T209" s="25"/>
      <c r="U209" s="25"/>
    </row>
    <row r="210" spans="3:21" x14ac:dyDescent="0.3">
      <c r="C210" s="25"/>
      <c r="D210" s="25"/>
      <c r="E210" s="25"/>
      <c r="F210" s="25"/>
      <c r="G210" s="25"/>
      <c r="H210" s="25"/>
      <c r="I210" s="25"/>
      <c r="J210" s="25"/>
      <c r="K210" s="25"/>
      <c r="L210" s="25"/>
      <c r="M210" s="25"/>
      <c r="N210" s="25"/>
      <c r="O210" s="25"/>
      <c r="P210" s="25"/>
      <c r="Q210" s="25"/>
      <c r="R210" s="25"/>
    </row>
    <row r="211" spans="3:21" x14ac:dyDescent="0.3">
      <c r="C211" s="27"/>
      <c r="D211" s="27"/>
      <c r="E211" s="27"/>
      <c r="F211" s="27"/>
      <c r="G211" s="27"/>
      <c r="H211" s="27"/>
      <c r="I211" s="27"/>
      <c r="J211" s="27"/>
      <c r="K211" s="27"/>
      <c r="L211" s="27"/>
      <c r="M211" s="27"/>
      <c r="N211" s="27"/>
      <c r="O211" s="27"/>
      <c r="P211" s="27"/>
      <c r="Q211" s="27"/>
      <c r="R211" s="27"/>
    </row>
    <row r="212" spans="3:21" x14ac:dyDescent="0.3">
      <c r="C212" s="25"/>
      <c r="D212" s="25"/>
      <c r="E212" s="25"/>
      <c r="F212" s="25"/>
      <c r="G212" s="25"/>
      <c r="H212" s="25"/>
      <c r="I212" s="25"/>
      <c r="J212" s="25"/>
      <c r="K212" s="25"/>
      <c r="L212" s="25"/>
      <c r="M212" s="25"/>
      <c r="N212" s="25"/>
      <c r="O212" s="25"/>
      <c r="P212" s="25"/>
      <c r="Q212" s="25"/>
      <c r="R212" s="25"/>
    </row>
    <row r="213" spans="3:21" x14ac:dyDescent="0.3">
      <c r="C213" s="25"/>
      <c r="D213" s="25"/>
      <c r="E213" s="25"/>
      <c r="F213" s="25"/>
      <c r="G213" s="25"/>
      <c r="H213" s="25"/>
      <c r="I213" s="25"/>
      <c r="J213" s="25"/>
      <c r="K213" s="25"/>
      <c r="L213" s="25"/>
      <c r="M213" s="25"/>
      <c r="N213" s="25"/>
      <c r="O213" s="25"/>
      <c r="P213" s="25"/>
      <c r="Q213" s="25"/>
      <c r="R213" s="25"/>
    </row>
    <row r="214" spans="3:21" x14ac:dyDescent="0.3">
      <c r="C214" s="27"/>
      <c r="D214" s="27"/>
      <c r="E214" s="27"/>
      <c r="F214" s="27"/>
      <c r="G214" s="27"/>
      <c r="H214" s="27"/>
      <c r="I214" s="27"/>
      <c r="J214" s="27"/>
      <c r="K214" s="27"/>
      <c r="L214" s="27"/>
      <c r="M214" s="27"/>
      <c r="N214" s="27"/>
      <c r="O214" s="27"/>
      <c r="P214" s="27"/>
      <c r="Q214" s="27"/>
      <c r="R214" s="27"/>
    </row>
    <row r="215" spans="3:21" x14ac:dyDescent="0.3">
      <c r="C215" s="27"/>
      <c r="D215" s="27"/>
      <c r="E215" s="27"/>
      <c r="F215" s="27"/>
      <c r="G215" s="27"/>
      <c r="H215" s="27"/>
      <c r="I215" s="27"/>
      <c r="J215" s="27"/>
      <c r="K215" s="27"/>
      <c r="L215" s="27"/>
      <c r="M215" s="27"/>
      <c r="N215" s="27"/>
      <c r="O215" s="27"/>
      <c r="P215" s="27"/>
      <c r="Q215" s="27"/>
      <c r="R215" s="27"/>
    </row>
    <row r="216" spans="3:21" x14ac:dyDescent="0.3">
      <c r="C216" s="27"/>
      <c r="D216" s="27"/>
      <c r="E216" s="27"/>
      <c r="F216" s="27"/>
      <c r="G216" s="27"/>
      <c r="H216" s="27"/>
      <c r="I216" s="27"/>
      <c r="J216" s="27"/>
      <c r="K216" s="27"/>
      <c r="L216" s="27"/>
      <c r="M216" s="27"/>
      <c r="N216" s="27"/>
      <c r="O216" s="27"/>
      <c r="P216" s="27"/>
      <c r="Q216" s="27"/>
      <c r="R216" s="27"/>
    </row>
    <row r="217" spans="3:21" x14ac:dyDescent="0.3">
      <c r="C217" s="27"/>
      <c r="D217" s="27"/>
      <c r="E217" s="27"/>
      <c r="F217" s="27"/>
      <c r="G217" s="27"/>
      <c r="H217" s="27"/>
      <c r="I217" s="27"/>
      <c r="J217" s="27"/>
      <c r="K217" s="27"/>
      <c r="L217" s="27"/>
      <c r="M217" s="27"/>
      <c r="N217" s="27"/>
      <c r="O217" s="27"/>
      <c r="P217" s="27"/>
      <c r="Q217" s="27"/>
      <c r="R217" s="27"/>
    </row>
    <row r="218" spans="3:21" x14ac:dyDescent="0.3">
      <c r="C218" s="25"/>
      <c r="D218" s="25"/>
      <c r="E218" s="25"/>
      <c r="F218" s="25"/>
      <c r="G218" s="25"/>
      <c r="H218" s="25"/>
      <c r="I218" s="25"/>
      <c r="J218" s="25"/>
      <c r="K218" s="25"/>
      <c r="L218" s="25"/>
      <c r="M218" s="25"/>
      <c r="N218" s="25"/>
      <c r="O218" s="25"/>
      <c r="P218" s="25"/>
      <c r="Q218" s="25"/>
      <c r="R218" s="25"/>
      <c r="S218" s="25"/>
      <c r="T218" s="25"/>
      <c r="U218" s="25"/>
    </row>
    <row r="219" spans="3:21" x14ac:dyDescent="0.3">
      <c r="C219" s="25"/>
      <c r="D219" s="25"/>
      <c r="E219" s="25"/>
      <c r="F219" s="25"/>
      <c r="G219" s="25"/>
      <c r="H219" s="25"/>
      <c r="I219" s="25"/>
      <c r="J219" s="25"/>
      <c r="K219" s="25"/>
      <c r="L219" s="25"/>
      <c r="M219" s="25"/>
      <c r="N219" s="25"/>
      <c r="O219" s="25"/>
      <c r="P219" s="25"/>
      <c r="Q219" s="25"/>
      <c r="R219" s="25"/>
    </row>
    <row r="220" spans="3:21" x14ac:dyDescent="0.3">
      <c r="C220" s="27"/>
      <c r="D220" s="27"/>
      <c r="E220" s="27"/>
      <c r="F220" s="27"/>
      <c r="G220" s="27"/>
      <c r="H220" s="27"/>
      <c r="I220" s="27"/>
      <c r="J220" s="27"/>
      <c r="K220" s="27"/>
      <c r="L220" s="27"/>
      <c r="M220" s="27"/>
      <c r="N220" s="27"/>
      <c r="O220" s="27"/>
      <c r="P220" s="27"/>
      <c r="Q220" s="27"/>
      <c r="R220" s="27"/>
    </row>
    <row r="221" spans="3:21" x14ac:dyDescent="0.3">
      <c r="C221" s="27"/>
      <c r="D221" s="27"/>
      <c r="E221" s="27"/>
      <c r="F221" s="27"/>
      <c r="G221" s="27"/>
      <c r="H221" s="27"/>
      <c r="I221" s="27"/>
      <c r="J221" s="27"/>
      <c r="K221" s="27"/>
      <c r="L221" s="27"/>
      <c r="M221" s="27"/>
      <c r="N221" s="27"/>
      <c r="O221" s="27"/>
      <c r="P221" s="27"/>
      <c r="Q221" s="27"/>
      <c r="R221" s="27"/>
    </row>
    <row r="222" spans="3:21" x14ac:dyDescent="0.3">
      <c r="C222" s="27"/>
      <c r="D222" s="27"/>
      <c r="E222" s="27"/>
      <c r="F222" s="27"/>
      <c r="G222" s="27"/>
      <c r="H222" s="27"/>
      <c r="I222" s="27"/>
      <c r="J222" s="27"/>
      <c r="K222" s="27"/>
      <c r="L222" s="27"/>
      <c r="M222" s="27"/>
      <c r="N222" s="27"/>
      <c r="O222" s="27"/>
      <c r="P222" s="27"/>
      <c r="Q222" s="27"/>
      <c r="R222" s="27"/>
    </row>
    <row r="223" spans="3:21" x14ac:dyDescent="0.3">
      <c r="C223" s="27"/>
      <c r="D223" s="27"/>
      <c r="E223" s="27"/>
      <c r="F223" s="27"/>
      <c r="G223" s="27"/>
      <c r="H223" s="27"/>
      <c r="I223" s="27"/>
      <c r="J223" s="27"/>
      <c r="K223" s="27"/>
      <c r="L223" s="27"/>
      <c r="M223" s="27"/>
      <c r="N223" s="27"/>
      <c r="O223" s="27"/>
      <c r="P223" s="27"/>
      <c r="Q223" s="27"/>
      <c r="R223" s="27"/>
    </row>
    <row r="224" spans="3:21" x14ac:dyDescent="0.3">
      <c r="C224" s="27"/>
      <c r="D224" s="27"/>
      <c r="E224" s="27"/>
      <c r="F224" s="27"/>
      <c r="G224" s="27"/>
      <c r="H224" s="27"/>
      <c r="I224" s="27"/>
      <c r="J224" s="27"/>
      <c r="K224" s="27"/>
      <c r="L224" s="27"/>
      <c r="M224" s="27"/>
      <c r="N224" s="27"/>
      <c r="O224" s="27"/>
      <c r="P224" s="27"/>
      <c r="Q224" s="27"/>
      <c r="R224" s="27"/>
    </row>
    <row r="225" spans="3:21" x14ac:dyDescent="0.3">
      <c r="C225" s="27"/>
      <c r="D225" s="27"/>
      <c r="E225" s="27"/>
      <c r="F225" s="27"/>
      <c r="G225" s="27"/>
      <c r="H225" s="27"/>
      <c r="I225" s="27"/>
      <c r="J225" s="27"/>
      <c r="K225" s="27"/>
      <c r="L225" s="27"/>
      <c r="M225" s="27"/>
      <c r="N225" s="27"/>
      <c r="O225" s="27"/>
      <c r="P225" s="27"/>
      <c r="Q225" s="27"/>
      <c r="R225" s="27"/>
    </row>
    <row r="226" spans="3:21" x14ac:dyDescent="0.3">
      <c r="C226" s="25"/>
      <c r="D226" s="25"/>
      <c r="E226" s="25"/>
      <c r="F226" s="25"/>
      <c r="G226" s="25"/>
      <c r="H226" s="25"/>
      <c r="I226" s="25"/>
      <c r="J226" s="25"/>
      <c r="K226" s="25"/>
      <c r="L226" s="25"/>
      <c r="M226" s="25"/>
      <c r="N226" s="25"/>
      <c r="O226" s="25"/>
      <c r="P226" s="25"/>
      <c r="Q226" s="25"/>
      <c r="R226" s="25"/>
      <c r="S226" s="25"/>
      <c r="T226" s="25"/>
      <c r="U226" s="25"/>
    </row>
    <row r="227" spans="3:21" x14ac:dyDescent="0.3">
      <c r="C227" s="25"/>
      <c r="D227" s="25"/>
      <c r="E227" s="25"/>
      <c r="F227" s="25"/>
      <c r="G227" s="25"/>
      <c r="H227" s="25"/>
      <c r="I227" s="25"/>
      <c r="J227" s="25"/>
      <c r="K227" s="25"/>
      <c r="L227" s="25"/>
      <c r="M227" s="25"/>
      <c r="N227" s="25"/>
      <c r="O227" s="25"/>
      <c r="P227" s="25"/>
      <c r="Q227" s="25"/>
      <c r="R227" s="25"/>
    </row>
    <row r="228" spans="3:21" x14ac:dyDescent="0.3">
      <c r="C228" s="27"/>
      <c r="D228" s="27"/>
      <c r="E228" s="27"/>
      <c r="F228" s="27"/>
      <c r="G228" s="27"/>
      <c r="H228" s="27"/>
      <c r="I228" s="27"/>
      <c r="J228" s="27"/>
      <c r="K228" s="27"/>
      <c r="L228" s="27"/>
      <c r="M228" s="27"/>
      <c r="N228" s="27"/>
      <c r="O228" s="27"/>
      <c r="P228" s="27"/>
      <c r="Q228" s="27"/>
      <c r="R228" s="27"/>
    </row>
    <row r="229" spans="3:21" x14ac:dyDescent="0.3">
      <c r="C229" s="27"/>
      <c r="D229" s="27"/>
      <c r="E229" s="27"/>
      <c r="F229" s="27"/>
      <c r="G229" s="27"/>
      <c r="H229" s="27"/>
      <c r="I229" s="27"/>
      <c r="J229" s="27"/>
      <c r="K229" s="27"/>
      <c r="L229" s="27"/>
      <c r="M229" s="27"/>
      <c r="N229" s="27"/>
      <c r="O229" s="27"/>
      <c r="P229" s="27"/>
      <c r="Q229" s="27"/>
      <c r="R229" s="27"/>
    </row>
    <row r="230" spans="3:21" x14ac:dyDescent="0.3">
      <c r="C230" s="25"/>
      <c r="D230" s="25"/>
      <c r="E230" s="25"/>
      <c r="F230" s="25"/>
      <c r="G230" s="25"/>
      <c r="H230" s="25"/>
      <c r="I230" s="25"/>
      <c r="J230" s="25"/>
      <c r="K230" s="25"/>
      <c r="L230" s="25"/>
      <c r="M230" s="25"/>
      <c r="N230" s="25"/>
      <c r="O230" s="25"/>
      <c r="P230" s="25"/>
      <c r="Q230" s="25"/>
      <c r="R230" s="25"/>
    </row>
    <row r="231" spans="3:21" x14ac:dyDescent="0.3">
      <c r="C231" s="25"/>
      <c r="D231" s="25"/>
      <c r="E231" s="25"/>
      <c r="F231" s="25"/>
      <c r="G231" s="25"/>
      <c r="H231" s="25"/>
      <c r="I231" s="25"/>
      <c r="J231" s="25"/>
      <c r="K231" s="25"/>
      <c r="L231" s="25"/>
      <c r="M231" s="25"/>
      <c r="N231" s="25"/>
      <c r="O231" s="25"/>
      <c r="P231" s="25"/>
      <c r="Q231" s="25"/>
      <c r="R231" s="25"/>
    </row>
    <row r="232" spans="3:21" x14ac:dyDescent="0.3">
      <c r="C232" s="27"/>
      <c r="D232" s="27"/>
      <c r="E232" s="27"/>
      <c r="F232" s="27"/>
      <c r="G232" s="27"/>
      <c r="H232" s="27"/>
      <c r="I232" s="27"/>
      <c r="J232" s="27"/>
      <c r="K232" s="27"/>
      <c r="L232" s="27"/>
      <c r="M232" s="27"/>
      <c r="N232" s="27"/>
      <c r="O232" s="27"/>
      <c r="P232" s="27"/>
      <c r="Q232" s="27"/>
      <c r="R232" s="27"/>
    </row>
    <row r="233" spans="3:21" x14ac:dyDescent="0.3">
      <c r="C233" s="27"/>
      <c r="D233" s="27"/>
      <c r="E233" s="27"/>
      <c r="F233" s="27"/>
      <c r="G233" s="27"/>
      <c r="H233" s="27"/>
      <c r="I233" s="27"/>
      <c r="J233" s="27"/>
      <c r="K233" s="27"/>
      <c r="L233" s="27"/>
      <c r="M233" s="27"/>
      <c r="N233" s="27"/>
      <c r="O233" s="27"/>
      <c r="P233" s="27"/>
      <c r="Q233" s="27"/>
      <c r="R233" s="27"/>
    </row>
    <row r="234" spans="3:21" x14ac:dyDescent="0.3">
      <c r="C234" s="27"/>
      <c r="D234" s="27"/>
      <c r="E234" s="27"/>
      <c r="F234" s="27"/>
      <c r="G234" s="27"/>
      <c r="H234" s="27"/>
      <c r="I234" s="27"/>
      <c r="J234" s="27"/>
      <c r="K234" s="27"/>
      <c r="L234" s="27"/>
      <c r="M234" s="27"/>
      <c r="N234" s="27"/>
      <c r="O234" s="27"/>
      <c r="P234" s="27"/>
      <c r="Q234" s="27"/>
      <c r="R234" s="27"/>
    </row>
    <row r="235" spans="3:21" x14ac:dyDescent="0.3">
      <c r="C235" s="27"/>
      <c r="D235" s="27"/>
      <c r="E235" s="27"/>
      <c r="F235" s="27"/>
      <c r="G235" s="27"/>
      <c r="H235" s="27"/>
      <c r="I235" s="27"/>
      <c r="J235" s="27"/>
      <c r="K235" s="27"/>
      <c r="L235" s="27"/>
      <c r="M235" s="27"/>
      <c r="N235" s="27"/>
      <c r="O235" s="27"/>
      <c r="P235" s="27"/>
      <c r="Q235" s="27"/>
      <c r="R235" s="27"/>
    </row>
    <row r="236" spans="3:21" x14ac:dyDescent="0.3">
      <c r="C236" s="25"/>
      <c r="D236" s="25"/>
      <c r="E236" s="25"/>
      <c r="F236" s="25"/>
      <c r="G236" s="25"/>
      <c r="H236" s="25"/>
      <c r="I236" s="25"/>
      <c r="J236" s="25"/>
      <c r="K236" s="25"/>
      <c r="L236" s="25"/>
      <c r="M236" s="25"/>
      <c r="N236" s="25"/>
      <c r="O236" s="25"/>
      <c r="P236" s="25"/>
      <c r="Q236" s="25"/>
      <c r="R236" s="25"/>
      <c r="S236" s="25"/>
      <c r="T236" s="25"/>
      <c r="U236" s="25"/>
    </row>
    <row r="237" spans="3:21" x14ac:dyDescent="0.3">
      <c r="C237" s="25"/>
      <c r="D237" s="25"/>
      <c r="E237" s="25"/>
      <c r="F237" s="25"/>
      <c r="G237" s="25"/>
      <c r="H237" s="25"/>
      <c r="I237" s="25"/>
      <c r="J237" s="25"/>
      <c r="K237" s="25"/>
      <c r="L237" s="25"/>
      <c r="M237" s="25"/>
      <c r="N237" s="25"/>
      <c r="O237" s="25"/>
      <c r="P237" s="25"/>
      <c r="Q237" s="25"/>
      <c r="R237" s="25"/>
    </row>
    <row r="238" spans="3:21" x14ac:dyDescent="0.3">
      <c r="C238" s="27"/>
      <c r="D238" s="27"/>
      <c r="E238" s="27"/>
      <c r="F238" s="27"/>
      <c r="G238" s="27"/>
      <c r="H238" s="27"/>
      <c r="I238" s="27"/>
      <c r="J238" s="27"/>
      <c r="K238" s="27"/>
      <c r="L238" s="27"/>
      <c r="M238" s="27"/>
      <c r="N238" s="27"/>
      <c r="O238" s="27"/>
      <c r="P238" s="27"/>
      <c r="Q238" s="27"/>
      <c r="R238" s="27"/>
    </row>
    <row r="239" spans="3:21" x14ac:dyDescent="0.3">
      <c r="C239" s="27"/>
      <c r="D239" s="27"/>
      <c r="E239" s="27"/>
      <c r="F239" s="27"/>
      <c r="G239" s="27"/>
      <c r="H239" s="27"/>
      <c r="I239" s="27"/>
      <c r="J239" s="27"/>
      <c r="K239" s="27"/>
      <c r="L239" s="27"/>
      <c r="M239" s="27"/>
      <c r="N239" s="27"/>
      <c r="O239" s="27"/>
      <c r="P239" s="27"/>
      <c r="Q239" s="27"/>
      <c r="R239" s="27"/>
    </row>
    <row r="240" spans="3:21" x14ac:dyDescent="0.3">
      <c r="C240" s="27"/>
      <c r="D240" s="27"/>
      <c r="E240" s="27"/>
      <c r="F240" s="27"/>
      <c r="G240" s="27"/>
      <c r="H240" s="27"/>
      <c r="I240" s="27"/>
      <c r="J240" s="27"/>
      <c r="K240" s="27"/>
      <c r="L240" s="27"/>
      <c r="M240" s="27"/>
      <c r="N240" s="27"/>
      <c r="O240" s="27"/>
      <c r="P240" s="27"/>
      <c r="Q240" s="27"/>
      <c r="R240" s="27"/>
    </row>
    <row r="241" spans="3:18" x14ac:dyDescent="0.3">
      <c r="C241" s="25"/>
      <c r="D241" s="25"/>
      <c r="E241" s="25"/>
      <c r="F241" s="25"/>
      <c r="G241" s="25"/>
      <c r="H241" s="25"/>
      <c r="I241" s="25"/>
      <c r="J241" s="25"/>
      <c r="K241" s="25"/>
      <c r="L241" s="25"/>
      <c r="M241" s="25"/>
      <c r="N241" s="25"/>
      <c r="O241" s="25"/>
      <c r="P241" s="25"/>
      <c r="Q241" s="25"/>
      <c r="R241" s="25"/>
    </row>
    <row r="242" spans="3:18" x14ac:dyDescent="0.3">
      <c r="C242" s="25"/>
      <c r="D242" s="25"/>
      <c r="E242" s="25"/>
      <c r="F242" s="25"/>
      <c r="G242" s="25"/>
      <c r="H242" s="25"/>
      <c r="I242" s="25"/>
      <c r="J242" s="25"/>
      <c r="K242" s="25"/>
      <c r="L242" s="25"/>
      <c r="M242" s="25"/>
      <c r="N242" s="25"/>
      <c r="O242" s="25"/>
      <c r="P242" s="25"/>
      <c r="Q242" s="25"/>
      <c r="R242" s="25"/>
    </row>
    <row r="243" spans="3:18" x14ac:dyDescent="0.3">
      <c r="C243" s="27"/>
      <c r="D243" s="27"/>
      <c r="E243" s="27"/>
      <c r="F243" s="27"/>
      <c r="G243" s="27"/>
      <c r="H243" s="27"/>
      <c r="I243" s="27"/>
      <c r="J243" s="27"/>
      <c r="K243" s="27"/>
      <c r="L243" s="27"/>
      <c r="M243" s="27"/>
      <c r="N243" s="27"/>
      <c r="O243" s="27"/>
      <c r="P243" s="27"/>
      <c r="Q243" s="27"/>
      <c r="R243" s="27"/>
    </row>
    <row r="244" spans="3:18" x14ac:dyDescent="0.3">
      <c r="C244" s="27"/>
      <c r="D244" s="27"/>
      <c r="E244" s="27"/>
      <c r="F244" s="27"/>
      <c r="G244" s="27"/>
      <c r="H244" s="27"/>
      <c r="I244" s="27"/>
      <c r="J244" s="27"/>
      <c r="K244" s="27"/>
      <c r="L244" s="27"/>
      <c r="M244" s="27"/>
      <c r="N244" s="27"/>
      <c r="O244" s="27"/>
      <c r="P244" s="27"/>
      <c r="Q244" s="27"/>
      <c r="R244" s="27"/>
    </row>
    <row r="245" spans="3:18" x14ac:dyDescent="0.3">
      <c r="C245" s="27"/>
      <c r="D245" s="27"/>
      <c r="E245" s="27"/>
      <c r="F245" s="27"/>
      <c r="G245" s="27"/>
      <c r="H245" s="27"/>
      <c r="I245" s="27"/>
      <c r="J245" s="27"/>
      <c r="K245" s="27"/>
      <c r="L245" s="27"/>
      <c r="M245" s="27"/>
      <c r="N245" s="27"/>
      <c r="O245" s="27"/>
      <c r="P245" s="27"/>
      <c r="Q245" s="27"/>
      <c r="R245" s="27"/>
    </row>
    <row r="246" spans="3:18" x14ac:dyDescent="0.3">
      <c r="C246" s="27"/>
      <c r="D246" s="27"/>
      <c r="E246" s="27"/>
      <c r="F246" s="27"/>
      <c r="G246" s="27"/>
      <c r="H246" s="27"/>
      <c r="I246" s="27"/>
      <c r="J246" s="27"/>
      <c r="K246" s="27"/>
      <c r="L246" s="27"/>
      <c r="M246" s="27"/>
      <c r="N246" s="27"/>
      <c r="O246" s="27"/>
      <c r="P246" s="27"/>
      <c r="Q246" s="27"/>
      <c r="R246" s="27"/>
    </row>
    <row r="247" spans="3:18" x14ac:dyDescent="0.3">
      <c r="C247" s="27"/>
      <c r="D247" s="27"/>
      <c r="E247" s="27"/>
      <c r="F247" s="27"/>
      <c r="G247" s="27"/>
      <c r="H247" s="27"/>
      <c r="I247" s="27"/>
      <c r="J247" s="27"/>
      <c r="K247" s="27"/>
      <c r="L247" s="27"/>
      <c r="M247" s="27"/>
      <c r="N247" s="27"/>
      <c r="O247" s="27"/>
      <c r="P247" s="27"/>
      <c r="Q247" s="27"/>
      <c r="R247" s="27"/>
    </row>
    <row r="248" spans="3:18" x14ac:dyDescent="0.3">
      <c r="C248" s="25"/>
      <c r="D248" s="25"/>
      <c r="E248" s="25"/>
      <c r="F248" s="25"/>
      <c r="G248" s="25"/>
      <c r="H248" s="25"/>
      <c r="I248" s="25"/>
      <c r="J248" s="25"/>
      <c r="K248" s="25"/>
      <c r="L248" s="25"/>
      <c r="M248" s="25"/>
      <c r="N248" s="25"/>
      <c r="O248" s="25"/>
      <c r="P248" s="25"/>
      <c r="Q248" s="25"/>
      <c r="R248" s="25"/>
    </row>
    <row r="249" spans="3:18" x14ac:dyDescent="0.3">
      <c r="C249" s="25"/>
      <c r="D249" s="25"/>
      <c r="E249" s="25"/>
      <c r="F249" s="25"/>
      <c r="G249" s="25"/>
      <c r="H249" s="25"/>
      <c r="I249" s="25"/>
      <c r="J249" s="25"/>
      <c r="K249" s="25"/>
      <c r="L249" s="25"/>
      <c r="M249" s="25"/>
      <c r="N249" s="25"/>
      <c r="O249" s="25"/>
      <c r="P249" s="25"/>
      <c r="Q249" s="25"/>
      <c r="R249" s="25"/>
    </row>
    <row r="250" spans="3:18" x14ac:dyDescent="0.3">
      <c r="C250" s="27"/>
      <c r="D250" s="27"/>
      <c r="E250" s="27"/>
      <c r="F250" s="27"/>
      <c r="G250" s="27"/>
      <c r="H250" s="27"/>
      <c r="I250" s="27"/>
      <c r="J250" s="27"/>
      <c r="K250" s="27"/>
      <c r="L250" s="27"/>
      <c r="M250" s="27"/>
      <c r="N250" s="27"/>
      <c r="O250" s="27"/>
      <c r="P250" s="27"/>
      <c r="Q250" s="27"/>
      <c r="R250" s="27"/>
    </row>
    <row r="251" spans="3:18" x14ac:dyDescent="0.3">
      <c r="C251" s="27"/>
      <c r="D251" s="27"/>
      <c r="E251" s="27"/>
      <c r="F251" s="27"/>
      <c r="G251" s="27"/>
      <c r="H251" s="27"/>
      <c r="I251" s="27"/>
      <c r="J251" s="27"/>
      <c r="K251" s="27"/>
      <c r="L251" s="27"/>
      <c r="M251" s="27"/>
      <c r="N251" s="27"/>
      <c r="O251" s="27"/>
      <c r="P251" s="27"/>
      <c r="Q251" s="27"/>
      <c r="R251" s="27"/>
    </row>
    <row r="252" spans="3:18" x14ac:dyDescent="0.3">
      <c r="C252" s="27"/>
      <c r="D252" s="27"/>
      <c r="E252" s="27"/>
      <c r="F252" s="27"/>
      <c r="G252" s="27"/>
      <c r="H252" s="27"/>
      <c r="I252" s="27"/>
      <c r="J252" s="27"/>
      <c r="K252" s="27"/>
      <c r="L252" s="27"/>
      <c r="M252" s="27"/>
      <c r="N252" s="27"/>
      <c r="O252" s="27"/>
      <c r="P252" s="27"/>
      <c r="Q252" s="27"/>
      <c r="R252" s="27"/>
    </row>
    <row r="253" spans="3:18" x14ac:dyDescent="0.3">
      <c r="C253" s="27"/>
      <c r="D253" s="27"/>
      <c r="E253" s="27"/>
      <c r="F253" s="27"/>
      <c r="G253" s="27"/>
      <c r="H253" s="27"/>
      <c r="I253" s="27"/>
      <c r="J253" s="27"/>
      <c r="K253" s="27"/>
      <c r="L253" s="27"/>
      <c r="M253" s="27"/>
      <c r="N253" s="27"/>
      <c r="O253" s="27"/>
      <c r="P253" s="27"/>
      <c r="Q253" s="27"/>
      <c r="R253" s="27"/>
    </row>
    <row r="254" spans="3:18" x14ac:dyDescent="0.3">
      <c r="C254" s="27"/>
      <c r="D254" s="27"/>
      <c r="E254" s="27"/>
      <c r="F254" s="27"/>
      <c r="G254" s="27"/>
      <c r="H254" s="27"/>
      <c r="I254" s="27"/>
      <c r="J254" s="27"/>
      <c r="K254" s="27"/>
      <c r="L254" s="27"/>
      <c r="M254" s="27"/>
      <c r="N254" s="27"/>
      <c r="O254" s="27"/>
      <c r="P254" s="27"/>
      <c r="Q254" s="27"/>
      <c r="R254" s="27"/>
    </row>
  </sheetData>
  <mergeCells count="163">
    <mergeCell ref="C15:F15"/>
    <mergeCell ref="C16:G16"/>
    <mergeCell ref="C17:G17"/>
    <mergeCell ref="C18:G18"/>
    <mergeCell ref="C19:G19"/>
    <mergeCell ref="C20:G20"/>
    <mergeCell ref="C9:G9"/>
    <mergeCell ref="C10:G10"/>
    <mergeCell ref="C11:G11"/>
    <mergeCell ref="C12:G12"/>
    <mergeCell ref="C13:G13"/>
    <mergeCell ref="C14:F14"/>
    <mergeCell ref="C28:F28"/>
    <mergeCell ref="C29:F29"/>
    <mergeCell ref="C30:F30"/>
    <mergeCell ref="C31:F31"/>
    <mergeCell ref="C32:F32"/>
    <mergeCell ref="C33:F33"/>
    <mergeCell ref="C22:F22"/>
    <mergeCell ref="C23:F23"/>
    <mergeCell ref="C24:F24"/>
    <mergeCell ref="C25:F25"/>
    <mergeCell ref="C26:F26"/>
    <mergeCell ref="C27:F27"/>
    <mergeCell ref="C40:F40"/>
    <mergeCell ref="C41:F41"/>
    <mergeCell ref="C42:F42"/>
    <mergeCell ref="C43:F43"/>
    <mergeCell ref="C44:F44"/>
    <mergeCell ref="C45:F45"/>
    <mergeCell ref="C34:F34"/>
    <mergeCell ref="C35:F35"/>
    <mergeCell ref="C36:F36"/>
    <mergeCell ref="C37:F37"/>
    <mergeCell ref="C38:F38"/>
    <mergeCell ref="C39:F39"/>
    <mergeCell ref="C54:F54"/>
    <mergeCell ref="C55:F55"/>
    <mergeCell ref="C56:F56"/>
    <mergeCell ref="C57:F57"/>
    <mergeCell ref="C58:F58"/>
    <mergeCell ref="C59:F59"/>
    <mergeCell ref="C46:F46"/>
    <mergeCell ref="C47:F47"/>
    <mergeCell ref="C49:F49"/>
    <mergeCell ref="C51:F51"/>
    <mergeCell ref="C52:F52"/>
    <mergeCell ref="C53:F53"/>
    <mergeCell ref="C70:F70"/>
    <mergeCell ref="C72:F72"/>
    <mergeCell ref="C73:F73"/>
    <mergeCell ref="C74:F74"/>
    <mergeCell ref="C75:F75"/>
    <mergeCell ref="C76:F76"/>
    <mergeCell ref="C63:F63"/>
    <mergeCell ref="C64:F64"/>
    <mergeCell ref="C65:F65"/>
    <mergeCell ref="C66:F66"/>
    <mergeCell ref="C67:F67"/>
    <mergeCell ref="C68:F68"/>
    <mergeCell ref="C82:F82"/>
    <mergeCell ref="C83:F83"/>
    <mergeCell ref="C84:F84"/>
    <mergeCell ref="C85:F85"/>
    <mergeCell ref="C86:F86"/>
    <mergeCell ref="C87:F87"/>
    <mergeCell ref="C77:F77"/>
    <mergeCell ref="C78:F78"/>
    <mergeCell ref="C79:F79"/>
    <mergeCell ref="C80:F80"/>
    <mergeCell ref="C81:F81"/>
    <mergeCell ref="C96:F96"/>
    <mergeCell ref="C97:F97"/>
    <mergeCell ref="C98:F98"/>
    <mergeCell ref="C99:F99"/>
    <mergeCell ref="C100:F100"/>
    <mergeCell ref="C101:F101"/>
    <mergeCell ref="C88:F88"/>
    <mergeCell ref="C89:F89"/>
    <mergeCell ref="C90:F90"/>
    <mergeCell ref="C91:F91"/>
    <mergeCell ref="C93:F93"/>
    <mergeCell ref="C95:F95"/>
    <mergeCell ref="C108:F108"/>
    <mergeCell ref="C109:F109"/>
    <mergeCell ref="C110:F110"/>
    <mergeCell ref="C111:F111"/>
    <mergeCell ref="C112:F112"/>
    <mergeCell ref="C113:F113"/>
    <mergeCell ref="C102:F102"/>
    <mergeCell ref="C103:F103"/>
    <mergeCell ref="C104:F104"/>
    <mergeCell ref="C105:F105"/>
    <mergeCell ref="C106:F106"/>
    <mergeCell ref="C107:F107"/>
    <mergeCell ref="C122:F122"/>
    <mergeCell ref="C123:F123"/>
    <mergeCell ref="C124:F124"/>
    <mergeCell ref="C125:F125"/>
    <mergeCell ref="C126:F126"/>
    <mergeCell ref="C127:F127"/>
    <mergeCell ref="C114:F114"/>
    <mergeCell ref="C115:F115"/>
    <mergeCell ref="C116:F116"/>
    <mergeCell ref="C117:F117"/>
    <mergeCell ref="C119:F119"/>
    <mergeCell ref="C121:F121"/>
    <mergeCell ref="C136:F136"/>
    <mergeCell ref="C137:F137"/>
    <mergeCell ref="C139:F139"/>
    <mergeCell ref="C141:F141"/>
    <mergeCell ref="C142:F142"/>
    <mergeCell ref="C143:F143"/>
    <mergeCell ref="C128:F128"/>
    <mergeCell ref="C130:F130"/>
    <mergeCell ref="C132:F132"/>
    <mergeCell ref="C133:F133"/>
    <mergeCell ref="C134:F134"/>
    <mergeCell ref="C135:F135"/>
    <mergeCell ref="C152:F152"/>
    <mergeCell ref="C153:F153"/>
    <mergeCell ref="C154:F154"/>
    <mergeCell ref="C155:F155"/>
    <mergeCell ref="C156:F156"/>
    <mergeCell ref="C157:F157"/>
    <mergeCell ref="C144:F144"/>
    <mergeCell ref="C146:F146"/>
    <mergeCell ref="C148:F148"/>
    <mergeCell ref="C149:F149"/>
    <mergeCell ref="C150:F150"/>
    <mergeCell ref="C151:F151"/>
    <mergeCell ref="C165:F165"/>
    <mergeCell ref="C167:F167"/>
    <mergeCell ref="C168:F168"/>
    <mergeCell ref="C169:F169"/>
    <mergeCell ref="C170:F170"/>
    <mergeCell ref="C171:F171"/>
    <mergeCell ref="C158:F158"/>
    <mergeCell ref="C159:F159"/>
    <mergeCell ref="C160:F160"/>
    <mergeCell ref="C161:F161"/>
    <mergeCell ref="C162:F162"/>
    <mergeCell ref="C163:F163"/>
    <mergeCell ref="C179:F179"/>
    <mergeCell ref="C180:F180"/>
    <mergeCell ref="C181:F181"/>
    <mergeCell ref="C182:F182"/>
    <mergeCell ref="C183:F183"/>
    <mergeCell ref="C184:F184"/>
    <mergeCell ref="C173:F173"/>
    <mergeCell ref="C175:F175"/>
    <mergeCell ref="C176:F176"/>
    <mergeCell ref="C177:F177"/>
    <mergeCell ref="C178:F178"/>
    <mergeCell ref="C191:F191"/>
    <mergeCell ref="C192:F192"/>
    <mergeCell ref="C193:F193"/>
    <mergeCell ref="C185:F185"/>
    <mergeCell ref="C186:F186"/>
    <mergeCell ref="C187:F187"/>
    <mergeCell ref="C188:F188"/>
    <mergeCell ref="C189:F189"/>
    <mergeCell ref="C190:F190"/>
  </mergeCells>
  <pageMargins left="0.98425196850393704" right="0.39370078740157483" top="0.78740157480314965" bottom="0.59055118110236227" header="0.31496062992125984" footer="0.31496062992125984"/>
  <pageSetup paperSize="9" scale="88" orientation="portrait" r:id="rId1"/>
  <headerFooter>
    <oddFooter>&amp;L&amp;F&amp;R&amp;P/&amp;N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I340"/>
  <sheetViews>
    <sheetView view="pageBreakPreview" topLeftCell="A33" zoomScaleNormal="120" zoomScaleSheetLayoutView="100" workbookViewId="0">
      <selection activeCell="C12" sqref="C12:G12"/>
    </sheetView>
  </sheetViews>
  <sheetFormatPr defaultColWidth="8.88671875" defaultRowHeight="14.4" x14ac:dyDescent="0.3"/>
  <cols>
    <col min="1" max="2" width="4.88671875" style="102" customWidth="1"/>
    <col min="3" max="3" width="4.88671875" style="35" customWidth="1"/>
    <col min="4" max="4" width="47.5546875" style="102" customWidth="1"/>
    <col min="5" max="5" width="8.33203125" style="102" customWidth="1"/>
    <col min="6" max="6" width="8.77734375" style="117" customWidth="1"/>
    <col min="7" max="7" width="8.88671875" style="117"/>
    <col min="8" max="8" width="11.5546875" style="118" customWidth="1"/>
    <col min="9" max="16384" width="8.88671875" style="102"/>
  </cols>
  <sheetData>
    <row r="1" spans="3:8" x14ac:dyDescent="0.3">
      <c r="D1" s="99" t="str">
        <f>'Opći uvjeti'!C1</f>
        <v>GRAĐEVINA: Stambeno-poslovna građevina</v>
      </c>
      <c r="E1" s="100"/>
      <c r="F1" s="99" t="s">
        <v>81</v>
      </c>
      <c r="G1" s="18"/>
      <c r="H1" s="101" t="s">
        <v>613</v>
      </c>
    </row>
    <row r="2" spans="3:8" x14ac:dyDescent="0.3">
      <c r="D2" s="99" t="str">
        <f>'Opći uvjeti'!C2</f>
        <v>Martićeva 8</v>
      </c>
      <c r="E2" s="8"/>
      <c r="F2" s="103"/>
      <c r="G2" s="100"/>
      <c r="H2" s="100"/>
    </row>
    <row r="3" spans="3:8" x14ac:dyDescent="0.3">
      <c r="D3" s="104" t="s">
        <v>82</v>
      </c>
      <c r="E3" s="105"/>
      <c r="F3" s="104" t="s">
        <v>79</v>
      </c>
      <c r="G3" s="18"/>
      <c r="H3" s="106" t="s">
        <v>614</v>
      </c>
    </row>
    <row r="4" spans="3:8" x14ac:dyDescent="0.3">
      <c r="D4" s="104"/>
      <c r="E4" s="107"/>
      <c r="F4" s="108"/>
      <c r="G4" s="109"/>
      <c r="H4" s="16"/>
    </row>
    <row r="5" spans="3:8" x14ac:dyDescent="0.3">
      <c r="D5" s="99" t="s">
        <v>83</v>
      </c>
      <c r="E5" s="100"/>
      <c r="F5" s="110" t="s">
        <v>80</v>
      </c>
      <c r="G5" s="18"/>
      <c r="H5" s="106" t="s">
        <v>615</v>
      </c>
    </row>
    <row r="6" spans="3:8" ht="15" thickBot="1" x14ac:dyDescent="0.35">
      <c r="D6" s="36"/>
      <c r="E6" s="37"/>
      <c r="F6" s="55"/>
      <c r="G6" s="38"/>
      <c r="H6" s="111"/>
    </row>
    <row r="7" spans="3:8" ht="15" thickBot="1" x14ac:dyDescent="0.35">
      <c r="C7" s="112" t="s">
        <v>114</v>
      </c>
      <c r="D7" s="113" t="s">
        <v>74</v>
      </c>
      <c r="E7" s="114" t="s">
        <v>75</v>
      </c>
      <c r="F7" s="115" t="s">
        <v>76</v>
      </c>
      <c r="G7" s="115" t="s">
        <v>77</v>
      </c>
      <c r="H7" s="116" t="s">
        <v>78</v>
      </c>
    </row>
    <row r="9" spans="3:8" ht="43.2" x14ac:dyDescent="0.3">
      <c r="C9" s="119"/>
      <c r="D9" s="120" t="s">
        <v>110</v>
      </c>
      <c r="E9" s="121"/>
      <c r="F9" s="122"/>
      <c r="G9" s="123"/>
      <c r="H9" s="123"/>
    </row>
    <row r="10" spans="3:8" x14ac:dyDescent="0.3">
      <c r="C10" s="119"/>
      <c r="D10" s="120"/>
      <c r="E10" s="121"/>
      <c r="F10" s="122"/>
      <c r="G10" s="123"/>
      <c r="H10" s="123"/>
    </row>
    <row r="11" spans="3:8" ht="72" x14ac:dyDescent="0.3">
      <c r="C11" s="119"/>
      <c r="D11" s="120" t="s">
        <v>111</v>
      </c>
      <c r="E11" s="121"/>
      <c r="F11" s="122"/>
      <c r="G11" s="123"/>
      <c r="H11" s="123"/>
    </row>
    <row r="13" spans="3:8" ht="15.6" x14ac:dyDescent="0.3">
      <c r="C13" s="124" t="s">
        <v>112</v>
      </c>
      <c r="D13" s="125" t="s">
        <v>57</v>
      </c>
    </row>
    <row r="15" spans="3:8" x14ac:dyDescent="0.3">
      <c r="C15" s="126" t="s">
        <v>113</v>
      </c>
      <c r="D15" s="127" t="s">
        <v>3</v>
      </c>
      <c r="E15" s="128"/>
      <c r="F15" s="129"/>
      <c r="G15" s="129"/>
      <c r="H15" s="130"/>
    </row>
    <row r="17" spans="3:8" x14ac:dyDescent="0.3">
      <c r="C17" s="35" t="s">
        <v>2</v>
      </c>
      <c r="D17" s="102" t="s">
        <v>1</v>
      </c>
    </row>
    <row r="18" spans="3:8" ht="361.8" customHeight="1" x14ac:dyDescent="0.3">
      <c r="D18" s="131" t="s">
        <v>156</v>
      </c>
    </row>
    <row r="19" spans="3:8" ht="34.799999999999997" customHeight="1" x14ac:dyDescent="0.3">
      <c r="D19" s="131" t="s">
        <v>155</v>
      </c>
    </row>
    <row r="20" spans="3:8" ht="33" customHeight="1" x14ac:dyDescent="0.3">
      <c r="D20" s="131" t="s">
        <v>36</v>
      </c>
    </row>
    <row r="21" spans="3:8" x14ac:dyDescent="0.3">
      <c r="D21" s="131" t="s">
        <v>125</v>
      </c>
      <c r="E21" s="35" t="s">
        <v>0</v>
      </c>
      <c r="F21" s="117">
        <v>2166.4047299999997</v>
      </c>
      <c r="H21" s="118">
        <f t="shared" ref="H21" si="0">F21*G21</f>
        <v>0</v>
      </c>
    </row>
    <row r="22" spans="3:8" x14ac:dyDescent="0.3">
      <c r="D22" s="131"/>
      <c r="E22" s="131"/>
      <c r="F22" s="121"/>
    </row>
    <row r="23" spans="3:8" x14ac:dyDescent="0.3">
      <c r="C23" s="132" t="s">
        <v>4</v>
      </c>
      <c r="D23" s="133" t="s">
        <v>585</v>
      </c>
      <c r="E23" s="134"/>
      <c r="F23" s="134"/>
      <c r="G23" s="135"/>
      <c r="H23" s="136"/>
    </row>
    <row r="24" spans="3:8" ht="43.2" x14ac:dyDescent="0.3">
      <c r="C24" s="132"/>
      <c r="D24" s="137" t="s">
        <v>587</v>
      </c>
      <c r="E24" s="134"/>
      <c r="F24" s="134"/>
      <c r="G24" s="135"/>
      <c r="H24" s="136"/>
    </row>
    <row r="25" spans="3:8" ht="72" x14ac:dyDescent="0.3">
      <c r="C25" s="132"/>
      <c r="D25" s="133" t="s">
        <v>339</v>
      </c>
      <c r="E25" s="134"/>
      <c r="F25" s="134"/>
      <c r="G25" s="135"/>
      <c r="H25" s="136"/>
    </row>
    <row r="26" spans="3:8" ht="28.8" x14ac:dyDescent="0.3">
      <c r="C26" s="132"/>
      <c r="D26" s="133" t="s">
        <v>340</v>
      </c>
      <c r="E26" s="134"/>
      <c r="F26" s="134"/>
      <c r="G26" s="135"/>
      <c r="H26" s="136"/>
    </row>
    <row r="27" spans="3:8" ht="57.6" x14ac:dyDescent="0.3">
      <c r="C27" s="132"/>
      <c r="D27" s="133" t="s">
        <v>341</v>
      </c>
      <c r="E27" s="134"/>
      <c r="F27" s="134"/>
      <c r="G27" s="135"/>
      <c r="H27" s="136"/>
    </row>
    <row r="28" spans="3:8" x14ac:dyDescent="0.3">
      <c r="C28" s="132"/>
      <c r="D28" s="133" t="s">
        <v>580</v>
      </c>
      <c r="E28" s="134"/>
      <c r="F28" s="134"/>
      <c r="G28" s="135"/>
      <c r="H28" s="136"/>
    </row>
    <row r="29" spans="3:8" ht="28.8" x14ac:dyDescent="0.3">
      <c r="C29" s="132"/>
      <c r="D29" s="138" t="s">
        <v>586</v>
      </c>
      <c r="E29" s="134" t="s">
        <v>99</v>
      </c>
      <c r="F29" s="134">
        <v>3.3</v>
      </c>
      <c r="G29" s="135"/>
      <c r="H29" s="136">
        <f>SUM(F29*G29)</f>
        <v>0</v>
      </c>
    </row>
    <row r="30" spans="3:8" x14ac:dyDescent="0.3">
      <c r="D30" s="131"/>
      <c r="E30" s="131"/>
      <c r="F30" s="121"/>
    </row>
    <row r="31" spans="3:8" x14ac:dyDescent="0.3">
      <c r="C31" s="35" t="s">
        <v>5</v>
      </c>
      <c r="D31" s="102" t="s">
        <v>12</v>
      </c>
    </row>
    <row r="32" spans="3:8" ht="126.6" customHeight="1" x14ac:dyDescent="0.3">
      <c r="D32" s="131" t="s">
        <v>108</v>
      </c>
    </row>
    <row r="33" spans="3:8" x14ac:dyDescent="0.3">
      <c r="D33" s="131" t="s">
        <v>120</v>
      </c>
      <c r="E33" s="35" t="s">
        <v>14</v>
      </c>
      <c r="F33" s="117">
        <v>2</v>
      </c>
      <c r="H33" s="118">
        <f>F33*G33</f>
        <v>0</v>
      </c>
    </row>
    <row r="34" spans="3:8" x14ac:dyDescent="0.3">
      <c r="D34" s="131" t="s">
        <v>13</v>
      </c>
      <c r="E34" s="35" t="s">
        <v>8</v>
      </c>
      <c r="F34" s="117">
        <v>1</v>
      </c>
      <c r="H34" s="118">
        <f>F34*G34</f>
        <v>0</v>
      </c>
    </row>
    <row r="35" spans="3:8" x14ac:dyDescent="0.3">
      <c r="D35" s="131"/>
      <c r="E35" s="35"/>
    </row>
    <row r="36" spans="3:8" x14ac:dyDescent="0.3">
      <c r="C36" s="35" t="s">
        <v>6</v>
      </c>
      <c r="D36" s="102" t="s">
        <v>34</v>
      </c>
    </row>
    <row r="37" spans="3:8" ht="93.6" customHeight="1" x14ac:dyDescent="0.3">
      <c r="D37" s="131" t="s">
        <v>126</v>
      </c>
    </row>
    <row r="38" spans="3:8" ht="28.8" customHeight="1" x14ac:dyDescent="0.3">
      <c r="D38" s="139" t="s">
        <v>18</v>
      </c>
      <c r="E38" s="35"/>
    </row>
    <row r="39" spans="3:8" x14ac:dyDescent="0.3">
      <c r="D39" s="131" t="s">
        <v>125</v>
      </c>
      <c r="E39" s="35" t="s">
        <v>0</v>
      </c>
      <c r="F39" s="117">
        <v>277.67201000000006</v>
      </c>
      <c r="H39" s="118">
        <f t="shared" ref="H39" si="1">F39*G39</f>
        <v>0</v>
      </c>
    </row>
    <row r="40" spans="3:8" x14ac:dyDescent="0.3">
      <c r="D40" s="131"/>
      <c r="E40" s="35"/>
    </row>
    <row r="41" spans="3:8" x14ac:dyDescent="0.3">
      <c r="C41" s="35" t="s">
        <v>9</v>
      </c>
      <c r="D41" s="131" t="s">
        <v>84</v>
      </c>
    </row>
    <row r="42" spans="3:8" ht="281.39999999999998" customHeight="1" x14ac:dyDescent="0.3">
      <c r="D42" s="131" t="s">
        <v>96</v>
      </c>
    </row>
    <row r="43" spans="3:8" x14ac:dyDescent="0.3">
      <c r="D43" s="139" t="s">
        <v>7</v>
      </c>
      <c r="E43" s="35" t="s">
        <v>8</v>
      </c>
      <c r="F43" s="117">
        <v>1</v>
      </c>
      <c r="H43" s="118">
        <f>F43*G43</f>
        <v>0</v>
      </c>
    </row>
    <row r="45" spans="3:8" x14ac:dyDescent="0.3">
      <c r="C45" s="126" t="s">
        <v>113</v>
      </c>
      <c r="D45" s="127" t="s">
        <v>3</v>
      </c>
      <c r="E45" s="127" t="s">
        <v>20</v>
      </c>
      <c r="F45" s="129"/>
      <c r="G45" s="129"/>
      <c r="H45" s="140">
        <f>SUM(H18:H44)</f>
        <v>0</v>
      </c>
    </row>
    <row r="48" spans="3:8" x14ac:dyDescent="0.3">
      <c r="C48" s="126" t="s">
        <v>115</v>
      </c>
      <c r="D48" s="127" t="s">
        <v>15</v>
      </c>
      <c r="E48" s="128"/>
      <c r="F48" s="129"/>
      <c r="G48" s="129"/>
      <c r="H48" s="130"/>
    </row>
    <row r="50" spans="3:9" x14ac:dyDescent="0.3">
      <c r="C50" s="35" t="s">
        <v>2</v>
      </c>
      <c r="D50" s="141" t="s">
        <v>85</v>
      </c>
    </row>
    <row r="51" spans="3:9" ht="229.8" customHeight="1" x14ac:dyDescent="0.3">
      <c r="D51" s="131" t="s">
        <v>157</v>
      </c>
    </row>
    <row r="52" spans="3:9" ht="302.39999999999998" x14ac:dyDescent="0.3">
      <c r="D52" s="142" t="s">
        <v>35</v>
      </c>
    </row>
    <row r="53" spans="3:9" ht="43.2" x14ac:dyDescent="0.3">
      <c r="D53" s="131" t="s">
        <v>16</v>
      </c>
    </row>
    <row r="54" spans="3:9" ht="52.5" customHeight="1" x14ac:dyDescent="0.3">
      <c r="D54" s="131" t="s">
        <v>17</v>
      </c>
    </row>
    <row r="55" spans="3:9" x14ac:dyDescent="0.3">
      <c r="D55" s="102" t="s">
        <v>36</v>
      </c>
    </row>
    <row r="56" spans="3:9" x14ac:dyDescent="0.3">
      <c r="D56" s="42" t="s">
        <v>127</v>
      </c>
    </row>
    <row r="57" spans="3:9" ht="28.8" x14ac:dyDescent="0.3">
      <c r="D57" s="131" t="s">
        <v>98</v>
      </c>
      <c r="E57" s="35" t="s">
        <v>0</v>
      </c>
      <c r="F57" s="117">
        <v>1671.6215775000003</v>
      </c>
      <c r="H57" s="118">
        <f>F57*G57</f>
        <v>0</v>
      </c>
      <c r="I57" s="117"/>
    </row>
    <row r="58" spans="3:9" x14ac:dyDescent="0.3">
      <c r="D58" s="131" t="s">
        <v>37</v>
      </c>
      <c r="E58" s="35" t="s">
        <v>0</v>
      </c>
      <c r="F58" s="117">
        <v>78.926714999999987</v>
      </c>
      <c r="H58" s="118">
        <f t="shared" ref="H58:H60" si="2">F58*G58</f>
        <v>0</v>
      </c>
      <c r="I58" s="117"/>
    </row>
    <row r="59" spans="3:9" x14ac:dyDescent="0.3">
      <c r="D59" s="131" t="s">
        <v>616</v>
      </c>
      <c r="E59" s="35" t="s">
        <v>0</v>
      </c>
      <c r="F59" s="117">
        <v>17.64</v>
      </c>
      <c r="H59" s="118">
        <f t="shared" si="2"/>
        <v>0</v>
      </c>
      <c r="I59" s="117"/>
    </row>
    <row r="60" spans="3:9" x14ac:dyDescent="0.3">
      <c r="D60" s="131" t="s">
        <v>617</v>
      </c>
      <c r="E60" s="35" t="s">
        <v>99</v>
      </c>
      <c r="F60" s="117">
        <v>347.92274999999995</v>
      </c>
      <c r="H60" s="118">
        <f t="shared" si="2"/>
        <v>0</v>
      </c>
      <c r="I60" s="117"/>
    </row>
    <row r="61" spans="3:9" x14ac:dyDescent="0.3">
      <c r="D61" s="131" t="s">
        <v>618</v>
      </c>
      <c r="E61" s="35" t="s">
        <v>0</v>
      </c>
      <c r="F61" s="117">
        <v>1750.5482925000003</v>
      </c>
      <c r="H61" s="118">
        <f t="shared" ref="H61" si="3">F61*G61</f>
        <v>0</v>
      </c>
      <c r="I61" s="117"/>
    </row>
    <row r="62" spans="3:9" x14ac:dyDescent="0.3">
      <c r="D62" s="131"/>
      <c r="E62" s="35"/>
      <c r="I62" s="117"/>
    </row>
    <row r="63" spans="3:9" x14ac:dyDescent="0.3">
      <c r="C63" s="35" t="s">
        <v>4</v>
      </c>
      <c r="D63" s="141" t="s">
        <v>86</v>
      </c>
    </row>
    <row r="64" spans="3:9" ht="246.6" customHeight="1" x14ac:dyDescent="0.3">
      <c r="D64" s="131" t="s">
        <v>621</v>
      </c>
    </row>
    <row r="65" spans="4:8" x14ac:dyDescent="0.3">
      <c r="D65" s="131" t="s">
        <v>145</v>
      </c>
    </row>
    <row r="66" spans="4:8" ht="60.6" customHeight="1" x14ac:dyDescent="0.3">
      <c r="D66" s="143" t="s">
        <v>139</v>
      </c>
      <c r="E66" s="35" t="s">
        <v>14</v>
      </c>
      <c r="F66" s="117">
        <v>22</v>
      </c>
      <c r="H66" s="118">
        <f t="shared" ref="H66:H67" si="4">F66*G66</f>
        <v>0</v>
      </c>
    </row>
    <row r="67" spans="4:8" x14ac:dyDescent="0.3">
      <c r="D67" s="131" t="s">
        <v>97</v>
      </c>
      <c r="E67" s="35" t="s">
        <v>99</v>
      </c>
      <c r="F67" s="117">
        <v>24</v>
      </c>
      <c r="H67" s="118">
        <f t="shared" si="4"/>
        <v>0</v>
      </c>
    </row>
    <row r="68" spans="4:8" ht="28.8" x14ac:dyDescent="0.3">
      <c r="D68" s="131" t="s">
        <v>620</v>
      </c>
      <c r="E68" s="35" t="s">
        <v>14</v>
      </c>
      <c r="F68" s="117">
        <v>1</v>
      </c>
      <c r="H68" s="118">
        <f t="shared" ref="H68:H72" si="5">F68*G68</f>
        <v>0</v>
      </c>
    </row>
    <row r="69" spans="4:8" ht="28.8" x14ac:dyDescent="0.3">
      <c r="D69" s="131" t="s">
        <v>619</v>
      </c>
      <c r="E69" s="35" t="s">
        <v>14</v>
      </c>
      <c r="F69" s="117">
        <v>1</v>
      </c>
      <c r="H69" s="118">
        <f t="shared" ref="H69" si="6">F69*G69</f>
        <v>0</v>
      </c>
    </row>
    <row r="70" spans="4:8" ht="29.4" customHeight="1" x14ac:dyDescent="0.3">
      <c r="D70" s="131" t="s">
        <v>634</v>
      </c>
      <c r="E70" s="35" t="s">
        <v>14</v>
      </c>
      <c r="F70" s="117">
        <v>2</v>
      </c>
      <c r="H70" s="118">
        <f t="shared" ref="H70" si="7">F70*G70</f>
        <v>0</v>
      </c>
    </row>
    <row r="71" spans="4:8" ht="28.8" x14ac:dyDescent="0.3">
      <c r="D71" s="131" t="s">
        <v>633</v>
      </c>
      <c r="E71" s="35" t="s">
        <v>14</v>
      </c>
      <c r="F71" s="117">
        <v>1</v>
      </c>
      <c r="H71" s="118">
        <f t="shared" ref="H71" si="8">F71*G71</f>
        <v>0</v>
      </c>
    </row>
    <row r="72" spans="4:8" x14ac:dyDescent="0.3">
      <c r="D72" s="131" t="s">
        <v>622</v>
      </c>
      <c r="E72" s="35" t="s">
        <v>14</v>
      </c>
      <c r="F72" s="117">
        <v>3</v>
      </c>
      <c r="H72" s="118">
        <f t="shared" si="5"/>
        <v>0</v>
      </c>
    </row>
    <row r="73" spans="4:8" ht="206.4" customHeight="1" x14ac:dyDescent="0.3">
      <c r="D73" s="131"/>
      <c r="E73" s="35"/>
    </row>
    <row r="74" spans="4:8" ht="28.8" x14ac:dyDescent="0.3">
      <c r="D74" s="131" t="s">
        <v>623</v>
      </c>
      <c r="E74" s="35" t="s">
        <v>14</v>
      </c>
      <c r="F74" s="117">
        <v>1</v>
      </c>
      <c r="H74" s="118">
        <f t="shared" ref="H74" si="9">F74*G74</f>
        <v>0</v>
      </c>
    </row>
    <row r="75" spans="4:8" ht="257.39999999999998" customHeight="1" x14ac:dyDescent="0.3">
      <c r="D75" s="131"/>
      <c r="E75" s="35"/>
    </row>
    <row r="76" spans="4:8" ht="28.8" x14ac:dyDescent="0.3">
      <c r="D76" s="131" t="s">
        <v>624</v>
      </c>
      <c r="E76" s="35" t="s">
        <v>14</v>
      </c>
      <c r="F76" s="117">
        <v>1</v>
      </c>
      <c r="H76" s="118">
        <f t="shared" ref="H76:H81" si="10">F76*G76</f>
        <v>0</v>
      </c>
    </row>
    <row r="77" spans="4:8" ht="28.8" x14ac:dyDescent="0.3">
      <c r="D77" s="131" t="s">
        <v>625</v>
      </c>
      <c r="E77" s="35" t="s">
        <v>14</v>
      </c>
      <c r="F77" s="117">
        <v>1</v>
      </c>
      <c r="H77" s="118">
        <f t="shared" si="10"/>
        <v>0</v>
      </c>
    </row>
    <row r="78" spans="4:8" ht="28.8" x14ac:dyDescent="0.3">
      <c r="D78" s="131" t="s">
        <v>626</v>
      </c>
      <c r="E78" s="35" t="s">
        <v>14</v>
      </c>
      <c r="F78" s="117">
        <v>1</v>
      </c>
      <c r="H78" s="118">
        <f t="shared" si="10"/>
        <v>0</v>
      </c>
    </row>
    <row r="79" spans="4:8" x14ac:dyDescent="0.3">
      <c r="D79" s="131" t="s">
        <v>627</v>
      </c>
      <c r="E79" s="35" t="s">
        <v>14</v>
      </c>
      <c r="F79" s="117">
        <v>1</v>
      </c>
      <c r="H79" s="118">
        <f t="shared" si="10"/>
        <v>0</v>
      </c>
    </row>
    <row r="80" spans="4:8" x14ac:dyDescent="0.3">
      <c r="D80" s="131" t="s">
        <v>628</v>
      </c>
      <c r="E80" s="35" t="s">
        <v>14</v>
      </c>
      <c r="F80" s="117">
        <v>1</v>
      </c>
      <c r="H80" s="118">
        <f t="shared" si="10"/>
        <v>0</v>
      </c>
    </row>
    <row r="81" spans="3:8" x14ac:dyDescent="0.3">
      <c r="D81" s="131" t="s">
        <v>629</v>
      </c>
      <c r="E81" s="35" t="s">
        <v>14</v>
      </c>
      <c r="F81" s="117">
        <v>1</v>
      </c>
      <c r="H81" s="118">
        <f t="shared" si="10"/>
        <v>0</v>
      </c>
    </row>
    <row r="82" spans="3:8" x14ac:dyDescent="0.3">
      <c r="D82" s="131" t="s">
        <v>630</v>
      </c>
      <c r="E82" s="35" t="s">
        <v>14</v>
      </c>
      <c r="F82" s="117">
        <v>3</v>
      </c>
      <c r="H82" s="118">
        <f t="shared" ref="H82" si="11">F82*G82</f>
        <v>0</v>
      </c>
    </row>
    <row r="83" spans="3:8" ht="28.8" customHeight="1" x14ac:dyDescent="0.3">
      <c r="D83" s="143" t="s">
        <v>631</v>
      </c>
      <c r="E83" s="35" t="s">
        <v>14</v>
      </c>
      <c r="F83" s="117">
        <v>14</v>
      </c>
      <c r="H83" s="118">
        <f t="shared" ref="H83" si="12">F83*G83</f>
        <v>0</v>
      </c>
    </row>
    <row r="84" spans="3:8" x14ac:dyDescent="0.3">
      <c r="D84" s="143" t="s">
        <v>632</v>
      </c>
      <c r="E84" s="35" t="s">
        <v>14</v>
      </c>
      <c r="F84" s="117">
        <v>1</v>
      </c>
      <c r="H84" s="118">
        <f t="shared" ref="H84" si="13">F84*G84</f>
        <v>0</v>
      </c>
    </row>
    <row r="85" spans="3:8" ht="253.2" customHeight="1" x14ac:dyDescent="0.3">
      <c r="D85" s="143"/>
      <c r="E85" s="35"/>
    </row>
    <row r="87" spans="3:8" ht="86.4" x14ac:dyDescent="0.3">
      <c r="C87" s="144" t="s">
        <v>5</v>
      </c>
      <c r="D87" s="131" t="s">
        <v>641</v>
      </c>
    </row>
    <row r="88" spans="3:8" x14ac:dyDescent="0.3">
      <c r="C88" s="144"/>
      <c r="D88" s="131" t="s">
        <v>136</v>
      </c>
    </row>
    <row r="89" spans="3:8" x14ac:dyDescent="0.3">
      <c r="D89" s="139" t="s">
        <v>128</v>
      </c>
      <c r="E89" s="35" t="s">
        <v>99</v>
      </c>
      <c r="F89" s="117">
        <v>63.504500000000007</v>
      </c>
      <c r="H89" s="118">
        <f t="shared" ref="H89" si="14">F89*G89</f>
        <v>0</v>
      </c>
    </row>
    <row r="90" spans="3:8" x14ac:dyDescent="0.3">
      <c r="D90" s="139"/>
      <c r="E90" s="35"/>
    </row>
    <row r="91" spans="3:8" ht="72" x14ac:dyDescent="0.3">
      <c r="C91" s="144" t="s">
        <v>6</v>
      </c>
      <c r="D91" s="131" t="s">
        <v>642</v>
      </c>
    </row>
    <row r="92" spans="3:8" x14ac:dyDescent="0.3">
      <c r="C92" s="144"/>
      <c r="D92" s="131" t="s">
        <v>136</v>
      </c>
    </row>
    <row r="93" spans="3:8" x14ac:dyDescent="0.3">
      <c r="D93" s="139" t="s">
        <v>128</v>
      </c>
      <c r="E93" s="35" t="s">
        <v>99</v>
      </c>
      <c r="F93" s="117">
        <v>106.786</v>
      </c>
      <c r="H93" s="118">
        <f t="shared" ref="H93" si="15">F93*G93</f>
        <v>0</v>
      </c>
    </row>
    <row r="94" spans="3:8" x14ac:dyDescent="0.3">
      <c r="D94" s="139"/>
      <c r="E94" s="35"/>
    </row>
    <row r="95" spans="3:8" ht="86.4" x14ac:dyDescent="0.3">
      <c r="C95" s="144" t="s">
        <v>9</v>
      </c>
      <c r="D95" s="131" t="s">
        <v>668</v>
      </c>
    </row>
    <row r="96" spans="3:8" x14ac:dyDescent="0.3">
      <c r="C96" s="144"/>
      <c r="D96" s="131" t="s">
        <v>136</v>
      </c>
    </row>
    <row r="97" spans="3:8" x14ac:dyDescent="0.3">
      <c r="D97" s="139" t="s">
        <v>128</v>
      </c>
      <c r="E97" s="35" t="s">
        <v>99</v>
      </c>
      <c r="F97" s="117">
        <v>11.654999999999999</v>
      </c>
      <c r="H97" s="118">
        <f t="shared" ref="H97" si="16">F97*G97</f>
        <v>0</v>
      </c>
    </row>
    <row r="98" spans="3:8" x14ac:dyDescent="0.3">
      <c r="D98" s="139"/>
      <c r="E98" s="35"/>
    </row>
    <row r="99" spans="3:8" ht="86.4" customHeight="1" x14ac:dyDescent="0.3">
      <c r="C99" s="144" t="s">
        <v>10</v>
      </c>
      <c r="D99" s="131" t="s">
        <v>667</v>
      </c>
    </row>
    <row r="100" spans="3:8" x14ac:dyDescent="0.3">
      <c r="C100" s="144"/>
      <c r="D100" s="131" t="s">
        <v>136</v>
      </c>
    </row>
    <row r="101" spans="3:8" x14ac:dyDescent="0.3">
      <c r="D101" s="139" t="s">
        <v>128</v>
      </c>
      <c r="E101" s="35" t="s">
        <v>99</v>
      </c>
      <c r="F101" s="117">
        <v>23.518600000000003</v>
      </c>
      <c r="H101" s="118">
        <f t="shared" ref="H101" si="17">F101*G101</f>
        <v>0</v>
      </c>
    </row>
    <row r="102" spans="3:8" x14ac:dyDescent="0.3">
      <c r="D102" s="139"/>
      <c r="E102" s="35"/>
    </row>
    <row r="103" spans="3:8" ht="71.400000000000006" customHeight="1" x14ac:dyDescent="0.3">
      <c r="C103" s="144" t="s">
        <v>11</v>
      </c>
      <c r="D103" s="131" t="s">
        <v>640</v>
      </c>
    </row>
    <row r="104" spans="3:8" x14ac:dyDescent="0.3">
      <c r="D104" s="131" t="s">
        <v>73</v>
      </c>
      <c r="E104" s="35" t="s">
        <v>19</v>
      </c>
      <c r="F104" s="117">
        <v>62.190669115260015</v>
      </c>
      <c r="H104" s="118">
        <f t="shared" ref="H104" si="18">F104*G104</f>
        <v>0</v>
      </c>
    </row>
    <row r="105" spans="3:8" x14ac:dyDescent="0.3">
      <c r="D105" s="131"/>
      <c r="E105" s="35"/>
    </row>
    <row r="106" spans="3:8" x14ac:dyDescent="0.3">
      <c r="C106" s="126" t="s">
        <v>115</v>
      </c>
      <c r="D106" s="127" t="s">
        <v>15</v>
      </c>
      <c r="E106" s="127" t="s">
        <v>20</v>
      </c>
      <c r="F106" s="129"/>
      <c r="G106" s="129"/>
      <c r="H106" s="140">
        <f>SUM(H51:H105)</f>
        <v>0</v>
      </c>
    </row>
    <row r="109" spans="3:8" x14ac:dyDescent="0.3">
      <c r="C109" s="126" t="s">
        <v>116</v>
      </c>
      <c r="D109" s="127" t="s">
        <v>21</v>
      </c>
      <c r="E109" s="127"/>
      <c r="F109" s="129"/>
      <c r="G109" s="129"/>
      <c r="H109" s="140"/>
    </row>
    <row r="111" spans="3:8" ht="106.2" customHeight="1" x14ac:dyDescent="0.3">
      <c r="D111" s="131" t="s">
        <v>87</v>
      </c>
    </row>
    <row r="112" spans="3:8" ht="96.6" customHeight="1" x14ac:dyDescent="0.3">
      <c r="D112" s="131" t="s">
        <v>88</v>
      </c>
    </row>
    <row r="113" spans="3:8" ht="106.2" customHeight="1" x14ac:dyDescent="0.3">
      <c r="D113" s="131" t="s">
        <v>89</v>
      </c>
    </row>
    <row r="115" spans="3:8" x14ac:dyDescent="0.3">
      <c r="C115" s="35" t="s">
        <v>2</v>
      </c>
      <c r="D115" s="102" t="s">
        <v>90</v>
      </c>
    </row>
    <row r="116" spans="3:8" ht="241.2" customHeight="1" x14ac:dyDescent="0.3">
      <c r="D116" s="131" t="s">
        <v>119</v>
      </c>
    </row>
    <row r="117" spans="3:8" ht="129.6" x14ac:dyDescent="0.3">
      <c r="D117" s="131" t="s">
        <v>49</v>
      </c>
    </row>
    <row r="118" spans="3:8" x14ac:dyDescent="0.3">
      <c r="D118" s="131" t="s">
        <v>91</v>
      </c>
      <c r="E118" s="35" t="s">
        <v>19</v>
      </c>
      <c r="F118" s="117">
        <v>0.2</v>
      </c>
      <c r="H118" s="118">
        <f t="shared" ref="H118:H119" si="19">F118*G118</f>
        <v>0</v>
      </c>
    </row>
    <row r="119" spans="3:8" ht="45" customHeight="1" x14ac:dyDescent="0.3">
      <c r="D119" s="131" t="s">
        <v>92</v>
      </c>
      <c r="E119" s="35" t="s">
        <v>0</v>
      </c>
      <c r="F119" s="117">
        <v>15</v>
      </c>
      <c r="H119" s="118">
        <f t="shared" si="19"/>
        <v>0</v>
      </c>
    </row>
    <row r="121" spans="3:8" x14ac:dyDescent="0.3">
      <c r="C121" s="35" t="s">
        <v>4</v>
      </c>
      <c r="D121" s="131" t="s">
        <v>39</v>
      </c>
    </row>
    <row r="122" spans="3:8" ht="189" customHeight="1" x14ac:dyDescent="0.3">
      <c r="D122" s="131" t="s">
        <v>40</v>
      </c>
    </row>
    <row r="123" spans="3:8" ht="106.8" customHeight="1" x14ac:dyDescent="0.3">
      <c r="D123" s="131" t="s">
        <v>41</v>
      </c>
    </row>
    <row r="124" spans="3:8" ht="158.4" x14ac:dyDescent="0.3">
      <c r="D124" s="131" t="s">
        <v>42</v>
      </c>
    </row>
    <row r="125" spans="3:8" ht="28.8" x14ac:dyDescent="0.3">
      <c r="D125" s="131" t="s">
        <v>43</v>
      </c>
      <c r="E125" s="35" t="s">
        <v>0</v>
      </c>
      <c r="F125" s="117">
        <v>3</v>
      </c>
      <c r="H125" s="118">
        <f t="shared" ref="H125" si="20">F125*G125</f>
        <v>0</v>
      </c>
    </row>
    <row r="127" spans="3:8" ht="139.19999999999999" customHeight="1" x14ac:dyDescent="0.3">
      <c r="C127" s="144" t="s">
        <v>129</v>
      </c>
      <c r="D127" s="145" t="s">
        <v>130</v>
      </c>
    </row>
    <row r="128" spans="3:8" ht="28.8" x14ac:dyDescent="0.3">
      <c r="D128" s="145" t="s">
        <v>146</v>
      </c>
      <c r="E128" s="35" t="s">
        <v>0</v>
      </c>
      <c r="F128" s="117">
        <v>1750.5482925000003</v>
      </c>
      <c r="H128" s="118">
        <f t="shared" ref="H128" si="21">F128*G128</f>
        <v>0</v>
      </c>
    </row>
    <row r="129" spans="3:8" x14ac:dyDescent="0.3">
      <c r="E129" s="35"/>
    </row>
    <row r="130" spans="3:8" ht="28.8" x14ac:dyDescent="0.3">
      <c r="C130" s="144" t="s">
        <v>131</v>
      </c>
      <c r="D130" s="145" t="s">
        <v>132</v>
      </c>
    </row>
    <row r="131" spans="3:8" ht="28.8" x14ac:dyDescent="0.3">
      <c r="D131" s="145" t="s">
        <v>147</v>
      </c>
      <c r="F131" s="35"/>
      <c r="G131" s="102"/>
      <c r="H131" s="102"/>
    </row>
    <row r="132" spans="3:8" x14ac:dyDescent="0.3">
      <c r="D132" s="102" t="s">
        <v>138</v>
      </c>
      <c r="E132" s="35" t="s">
        <v>0</v>
      </c>
      <c r="F132" s="117">
        <v>1750.5482925000003</v>
      </c>
      <c r="H132" s="118">
        <f>F132*G132</f>
        <v>0</v>
      </c>
    </row>
    <row r="133" spans="3:8" x14ac:dyDescent="0.3">
      <c r="E133" s="35"/>
    </row>
    <row r="134" spans="3:8" x14ac:dyDescent="0.3">
      <c r="C134" s="35" t="s">
        <v>9</v>
      </c>
      <c r="D134" s="131" t="s">
        <v>44</v>
      </c>
    </row>
    <row r="135" spans="3:8" ht="216" x14ac:dyDescent="0.3">
      <c r="D135" s="131" t="s">
        <v>635</v>
      </c>
    </row>
    <row r="136" spans="3:8" ht="140.4" customHeight="1" x14ac:dyDescent="0.3">
      <c r="D136" s="131" t="s">
        <v>121</v>
      </c>
    </row>
    <row r="137" spans="3:8" ht="178.2" customHeight="1" x14ac:dyDescent="0.3">
      <c r="D137" s="131" t="s">
        <v>45</v>
      </c>
    </row>
    <row r="138" spans="3:8" ht="253.8" customHeight="1" x14ac:dyDescent="0.3">
      <c r="D138" s="131" t="s">
        <v>122</v>
      </c>
    </row>
    <row r="139" spans="3:8" ht="314.39999999999998" customHeight="1" x14ac:dyDescent="0.3">
      <c r="D139" s="131" t="s">
        <v>123</v>
      </c>
    </row>
    <row r="140" spans="3:8" ht="72" x14ac:dyDescent="0.3">
      <c r="D140" s="131" t="s">
        <v>46</v>
      </c>
    </row>
    <row r="141" spans="3:8" ht="57.6" x14ac:dyDescent="0.3">
      <c r="D141" s="131" t="s">
        <v>109</v>
      </c>
    </row>
    <row r="142" spans="3:8" ht="31.8" customHeight="1" x14ac:dyDescent="0.3">
      <c r="D142" s="131" t="s">
        <v>148</v>
      </c>
    </row>
    <row r="143" spans="3:8" ht="43.2" x14ac:dyDescent="0.3">
      <c r="D143" s="131" t="s">
        <v>47</v>
      </c>
    </row>
    <row r="144" spans="3:8" ht="43.2" x14ac:dyDescent="0.3">
      <c r="D144" s="131" t="s">
        <v>134</v>
      </c>
      <c r="E144" s="35" t="s">
        <v>0</v>
      </c>
      <c r="F144" s="117">
        <v>1659.8615775000003</v>
      </c>
      <c r="H144" s="118">
        <f t="shared" ref="H144" si="22">F144*G144</f>
        <v>0</v>
      </c>
    </row>
    <row r="145" spans="3:8" ht="32.4" customHeight="1" x14ac:dyDescent="0.3">
      <c r="D145" s="131" t="s">
        <v>636</v>
      </c>
      <c r="E145" s="35" t="s">
        <v>0</v>
      </c>
      <c r="F145" s="117">
        <v>11.76</v>
      </c>
      <c r="H145" s="118">
        <f t="shared" ref="H145" si="23">F145*G145</f>
        <v>0</v>
      </c>
    </row>
    <row r="146" spans="3:8" ht="43.8" customHeight="1" x14ac:dyDescent="0.3">
      <c r="D146" s="131" t="s">
        <v>158</v>
      </c>
      <c r="E146" s="35" t="s">
        <v>0</v>
      </c>
      <c r="F146" s="117">
        <v>78.926714999999987</v>
      </c>
      <c r="H146" s="118">
        <f t="shared" ref="H146" si="24">F146*G146</f>
        <v>0</v>
      </c>
    </row>
    <row r="147" spans="3:8" x14ac:dyDescent="0.3">
      <c r="D147" s="131" t="s">
        <v>637</v>
      </c>
      <c r="E147" s="35" t="s">
        <v>0</v>
      </c>
      <c r="F147" s="117">
        <v>17.64</v>
      </c>
      <c r="H147" s="118">
        <f>F147*G147</f>
        <v>0</v>
      </c>
    </row>
    <row r="148" spans="3:8" x14ac:dyDescent="0.3">
      <c r="D148" s="131"/>
      <c r="E148" s="35"/>
    </row>
    <row r="149" spans="3:8" ht="58.2" customHeight="1" x14ac:dyDescent="0.3">
      <c r="C149" s="144" t="s">
        <v>10</v>
      </c>
      <c r="D149" s="131" t="s">
        <v>100</v>
      </c>
      <c r="E149" s="35"/>
    </row>
    <row r="150" spans="3:8" ht="43.2" x14ac:dyDescent="0.3">
      <c r="D150" s="131" t="s">
        <v>101</v>
      </c>
      <c r="E150" s="35"/>
    </row>
    <row r="151" spans="3:8" ht="28.8" x14ac:dyDescent="0.3">
      <c r="D151" s="131" t="s">
        <v>149</v>
      </c>
      <c r="E151" s="35"/>
    </row>
    <row r="152" spans="3:8" x14ac:dyDescent="0.3">
      <c r="D152" s="131" t="s">
        <v>128</v>
      </c>
      <c r="E152" s="35" t="s">
        <v>0</v>
      </c>
      <c r="F152" s="117">
        <v>1768.1882925000004</v>
      </c>
      <c r="H152" s="118">
        <f t="shared" ref="H152" si="25">F152*G152</f>
        <v>0</v>
      </c>
    </row>
    <row r="153" spans="3:8" x14ac:dyDescent="0.3">
      <c r="D153" s="131"/>
      <c r="E153" s="35"/>
    </row>
    <row r="154" spans="3:8" ht="28.8" x14ac:dyDescent="0.3">
      <c r="C154" s="144" t="s">
        <v>11</v>
      </c>
      <c r="D154" s="131" t="s">
        <v>102</v>
      </c>
      <c r="E154" s="35"/>
    </row>
    <row r="155" spans="3:8" ht="43.2" x14ac:dyDescent="0.3">
      <c r="D155" s="131" t="s">
        <v>103</v>
      </c>
      <c r="E155" s="35"/>
    </row>
    <row r="156" spans="3:8" ht="28.8" x14ac:dyDescent="0.3">
      <c r="D156" s="131" t="s">
        <v>104</v>
      </c>
      <c r="E156" s="35"/>
    </row>
    <row r="157" spans="3:8" ht="28.8" x14ac:dyDescent="0.3">
      <c r="D157" s="131" t="s">
        <v>149</v>
      </c>
      <c r="E157" s="35"/>
    </row>
    <row r="158" spans="3:8" x14ac:dyDescent="0.3">
      <c r="D158" s="131" t="s">
        <v>128</v>
      </c>
      <c r="E158" s="35" t="s">
        <v>0</v>
      </c>
      <c r="F158" s="117">
        <v>1768.1882925000004</v>
      </c>
      <c r="H158" s="118">
        <f t="shared" ref="H158" si="26">F158*G158</f>
        <v>0</v>
      </c>
    </row>
    <row r="159" spans="3:8" x14ac:dyDescent="0.3">
      <c r="D159" s="131"/>
      <c r="E159" s="35"/>
    </row>
    <row r="160" spans="3:8" ht="43.2" x14ac:dyDescent="0.3">
      <c r="C160" s="144" t="s">
        <v>133</v>
      </c>
      <c r="D160" s="131" t="s">
        <v>105</v>
      </c>
      <c r="E160" s="35"/>
    </row>
    <row r="161" spans="3:8" ht="43.2" x14ac:dyDescent="0.3">
      <c r="D161" s="131" t="s">
        <v>103</v>
      </c>
      <c r="E161" s="35"/>
    </row>
    <row r="162" spans="3:8" ht="28.8" x14ac:dyDescent="0.3">
      <c r="D162" s="131" t="s">
        <v>104</v>
      </c>
      <c r="E162" s="35"/>
    </row>
    <row r="163" spans="3:8" ht="28.8" x14ac:dyDescent="0.3">
      <c r="D163" s="131" t="s">
        <v>149</v>
      </c>
      <c r="E163" s="35"/>
    </row>
    <row r="164" spans="3:8" x14ac:dyDescent="0.3">
      <c r="D164" s="131" t="s">
        <v>128</v>
      </c>
      <c r="E164" s="35" t="s">
        <v>0</v>
      </c>
      <c r="F164" s="117">
        <v>1768.1882925000004</v>
      </c>
      <c r="H164" s="118">
        <f t="shared" ref="H164" si="27">F164*G164</f>
        <v>0</v>
      </c>
    </row>
    <row r="165" spans="3:8" x14ac:dyDescent="0.3">
      <c r="D165" s="131"/>
      <c r="E165" s="35"/>
    </row>
    <row r="166" spans="3:8" x14ac:dyDescent="0.3">
      <c r="C166" s="126" t="s">
        <v>116</v>
      </c>
      <c r="D166" s="127" t="s">
        <v>21</v>
      </c>
      <c r="E166" s="127" t="s">
        <v>20</v>
      </c>
      <c r="F166" s="129"/>
      <c r="G166" s="129"/>
      <c r="H166" s="140">
        <f>SUM(H113:H165)</f>
        <v>0</v>
      </c>
    </row>
    <row r="169" spans="3:8" x14ac:dyDescent="0.3">
      <c r="C169" s="126" t="s">
        <v>117</v>
      </c>
      <c r="D169" s="127" t="s">
        <v>153</v>
      </c>
      <c r="E169" s="127"/>
      <c r="F169" s="129"/>
      <c r="G169" s="129"/>
      <c r="H169" s="140"/>
    </row>
    <row r="171" spans="3:8" ht="28.8" x14ac:dyDescent="0.3">
      <c r="C171" s="144" t="s">
        <v>2</v>
      </c>
      <c r="D171" s="131" t="s">
        <v>638</v>
      </c>
    </row>
    <row r="172" spans="3:8" ht="211.2" customHeight="1" x14ac:dyDescent="0.3">
      <c r="D172" s="131" t="s">
        <v>159</v>
      </c>
    </row>
    <row r="173" spans="3:8" ht="28.8" x14ac:dyDescent="0.3">
      <c r="D173" s="131" t="s">
        <v>639</v>
      </c>
      <c r="E173" s="35" t="s">
        <v>0</v>
      </c>
      <c r="F173" s="117">
        <v>78.926714999999987</v>
      </c>
      <c r="H173" s="118">
        <f t="shared" ref="H173" si="28">F173*G173</f>
        <v>0</v>
      </c>
    </row>
    <row r="174" spans="3:8" x14ac:dyDescent="0.3">
      <c r="D174" s="131"/>
      <c r="E174" s="35"/>
    </row>
    <row r="175" spans="3:8" x14ac:dyDescent="0.3">
      <c r="C175" s="126" t="s">
        <v>117</v>
      </c>
      <c r="D175" s="127" t="s">
        <v>153</v>
      </c>
      <c r="E175" s="127" t="s">
        <v>20</v>
      </c>
      <c r="F175" s="129"/>
      <c r="G175" s="129"/>
      <c r="H175" s="140">
        <f>SUM(H173:H174)</f>
        <v>0</v>
      </c>
    </row>
    <row r="178" spans="3:8" x14ac:dyDescent="0.3">
      <c r="C178" s="126" t="s">
        <v>22</v>
      </c>
      <c r="D178" s="127" t="s">
        <v>23</v>
      </c>
      <c r="E178" s="127"/>
      <c r="F178" s="129"/>
      <c r="G178" s="129"/>
      <c r="H178" s="140"/>
    </row>
    <row r="180" spans="3:8" ht="76.2" customHeight="1" x14ac:dyDescent="0.3">
      <c r="D180" s="131" t="s">
        <v>24</v>
      </c>
    </row>
    <row r="181" spans="3:8" ht="72" x14ac:dyDescent="0.3">
      <c r="D181" s="131" t="s">
        <v>25</v>
      </c>
    </row>
    <row r="183" spans="3:8" x14ac:dyDescent="0.3">
      <c r="C183" s="35" t="s">
        <v>2</v>
      </c>
      <c r="D183" s="102" t="s">
        <v>26</v>
      </c>
    </row>
    <row r="184" spans="3:8" ht="108" customHeight="1" x14ac:dyDescent="0.3">
      <c r="D184" s="131" t="s">
        <v>142</v>
      </c>
    </row>
    <row r="185" spans="3:8" ht="139.19999999999999" customHeight="1" x14ac:dyDescent="0.3">
      <c r="D185" s="131" t="s">
        <v>124</v>
      </c>
    </row>
    <row r="186" spans="3:8" ht="61.2" customHeight="1" x14ac:dyDescent="0.3">
      <c r="D186" s="131" t="s">
        <v>150</v>
      </c>
    </row>
    <row r="187" spans="3:8" x14ac:dyDescent="0.3">
      <c r="D187" s="131" t="s">
        <v>135</v>
      </c>
      <c r="E187" s="35" t="s">
        <v>99</v>
      </c>
      <c r="F187" s="117">
        <v>141.0675</v>
      </c>
      <c r="H187" s="118">
        <f t="shared" ref="H187" si="29">F187*G187</f>
        <v>0</v>
      </c>
    </row>
    <row r="189" spans="3:8" ht="57.6" x14ac:dyDescent="0.3">
      <c r="C189" s="144" t="s">
        <v>4</v>
      </c>
      <c r="D189" s="139" t="s">
        <v>144</v>
      </c>
      <c r="E189" s="35"/>
    </row>
    <row r="190" spans="3:8" x14ac:dyDescent="0.3">
      <c r="D190" s="139" t="s">
        <v>136</v>
      </c>
      <c r="E190" s="35" t="s">
        <v>99</v>
      </c>
      <c r="F190" s="117">
        <v>68.643749999999983</v>
      </c>
      <c r="H190" s="118">
        <f t="shared" ref="H190" si="30">F190*G190</f>
        <v>0</v>
      </c>
    </row>
    <row r="192" spans="3:8" ht="63" customHeight="1" x14ac:dyDescent="0.3">
      <c r="C192" s="144" t="s">
        <v>5</v>
      </c>
      <c r="D192" s="131" t="s">
        <v>644</v>
      </c>
    </row>
    <row r="193" spans="3:8" x14ac:dyDescent="0.3">
      <c r="D193" s="139" t="s">
        <v>136</v>
      </c>
      <c r="E193" s="35" t="s">
        <v>99</v>
      </c>
      <c r="F193" s="117">
        <v>63.504500000000007</v>
      </c>
      <c r="H193" s="118">
        <f t="shared" ref="H193" si="31">F193*G193</f>
        <v>0</v>
      </c>
    </row>
    <row r="194" spans="3:8" x14ac:dyDescent="0.3">
      <c r="D194" s="139"/>
      <c r="E194" s="35"/>
    </row>
    <row r="195" spans="3:8" ht="65.400000000000006" customHeight="1" x14ac:dyDescent="0.3">
      <c r="C195" s="144" t="s">
        <v>6</v>
      </c>
      <c r="D195" s="131" t="s">
        <v>645</v>
      </c>
      <c r="E195" s="35"/>
    </row>
    <row r="196" spans="3:8" x14ac:dyDescent="0.3">
      <c r="D196" s="131" t="s">
        <v>136</v>
      </c>
    </row>
    <row r="197" spans="3:8" x14ac:dyDescent="0.3">
      <c r="D197" s="139" t="s">
        <v>128</v>
      </c>
      <c r="E197" s="35" t="s">
        <v>99</v>
      </c>
      <c r="F197" s="117">
        <v>106.786</v>
      </c>
      <c r="H197" s="118">
        <f t="shared" ref="H197" si="32">F197*G197</f>
        <v>0</v>
      </c>
    </row>
    <row r="198" spans="3:8" x14ac:dyDescent="0.3">
      <c r="D198" s="139"/>
      <c r="E198" s="35"/>
    </row>
    <row r="199" spans="3:8" ht="87" customHeight="1" x14ac:dyDescent="0.3">
      <c r="C199" s="144" t="s">
        <v>9</v>
      </c>
      <c r="D199" s="131" t="s">
        <v>670</v>
      </c>
      <c r="E199" s="35"/>
    </row>
    <row r="200" spans="3:8" x14ac:dyDescent="0.3">
      <c r="D200" s="131" t="s">
        <v>136</v>
      </c>
    </row>
    <row r="201" spans="3:8" x14ac:dyDescent="0.3">
      <c r="D201" s="139" t="s">
        <v>128</v>
      </c>
      <c r="E201" s="35" t="s">
        <v>99</v>
      </c>
      <c r="F201" s="117">
        <v>11.654999999999999</v>
      </c>
      <c r="H201" s="118">
        <f t="shared" ref="H201" si="33">F201*G201</f>
        <v>0</v>
      </c>
    </row>
    <row r="202" spans="3:8" x14ac:dyDescent="0.3">
      <c r="D202" s="139"/>
      <c r="E202" s="35"/>
    </row>
    <row r="203" spans="3:8" ht="88.2" customHeight="1" x14ac:dyDescent="0.3">
      <c r="C203" s="144" t="s">
        <v>10</v>
      </c>
      <c r="D203" s="131" t="s">
        <v>669</v>
      </c>
      <c r="E203" s="35"/>
    </row>
    <row r="204" spans="3:8" x14ac:dyDescent="0.3">
      <c r="D204" s="131" t="s">
        <v>136</v>
      </c>
    </row>
    <row r="205" spans="3:8" x14ac:dyDescent="0.3">
      <c r="D205" s="139" t="s">
        <v>128</v>
      </c>
      <c r="E205" s="35" t="s">
        <v>99</v>
      </c>
      <c r="F205" s="117">
        <v>23.518600000000003</v>
      </c>
      <c r="H205" s="118">
        <f t="shared" ref="H205" si="34">F205*G205</f>
        <v>0</v>
      </c>
    </row>
    <row r="206" spans="3:8" x14ac:dyDescent="0.3">
      <c r="D206" s="139"/>
      <c r="E206" s="35"/>
    </row>
    <row r="207" spans="3:8" ht="106.8" customHeight="1" x14ac:dyDescent="0.3">
      <c r="C207" s="144" t="s">
        <v>11</v>
      </c>
      <c r="D207" s="131" t="s">
        <v>671</v>
      </c>
      <c r="E207" s="35"/>
    </row>
    <row r="208" spans="3:8" x14ac:dyDescent="0.3">
      <c r="D208" s="131" t="s">
        <v>136</v>
      </c>
    </row>
    <row r="209" spans="3:8" x14ac:dyDescent="0.3">
      <c r="D209" s="139" t="s">
        <v>128</v>
      </c>
      <c r="E209" s="35" t="s">
        <v>99</v>
      </c>
      <c r="F209" s="117">
        <v>51.006899999999995</v>
      </c>
      <c r="H209" s="118">
        <f t="shared" ref="H209" si="35">F209*G209</f>
        <v>0</v>
      </c>
    </row>
    <row r="210" spans="3:8" x14ac:dyDescent="0.3">
      <c r="D210" s="146"/>
      <c r="E210" s="147"/>
      <c r="F210" s="148"/>
      <c r="G210" s="147"/>
      <c r="H210" s="149"/>
    </row>
    <row r="211" spans="3:8" x14ac:dyDescent="0.3">
      <c r="C211" s="126" t="s">
        <v>22</v>
      </c>
      <c r="D211" s="127" t="s">
        <v>23</v>
      </c>
      <c r="E211" s="127" t="s">
        <v>20</v>
      </c>
      <c r="F211" s="129"/>
      <c r="G211" s="129"/>
      <c r="H211" s="140">
        <f>SUM(H184:H210)</f>
        <v>0</v>
      </c>
    </row>
    <row r="214" spans="3:8" x14ac:dyDescent="0.3">
      <c r="C214" s="126" t="s">
        <v>118</v>
      </c>
      <c r="D214" s="127" t="s">
        <v>28</v>
      </c>
      <c r="E214" s="127"/>
      <c r="F214" s="129"/>
      <c r="G214" s="129"/>
      <c r="H214" s="140"/>
    </row>
    <row r="216" spans="3:8" x14ac:dyDescent="0.3">
      <c r="C216" s="35" t="s">
        <v>2</v>
      </c>
      <c r="D216" s="102" t="s">
        <v>48</v>
      </c>
    </row>
    <row r="217" spans="3:8" ht="251.4" customHeight="1" x14ac:dyDescent="0.3">
      <c r="D217" s="131" t="s">
        <v>643</v>
      </c>
    </row>
    <row r="218" spans="3:8" ht="267" customHeight="1" x14ac:dyDescent="0.3">
      <c r="D218" s="131" t="s">
        <v>50</v>
      </c>
    </row>
    <row r="219" spans="3:8" x14ac:dyDescent="0.3">
      <c r="D219" s="131" t="s">
        <v>161</v>
      </c>
    </row>
    <row r="220" spans="3:8" ht="28.8" x14ac:dyDescent="0.3">
      <c r="D220" s="131" t="s">
        <v>647</v>
      </c>
      <c r="E220" s="35" t="s">
        <v>14</v>
      </c>
      <c r="F220" s="117">
        <v>1</v>
      </c>
      <c r="H220" s="118">
        <f t="shared" ref="H220" si="36">F220*G220</f>
        <v>0</v>
      </c>
    </row>
    <row r="221" spans="3:8" ht="28.8" x14ac:dyDescent="0.3">
      <c r="D221" s="131" t="s">
        <v>648</v>
      </c>
      <c r="E221" s="35" t="s">
        <v>14</v>
      </c>
      <c r="F221" s="117">
        <v>1</v>
      </c>
      <c r="H221" s="118">
        <f t="shared" ref="H221:H222" si="37">F221*G221</f>
        <v>0</v>
      </c>
    </row>
    <row r="222" spans="3:8" ht="45.6" customHeight="1" x14ac:dyDescent="0.3">
      <c r="D222" s="131" t="s">
        <v>649</v>
      </c>
      <c r="E222" s="35" t="s">
        <v>14</v>
      </c>
      <c r="F222" s="117">
        <v>1</v>
      </c>
      <c r="H222" s="118">
        <f t="shared" si="37"/>
        <v>0</v>
      </c>
    </row>
    <row r="223" spans="3:8" ht="28.8" x14ac:dyDescent="0.3">
      <c r="D223" s="131" t="s">
        <v>650</v>
      </c>
      <c r="E223" s="35" t="s">
        <v>14</v>
      </c>
      <c r="F223" s="117">
        <v>1</v>
      </c>
      <c r="H223" s="118">
        <f t="shared" ref="H223:H224" si="38">F223*G223</f>
        <v>0</v>
      </c>
    </row>
    <row r="224" spans="3:8" ht="41.4" customHeight="1" x14ac:dyDescent="0.3">
      <c r="D224" s="131" t="s">
        <v>651</v>
      </c>
      <c r="E224" s="35" t="s">
        <v>14</v>
      </c>
      <c r="F224" s="117">
        <v>1</v>
      </c>
      <c r="H224" s="118">
        <f t="shared" si="38"/>
        <v>0</v>
      </c>
    </row>
    <row r="225" spans="3:8" ht="30.6" customHeight="1" x14ac:dyDescent="0.3">
      <c r="D225" s="131" t="s">
        <v>652</v>
      </c>
      <c r="E225" s="35" t="s">
        <v>14</v>
      </c>
      <c r="F225" s="117">
        <v>1</v>
      </c>
      <c r="H225" s="118">
        <f t="shared" ref="H225" si="39">F225*G225</f>
        <v>0</v>
      </c>
    </row>
    <row r="226" spans="3:8" ht="32.4" customHeight="1" x14ac:dyDescent="0.3">
      <c r="D226" s="131" t="s">
        <v>653</v>
      </c>
      <c r="E226" s="35" t="s">
        <v>14</v>
      </c>
      <c r="F226" s="117">
        <v>1</v>
      </c>
      <c r="H226" s="118">
        <f t="shared" ref="H226" si="40">F226*G226</f>
        <v>0</v>
      </c>
    </row>
    <row r="227" spans="3:8" ht="46.2" customHeight="1" x14ac:dyDescent="0.3">
      <c r="D227" s="131" t="s">
        <v>654</v>
      </c>
      <c r="E227" s="35" t="s">
        <v>14</v>
      </c>
      <c r="F227" s="117">
        <v>1</v>
      </c>
      <c r="H227" s="118">
        <f t="shared" ref="H227" si="41">F227*G227</f>
        <v>0</v>
      </c>
    </row>
    <row r="228" spans="3:8" ht="46.2" customHeight="1" x14ac:dyDescent="0.3">
      <c r="D228" s="131" t="s">
        <v>655</v>
      </c>
      <c r="E228" s="35" t="s">
        <v>14</v>
      </c>
      <c r="F228" s="117">
        <v>1</v>
      </c>
      <c r="H228" s="118">
        <f t="shared" ref="H228" si="42">F228*G228</f>
        <v>0</v>
      </c>
    </row>
    <row r="229" spans="3:8" x14ac:dyDescent="0.3">
      <c r="D229" s="131"/>
      <c r="E229" s="35"/>
    </row>
    <row r="230" spans="3:8" x14ac:dyDescent="0.3">
      <c r="C230" s="35" t="s">
        <v>4</v>
      </c>
      <c r="D230" s="102" t="s">
        <v>162</v>
      </c>
    </row>
    <row r="231" spans="3:8" ht="102" customHeight="1" x14ac:dyDescent="0.3">
      <c r="D231" s="131" t="s">
        <v>656</v>
      </c>
    </row>
    <row r="232" spans="3:8" ht="172.8" x14ac:dyDescent="0.3">
      <c r="D232" s="131" t="s">
        <v>163</v>
      </c>
    </row>
    <row r="233" spans="3:8" x14ac:dyDescent="0.3">
      <c r="D233" s="131" t="s">
        <v>161</v>
      </c>
    </row>
    <row r="234" spans="3:8" ht="28.8" x14ac:dyDescent="0.3">
      <c r="D234" s="131" t="s">
        <v>657</v>
      </c>
      <c r="E234" s="35" t="s">
        <v>14</v>
      </c>
      <c r="F234" s="117">
        <v>1</v>
      </c>
      <c r="H234" s="118">
        <f t="shared" ref="H234" si="43">F234*G234</f>
        <v>0</v>
      </c>
    </row>
    <row r="235" spans="3:8" ht="28.8" x14ac:dyDescent="0.3">
      <c r="D235" s="131" t="s">
        <v>658</v>
      </c>
      <c r="E235" s="35" t="s">
        <v>14</v>
      </c>
      <c r="F235" s="117">
        <v>1</v>
      </c>
      <c r="H235" s="118">
        <f t="shared" ref="H235:H238" si="44">F235*G235</f>
        <v>0</v>
      </c>
    </row>
    <row r="236" spans="3:8" ht="28.8" x14ac:dyDescent="0.3">
      <c r="D236" s="131" t="s">
        <v>659</v>
      </c>
      <c r="E236" s="35" t="s">
        <v>14</v>
      </c>
      <c r="F236" s="117">
        <v>1</v>
      </c>
      <c r="H236" s="118">
        <f t="shared" si="44"/>
        <v>0</v>
      </c>
    </row>
    <row r="237" spans="3:8" ht="28.8" x14ac:dyDescent="0.3">
      <c r="D237" s="131" t="s">
        <v>660</v>
      </c>
      <c r="E237" s="35" t="s">
        <v>14</v>
      </c>
      <c r="F237" s="117">
        <v>1</v>
      </c>
      <c r="H237" s="118">
        <f t="shared" si="44"/>
        <v>0</v>
      </c>
    </row>
    <row r="238" spans="3:8" ht="28.8" x14ac:dyDescent="0.3">
      <c r="D238" s="131" t="s">
        <v>661</v>
      </c>
      <c r="E238" s="35" t="s">
        <v>14</v>
      </c>
      <c r="F238" s="117">
        <v>1</v>
      </c>
      <c r="H238" s="118">
        <f t="shared" si="44"/>
        <v>0</v>
      </c>
    </row>
    <row r="239" spans="3:8" x14ac:dyDescent="0.3">
      <c r="D239" s="131"/>
      <c r="E239" s="35"/>
    </row>
    <row r="240" spans="3:8" x14ac:dyDescent="0.3">
      <c r="C240" s="35" t="s">
        <v>5</v>
      </c>
      <c r="D240" s="102" t="s">
        <v>164</v>
      </c>
    </row>
    <row r="241" spans="3:8" ht="73.2" customHeight="1" x14ac:dyDescent="0.3">
      <c r="D241" s="131" t="s">
        <v>662</v>
      </c>
    </row>
    <row r="242" spans="3:8" ht="172.8" x14ac:dyDescent="0.3">
      <c r="D242" s="131" t="s">
        <v>165</v>
      </c>
    </row>
    <row r="243" spans="3:8" x14ac:dyDescent="0.3">
      <c r="D243" s="131" t="s">
        <v>161</v>
      </c>
      <c r="E243" s="35" t="s">
        <v>14</v>
      </c>
      <c r="F243" s="117">
        <v>3</v>
      </c>
      <c r="H243" s="118">
        <f>F243*G243</f>
        <v>0</v>
      </c>
    </row>
    <row r="245" spans="3:8" x14ac:dyDescent="0.3">
      <c r="C245" s="126" t="s">
        <v>118</v>
      </c>
      <c r="D245" s="127" t="s">
        <v>28</v>
      </c>
      <c r="E245" s="127" t="s">
        <v>20</v>
      </c>
      <c r="F245" s="129"/>
      <c r="G245" s="129"/>
      <c r="H245" s="140">
        <f>SUM(H217:H244)</f>
        <v>0</v>
      </c>
    </row>
    <row r="248" spans="3:8" x14ac:dyDescent="0.3">
      <c r="C248" s="126" t="s">
        <v>27</v>
      </c>
      <c r="D248" s="127" t="s">
        <v>29</v>
      </c>
      <c r="E248" s="127"/>
      <c r="F248" s="129"/>
      <c r="G248" s="129"/>
      <c r="H248" s="140"/>
    </row>
    <row r="250" spans="3:8" x14ac:dyDescent="0.3">
      <c r="C250" s="35" t="s">
        <v>2</v>
      </c>
      <c r="D250" s="131" t="s">
        <v>51</v>
      </c>
    </row>
    <row r="251" spans="3:8" ht="159" customHeight="1" x14ac:dyDescent="0.3">
      <c r="D251" s="131" t="s">
        <v>663</v>
      </c>
    </row>
    <row r="252" spans="3:8" x14ac:dyDescent="0.3">
      <c r="D252" s="131" t="s">
        <v>161</v>
      </c>
    </row>
    <row r="253" spans="3:8" ht="28.8" x14ac:dyDescent="0.3">
      <c r="D253" s="131" t="s">
        <v>647</v>
      </c>
      <c r="E253" s="35" t="s">
        <v>14</v>
      </c>
      <c r="F253" s="117">
        <v>1</v>
      </c>
      <c r="H253" s="118">
        <f t="shared" ref="H253:H261" si="45">F253*G253</f>
        <v>0</v>
      </c>
    </row>
    <row r="254" spans="3:8" ht="28.8" x14ac:dyDescent="0.3">
      <c r="D254" s="131" t="s">
        <v>648</v>
      </c>
      <c r="E254" s="35" t="s">
        <v>14</v>
      </c>
      <c r="F254" s="117">
        <v>1</v>
      </c>
      <c r="H254" s="118">
        <f t="shared" si="45"/>
        <v>0</v>
      </c>
    </row>
    <row r="255" spans="3:8" ht="46.2" customHeight="1" x14ac:dyDescent="0.3">
      <c r="D255" s="131" t="s">
        <v>649</v>
      </c>
      <c r="E255" s="35" t="s">
        <v>14</v>
      </c>
      <c r="F255" s="117">
        <v>1</v>
      </c>
      <c r="H255" s="118">
        <f t="shared" si="45"/>
        <v>0</v>
      </c>
    </row>
    <row r="256" spans="3:8" ht="28.8" x14ac:dyDescent="0.3">
      <c r="D256" s="131" t="s">
        <v>650</v>
      </c>
      <c r="E256" s="35" t="s">
        <v>14</v>
      </c>
      <c r="F256" s="117">
        <v>1</v>
      </c>
      <c r="H256" s="118">
        <f t="shared" si="45"/>
        <v>0</v>
      </c>
    </row>
    <row r="257" spans="3:8" ht="43.2" customHeight="1" x14ac:dyDescent="0.3">
      <c r="D257" s="131" t="s">
        <v>651</v>
      </c>
      <c r="E257" s="35" t="s">
        <v>14</v>
      </c>
      <c r="F257" s="117">
        <v>1</v>
      </c>
      <c r="H257" s="118">
        <f t="shared" si="45"/>
        <v>0</v>
      </c>
    </row>
    <row r="258" spans="3:8" ht="28.8" x14ac:dyDescent="0.3">
      <c r="D258" s="131" t="s">
        <v>652</v>
      </c>
      <c r="E258" s="35" t="s">
        <v>14</v>
      </c>
      <c r="F258" s="117">
        <v>1</v>
      </c>
      <c r="H258" s="118">
        <f t="shared" si="45"/>
        <v>0</v>
      </c>
    </row>
    <row r="259" spans="3:8" ht="28.8" x14ac:dyDescent="0.3">
      <c r="D259" s="131" t="s">
        <v>653</v>
      </c>
      <c r="E259" s="35" t="s">
        <v>14</v>
      </c>
      <c r="F259" s="117">
        <v>1</v>
      </c>
      <c r="H259" s="118">
        <f t="shared" si="45"/>
        <v>0</v>
      </c>
    </row>
    <row r="260" spans="3:8" ht="44.4" customHeight="1" x14ac:dyDescent="0.3">
      <c r="D260" s="131" t="s">
        <v>654</v>
      </c>
      <c r="E260" s="35" t="s">
        <v>14</v>
      </c>
      <c r="F260" s="117">
        <v>1</v>
      </c>
      <c r="H260" s="118">
        <f t="shared" si="45"/>
        <v>0</v>
      </c>
    </row>
    <row r="261" spans="3:8" ht="43.2" x14ac:dyDescent="0.3">
      <c r="D261" s="131" t="s">
        <v>655</v>
      </c>
      <c r="E261" s="35" t="s">
        <v>14</v>
      </c>
      <c r="F261" s="117">
        <v>1</v>
      </c>
      <c r="H261" s="118">
        <f t="shared" si="45"/>
        <v>0</v>
      </c>
    </row>
    <row r="262" spans="3:8" x14ac:dyDescent="0.3">
      <c r="D262" s="131"/>
      <c r="E262" s="35"/>
    </row>
    <row r="263" spans="3:8" x14ac:dyDescent="0.3">
      <c r="C263" s="35" t="s">
        <v>4</v>
      </c>
      <c r="D263" s="102" t="s">
        <v>664</v>
      </c>
    </row>
    <row r="264" spans="3:8" ht="139.19999999999999" customHeight="1" x14ac:dyDescent="0.3">
      <c r="D264" s="131" t="s">
        <v>665</v>
      </c>
    </row>
    <row r="265" spans="3:8" ht="93.6" customHeight="1" x14ac:dyDescent="0.3">
      <c r="D265" s="131" t="s">
        <v>52</v>
      </c>
    </row>
    <row r="266" spans="3:8" x14ac:dyDescent="0.3">
      <c r="D266" s="131" t="s">
        <v>7</v>
      </c>
      <c r="E266" s="35"/>
    </row>
    <row r="267" spans="3:8" ht="28.8" x14ac:dyDescent="0.3">
      <c r="D267" s="131" t="s">
        <v>657</v>
      </c>
      <c r="E267" s="35" t="s">
        <v>14</v>
      </c>
      <c r="F267" s="117">
        <v>1</v>
      </c>
      <c r="H267" s="118">
        <f t="shared" ref="H267:H271" si="46">F267*G267</f>
        <v>0</v>
      </c>
    </row>
    <row r="268" spans="3:8" ht="28.8" x14ac:dyDescent="0.3">
      <c r="D268" s="131" t="s">
        <v>658</v>
      </c>
      <c r="E268" s="35" t="s">
        <v>14</v>
      </c>
      <c r="F268" s="117">
        <v>1</v>
      </c>
      <c r="H268" s="118">
        <f t="shared" si="46"/>
        <v>0</v>
      </c>
    </row>
    <row r="269" spans="3:8" ht="28.8" x14ac:dyDescent="0.3">
      <c r="D269" s="131" t="s">
        <v>659</v>
      </c>
      <c r="E269" s="35" t="s">
        <v>14</v>
      </c>
      <c r="F269" s="117">
        <v>1</v>
      </c>
      <c r="H269" s="118">
        <f t="shared" si="46"/>
        <v>0</v>
      </c>
    </row>
    <row r="270" spans="3:8" ht="28.8" x14ac:dyDescent="0.3">
      <c r="D270" s="131" t="s">
        <v>660</v>
      </c>
      <c r="E270" s="35" t="s">
        <v>14</v>
      </c>
      <c r="F270" s="117">
        <v>1</v>
      </c>
      <c r="H270" s="118">
        <f t="shared" si="46"/>
        <v>0</v>
      </c>
    </row>
    <row r="271" spans="3:8" ht="28.8" x14ac:dyDescent="0.3">
      <c r="D271" s="131" t="s">
        <v>661</v>
      </c>
      <c r="E271" s="35" t="s">
        <v>14</v>
      </c>
      <c r="F271" s="117">
        <v>1</v>
      </c>
      <c r="H271" s="118">
        <f t="shared" si="46"/>
        <v>0</v>
      </c>
    </row>
    <row r="272" spans="3:8" x14ac:dyDescent="0.3">
      <c r="D272" s="131"/>
      <c r="E272" s="35"/>
    </row>
    <row r="273" spans="3:8" x14ac:dyDescent="0.3">
      <c r="C273" s="35" t="s">
        <v>5</v>
      </c>
      <c r="D273" s="102" t="s">
        <v>166</v>
      </c>
    </row>
    <row r="274" spans="3:8" ht="118.2" customHeight="1" x14ac:dyDescent="0.3">
      <c r="D274" s="131" t="s">
        <v>666</v>
      </c>
    </row>
    <row r="275" spans="3:8" ht="89.4" customHeight="1" x14ac:dyDescent="0.3">
      <c r="D275" s="131" t="s">
        <v>52</v>
      </c>
    </row>
    <row r="276" spans="3:8" x14ac:dyDescent="0.3">
      <c r="D276" s="131" t="s">
        <v>161</v>
      </c>
      <c r="E276" s="35" t="s">
        <v>14</v>
      </c>
      <c r="F276" s="117">
        <v>3</v>
      </c>
      <c r="H276" s="118">
        <f>F276*G276</f>
        <v>0</v>
      </c>
    </row>
    <row r="278" spans="3:8" x14ac:dyDescent="0.3">
      <c r="C278" s="126" t="s">
        <v>27</v>
      </c>
      <c r="D278" s="127" t="s">
        <v>29</v>
      </c>
      <c r="E278" s="127" t="s">
        <v>20</v>
      </c>
      <c r="F278" s="129"/>
      <c r="G278" s="129"/>
      <c r="H278" s="140">
        <f>SUM(H250:H277)</f>
        <v>0</v>
      </c>
    </row>
    <row r="281" spans="3:8" x14ac:dyDescent="0.3">
      <c r="C281" s="126" t="s">
        <v>154</v>
      </c>
      <c r="D281" s="127" t="s">
        <v>30</v>
      </c>
      <c r="E281" s="127"/>
      <c r="F281" s="129"/>
      <c r="G281" s="129"/>
      <c r="H281" s="140"/>
    </row>
    <row r="283" spans="3:8" x14ac:dyDescent="0.3">
      <c r="C283" s="35" t="s">
        <v>2</v>
      </c>
      <c r="D283" s="102" t="s">
        <v>53</v>
      </c>
    </row>
    <row r="284" spans="3:8" ht="57.6" x14ac:dyDescent="0.3">
      <c r="D284" s="131" t="s">
        <v>31</v>
      </c>
    </row>
    <row r="285" spans="3:8" x14ac:dyDescent="0.3">
      <c r="D285" s="131" t="s">
        <v>32</v>
      </c>
    </row>
    <row r="286" spans="3:8" x14ac:dyDescent="0.3">
      <c r="D286" s="131" t="s">
        <v>93</v>
      </c>
      <c r="E286" s="35" t="s">
        <v>33</v>
      </c>
      <c r="F286" s="117">
        <v>10</v>
      </c>
      <c r="H286" s="118">
        <f t="shared" ref="H286:H288" si="47">F286*G286</f>
        <v>0</v>
      </c>
    </row>
    <row r="287" spans="3:8" x14ac:dyDescent="0.3">
      <c r="D287" s="131" t="s">
        <v>94</v>
      </c>
      <c r="E287" s="35" t="s">
        <v>33</v>
      </c>
      <c r="F287" s="117">
        <v>10</v>
      </c>
      <c r="H287" s="118">
        <f t="shared" si="47"/>
        <v>0</v>
      </c>
    </row>
    <row r="288" spans="3:8" x14ac:dyDescent="0.3">
      <c r="D288" s="131" t="s">
        <v>95</v>
      </c>
      <c r="E288" s="35" t="s">
        <v>33</v>
      </c>
      <c r="F288" s="117">
        <v>10</v>
      </c>
      <c r="H288" s="118">
        <f t="shared" si="47"/>
        <v>0</v>
      </c>
    </row>
    <row r="290" spans="3:8" x14ac:dyDescent="0.3">
      <c r="C290" s="35" t="s">
        <v>4</v>
      </c>
      <c r="D290" s="131" t="s">
        <v>54</v>
      </c>
    </row>
    <row r="291" spans="3:8" ht="147.6" customHeight="1" x14ac:dyDescent="0.3">
      <c r="D291" s="131" t="s">
        <v>151</v>
      </c>
    </row>
    <row r="292" spans="3:8" ht="28.8" x14ac:dyDescent="0.3">
      <c r="D292" s="131" t="s">
        <v>152</v>
      </c>
    </row>
    <row r="293" spans="3:8" x14ac:dyDescent="0.3">
      <c r="D293" s="131" t="s">
        <v>55</v>
      </c>
      <c r="E293" s="35" t="s">
        <v>33</v>
      </c>
      <c r="F293" s="117">
        <v>5</v>
      </c>
      <c r="H293" s="118">
        <f t="shared" ref="H293" si="48">F293*G293</f>
        <v>0</v>
      </c>
    </row>
    <row r="295" spans="3:8" ht="28.8" x14ac:dyDescent="0.3">
      <c r="C295" s="144" t="s">
        <v>5</v>
      </c>
      <c r="D295" s="131" t="s">
        <v>106</v>
      </c>
    </row>
    <row r="296" spans="3:8" x14ac:dyDescent="0.3">
      <c r="D296" s="131" t="s">
        <v>7</v>
      </c>
      <c r="E296" s="35" t="s">
        <v>8</v>
      </c>
      <c r="F296" s="117">
        <v>1</v>
      </c>
      <c r="H296" s="118">
        <f t="shared" ref="H296" si="49">F296*G296</f>
        <v>0</v>
      </c>
    </row>
    <row r="297" spans="3:8" x14ac:dyDescent="0.3">
      <c r="D297" s="131"/>
      <c r="E297" s="35"/>
    </row>
    <row r="298" spans="3:8" x14ac:dyDescent="0.3">
      <c r="C298" s="35" t="s">
        <v>6</v>
      </c>
      <c r="D298" s="131" t="s">
        <v>107</v>
      </c>
    </row>
    <row r="299" spans="3:8" x14ac:dyDescent="0.3">
      <c r="D299" s="131" t="s">
        <v>7</v>
      </c>
    </row>
    <row r="300" spans="3:8" ht="121.2" customHeight="1" x14ac:dyDescent="0.3">
      <c r="D300" s="131" t="s">
        <v>140</v>
      </c>
      <c r="E300" s="35" t="s">
        <v>8</v>
      </c>
      <c r="F300" s="117">
        <v>22</v>
      </c>
      <c r="H300" s="118">
        <f t="shared" ref="H300:H301" si="50">F300*G300</f>
        <v>0</v>
      </c>
    </row>
    <row r="301" spans="3:8" x14ac:dyDescent="0.3">
      <c r="D301" s="131" t="s">
        <v>646</v>
      </c>
      <c r="E301" s="35" t="s">
        <v>8</v>
      </c>
      <c r="F301" s="117">
        <v>3</v>
      </c>
      <c r="H301" s="118">
        <f t="shared" si="50"/>
        <v>0</v>
      </c>
    </row>
    <row r="302" spans="3:8" ht="57.6" x14ac:dyDescent="0.3">
      <c r="D302" s="143" t="s">
        <v>141</v>
      </c>
      <c r="E302" s="35" t="s">
        <v>8</v>
      </c>
      <c r="F302" s="117">
        <v>14</v>
      </c>
      <c r="H302" s="118">
        <f t="shared" ref="H302" si="51">F302*G302</f>
        <v>0</v>
      </c>
    </row>
    <row r="303" spans="3:8" x14ac:dyDescent="0.3">
      <c r="D303" s="131"/>
      <c r="E303" s="35"/>
    </row>
    <row r="304" spans="3:8" ht="72" x14ac:dyDescent="0.3">
      <c r="C304" s="144" t="s">
        <v>9</v>
      </c>
      <c r="D304" s="131" t="s">
        <v>160</v>
      </c>
      <c r="E304" s="35"/>
    </row>
    <row r="305" spans="3:9" x14ac:dyDescent="0.3">
      <c r="D305" s="131" t="s">
        <v>136</v>
      </c>
      <c r="E305" s="35" t="s">
        <v>99</v>
      </c>
      <c r="F305" s="117">
        <v>90</v>
      </c>
      <c r="H305" s="118">
        <f t="shared" ref="H305" si="52">F305*G305</f>
        <v>0</v>
      </c>
    </row>
    <row r="306" spans="3:9" x14ac:dyDescent="0.3">
      <c r="D306" s="131"/>
      <c r="E306" s="35"/>
    </row>
    <row r="307" spans="3:9" ht="141.6" customHeight="1" x14ac:dyDescent="0.3">
      <c r="C307" s="150" t="s">
        <v>10</v>
      </c>
      <c r="D307" s="143" t="s">
        <v>143</v>
      </c>
      <c r="E307" s="151"/>
      <c r="F307" s="152"/>
      <c r="G307" s="153"/>
      <c r="H307" s="154"/>
    </row>
    <row r="308" spans="3:9" x14ac:dyDescent="0.3">
      <c r="C308" s="150"/>
      <c r="D308" s="155" t="s">
        <v>137</v>
      </c>
      <c r="E308" s="151" t="s">
        <v>99</v>
      </c>
      <c r="F308" s="117">
        <v>150</v>
      </c>
      <c r="H308" s="153">
        <f>F308*G308</f>
        <v>0</v>
      </c>
    </row>
    <row r="310" spans="3:9" x14ac:dyDescent="0.3">
      <c r="C310" s="126" t="s">
        <v>154</v>
      </c>
      <c r="D310" s="127" t="s">
        <v>30</v>
      </c>
      <c r="E310" s="127" t="s">
        <v>20</v>
      </c>
      <c r="F310" s="129"/>
      <c r="G310" s="129"/>
      <c r="H310" s="140">
        <f>SUM(H284:H309)</f>
        <v>0</v>
      </c>
    </row>
    <row r="314" spans="3:9" x14ac:dyDescent="0.3">
      <c r="C314" s="156" t="s">
        <v>112</v>
      </c>
      <c r="D314" s="157" t="s">
        <v>56</v>
      </c>
      <c r="E314" s="128"/>
      <c r="F314" s="129"/>
      <c r="G314" s="129"/>
      <c r="H314" s="130"/>
    </row>
    <row r="316" spans="3:9" x14ac:dyDescent="0.3">
      <c r="C316" s="158" t="str">
        <f>C45</f>
        <v>A.I</v>
      </c>
      <c r="D316" s="159" t="str">
        <f>D45</f>
        <v>Skele i pripremni radovi</v>
      </c>
      <c r="H316" s="160">
        <f>H45</f>
        <v>0</v>
      </c>
      <c r="I316" s="118"/>
    </row>
    <row r="317" spans="3:9" x14ac:dyDescent="0.3">
      <c r="C317" s="158" t="str">
        <f>C106</f>
        <v>A.II</v>
      </c>
      <c r="D317" s="159" t="str">
        <f>D106</f>
        <v>Rušenja i transporti</v>
      </c>
      <c r="E317" s="158"/>
      <c r="F317" s="158"/>
      <c r="G317" s="158"/>
      <c r="H317" s="160">
        <f>H106</f>
        <v>0</v>
      </c>
      <c r="I317" s="118"/>
    </row>
    <row r="318" spans="3:9" x14ac:dyDescent="0.3">
      <c r="C318" s="158" t="str">
        <f>C166</f>
        <v>A.III</v>
      </c>
      <c r="D318" s="159" t="str">
        <f>D166</f>
        <v>Zidarski i fasaderski radovi</v>
      </c>
      <c r="E318" s="158"/>
      <c r="F318" s="158"/>
      <c r="G318" s="158"/>
      <c r="H318" s="160">
        <f>H166</f>
        <v>0</v>
      </c>
      <c r="I318" s="118"/>
    </row>
    <row r="319" spans="3:9" x14ac:dyDescent="0.3">
      <c r="C319" s="158" t="str">
        <f>C175</f>
        <v>A.IV</v>
      </c>
      <c r="D319" s="159" t="str">
        <f>D175</f>
        <v>Hidroizolaterski radovi</v>
      </c>
      <c r="E319" s="158"/>
      <c r="F319" s="158"/>
      <c r="G319" s="158"/>
      <c r="H319" s="160">
        <f>H175</f>
        <v>0</v>
      </c>
      <c r="I319" s="118"/>
    </row>
    <row r="320" spans="3:9" x14ac:dyDescent="0.3">
      <c r="C320" s="158" t="str">
        <f>C211</f>
        <v>A.V</v>
      </c>
      <c r="D320" s="159" t="str">
        <f>D211</f>
        <v>Limarski radovi</v>
      </c>
      <c r="E320" s="158"/>
      <c r="F320" s="158"/>
      <c r="G320" s="158"/>
      <c r="H320" s="160">
        <f>H211</f>
        <v>0</v>
      </c>
      <c r="I320" s="118"/>
    </row>
    <row r="321" spans="3:9" x14ac:dyDescent="0.3">
      <c r="C321" s="158" t="str">
        <f>C245</f>
        <v>A.VI</v>
      </c>
      <c r="D321" s="159" t="str">
        <f>D245</f>
        <v>Bravarski radovi</v>
      </c>
      <c r="E321" s="158"/>
      <c r="F321" s="158"/>
      <c r="G321" s="158"/>
      <c r="H321" s="160">
        <f>H245</f>
        <v>0</v>
      </c>
      <c r="I321" s="118"/>
    </row>
    <row r="322" spans="3:9" x14ac:dyDescent="0.3">
      <c r="C322" s="158" t="str">
        <f>C278</f>
        <v>A.VII</v>
      </c>
      <c r="D322" s="159" t="str">
        <f>D278</f>
        <v>Soboslikarski radovi</v>
      </c>
      <c r="E322" s="158"/>
      <c r="F322" s="158"/>
      <c r="G322" s="158"/>
      <c r="H322" s="160">
        <f>H278</f>
        <v>0</v>
      </c>
      <c r="I322" s="118"/>
    </row>
    <row r="323" spans="3:9" x14ac:dyDescent="0.3">
      <c r="C323" s="158" t="str">
        <f>C310</f>
        <v>A.VIII</v>
      </c>
      <c r="D323" s="159" t="str">
        <f t="shared" ref="D323:H323" si="53">D310</f>
        <v>Ostali radovi</v>
      </c>
      <c r="E323" s="158"/>
      <c r="F323" s="158"/>
      <c r="G323" s="158"/>
      <c r="H323" s="160">
        <f t="shared" si="53"/>
        <v>0</v>
      </c>
      <c r="I323" s="118"/>
    </row>
    <row r="325" spans="3:9" ht="15" thickBot="1" x14ac:dyDescent="0.35">
      <c r="C325" s="161" t="s">
        <v>112</v>
      </c>
      <c r="D325" s="162" t="s">
        <v>56</v>
      </c>
      <c r="E325" s="162" t="s">
        <v>20</v>
      </c>
      <c r="F325" s="163"/>
      <c r="G325" s="163"/>
      <c r="H325" s="164">
        <f>SUM(H316:H324)</f>
        <v>0</v>
      </c>
    </row>
    <row r="326" spans="3:9" ht="15" thickTop="1" x14ac:dyDescent="0.3"/>
    <row r="331" spans="3:9" ht="15.6" x14ac:dyDescent="0.3">
      <c r="D331" s="125" t="s">
        <v>58</v>
      </c>
    </row>
    <row r="332" spans="3:9" x14ac:dyDescent="0.3">
      <c r="D332" s="42"/>
    </row>
    <row r="333" spans="3:9" x14ac:dyDescent="0.3">
      <c r="C333" s="35" t="s">
        <v>112</v>
      </c>
      <c r="D333" s="102" t="s">
        <v>57</v>
      </c>
      <c r="H333" s="118">
        <f>H325</f>
        <v>0</v>
      </c>
    </row>
    <row r="335" spans="3:9" ht="15" thickBot="1" x14ac:dyDescent="0.35">
      <c r="C335" s="165"/>
      <c r="D335" s="166" t="s">
        <v>58</v>
      </c>
      <c r="E335" s="166" t="s">
        <v>20</v>
      </c>
      <c r="F335" s="167"/>
      <c r="G335" s="167"/>
      <c r="H335" s="168">
        <f>SUM(H333:H334)</f>
        <v>0</v>
      </c>
    </row>
    <row r="336" spans="3:9" ht="15" thickTop="1" x14ac:dyDescent="0.3"/>
    <row r="337" spans="3:8" x14ac:dyDescent="0.3">
      <c r="G337" s="38" t="s">
        <v>59</v>
      </c>
      <c r="H337" s="52">
        <f>H335*0.25</f>
        <v>0</v>
      </c>
    </row>
    <row r="338" spans="3:8" ht="15" thickBot="1" x14ac:dyDescent="0.35"/>
    <row r="339" spans="3:8" ht="15.6" thickTop="1" thickBot="1" x14ac:dyDescent="0.35">
      <c r="C339" s="169"/>
      <c r="D339" s="170" t="s">
        <v>60</v>
      </c>
      <c r="E339" s="171"/>
      <c r="F339" s="172"/>
      <c r="G339" s="172"/>
      <c r="H339" s="173">
        <f>H335+H337</f>
        <v>0</v>
      </c>
    </row>
    <row r="340" spans="3:8" ht="15" thickTop="1" x14ac:dyDescent="0.3"/>
  </sheetData>
  <protectedRanges>
    <protectedRange sqref="G9:H11" name="Range1_3"/>
  </protectedRanges>
  <pageMargins left="0.98425196850393704" right="0.39370078740157483" top="0.78740157480314965" bottom="0.59055118110236227" header="0.31496062992125984" footer="0.31496062992125984"/>
  <pageSetup paperSize="9" scale="95" orientation="portrait" horizontalDpi="360" verticalDpi="360" r:id="rId1"/>
  <headerFooter>
    <oddFooter>&amp;L&amp;10&amp;F&amp;R&amp;10&amp;P/&amp;N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8711-B4F6-4EF3-AAF9-4B8A9EC57FCE}">
  <dimension ref="C1:I599"/>
  <sheetViews>
    <sheetView view="pageBreakPreview" topLeftCell="A259" zoomScaleNormal="100" zoomScaleSheetLayoutView="100" workbookViewId="0">
      <selection activeCell="D270" sqref="D270"/>
    </sheetView>
  </sheetViews>
  <sheetFormatPr defaultRowHeight="14.4" x14ac:dyDescent="0.3"/>
  <cols>
    <col min="1" max="1" width="5.6640625" style="176" customWidth="1"/>
    <col min="2" max="2" width="4.44140625" style="176" customWidth="1"/>
    <col min="3" max="3" width="6.109375" style="132" customWidth="1"/>
    <col min="4" max="4" width="50" style="137" customWidth="1"/>
    <col min="5" max="5" width="8.5546875" style="134" customWidth="1"/>
    <col min="6" max="6" width="9.109375" style="134" customWidth="1"/>
    <col min="7" max="7" width="10.21875" style="135" customWidth="1"/>
    <col min="8" max="8" width="12.6640625" style="136" customWidth="1"/>
    <col min="9" max="9" width="16.6640625" style="175" customWidth="1"/>
    <col min="10" max="10" width="15.33203125" style="176" customWidth="1"/>
    <col min="11" max="11" width="16.33203125" style="176" customWidth="1"/>
    <col min="12" max="16384" width="8.88671875" style="176"/>
  </cols>
  <sheetData>
    <row r="1" spans="3:8" x14ac:dyDescent="0.3">
      <c r="D1" s="174" t="str">
        <f>'Opći uvjeti'!C1</f>
        <v>GRAĐEVINA: Stambeno-poslovna građevina</v>
      </c>
      <c r="E1" s="37"/>
      <c r="F1" s="99" t="s">
        <v>81</v>
      </c>
      <c r="G1" s="18"/>
      <c r="H1" s="101" t="s">
        <v>613</v>
      </c>
    </row>
    <row r="2" spans="3:8" x14ac:dyDescent="0.3">
      <c r="D2" s="174" t="str">
        <f>'Opći uvjeti'!C2</f>
        <v>Martićeva 8</v>
      </c>
      <c r="E2" s="42"/>
      <c r="F2" s="103"/>
      <c r="G2" s="100"/>
      <c r="H2" s="100"/>
    </row>
    <row r="3" spans="3:8" x14ac:dyDescent="0.3">
      <c r="D3" s="177" t="s">
        <v>82</v>
      </c>
      <c r="E3" s="46"/>
      <c r="F3" s="104" t="s">
        <v>79</v>
      </c>
      <c r="G3" s="18"/>
      <c r="H3" s="106" t="s">
        <v>614</v>
      </c>
    </row>
    <row r="4" spans="3:8" x14ac:dyDescent="0.3">
      <c r="D4" s="177"/>
      <c r="E4" s="49"/>
      <c r="F4" s="108"/>
      <c r="G4" s="109"/>
      <c r="H4" s="16"/>
    </row>
    <row r="5" spans="3:8" x14ac:dyDescent="0.3">
      <c r="D5" s="174" t="s">
        <v>83</v>
      </c>
      <c r="E5" s="37"/>
      <c r="F5" s="110" t="s">
        <v>80</v>
      </c>
      <c r="G5" s="18"/>
      <c r="H5" s="106" t="s">
        <v>615</v>
      </c>
    </row>
    <row r="6" spans="3:8" ht="15" thickBot="1" x14ac:dyDescent="0.35">
      <c r="D6" s="99"/>
      <c r="E6" s="178"/>
      <c r="F6" s="179"/>
      <c r="G6" s="18"/>
      <c r="H6" s="106"/>
    </row>
    <row r="7" spans="3:8" ht="15" thickBot="1" x14ac:dyDescent="0.35">
      <c r="C7" s="180" t="s">
        <v>114</v>
      </c>
      <c r="D7" s="181" t="s">
        <v>74</v>
      </c>
      <c r="E7" s="182" t="s">
        <v>75</v>
      </c>
      <c r="F7" s="183" t="s">
        <v>76</v>
      </c>
      <c r="G7" s="183" t="s">
        <v>77</v>
      </c>
      <c r="H7" s="184" t="s">
        <v>78</v>
      </c>
    </row>
    <row r="25" spans="3:9" ht="43.2" x14ac:dyDescent="0.3">
      <c r="C25" s="119"/>
      <c r="D25" s="120" t="s">
        <v>110</v>
      </c>
      <c r="E25" s="121"/>
      <c r="F25" s="122"/>
      <c r="G25" s="123"/>
      <c r="H25" s="123"/>
      <c r="I25" s="135"/>
    </row>
    <row r="26" spans="3:9" x14ac:dyDescent="0.3">
      <c r="C26" s="119"/>
      <c r="D26" s="120"/>
      <c r="E26" s="121"/>
      <c r="F26" s="122"/>
      <c r="G26" s="123"/>
      <c r="H26" s="123"/>
      <c r="I26" s="135"/>
    </row>
    <row r="27" spans="3:9" ht="72" x14ac:dyDescent="0.3">
      <c r="C27" s="119"/>
      <c r="D27" s="120" t="s">
        <v>111</v>
      </c>
      <c r="E27" s="121"/>
      <c r="F27" s="122"/>
      <c r="G27" s="123"/>
      <c r="H27" s="123"/>
      <c r="I27" s="135"/>
    </row>
    <row r="28" spans="3:9" x14ac:dyDescent="0.3">
      <c r="C28" s="35"/>
      <c r="D28" s="102"/>
      <c r="E28" s="102"/>
      <c r="F28" s="117"/>
      <c r="G28" s="117"/>
      <c r="H28" s="118"/>
      <c r="I28" s="135"/>
    </row>
    <row r="29" spans="3:9" x14ac:dyDescent="0.3">
      <c r="C29" s="185" t="s">
        <v>530</v>
      </c>
      <c r="D29" s="8" t="s">
        <v>531</v>
      </c>
      <c r="E29" s="186"/>
      <c r="F29" s="187"/>
      <c r="G29" s="187"/>
      <c r="H29" s="188"/>
      <c r="I29" s="135"/>
    </row>
    <row r="30" spans="3:9" x14ac:dyDescent="0.3">
      <c r="I30" s="135"/>
    </row>
    <row r="31" spans="3:9" s="195" customFormat="1" ht="17.25" customHeight="1" x14ac:dyDescent="0.3">
      <c r="C31" s="189" t="s">
        <v>548</v>
      </c>
      <c r="D31" s="190" t="s">
        <v>577</v>
      </c>
      <c r="E31" s="191"/>
      <c r="F31" s="192"/>
      <c r="G31" s="192"/>
      <c r="H31" s="193"/>
      <c r="I31" s="194"/>
    </row>
    <row r="32" spans="3:9" x14ac:dyDescent="0.3">
      <c r="D32" s="196"/>
      <c r="E32" s="197"/>
      <c r="F32" s="187"/>
      <c r="G32" s="198"/>
      <c r="H32" s="16"/>
      <c r="I32" s="199"/>
    </row>
    <row r="33" spans="3:4" ht="49.8" customHeight="1" x14ac:dyDescent="0.3">
      <c r="C33" s="132" t="s">
        <v>2</v>
      </c>
      <c r="D33" s="137" t="s">
        <v>319</v>
      </c>
    </row>
    <row r="34" spans="3:4" ht="33.6" customHeight="1" x14ac:dyDescent="0.3">
      <c r="D34" s="133" t="s">
        <v>532</v>
      </c>
    </row>
    <row r="35" spans="3:4" ht="33" customHeight="1" x14ac:dyDescent="0.3">
      <c r="D35" s="133" t="s">
        <v>320</v>
      </c>
    </row>
    <row r="36" spans="3:4" ht="51" customHeight="1" x14ac:dyDescent="0.3">
      <c r="D36" s="133" t="s">
        <v>321</v>
      </c>
    </row>
    <row r="37" spans="3:4" ht="65.25" customHeight="1" x14ac:dyDescent="0.3">
      <c r="D37" s="133" t="s">
        <v>322</v>
      </c>
    </row>
    <row r="38" spans="3:4" ht="36" customHeight="1" x14ac:dyDescent="0.3">
      <c r="D38" s="133" t="s">
        <v>323</v>
      </c>
    </row>
    <row r="39" spans="3:4" ht="47.4" customHeight="1" x14ac:dyDescent="0.3">
      <c r="D39" s="133" t="s">
        <v>324</v>
      </c>
    </row>
    <row r="40" spans="3:4" ht="32.4" customHeight="1" x14ac:dyDescent="0.3">
      <c r="D40" s="133" t="s">
        <v>325</v>
      </c>
    </row>
    <row r="41" spans="3:4" ht="78" customHeight="1" x14ac:dyDescent="0.3">
      <c r="D41" s="133" t="s">
        <v>326</v>
      </c>
    </row>
    <row r="42" spans="3:4" ht="63" customHeight="1" x14ac:dyDescent="0.3">
      <c r="D42" s="133" t="s">
        <v>327</v>
      </c>
    </row>
    <row r="43" spans="3:4" ht="46.5" customHeight="1" x14ac:dyDescent="0.3">
      <c r="D43" s="133" t="s">
        <v>328</v>
      </c>
    </row>
    <row r="44" spans="3:4" ht="21" customHeight="1" x14ac:dyDescent="0.3">
      <c r="D44" s="133" t="s">
        <v>329</v>
      </c>
    </row>
    <row r="45" spans="3:4" ht="31.2" customHeight="1" x14ac:dyDescent="0.3">
      <c r="D45" s="133" t="s">
        <v>330</v>
      </c>
    </row>
    <row r="46" spans="3:4" ht="34.5" customHeight="1" x14ac:dyDescent="0.3">
      <c r="D46" s="133" t="s">
        <v>331</v>
      </c>
    </row>
    <row r="47" spans="3:4" ht="34.5" customHeight="1" x14ac:dyDescent="0.3">
      <c r="D47" s="133" t="s">
        <v>332</v>
      </c>
    </row>
    <row r="48" spans="3:4" ht="35.25" customHeight="1" x14ac:dyDescent="0.3">
      <c r="D48" s="133" t="s">
        <v>333</v>
      </c>
    </row>
    <row r="49" spans="3:9" ht="45.6" customHeight="1" x14ac:dyDescent="0.3">
      <c r="D49" s="133" t="s">
        <v>334</v>
      </c>
    </row>
    <row r="50" spans="3:9" ht="17.25" customHeight="1" x14ac:dyDescent="0.3">
      <c r="D50" s="133" t="s">
        <v>673</v>
      </c>
    </row>
    <row r="51" spans="3:9" ht="20.25" customHeight="1" x14ac:dyDescent="0.3">
      <c r="D51" s="133" t="s">
        <v>335</v>
      </c>
    </row>
    <row r="52" spans="3:9" ht="53.25" customHeight="1" x14ac:dyDescent="0.3">
      <c r="D52" s="133" t="s">
        <v>579</v>
      </c>
    </row>
    <row r="53" spans="3:9" ht="17.25" customHeight="1" x14ac:dyDescent="0.3">
      <c r="D53" s="200" t="s">
        <v>543</v>
      </c>
      <c r="E53" s="134" t="s">
        <v>0</v>
      </c>
      <c r="F53" s="134">
        <v>580.16994</v>
      </c>
      <c r="H53" s="135">
        <f>SUM(F53*G53)</f>
        <v>0</v>
      </c>
    </row>
    <row r="54" spans="3:9" ht="17.25" customHeight="1" x14ac:dyDescent="0.3">
      <c r="D54" s="138" t="s">
        <v>544</v>
      </c>
      <c r="E54" s="134" t="s">
        <v>336</v>
      </c>
      <c r="F54" s="134">
        <v>1</v>
      </c>
      <c r="H54" s="136">
        <f>SUM(F54*G54)</f>
        <v>0</v>
      </c>
    </row>
    <row r="55" spans="3:9" ht="17.25" customHeight="1" x14ac:dyDescent="0.3">
      <c r="D55" s="133"/>
    </row>
    <row r="56" spans="3:9" ht="17.25" customHeight="1" x14ac:dyDescent="0.3">
      <c r="C56" s="132" t="s">
        <v>4</v>
      </c>
      <c r="D56" s="133" t="s">
        <v>337</v>
      </c>
    </row>
    <row r="57" spans="3:9" ht="43.2" customHeight="1" x14ac:dyDescent="0.3">
      <c r="D57" s="137" t="s">
        <v>338</v>
      </c>
    </row>
    <row r="58" spans="3:9" ht="73.2" customHeight="1" x14ac:dyDescent="0.3">
      <c r="D58" s="133" t="s">
        <v>339</v>
      </c>
    </row>
    <row r="59" spans="3:9" ht="33.6" customHeight="1" x14ac:dyDescent="0.3">
      <c r="D59" s="133" t="s">
        <v>340</v>
      </c>
    </row>
    <row r="60" spans="3:9" ht="60.6" customHeight="1" x14ac:dyDescent="0.3">
      <c r="D60" s="133" t="s">
        <v>341</v>
      </c>
    </row>
    <row r="61" spans="3:9" ht="20.25" customHeight="1" x14ac:dyDescent="0.3">
      <c r="D61" s="133" t="s">
        <v>580</v>
      </c>
    </row>
    <row r="62" spans="3:9" s="195" customFormat="1" ht="28.8" customHeight="1" x14ac:dyDescent="0.3">
      <c r="C62" s="201"/>
      <c r="D62" s="202" t="s">
        <v>672</v>
      </c>
      <c r="E62" s="203" t="s">
        <v>99</v>
      </c>
      <c r="F62" s="203">
        <v>21.67</v>
      </c>
      <c r="G62" s="204"/>
      <c r="H62" s="205">
        <f>SUM(F62*G62)</f>
        <v>0</v>
      </c>
      <c r="I62" s="194"/>
    </row>
    <row r="64" spans="3:9" ht="21.75" customHeight="1" x14ac:dyDescent="0.3">
      <c r="C64" s="201" t="s">
        <v>5</v>
      </c>
      <c r="D64" s="206" t="s">
        <v>342</v>
      </c>
    </row>
    <row r="65" spans="3:9" ht="78.599999999999994" customHeight="1" x14ac:dyDescent="0.3">
      <c r="D65" s="133" t="s">
        <v>343</v>
      </c>
    </row>
    <row r="66" spans="3:9" ht="51.6" customHeight="1" x14ac:dyDescent="0.3">
      <c r="D66" s="137" t="s">
        <v>344</v>
      </c>
    </row>
    <row r="67" spans="3:9" ht="51.6" customHeight="1" x14ac:dyDescent="0.3">
      <c r="D67" s="137" t="s">
        <v>345</v>
      </c>
    </row>
    <row r="68" spans="3:9" ht="36.75" customHeight="1" x14ac:dyDescent="0.3">
      <c r="D68" s="133" t="s">
        <v>346</v>
      </c>
    </row>
    <row r="69" spans="3:9" x14ac:dyDescent="0.3">
      <c r="D69" s="207" t="s">
        <v>545</v>
      </c>
      <c r="E69" s="134" t="s">
        <v>0</v>
      </c>
      <c r="F69" s="134">
        <v>83.336990000000014</v>
      </c>
      <c r="H69" s="136">
        <f>SUM(F69*G69)</f>
        <v>0</v>
      </c>
    </row>
    <row r="70" spans="3:9" ht="21.75" customHeight="1" x14ac:dyDescent="0.3"/>
    <row r="71" spans="3:9" s="210" customFormat="1" ht="21.75" customHeight="1" x14ac:dyDescent="0.3">
      <c r="C71" s="201" t="s">
        <v>6</v>
      </c>
      <c r="D71" s="206" t="s">
        <v>347</v>
      </c>
      <c r="E71" s="134"/>
      <c r="F71" s="134"/>
      <c r="G71" s="208"/>
      <c r="H71" s="209"/>
      <c r="I71" s="208"/>
    </row>
    <row r="72" spans="3:9" s="210" customFormat="1" ht="47.4" customHeight="1" x14ac:dyDescent="0.3">
      <c r="C72" s="132"/>
      <c r="D72" s="133" t="s">
        <v>674</v>
      </c>
      <c r="E72" s="134"/>
      <c r="F72" s="134"/>
      <c r="G72" s="208"/>
      <c r="H72" s="209"/>
      <c r="I72" s="208"/>
    </row>
    <row r="73" spans="3:9" s="210" customFormat="1" ht="48" customHeight="1" x14ac:dyDescent="0.3">
      <c r="C73" s="132"/>
      <c r="D73" s="133" t="s">
        <v>675</v>
      </c>
      <c r="E73" s="134"/>
      <c r="F73" s="134"/>
      <c r="G73" s="208"/>
      <c r="H73" s="209"/>
      <c r="I73" s="208"/>
    </row>
    <row r="74" spans="3:9" s="210" customFormat="1" x14ac:dyDescent="0.3">
      <c r="C74" s="132"/>
      <c r="D74" s="133" t="s">
        <v>161</v>
      </c>
      <c r="E74" s="134"/>
      <c r="F74" s="134"/>
      <c r="G74" s="208"/>
      <c r="H74" s="209"/>
      <c r="I74" s="208"/>
    </row>
    <row r="75" spans="3:9" s="210" customFormat="1" ht="21" customHeight="1" x14ac:dyDescent="0.3">
      <c r="C75" s="132"/>
      <c r="D75" s="211" t="s">
        <v>676</v>
      </c>
      <c r="E75" s="203" t="s">
        <v>14</v>
      </c>
      <c r="F75" s="203">
        <v>1</v>
      </c>
      <c r="G75" s="204"/>
      <c r="H75" s="205">
        <f>SUM(F75*G75)</f>
        <v>0</v>
      </c>
      <c r="I75" s="208"/>
    </row>
    <row r="76" spans="3:9" x14ac:dyDescent="0.3">
      <c r="D76" s="211" t="s">
        <v>677</v>
      </c>
      <c r="E76" s="203" t="s">
        <v>14</v>
      </c>
      <c r="F76" s="203">
        <v>1</v>
      </c>
      <c r="G76" s="204"/>
      <c r="H76" s="205">
        <f>SUM(F76*G76)</f>
        <v>0</v>
      </c>
    </row>
    <row r="77" spans="3:9" x14ac:dyDescent="0.3">
      <c r="D77" s="211" t="s">
        <v>678</v>
      </c>
      <c r="E77" s="203" t="s">
        <v>14</v>
      </c>
      <c r="F77" s="203">
        <v>10</v>
      </c>
      <c r="G77" s="204"/>
      <c r="H77" s="205">
        <f>SUM(F77*G77)</f>
        <v>0</v>
      </c>
    </row>
    <row r="79" spans="3:9" ht="18" customHeight="1" x14ac:dyDescent="0.3">
      <c r="C79" s="201" t="s">
        <v>9</v>
      </c>
      <c r="D79" s="212" t="s">
        <v>348</v>
      </c>
    </row>
    <row r="80" spans="3:9" ht="61.8" customHeight="1" x14ac:dyDescent="0.3">
      <c r="D80" s="133" t="s">
        <v>349</v>
      </c>
    </row>
    <row r="81" spans="3:9" ht="61.8" customHeight="1" x14ac:dyDescent="0.3">
      <c r="D81" s="133" t="s">
        <v>350</v>
      </c>
    </row>
    <row r="82" spans="3:9" ht="49.5" customHeight="1" x14ac:dyDescent="0.3">
      <c r="D82" s="133" t="s">
        <v>351</v>
      </c>
    </row>
    <row r="83" spans="3:9" x14ac:dyDescent="0.3">
      <c r="D83" s="133" t="s">
        <v>352</v>
      </c>
    </row>
    <row r="84" spans="3:9" ht="21.75" customHeight="1" x14ac:dyDescent="0.3">
      <c r="D84" s="202" t="s">
        <v>546</v>
      </c>
      <c r="E84" s="134" t="s">
        <v>14</v>
      </c>
      <c r="F84" s="134">
        <v>2</v>
      </c>
      <c r="H84" s="136">
        <f>SUM(F84*G84)</f>
        <v>0</v>
      </c>
    </row>
    <row r="85" spans="3:9" ht="21.75" customHeight="1" x14ac:dyDescent="0.3">
      <c r="D85" s="202" t="s">
        <v>547</v>
      </c>
      <c r="E85" s="134" t="s">
        <v>336</v>
      </c>
      <c r="F85" s="134">
        <v>1</v>
      </c>
      <c r="H85" s="136">
        <f>SUM(F85*G85)</f>
        <v>0</v>
      </c>
    </row>
    <row r="86" spans="3:9" x14ac:dyDescent="0.3">
      <c r="D86" s="212"/>
    </row>
    <row r="87" spans="3:9" s="210" customFormat="1" ht="18" customHeight="1" x14ac:dyDescent="0.3">
      <c r="C87" s="201" t="s">
        <v>10</v>
      </c>
      <c r="D87" s="212" t="s">
        <v>353</v>
      </c>
      <c r="E87" s="134"/>
      <c r="F87" s="134"/>
      <c r="G87" s="208"/>
      <c r="H87" s="209"/>
      <c r="I87" s="208"/>
    </row>
    <row r="88" spans="3:9" s="210" customFormat="1" ht="61.8" customHeight="1" x14ac:dyDescent="0.3">
      <c r="C88" s="132"/>
      <c r="D88" s="133" t="s">
        <v>354</v>
      </c>
      <c r="E88" s="134"/>
      <c r="F88" s="134"/>
      <c r="G88" s="208"/>
      <c r="H88" s="209"/>
      <c r="I88" s="208"/>
    </row>
    <row r="89" spans="3:9" s="210" customFormat="1" ht="45" customHeight="1" x14ac:dyDescent="0.3">
      <c r="C89" s="132"/>
      <c r="D89" s="133" t="s">
        <v>355</v>
      </c>
      <c r="E89" s="134"/>
      <c r="F89" s="134"/>
      <c r="G89" s="208"/>
      <c r="H89" s="209"/>
      <c r="I89" s="208"/>
    </row>
    <row r="90" spans="3:9" s="210" customFormat="1" x14ac:dyDescent="0.3">
      <c r="C90" s="132"/>
      <c r="D90" s="138" t="s">
        <v>544</v>
      </c>
      <c r="E90" s="134" t="s">
        <v>336</v>
      </c>
      <c r="F90" s="134">
        <v>1</v>
      </c>
      <c r="G90" s="135"/>
      <c r="H90" s="136">
        <f>SUM(F90*G90)</f>
        <v>0</v>
      </c>
      <c r="I90" s="208"/>
    </row>
    <row r="91" spans="3:9" x14ac:dyDescent="0.3">
      <c r="D91" s="212"/>
    </row>
    <row r="92" spans="3:9" s="210" customFormat="1" ht="18" customHeight="1" x14ac:dyDescent="0.3">
      <c r="C92" s="201" t="s">
        <v>11</v>
      </c>
      <c r="D92" s="212" t="s">
        <v>356</v>
      </c>
      <c r="E92" s="134"/>
      <c r="F92" s="134"/>
      <c r="G92" s="208"/>
      <c r="H92" s="209"/>
      <c r="I92" s="208"/>
    </row>
    <row r="93" spans="3:9" s="210" customFormat="1" ht="75" customHeight="1" x14ac:dyDescent="0.3">
      <c r="C93" s="132"/>
      <c r="D93" s="133" t="s">
        <v>357</v>
      </c>
      <c r="E93" s="134"/>
      <c r="F93" s="134"/>
      <c r="G93" s="208"/>
      <c r="H93" s="209"/>
      <c r="I93" s="208"/>
    </row>
    <row r="94" spans="3:9" s="210" customFormat="1" ht="20.25" customHeight="1" x14ac:dyDescent="0.3">
      <c r="C94" s="132"/>
      <c r="D94" s="133" t="s">
        <v>358</v>
      </c>
      <c r="E94" s="134" t="s">
        <v>336</v>
      </c>
      <c r="F94" s="134">
        <v>1</v>
      </c>
      <c r="G94" s="135"/>
      <c r="H94" s="136">
        <f>SUM(F94*G94)</f>
        <v>0</v>
      </c>
      <c r="I94" s="208"/>
    </row>
    <row r="95" spans="3:9" s="210" customFormat="1" x14ac:dyDescent="0.3">
      <c r="C95" s="213"/>
      <c r="D95" s="214"/>
      <c r="E95" s="215"/>
      <c r="F95" s="215"/>
      <c r="G95" s="208"/>
      <c r="H95" s="209"/>
      <c r="I95" s="208"/>
    </row>
    <row r="96" spans="3:9" s="210" customFormat="1" x14ac:dyDescent="0.3">
      <c r="C96" s="132">
        <v>8</v>
      </c>
      <c r="D96" s="133" t="s">
        <v>359</v>
      </c>
      <c r="E96" s="134"/>
      <c r="F96" s="134"/>
      <c r="G96" s="208"/>
      <c r="H96" s="209"/>
      <c r="I96" s="208"/>
    </row>
    <row r="97" spans="3:9" s="210" customFormat="1" x14ac:dyDescent="0.3">
      <c r="C97" s="132"/>
      <c r="D97" s="212" t="s">
        <v>360</v>
      </c>
      <c r="E97" s="134"/>
      <c r="F97" s="134"/>
      <c r="G97" s="208"/>
      <c r="H97" s="209"/>
      <c r="I97" s="208"/>
    </row>
    <row r="98" spans="3:9" s="210" customFormat="1" ht="28.8" x14ac:dyDescent="0.3">
      <c r="C98" s="132"/>
      <c r="D98" s="133" t="s">
        <v>361</v>
      </c>
      <c r="E98" s="134"/>
      <c r="F98" s="134"/>
      <c r="G98" s="208"/>
      <c r="H98" s="209"/>
      <c r="I98" s="208"/>
    </row>
    <row r="99" spans="3:9" s="210" customFormat="1" ht="32.4" customHeight="1" x14ac:dyDescent="0.3">
      <c r="C99" s="132"/>
      <c r="D99" s="133" t="s">
        <v>679</v>
      </c>
      <c r="E99" s="134" t="s">
        <v>0</v>
      </c>
      <c r="F99" s="134">
        <v>561.81562500000018</v>
      </c>
      <c r="G99" s="135"/>
      <c r="H99" s="136">
        <f>SUM(F99*G99)</f>
        <v>0</v>
      </c>
      <c r="I99" s="208"/>
    </row>
    <row r="100" spans="3:9" s="210" customFormat="1" ht="18" customHeight="1" x14ac:dyDescent="0.3">
      <c r="C100" s="132"/>
      <c r="D100" s="133"/>
      <c r="E100" s="134"/>
      <c r="F100" s="134"/>
      <c r="G100" s="135"/>
      <c r="H100" s="136"/>
      <c r="I100" s="208"/>
    </row>
    <row r="101" spans="3:9" s="210" customFormat="1" ht="18" customHeight="1" x14ac:dyDescent="0.3">
      <c r="C101" s="158" t="s">
        <v>588</v>
      </c>
      <c r="D101" s="141" t="s">
        <v>589</v>
      </c>
      <c r="E101" s="102"/>
      <c r="F101" s="117"/>
      <c r="G101" s="117"/>
      <c r="H101" s="118"/>
      <c r="I101" s="208"/>
    </row>
    <row r="102" spans="3:9" s="210" customFormat="1" ht="263.39999999999998" customHeight="1" x14ac:dyDescent="0.3">
      <c r="C102" s="35"/>
      <c r="D102" s="131" t="s">
        <v>38</v>
      </c>
      <c r="E102" s="102"/>
      <c r="F102" s="117"/>
      <c r="G102" s="117"/>
      <c r="H102" s="118"/>
      <c r="I102" s="208"/>
    </row>
    <row r="103" spans="3:9" s="210" customFormat="1" ht="18" customHeight="1" x14ac:dyDescent="0.3">
      <c r="C103" s="35"/>
      <c r="D103" s="131" t="s">
        <v>145</v>
      </c>
      <c r="E103" s="102"/>
      <c r="F103" s="117"/>
      <c r="G103" s="117"/>
      <c r="H103" s="118"/>
      <c r="I103" s="208"/>
    </row>
    <row r="104" spans="3:9" s="210" customFormat="1" ht="57.6" x14ac:dyDescent="0.3">
      <c r="C104" s="35"/>
      <c r="D104" s="143" t="s">
        <v>590</v>
      </c>
      <c r="E104" s="35" t="s">
        <v>14</v>
      </c>
      <c r="F104" s="117">
        <v>8</v>
      </c>
      <c r="G104" s="117"/>
      <c r="H104" s="118">
        <f t="shared" ref="H104" si="0">F104*G104</f>
        <v>0</v>
      </c>
      <c r="I104" s="208"/>
    </row>
    <row r="106" spans="3:9" s="219" customFormat="1" ht="17.25" customHeight="1" x14ac:dyDescent="0.3">
      <c r="C106" s="156" t="s">
        <v>548</v>
      </c>
      <c r="D106" s="190" t="s">
        <v>577</v>
      </c>
      <c r="E106" s="157" t="s">
        <v>20</v>
      </c>
      <c r="F106" s="216"/>
      <c r="G106" s="216"/>
      <c r="H106" s="217">
        <f>SUM(H33:H105)</f>
        <v>0</v>
      </c>
      <c r="I106" s="218"/>
    </row>
    <row r="107" spans="3:9" ht="17.25" customHeight="1" x14ac:dyDescent="0.3"/>
    <row r="108" spans="3:9" ht="17.25" customHeight="1" x14ac:dyDescent="0.3"/>
    <row r="109" spans="3:9" s="227" customFormat="1" ht="28.8" x14ac:dyDescent="0.3">
      <c r="C109" s="220" t="s">
        <v>549</v>
      </c>
      <c r="D109" s="221" t="s">
        <v>362</v>
      </c>
      <c r="E109" s="222"/>
      <c r="F109" s="223"/>
      <c r="G109" s="224"/>
      <c r="H109" s="225"/>
      <c r="I109" s="226"/>
    </row>
    <row r="110" spans="3:9" s="228" customFormat="1" x14ac:dyDescent="0.3">
      <c r="C110" s="132"/>
      <c r="D110" s="133"/>
      <c r="E110" s="134"/>
      <c r="F110" s="134"/>
      <c r="G110" s="135"/>
      <c r="H110" s="136"/>
      <c r="I110" s="135"/>
    </row>
    <row r="111" spans="3:9" ht="68.25" customHeight="1" x14ac:dyDescent="0.3">
      <c r="C111" s="132" t="s">
        <v>2</v>
      </c>
      <c r="D111" s="133" t="s">
        <v>533</v>
      </c>
    </row>
    <row r="112" spans="3:9" ht="53.4" customHeight="1" x14ac:dyDescent="0.3">
      <c r="D112" s="133" t="s">
        <v>363</v>
      </c>
    </row>
    <row r="113" spans="3:8" ht="33.75" customHeight="1" x14ac:dyDescent="0.3">
      <c r="D113" s="133" t="s">
        <v>364</v>
      </c>
    </row>
    <row r="114" spans="3:8" ht="46.5" customHeight="1" x14ac:dyDescent="0.3">
      <c r="D114" s="133" t="s">
        <v>365</v>
      </c>
    </row>
    <row r="115" spans="3:8" ht="33" customHeight="1" x14ac:dyDescent="0.3">
      <c r="D115" s="137" t="s">
        <v>366</v>
      </c>
    </row>
    <row r="116" spans="3:8" ht="33" customHeight="1" x14ac:dyDescent="0.3">
      <c r="D116" s="133" t="s">
        <v>367</v>
      </c>
    </row>
    <row r="117" spans="3:8" ht="38.4" customHeight="1" x14ac:dyDescent="0.3">
      <c r="D117" s="133" t="s">
        <v>368</v>
      </c>
    </row>
    <row r="118" spans="3:8" ht="47.4" customHeight="1" x14ac:dyDescent="0.3">
      <c r="D118" s="137" t="s">
        <v>369</v>
      </c>
    </row>
    <row r="119" spans="3:8" ht="55.8" customHeight="1" x14ac:dyDescent="0.3">
      <c r="D119" s="133" t="s">
        <v>592</v>
      </c>
    </row>
    <row r="120" spans="3:8" ht="51" customHeight="1" x14ac:dyDescent="0.3">
      <c r="D120" s="133" t="s">
        <v>370</v>
      </c>
    </row>
    <row r="121" spans="3:8" ht="28.8" x14ac:dyDescent="0.3">
      <c r="C121" s="229" t="s">
        <v>371</v>
      </c>
      <c r="D121" s="212" t="s">
        <v>690</v>
      </c>
      <c r="E121" s="134" t="s">
        <v>336</v>
      </c>
      <c r="F121" s="134">
        <v>4</v>
      </c>
      <c r="H121" s="136">
        <f t="shared" ref="H121:H127" si="1">SUM(F121*G121)</f>
        <v>0</v>
      </c>
    </row>
    <row r="122" spans="3:8" ht="28.8" x14ac:dyDescent="0.3">
      <c r="C122" s="229" t="s">
        <v>372</v>
      </c>
      <c r="D122" s="212" t="s">
        <v>691</v>
      </c>
      <c r="E122" s="134" t="s">
        <v>336</v>
      </c>
      <c r="F122" s="134">
        <v>4</v>
      </c>
      <c r="H122" s="136">
        <f t="shared" ref="H122" si="2">SUM(F122*G122)</f>
        <v>0</v>
      </c>
    </row>
    <row r="123" spans="3:8" ht="28.8" x14ac:dyDescent="0.3">
      <c r="C123" s="229" t="s">
        <v>373</v>
      </c>
      <c r="D123" s="212" t="s">
        <v>692</v>
      </c>
      <c r="E123" s="134" t="s">
        <v>336</v>
      </c>
      <c r="F123" s="134">
        <v>4</v>
      </c>
      <c r="H123" s="136">
        <f t="shared" si="1"/>
        <v>0</v>
      </c>
    </row>
    <row r="124" spans="3:8" ht="28.8" x14ac:dyDescent="0.3">
      <c r="C124" s="229" t="s">
        <v>408</v>
      </c>
      <c r="D124" s="212" t="s">
        <v>693</v>
      </c>
      <c r="E124" s="134" t="s">
        <v>336</v>
      </c>
      <c r="F124" s="134">
        <v>4</v>
      </c>
      <c r="H124" s="136">
        <f t="shared" ref="H124" si="3">SUM(F124*G124)</f>
        <v>0</v>
      </c>
    </row>
    <row r="125" spans="3:8" ht="28.8" x14ac:dyDescent="0.3">
      <c r="C125" s="229" t="s">
        <v>409</v>
      </c>
      <c r="D125" s="212" t="s">
        <v>694</v>
      </c>
      <c r="E125" s="134" t="s">
        <v>336</v>
      </c>
      <c r="F125" s="134">
        <v>4</v>
      </c>
      <c r="H125" s="136">
        <f t="shared" ref="H125" si="4">SUM(F125*G125)</f>
        <v>0</v>
      </c>
    </row>
    <row r="126" spans="3:8" ht="28.8" x14ac:dyDescent="0.3">
      <c r="C126" s="229" t="s">
        <v>410</v>
      </c>
      <c r="D126" s="212" t="s">
        <v>695</v>
      </c>
      <c r="E126" s="134" t="s">
        <v>336</v>
      </c>
      <c r="F126" s="134">
        <v>12</v>
      </c>
      <c r="H126" s="136">
        <f t="shared" ref="H126" si="5">SUM(F126*G126)</f>
        <v>0</v>
      </c>
    </row>
    <row r="127" spans="3:8" ht="28.8" x14ac:dyDescent="0.3">
      <c r="C127" s="229" t="s">
        <v>411</v>
      </c>
      <c r="D127" s="212" t="s">
        <v>685</v>
      </c>
      <c r="E127" s="134" t="s">
        <v>336</v>
      </c>
      <c r="F127" s="1">
        <v>4</v>
      </c>
      <c r="H127" s="136">
        <f t="shared" si="1"/>
        <v>0</v>
      </c>
    </row>
    <row r="128" spans="3:8" ht="28.8" x14ac:dyDescent="0.3">
      <c r="C128" s="229" t="s">
        <v>412</v>
      </c>
      <c r="D128" s="212" t="s">
        <v>686</v>
      </c>
      <c r="E128" s="134" t="s">
        <v>336</v>
      </c>
      <c r="F128" s="1">
        <v>4</v>
      </c>
      <c r="H128" s="136">
        <f t="shared" ref="H128:H129" si="6">SUM(F128*G128)</f>
        <v>0</v>
      </c>
    </row>
    <row r="129" spans="3:9" ht="28.8" x14ac:dyDescent="0.3">
      <c r="C129" s="229" t="s">
        <v>413</v>
      </c>
      <c r="D129" s="212" t="s">
        <v>687</v>
      </c>
      <c r="E129" s="134" t="s">
        <v>336</v>
      </c>
      <c r="F129" s="1">
        <v>4</v>
      </c>
      <c r="H129" s="136">
        <f t="shared" si="6"/>
        <v>0</v>
      </c>
    </row>
    <row r="130" spans="3:9" ht="28.8" customHeight="1" x14ac:dyDescent="0.3">
      <c r="C130" s="229" t="s">
        <v>414</v>
      </c>
      <c r="D130" s="212" t="s">
        <v>688</v>
      </c>
      <c r="E130" s="134" t="s">
        <v>336</v>
      </c>
      <c r="F130" s="1">
        <v>5</v>
      </c>
      <c r="H130" s="136">
        <f t="shared" ref="H130" si="7">SUM(F130*G130)</f>
        <v>0</v>
      </c>
    </row>
    <row r="131" spans="3:9" ht="28.8" customHeight="1" x14ac:dyDescent="0.3">
      <c r="C131" s="229" t="s">
        <v>415</v>
      </c>
      <c r="D131" s="212" t="s">
        <v>689</v>
      </c>
      <c r="E131" s="134" t="s">
        <v>336</v>
      </c>
      <c r="F131" s="1">
        <v>4</v>
      </c>
      <c r="H131" s="136">
        <f t="shared" ref="H131" si="8">SUM(F131*G131)</f>
        <v>0</v>
      </c>
    </row>
    <row r="132" spans="3:9" ht="17.25" customHeight="1" x14ac:dyDescent="0.3"/>
    <row r="133" spans="3:9" s="227" customFormat="1" ht="28.8" x14ac:dyDescent="0.3">
      <c r="C133" s="220" t="s">
        <v>549</v>
      </c>
      <c r="D133" s="221" t="s">
        <v>362</v>
      </c>
      <c r="E133" s="127" t="s">
        <v>20</v>
      </c>
      <c r="F133" s="230"/>
      <c r="G133" s="231"/>
      <c r="H133" s="232">
        <f>SUM(H121:H132)</f>
        <v>0</v>
      </c>
      <c r="I133" s="226"/>
    </row>
    <row r="134" spans="3:9" ht="17.25" customHeight="1" x14ac:dyDescent="0.3"/>
    <row r="135" spans="3:9" ht="17.25" customHeight="1" x14ac:dyDescent="0.3"/>
    <row r="136" spans="3:9" s="227" customFormat="1" x14ac:dyDescent="0.3">
      <c r="C136" s="233" t="s">
        <v>550</v>
      </c>
      <c r="D136" s="221" t="s">
        <v>374</v>
      </c>
      <c r="E136" s="234"/>
      <c r="F136" s="230"/>
      <c r="G136" s="231"/>
      <c r="H136" s="235"/>
      <c r="I136" s="226"/>
    </row>
    <row r="137" spans="3:9" s="227" customFormat="1" x14ac:dyDescent="0.3">
      <c r="C137" s="236"/>
      <c r="D137" s="237"/>
      <c r="E137" s="238"/>
      <c r="F137" s="134"/>
      <c r="G137" s="239"/>
      <c r="H137" s="240"/>
      <c r="I137" s="226"/>
    </row>
    <row r="138" spans="3:9" s="228" customFormat="1" ht="17.25" customHeight="1" x14ac:dyDescent="0.3">
      <c r="C138" s="132"/>
      <c r="D138" s="133" t="s">
        <v>375</v>
      </c>
      <c r="E138" s="134"/>
      <c r="F138" s="134"/>
      <c r="G138" s="135"/>
      <c r="H138" s="136"/>
      <c r="I138" s="135"/>
    </row>
    <row r="139" spans="3:9" s="228" customFormat="1" ht="44.4" customHeight="1" x14ac:dyDescent="0.3">
      <c r="C139" s="132"/>
      <c r="D139" s="133" t="s">
        <v>376</v>
      </c>
      <c r="E139" s="134"/>
      <c r="F139" s="134"/>
      <c r="G139" s="135"/>
      <c r="H139" s="136"/>
      <c r="I139" s="135"/>
    </row>
    <row r="140" spans="3:9" s="228" customFormat="1" ht="77.400000000000006" customHeight="1" x14ac:dyDescent="0.3">
      <c r="C140" s="132"/>
      <c r="D140" s="133" t="s">
        <v>377</v>
      </c>
      <c r="E140" s="134"/>
      <c r="F140" s="134"/>
      <c r="G140" s="135"/>
      <c r="H140" s="136"/>
      <c r="I140" s="135"/>
    </row>
    <row r="141" spans="3:9" s="228" customFormat="1" ht="31.8" customHeight="1" x14ac:dyDescent="0.3">
      <c r="C141" s="132"/>
      <c r="D141" s="133" t="s">
        <v>378</v>
      </c>
      <c r="E141" s="134"/>
      <c r="F141" s="134"/>
      <c r="G141" s="135"/>
      <c r="H141" s="136"/>
      <c r="I141" s="135"/>
    </row>
    <row r="142" spans="3:9" s="228" customFormat="1" ht="30.75" customHeight="1" x14ac:dyDescent="0.3">
      <c r="C142" s="132"/>
      <c r="D142" s="133" t="s">
        <v>379</v>
      </c>
      <c r="E142" s="134"/>
      <c r="F142" s="134"/>
      <c r="G142" s="135"/>
      <c r="H142" s="136"/>
      <c r="I142" s="135"/>
    </row>
    <row r="143" spans="3:9" s="228" customFormat="1" ht="48" customHeight="1" x14ac:dyDescent="0.3">
      <c r="C143" s="132"/>
      <c r="D143" s="133" t="s">
        <v>380</v>
      </c>
      <c r="E143" s="134"/>
      <c r="F143" s="134"/>
      <c r="G143" s="135"/>
      <c r="H143" s="136"/>
      <c r="I143" s="135"/>
    </row>
    <row r="144" spans="3:9" s="228" customFormat="1" ht="61.2" customHeight="1" x14ac:dyDescent="0.3">
      <c r="C144" s="132"/>
      <c r="D144" s="133" t="s">
        <v>381</v>
      </c>
      <c r="E144" s="134"/>
      <c r="F144" s="134"/>
      <c r="G144" s="135"/>
      <c r="H144" s="136"/>
      <c r="I144" s="135"/>
    </row>
    <row r="145" spans="3:9" s="210" customFormat="1" ht="34.5" customHeight="1" x14ac:dyDescent="0.3">
      <c r="C145" s="213"/>
      <c r="D145" s="133" t="s">
        <v>382</v>
      </c>
      <c r="E145" s="215"/>
      <c r="F145" s="215"/>
      <c r="G145" s="208"/>
      <c r="H145" s="209"/>
      <c r="I145" s="208"/>
    </row>
    <row r="146" spans="3:9" s="228" customFormat="1" ht="17.25" customHeight="1" x14ac:dyDescent="0.3">
      <c r="C146" s="132"/>
      <c r="D146" s="133"/>
      <c r="E146" s="134"/>
      <c r="F146" s="134"/>
      <c r="G146" s="135"/>
      <c r="H146" s="136"/>
      <c r="I146" s="135"/>
    </row>
    <row r="147" spans="3:9" ht="190.2" customHeight="1" x14ac:dyDescent="0.3">
      <c r="C147" s="132" t="s">
        <v>2</v>
      </c>
      <c r="D147" s="133" t="s">
        <v>591</v>
      </c>
    </row>
    <row r="148" spans="3:9" x14ac:dyDescent="0.3">
      <c r="D148" s="133" t="s">
        <v>383</v>
      </c>
      <c r="E148" s="134" t="s">
        <v>0</v>
      </c>
      <c r="F148" s="134">
        <v>14.996205000000002</v>
      </c>
      <c r="H148" s="136">
        <f>F148*G148</f>
        <v>0</v>
      </c>
    </row>
    <row r="149" spans="3:9" x14ac:dyDescent="0.3">
      <c r="D149" s="133"/>
    </row>
    <row r="150" spans="3:9" ht="85.2" customHeight="1" x14ac:dyDescent="0.3">
      <c r="C150" s="132">
        <v>2</v>
      </c>
      <c r="D150" s="133" t="s">
        <v>534</v>
      </c>
    </row>
    <row r="151" spans="3:9" ht="48.75" customHeight="1" x14ac:dyDescent="0.3">
      <c r="D151" s="133" t="s">
        <v>384</v>
      </c>
    </row>
    <row r="152" spans="3:9" ht="20.25" customHeight="1" x14ac:dyDescent="0.3">
      <c r="D152" s="133" t="s">
        <v>385</v>
      </c>
    </row>
    <row r="153" spans="3:9" ht="19.5" customHeight="1" x14ac:dyDescent="0.3">
      <c r="D153" s="133" t="s">
        <v>386</v>
      </c>
    </row>
    <row r="154" spans="3:9" ht="34.5" customHeight="1" x14ac:dyDescent="0.3">
      <c r="D154" s="133" t="s">
        <v>387</v>
      </c>
    </row>
    <row r="155" spans="3:9" ht="51.75" customHeight="1" x14ac:dyDescent="0.3">
      <c r="D155" s="133" t="s">
        <v>388</v>
      </c>
    </row>
    <row r="156" spans="3:9" ht="63" customHeight="1" x14ac:dyDescent="0.3">
      <c r="D156" s="133" t="s">
        <v>389</v>
      </c>
    </row>
    <row r="157" spans="3:9" ht="33.75" customHeight="1" x14ac:dyDescent="0.3">
      <c r="D157" s="133" t="s">
        <v>390</v>
      </c>
    </row>
    <row r="158" spans="3:9" ht="51.75" customHeight="1" x14ac:dyDescent="0.3">
      <c r="D158" s="133" t="s">
        <v>391</v>
      </c>
    </row>
    <row r="159" spans="3:9" ht="48.75" customHeight="1" x14ac:dyDescent="0.3">
      <c r="D159" s="133" t="s">
        <v>392</v>
      </c>
    </row>
    <row r="160" spans="3:9" s="242" customFormat="1" ht="65.400000000000006" customHeight="1" x14ac:dyDescent="0.3">
      <c r="C160" s="132"/>
      <c r="D160" s="133" t="s">
        <v>393</v>
      </c>
      <c r="E160" s="134"/>
      <c r="F160" s="134"/>
      <c r="G160" s="135"/>
      <c r="H160" s="136"/>
      <c r="I160" s="241"/>
    </row>
    <row r="161" spans="3:9" s="242" customFormat="1" ht="48" customHeight="1" x14ac:dyDescent="0.3">
      <c r="C161" s="132"/>
      <c r="D161" s="133" t="s">
        <v>394</v>
      </c>
      <c r="E161" s="134"/>
      <c r="F161" s="134"/>
      <c r="G161" s="135"/>
      <c r="H161" s="136"/>
      <c r="I161" s="241"/>
    </row>
    <row r="162" spans="3:9" ht="48" customHeight="1" x14ac:dyDescent="0.3">
      <c r="D162" s="133" t="s">
        <v>395</v>
      </c>
    </row>
    <row r="163" spans="3:9" ht="54.75" customHeight="1" x14ac:dyDescent="0.3">
      <c r="D163" s="133" t="s">
        <v>396</v>
      </c>
    </row>
    <row r="164" spans="3:9" ht="31.8" customHeight="1" x14ac:dyDescent="0.3">
      <c r="D164" s="133" t="s">
        <v>397</v>
      </c>
    </row>
    <row r="165" spans="3:9" x14ac:dyDescent="0.3">
      <c r="D165" s="133" t="s">
        <v>398</v>
      </c>
      <c r="E165" s="134" t="s">
        <v>0</v>
      </c>
      <c r="F165" s="134">
        <v>561.81562500000018</v>
      </c>
      <c r="H165" s="136">
        <f t="shared" ref="H165" si="9">SUM(F165*G165)</f>
        <v>0</v>
      </c>
    </row>
    <row r="166" spans="3:9" ht="16.8" customHeight="1" x14ac:dyDescent="0.3"/>
    <row r="167" spans="3:9" ht="93.6" customHeight="1" x14ac:dyDescent="0.3">
      <c r="C167" s="132">
        <v>3</v>
      </c>
      <c r="D167" s="133" t="s">
        <v>535</v>
      </c>
    </row>
    <row r="168" spans="3:9" ht="48.6" customHeight="1" x14ac:dyDescent="0.3">
      <c r="D168" s="133" t="s">
        <v>399</v>
      </c>
    </row>
    <row r="169" spans="3:9" ht="48.75" customHeight="1" x14ac:dyDescent="0.3">
      <c r="D169" s="133" t="s">
        <v>400</v>
      </c>
    </row>
    <row r="170" spans="3:9" ht="20.25" customHeight="1" x14ac:dyDescent="0.3">
      <c r="D170" s="133" t="s">
        <v>385</v>
      </c>
    </row>
    <row r="171" spans="3:9" ht="34.200000000000003" customHeight="1" x14ac:dyDescent="0.3">
      <c r="D171" s="133" t="s">
        <v>401</v>
      </c>
    </row>
    <row r="172" spans="3:9" ht="74.400000000000006" customHeight="1" x14ac:dyDescent="0.3">
      <c r="D172" s="133" t="s">
        <v>402</v>
      </c>
    </row>
    <row r="173" spans="3:9" ht="47.4" customHeight="1" x14ac:dyDescent="0.3">
      <c r="D173" s="133" t="s">
        <v>403</v>
      </c>
    </row>
    <row r="174" spans="3:9" ht="32.4" customHeight="1" x14ac:dyDescent="0.3">
      <c r="D174" s="133" t="s">
        <v>404</v>
      </c>
    </row>
    <row r="175" spans="3:9" ht="55.2" customHeight="1" x14ac:dyDescent="0.3">
      <c r="D175" s="133" t="s">
        <v>405</v>
      </c>
    </row>
    <row r="176" spans="3:9" ht="28.8" x14ac:dyDescent="0.3">
      <c r="C176" s="229" t="s">
        <v>371</v>
      </c>
      <c r="D176" s="212" t="s">
        <v>690</v>
      </c>
      <c r="E176" s="134" t="s">
        <v>99</v>
      </c>
      <c r="F176" s="134">
        <v>23.803500000000003</v>
      </c>
      <c r="H176" s="136">
        <f t="shared" ref="H176:H179" si="10">SUM(F176*G176)</f>
        <v>0</v>
      </c>
    </row>
    <row r="177" spans="3:8" ht="28.8" x14ac:dyDescent="0.3">
      <c r="C177" s="229" t="s">
        <v>372</v>
      </c>
      <c r="D177" s="212" t="s">
        <v>691</v>
      </c>
      <c r="E177" s="134" t="s">
        <v>99</v>
      </c>
      <c r="F177" s="134">
        <v>23.803500000000003</v>
      </c>
      <c r="H177" s="136">
        <f t="shared" si="10"/>
        <v>0</v>
      </c>
    </row>
    <row r="178" spans="3:8" ht="28.8" x14ac:dyDescent="0.3">
      <c r="C178" s="229" t="s">
        <v>373</v>
      </c>
      <c r="D178" s="212" t="s">
        <v>692</v>
      </c>
      <c r="E178" s="134" t="s">
        <v>99</v>
      </c>
      <c r="F178" s="134">
        <v>23.803500000000003</v>
      </c>
      <c r="H178" s="136">
        <f t="shared" si="10"/>
        <v>0</v>
      </c>
    </row>
    <row r="179" spans="3:8" ht="28.8" x14ac:dyDescent="0.3">
      <c r="C179" s="229" t="s">
        <v>408</v>
      </c>
      <c r="D179" s="212" t="s">
        <v>693</v>
      </c>
      <c r="E179" s="134" t="s">
        <v>0</v>
      </c>
      <c r="F179" s="134">
        <v>23.803500000000003</v>
      </c>
      <c r="H179" s="136">
        <f t="shared" si="10"/>
        <v>0</v>
      </c>
    </row>
    <row r="180" spans="3:8" ht="28.8" x14ac:dyDescent="0.3">
      <c r="C180" s="229" t="s">
        <v>409</v>
      </c>
      <c r="D180" s="212" t="s">
        <v>694</v>
      </c>
      <c r="E180" s="134" t="s">
        <v>99</v>
      </c>
      <c r="F180" s="134">
        <v>23.803500000000003</v>
      </c>
      <c r="H180" s="136">
        <f t="shared" ref="H180" si="11">SUM(F180*G180)</f>
        <v>0</v>
      </c>
    </row>
    <row r="181" spans="3:8" x14ac:dyDescent="0.3">
      <c r="D181" s="212"/>
    </row>
    <row r="182" spans="3:8" ht="52.2" customHeight="1" x14ac:dyDescent="0.3">
      <c r="C182" s="132">
        <v>4</v>
      </c>
      <c r="D182" s="133" t="s">
        <v>406</v>
      </c>
    </row>
    <row r="183" spans="3:8" ht="210" customHeight="1" x14ac:dyDescent="0.3">
      <c r="D183" s="133" t="s">
        <v>407</v>
      </c>
    </row>
    <row r="184" spans="3:8" x14ac:dyDescent="0.3">
      <c r="D184" s="133" t="s">
        <v>581</v>
      </c>
    </row>
    <row r="185" spans="3:8" ht="17.399999999999999" customHeight="1" x14ac:dyDescent="0.3">
      <c r="C185" s="201" t="s">
        <v>371</v>
      </c>
      <c r="D185" s="212" t="s">
        <v>696</v>
      </c>
      <c r="E185" s="203" t="s">
        <v>0</v>
      </c>
      <c r="F185" s="203">
        <v>16.039800000000003</v>
      </c>
      <c r="G185" s="204"/>
      <c r="H185" s="205">
        <f t="shared" ref="H185:H192" si="12">SUM(F185*G185)</f>
        <v>0</v>
      </c>
    </row>
    <row r="186" spans="3:8" ht="17.399999999999999" customHeight="1" x14ac:dyDescent="0.3">
      <c r="C186" s="243" t="s">
        <v>372</v>
      </c>
      <c r="D186" s="212" t="s">
        <v>697</v>
      </c>
      <c r="E186" s="203" t="s">
        <v>0</v>
      </c>
      <c r="F186" s="203">
        <v>18.900000000000002</v>
      </c>
      <c r="G186" s="204"/>
      <c r="H186" s="205">
        <f t="shared" ref="H186" si="13">SUM(F186*G186)</f>
        <v>0</v>
      </c>
    </row>
    <row r="187" spans="3:8" ht="17.399999999999999" customHeight="1" x14ac:dyDescent="0.3">
      <c r="C187" s="243" t="s">
        <v>373</v>
      </c>
      <c r="D187" s="212" t="s">
        <v>594</v>
      </c>
      <c r="E187" s="203" t="s">
        <v>99</v>
      </c>
      <c r="F187" s="203">
        <v>205.04399999999998</v>
      </c>
      <c r="G187" s="204"/>
      <c r="H187" s="205">
        <f t="shared" ref="H187" si="14">SUM(F187*G187)</f>
        <v>0</v>
      </c>
    </row>
    <row r="188" spans="3:8" ht="28.8" x14ac:dyDescent="0.3">
      <c r="C188" s="243" t="s">
        <v>408</v>
      </c>
      <c r="D188" s="212" t="s">
        <v>685</v>
      </c>
      <c r="E188" s="203" t="s">
        <v>14</v>
      </c>
      <c r="F188" s="244">
        <v>4</v>
      </c>
      <c r="G188" s="204"/>
      <c r="H188" s="205">
        <f t="shared" si="12"/>
        <v>0</v>
      </c>
    </row>
    <row r="189" spans="3:8" ht="28.8" x14ac:dyDescent="0.3">
      <c r="C189" s="245" t="s">
        <v>409</v>
      </c>
      <c r="D189" s="212" t="s">
        <v>686</v>
      </c>
      <c r="E189" s="203" t="s">
        <v>14</v>
      </c>
      <c r="F189" s="244">
        <v>4</v>
      </c>
      <c r="G189" s="204"/>
      <c r="H189" s="205">
        <f t="shared" si="12"/>
        <v>0</v>
      </c>
    </row>
    <row r="190" spans="3:8" ht="28.8" x14ac:dyDescent="0.3">
      <c r="C190" s="245" t="s">
        <v>410</v>
      </c>
      <c r="D190" s="212" t="s">
        <v>687</v>
      </c>
      <c r="E190" s="203" t="s">
        <v>14</v>
      </c>
      <c r="F190" s="244">
        <v>4</v>
      </c>
      <c r="G190" s="204"/>
      <c r="H190" s="205">
        <f t="shared" si="12"/>
        <v>0</v>
      </c>
    </row>
    <row r="191" spans="3:8" ht="28.8" x14ac:dyDescent="0.3">
      <c r="C191" s="245" t="s">
        <v>411</v>
      </c>
      <c r="D191" s="212" t="s">
        <v>688</v>
      </c>
      <c r="E191" s="203" t="s">
        <v>14</v>
      </c>
      <c r="F191" s="244">
        <v>5</v>
      </c>
      <c r="G191" s="204"/>
      <c r="H191" s="205">
        <f t="shared" si="12"/>
        <v>0</v>
      </c>
    </row>
    <row r="192" spans="3:8" ht="28.8" x14ac:dyDescent="0.3">
      <c r="C192" s="245" t="s">
        <v>412</v>
      </c>
      <c r="D192" s="212" t="s">
        <v>689</v>
      </c>
      <c r="E192" s="203" t="s">
        <v>14</v>
      </c>
      <c r="F192" s="244">
        <v>4</v>
      </c>
      <c r="G192" s="204"/>
      <c r="H192" s="205">
        <f t="shared" si="12"/>
        <v>0</v>
      </c>
    </row>
    <row r="193" spans="3:9" x14ac:dyDescent="0.3">
      <c r="D193" s="212"/>
    </row>
    <row r="194" spans="3:9" x14ac:dyDescent="0.3">
      <c r="C194" s="132">
        <v>5</v>
      </c>
      <c r="D194" s="133" t="s">
        <v>417</v>
      </c>
    </row>
    <row r="195" spans="3:9" ht="43.2" x14ac:dyDescent="0.3">
      <c r="D195" s="133" t="s">
        <v>745</v>
      </c>
    </row>
    <row r="196" spans="3:9" ht="17.25" customHeight="1" x14ac:dyDescent="0.3">
      <c r="D196" s="137" t="s">
        <v>416</v>
      </c>
      <c r="E196" s="134" t="s">
        <v>19</v>
      </c>
      <c r="F196" s="134">
        <v>35.394384375000016</v>
      </c>
      <c r="H196" s="136">
        <f t="shared" ref="H196" si="15">SUM(F196*G196)</f>
        <v>0</v>
      </c>
    </row>
    <row r="197" spans="3:9" ht="17.25" customHeight="1" x14ac:dyDescent="0.3"/>
    <row r="198" spans="3:9" s="227" customFormat="1" x14ac:dyDescent="0.3">
      <c r="C198" s="189" t="s">
        <v>550</v>
      </c>
      <c r="D198" s="221" t="s">
        <v>374</v>
      </c>
      <c r="E198" s="127" t="s">
        <v>20</v>
      </c>
      <c r="F198" s="230"/>
      <c r="G198" s="231"/>
      <c r="H198" s="232">
        <f>SUM(H163:H196)</f>
        <v>0</v>
      </c>
      <c r="I198" s="226"/>
    </row>
    <row r="199" spans="3:9" ht="17.25" customHeight="1" x14ac:dyDescent="0.3"/>
    <row r="200" spans="3:9" ht="17.25" customHeight="1" x14ac:dyDescent="0.3"/>
    <row r="201" spans="3:9" s="227" customFormat="1" x14ac:dyDescent="0.3">
      <c r="C201" s="233" t="s">
        <v>551</v>
      </c>
      <c r="D201" s="221" t="s">
        <v>315</v>
      </c>
      <c r="E201" s="234"/>
      <c r="F201" s="230"/>
      <c r="G201" s="231"/>
      <c r="H201" s="235"/>
      <c r="I201" s="226"/>
    </row>
    <row r="202" spans="3:9" s="227" customFormat="1" x14ac:dyDescent="0.3">
      <c r="C202" s="236"/>
      <c r="D202" s="237"/>
      <c r="E202" s="238"/>
      <c r="F202" s="134"/>
      <c r="G202" s="239"/>
      <c r="H202" s="240"/>
      <c r="I202" s="226"/>
    </row>
    <row r="203" spans="3:9" s="228" customFormat="1" ht="88.8" customHeight="1" x14ac:dyDescent="0.3">
      <c r="C203" s="132"/>
      <c r="D203" s="133" t="s">
        <v>418</v>
      </c>
      <c r="E203" s="134"/>
      <c r="F203" s="134"/>
      <c r="G203" s="135"/>
      <c r="H203" s="136"/>
      <c r="I203" s="135"/>
    </row>
    <row r="204" spans="3:9" s="228" customFormat="1" x14ac:dyDescent="0.3">
      <c r="C204" s="132"/>
      <c r="D204" s="133"/>
      <c r="E204" s="134"/>
      <c r="F204" s="134"/>
      <c r="G204" s="135"/>
      <c r="H204" s="136"/>
      <c r="I204" s="135"/>
    </row>
    <row r="205" spans="3:9" ht="18.75" customHeight="1" x14ac:dyDescent="0.3">
      <c r="C205" s="132" t="s">
        <v>2</v>
      </c>
      <c r="D205" s="137" t="s">
        <v>419</v>
      </c>
    </row>
    <row r="206" spans="3:9" s="228" customFormat="1" ht="36.6" customHeight="1" x14ac:dyDescent="0.3">
      <c r="C206" s="246"/>
      <c r="D206" s="133" t="s">
        <v>420</v>
      </c>
      <c r="E206" s="247"/>
      <c r="F206" s="187"/>
      <c r="G206" s="248"/>
      <c r="H206" s="188"/>
      <c r="I206" s="199"/>
    </row>
    <row r="207" spans="3:9" s="228" customFormat="1" ht="87.6" customHeight="1" x14ac:dyDescent="0.3">
      <c r="C207" s="246"/>
      <c r="D207" s="133" t="s">
        <v>698</v>
      </c>
      <c r="E207" s="247"/>
      <c r="F207" s="187"/>
      <c r="G207" s="248"/>
      <c r="H207" s="188"/>
      <c r="I207" s="199"/>
    </row>
    <row r="208" spans="3:9" s="228" customFormat="1" ht="18.75" customHeight="1" x14ac:dyDescent="0.3">
      <c r="C208" s="246"/>
      <c r="D208" s="133" t="s">
        <v>421</v>
      </c>
      <c r="E208" s="247"/>
      <c r="F208" s="187"/>
      <c r="G208" s="248"/>
      <c r="H208" s="188"/>
      <c r="I208" s="199"/>
    </row>
    <row r="209" spans="3:8" ht="34.5" customHeight="1" x14ac:dyDescent="0.3">
      <c r="C209" s="246" t="s">
        <v>371</v>
      </c>
      <c r="D209" s="133" t="s">
        <v>582</v>
      </c>
      <c r="E209" s="134" t="s">
        <v>99</v>
      </c>
      <c r="F209" s="134">
        <v>15</v>
      </c>
      <c r="H209" s="136">
        <f>SUM(F209*G209)</f>
        <v>0</v>
      </c>
    </row>
    <row r="210" spans="3:8" ht="34.200000000000003" customHeight="1" x14ac:dyDescent="0.3">
      <c r="C210" s="246" t="s">
        <v>372</v>
      </c>
      <c r="D210" s="133" t="s">
        <v>422</v>
      </c>
      <c r="E210" s="134" t="s">
        <v>14</v>
      </c>
      <c r="F210" s="134">
        <v>4</v>
      </c>
      <c r="H210" s="136">
        <f>SUM(F210*G210)</f>
        <v>0</v>
      </c>
    </row>
    <row r="211" spans="3:8" x14ac:dyDescent="0.3">
      <c r="C211" s="246"/>
      <c r="D211" s="133"/>
      <c r="G211" s="208"/>
    </row>
    <row r="212" spans="3:8" ht="62.4" customHeight="1" x14ac:dyDescent="0.3">
      <c r="C212" s="132" t="s">
        <v>4</v>
      </c>
      <c r="D212" s="137" t="s">
        <v>699</v>
      </c>
    </row>
    <row r="213" spans="3:8" ht="36" customHeight="1" x14ac:dyDescent="0.3">
      <c r="D213" s="133" t="s">
        <v>423</v>
      </c>
    </row>
    <row r="214" spans="3:8" ht="34.5" customHeight="1" x14ac:dyDescent="0.3">
      <c r="C214" s="246"/>
      <c r="D214" s="133" t="s">
        <v>583</v>
      </c>
      <c r="E214" s="134" t="s">
        <v>99</v>
      </c>
      <c r="F214" s="134">
        <v>15</v>
      </c>
      <c r="H214" s="136">
        <f>SUM(F214*G214)</f>
        <v>0</v>
      </c>
    </row>
    <row r="215" spans="3:8" ht="16.5" customHeight="1" x14ac:dyDescent="0.3">
      <c r="D215" s="133"/>
    </row>
    <row r="216" spans="3:8" ht="18" customHeight="1" x14ac:dyDescent="0.3">
      <c r="C216" s="132" t="s">
        <v>5</v>
      </c>
      <c r="D216" s="137" t="s">
        <v>424</v>
      </c>
    </row>
    <row r="217" spans="3:8" ht="34.799999999999997" customHeight="1" x14ac:dyDescent="0.3">
      <c r="C217" s="132" t="s">
        <v>371</v>
      </c>
      <c r="D217" s="137" t="s">
        <v>425</v>
      </c>
    </row>
    <row r="218" spans="3:8" ht="17.25" customHeight="1" x14ac:dyDescent="0.3">
      <c r="D218" s="133" t="s">
        <v>426</v>
      </c>
      <c r="E218" s="134" t="s">
        <v>14</v>
      </c>
      <c r="F218" s="134">
        <v>10</v>
      </c>
      <c r="H218" s="136">
        <f>SUM(F218*G218)</f>
        <v>0</v>
      </c>
    </row>
    <row r="219" spans="3:8" ht="31.5" customHeight="1" x14ac:dyDescent="0.3">
      <c r="C219" s="132" t="s">
        <v>372</v>
      </c>
      <c r="D219" s="133" t="s">
        <v>427</v>
      </c>
    </row>
    <row r="220" spans="3:8" ht="31.5" customHeight="1" x14ac:dyDescent="0.3">
      <c r="D220" s="133" t="s">
        <v>428</v>
      </c>
    </row>
    <row r="221" spans="3:8" ht="32.25" customHeight="1" x14ac:dyDescent="0.3">
      <c r="D221" s="133" t="s">
        <v>429</v>
      </c>
      <c r="E221" s="134" t="s">
        <v>99</v>
      </c>
      <c r="F221" s="134">
        <v>5</v>
      </c>
      <c r="H221" s="136">
        <f>SUM(F221*G221)</f>
        <v>0</v>
      </c>
    </row>
    <row r="222" spans="3:8" x14ac:dyDescent="0.3">
      <c r="D222" s="133"/>
    </row>
    <row r="223" spans="3:8" x14ac:dyDescent="0.3">
      <c r="C223" s="132" t="s">
        <v>6</v>
      </c>
      <c r="D223" s="133" t="s">
        <v>430</v>
      </c>
    </row>
    <row r="224" spans="3:8" ht="115.2" x14ac:dyDescent="0.3">
      <c r="D224" s="133" t="s">
        <v>599</v>
      </c>
    </row>
    <row r="225" spans="3:9" ht="16.5" customHeight="1" x14ac:dyDescent="0.3">
      <c r="D225" s="133" t="s">
        <v>431</v>
      </c>
      <c r="E225" s="134" t="s">
        <v>0</v>
      </c>
      <c r="F225" s="134">
        <v>10</v>
      </c>
      <c r="H225" s="136">
        <f>SUM(F225*G225)</f>
        <v>0</v>
      </c>
    </row>
    <row r="226" spans="3:9" ht="16.5" customHeight="1" x14ac:dyDescent="0.3">
      <c r="D226" s="133" t="s">
        <v>432</v>
      </c>
      <c r="E226" s="134" t="s">
        <v>99</v>
      </c>
      <c r="F226" s="134">
        <v>10</v>
      </c>
      <c r="H226" s="136">
        <f>SUM(F226*G226)</f>
        <v>0</v>
      </c>
    </row>
    <row r="227" spans="3:9" ht="16.5" customHeight="1" x14ac:dyDescent="0.3">
      <c r="D227" s="133"/>
    </row>
    <row r="228" spans="3:9" ht="16.5" customHeight="1" x14ac:dyDescent="0.3">
      <c r="C228" s="132" t="s">
        <v>9</v>
      </c>
      <c r="D228" s="133" t="s">
        <v>433</v>
      </c>
    </row>
    <row r="229" spans="3:9" ht="57.6" x14ac:dyDescent="0.3">
      <c r="D229" s="133" t="s">
        <v>598</v>
      </c>
    </row>
    <row r="230" spans="3:9" ht="16.5" customHeight="1" x14ac:dyDescent="0.3">
      <c r="D230" s="133" t="s">
        <v>434</v>
      </c>
      <c r="E230" s="134" t="s">
        <v>99</v>
      </c>
      <c r="F230" s="134">
        <v>10</v>
      </c>
      <c r="H230" s="136">
        <f>SUM(F230*G230)</f>
        <v>0</v>
      </c>
    </row>
    <row r="231" spans="3:9" ht="16.5" customHeight="1" x14ac:dyDescent="0.3">
      <c r="D231" s="133"/>
    </row>
    <row r="232" spans="3:9" ht="16.5" customHeight="1" x14ac:dyDescent="0.3">
      <c r="C232" s="132" t="s">
        <v>10</v>
      </c>
      <c r="D232" s="133" t="s">
        <v>435</v>
      </c>
    </row>
    <row r="233" spans="3:9" ht="57.6" x14ac:dyDescent="0.3">
      <c r="D233" s="133" t="s">
        <v>597</v>
      </c>
    </row>
    <row r="234" spans="3:9" x14ac:dyDescent="0.3">
      <c r="D234" s="133" t="s">
        <v>436</v>
      </c>
      <c r="E234" s="134" t="s">
        <v>0</v>
      </c>
      <c r="F234" s="134">
        <v>25</v>
      </c>
      <c r="H234" s="136">
        <f>SUM(F234*G234)</f>
        <v>0</v>
      </c>
    </row>
    <row r="235" spans="3:9" ht="16.5" customHeight="1" x14ac:dyDescent="0.3">
      <c r="D235" s="133"/>
    </row>
    <row r="236" spans="3:9" s="228" customFormat="1" ht="62.4" customHeight="1" x14ac:dyDescent="0.3">
      <c r="C236" s="132" t="s">
        <v>11</v>
      </c>
      <c r="D236" s="133" t="s">
        <v>437</v>
      </c>
      <c r="F236" s="186"/>
      <c r="I236" s="135"/>
    </row>
    <row r="237" spans="3:9" s="228" customFormat="1" x14ac:dyDescent="0.3">
      <c r="C237" s="132"/>
      <c r="D237" s="133" t="s">
        <v>167</v>
      </c>
      <c r="E237" s="134" t="s">
        <v>0</v>
      </c>
      <c r="F237" s="134">
        <v>561.81562500000018</v>
      </c>
      <c r="G237" s="135"/>
      <c r="H237" s="136">
        <f>SUM(F237*G237)</f>
        <v>0</v>
      </c>
      <c r="I237" s="135"/>
    </row>
    <row r="238" spans="3:9" s="228" customFormat="1" ht="19.5" customHeight="1" x14ac:dyDescent="0.3">
      <c r="C238" s="132"/>
      <c r="D238" s="133"/>
      <c r="E238" s="134"/>
      <c r="F238" s="134"/>
      <c r="G238" s="135"/>
      <c r="H238" s="136"/>
      <c r="I238" s="135"/>
    </row>
    <row r="239" spans="3:9" ht="46.2" customHeight="1" x14ac:dyDescent="0.3">
      <c r="C239" s="132" t="s">
        <v>133</v>
      </c>
      <c r="D239" s="133" t="s">
        <v>438</v>
      </c>
    </row>
    <row r="240" spans="3:9" ht="44.4" customHeight="1" x14ac:dyDescent="0.3">
      <c r="D240" s="133" t="s">
        <v>596</v>
      </c>
      <c r="E240" s="134" t="s">
        <v>0</v>
      </c>
      <c r="F240" s="134">
        <v>561.81562500000018</v>
      </c>
      <c r="H240" s="136">
        <f>SUM(F240*G240)</f>
        <v>0</v>
      </c>
    </row>
    <row r="241" spans="3:9" ht="17.25" customHeight="1" x14ac:dyDescent="0.3"/>
    <row r="242" spans="3:9" s="210" customFormat="1" ht="57.6" x14ac:dyDescent="0.3">
      <c r="C242" s="132" t="s">
        <v>588</v>
      </c>
      <c r="D242" s="133" t="s">
        <v>536</v>
      </c>
      <c r="E242" s="215"/>
      <c r="F242" s="215"/>
      <c r="G242" s="208"/>
      <c r="H242" s="209"/>
      <c r="I242" s="208"/>
    </row>
    <row r="243" spans="3:9" ht="48.75" customHeight="1" x14ac:dyDescent="0.3">
      <c r="D243" s="133" t="s">
        <v>439</v>
      </c>
    </row>
    <row r="244" spans="3:9" ht="48.75" customHeight="1" x14ac:dyDescent="0.3">
      <c r="D244" s="133" t="s">
        <v>440</v>
      </c>
    </row>
    <row r="245" spans="3:9" ht="33.75" customHeight="1" x14ac:dyDescent="0.3">
      <c r="D245" s="133" t="s">
        <v>441</v>
      </c>
    </row>
    <row r="246" spans="3:9" ht="33.75" customHeight="1" x14ac:dyDescent="0.3">
      <c r="D246" s="133" t="s">
        <v>442</v>
      </c>
    </row>
    <row r="247" spans="3:9" ht="48.75" customHeight="1" x14ac:dyDescent="0.3">
      <c r="D247" s="133" t="s">
        <v>443</v>
      </c>
    </row>
    <row r="248" spans="3:9" ht="33.6" customHeight="1" x14ac:dyDescent="0.3">
      <c r="D248" s="133" t="s">
        <v>444</v>
      </c>
    </row>
    <row r="249" spans="3:9" ht="33" customHeight="1" x14ac:dyDescent="0.3">
      <c r="D249" s="133" t="s">
        <v>445</v>
      </c>
    </row>
    <row r="250" spans="3:9" ht="45.6" customHeight="1" x14ac:dyDescent="0.3">
      <c r="D250" s="133" t="s">
        <v>396</v>
      </c>
    </row>
    <row r="251" spans="3:9" ht="58.2" customHeight="1" x14ac:dyDescent="0.3">
      <c r="D251" s="133" t="s">
        <v>595</v>
      </c>
    </row>
    <row r="252" spans="3:9" x14ac:dyDescent="0.3">
      <c r="D252" s="133" t="s">
        <v>537</v>
      </c>
      <c r="E252" s="134" t="s">
        <v>0</v>
      </c>
      <c r="F252" s="134">
        <v>551.94562500000018</v>
      </c>
      <c r="H252" s="136">
        <f t="shared" ref="H252" si="16">SUM(F252*G252)</f>
        <v>0</v>
      </c>
    </row>
    <row r="253" spans="3:9" ht="28.8" x14ac:dyDescent="0.3">
      <c r="D253" s="133" t="s">
        <v>701</v>
      </c>
      <c r="E253" s="134" t="s">
        <v>0</v>
      </c>
      <c r="F253" s="134">
        <v>9.870000000000001</v>
      </c>
      <c r="H253" s="136">
        <f t="shared" ref="H253" si="17">SUM(F253*G253)</f>
        <v>0</v>
      </c>
    </row>
    <row r="254" spans="3:9" x14ac:dyDescent="0.3">
      <c r="D254" s="133"/>
    </row>
    <row r="255" spans="3:9" ht="47.4" customHeight="1" x14ac:dyDescent="0.3">
      <c r="C255" s="132" t="s">
        <v>700</v>
      </c>
      <c r="D255" s="133" t="s">
        <v>538</v>
      </c>
    </row>
    <row r="256" spans="3:9" ht="60.6" customHeight="1" x14ac:dyDescent="0.3">
      <c r="D256" s="133" t="s">
        <v>446</v>
      </c>
    </row>
    <row r="257" spans="3:9" s="210" customFormat="1" ht="35.4" customHeight="1" x14ac:dyDescent="0.3">
      <c r="C257" s="213"/>
      <c r="D257" s="133" t="s">
        <v>447</v>
      </c>
      <c r="E257" s="215"/>
      <c r="F257" s="215"/>
      <c r="G257" s="208"/>
      <c r="H257" s="209"/>
      <c r="I257" s="208"/>
    </row>
    <row r="258" spans="3:9" ht="43.2" customHeight="1" x14ac:dyDescent="0.3">
      <c r="D258" s="133" t="s">
        <v>448</v>
      </c>
    </row>
    <row r="259" spans="3:9" ht="57.6" x14ac:dyDescent="0.3">
      <c r="D259" s="133" t="s">
        <v>593</v>
      </c>
    </row>
    <row r="260" spans="3:9" ht="28.8" x14ac:dyDescent="0.3">
      <c r="C260" s="229" t="s">
        <v>371</v>
      </c>
      <c r="D260" s="212" t="s">
        <v>690</v>
      </c>
      <c r="E260" s="134" t="s">
        <v>99</v>
      </c>
      <c r="F260" s="134">
        <v>23.803500000000003</v>
      </c>
      <c r="H260" s="136">
        <f t="shared" ref="H260:H263" si="18">SUM(F260*G260)</f>
        <v>0</v>
      </c>
    </row>
    <row r="261" spans="3:9" ht="28.8" x14ac:dyDescent="0.3">
      <c r="C261" s="229" t="s">
        <v>372</v>
      </c>
      <c r="D261" s="212" t="s">
        <v>691</v>
      </c>
      <c r="E261" s="134" t="s">
        <v>99</v>
      </c>
      <c r="F261" s="134">
        <v>23.803500000000003</v>
      </c>
      <c r="H261" s="136">
        <f t="shared" si="18"/>
        <v>0</v>
      </c>
    </row>
    <row r="262" spans="3:9" ht="28.8" x14ac:dyDescent="0.3">
      <c r="C262" s="229" t="s">
        <v>373</v>
      </c>
      <c r="D262" s="212" t="s">
        <v>692</v>
      </c>
      <c r="E262" s="134" t="s">
        <v>99</v>
      </c>
      <c r="F262" s="134">
        <v>23.803500000000003</v>
      </c>
      <c r="H262" s="136">
        <f t="shared" si="18"/>
        <v>0</v>
      </c>
    </row>
    <row r="263" spans="3:9" ht="28.8" x14ac:dyDescent="0.3">
      <c r="C263" s="229" t="s">
        <v>408</v>
      </c>
      <c r="D263" s="212" t="s">
        <v>693</v>
      </c>
      <c r="E263" s="134" t="s">
        <v>0</v>
      </c>
      <c r="F263" s="134">
        <v>23.803500000000003</v>
      </c>
      <c r="H263" s="136">
        <f t="shared" si="18"/>
        <v>0</v>
      </c>
    </row>
    <row r="264" spans="3:9" ht="28.8" x14ac:dyDescent="0.3">
      <c r="C264" s="229" t="s">
        <v>409</v>
      </c>
      <c r="D264" s="212" t="s">
        <v>694</v>
      </c>
      <c r="E264" s="134" t="s">
        <v>99</v>
      </c>
      <c r="F264" s="134">
        <v>23.803500000000003</v>
      </c>
      <c r="H264" s="136">
        <f t="shared" ref="H264" si="19">SUM(F264*G264)</f>
        <v>0</v>
      </c>
    </row>
    <row r="265" spans="3:9" x14ac:dyDescent="0.3">
      <c r="D265" s="133"/>
    </row>
    <row r="266" spans="3:9" ht="49.5" customHeight="1" x14ac:dyDescent="0.3">
      <c r="C266" s="132" t="s">
        <v>702</v>
      </c>
      <c r="D266" s="133" t="s">
        <v>539</v>
      </c>
    </row>
    <row r="267" spans="3:9" ht="33.6" customHeight="1" x14ac:dyDescent="0.3">
      <c r="D267" s="133" t="s">
        <v>600</v>
      </c>
    </row>
    <row r="268" spans="3:9" ht="18.75" customHeight="1" x14ac:dyDescent="0.3">
      <c r="D268" s="133" t="s">
        <v>449</v>
      </c>
    </row>
    <row r="269" spans="3:9" ht="18" customHeight="1" x14ac:dyDescent="0.3">
      <c r="C269" s="201" t="s">
        <v>371</v>
      </c>
      <c r="D269" s="212" t="s">
        <v>696</v>
      </c>
      <c r="E269" s="203" t="s">
        <v>0</v>
      </c>
      <c r="F269" s="203">
        <v>16.039800000000003</v>
      </c>
      <c r="G269" s="204"/>
      <c r="H269" s="205">
        <f t="shared" ref="H269:H270" si="20">SUM(F269*G269)</f>
        <v>0</v>
      </c>
    </row>
    <row r="270" spans="3:9" ht="18" customHeight="1" x14ac:dyDescent="0.3">
      <c r="C270" s="243" t="s">
        <v>372</v>
      </c>
      <c r="D270" s="212" t="s">
        <v>697</v>
      </c>
      <c r="E270" s="203" t="s">
        <v>0</v>
      </c>
      <c r="F270" s="203">
        <v>18.900000000000002</v>
      </c>
      <c r="G270" s="204"/>
      <c r="H270" s="205">
        <f t="shared" si="20"/>
        <v>0</v>
      </c>
    </row>
    <row r="271" spans="3:9" ht="18" customHeight="1" x14ac:dyDescent="0.3">
      <c r="C271" s="243" t="s">
        <v>373</v>
      </c>
      <c r="D271" s="212" t="s">
        <v>594</v>
      </c>
      <c r="E271" s="203" t="s">
        <v>99</v>
      </c>
      <c r="F271" s="203">
        <v>205.04399999999998</v>
      </c>
      <c r="G271" s="204"/>
      <c r="H271" s="205">
        <f t="shared" ref="H271" si="21">SUM(F271*G271)</f>
        <v>0</v>
      </c>
    </row>
    <row r="272" spans="3:9" ht="17.25" customHeight="1" x14ac:dyDescent="0.3">
      <c r="D272" s="212"/>
    </row>
    <row r="273" spans="3:9" ht="21.75" customHeight="1" x14ac:dyDescent="0.3">
      <c r="C273" s="132" t="s">
        <v>703</v>
      </c>
      <c r="D273" s="133" t="s">
        <v>450</v>
      </c>
    </row>
    <row r="274" spans="3:9" ht="37.200000000000003" customHeight="1" x14ac:dyDescent="0.3">
      <c r="D274" s="133" t="s">
        <v>705</v>
      </c>
    </row>
    <row r="275" spans="3:9" ht="33" customHeight="1" x14ac:dyDescent="0.3">
      <c r="D275" s="133" t="s">
        <v>706</v>
      </c>
    </row>
    <row r="276" spans="3:9" ht="40.799999999999997" customHeight="1" x14ac:dyDescent="0.3">
      <c r="D276" s="133" t="s">
        <v>451</v>
      </c>
    </row>
    <row r="277" spans="3:9" ht="45.6" customHeight="1" x14ac:dyDescent="0.3">
      <c r="D277" s="133" t="s">
        <v>452</v>
      </c>
    </row>
    <row r="278" spans="3:9" x14ac:dyDescent="0.3">
      <c r="D278" s="133" t="s">
        <v>453</v>
      </c>
    </row>
    <row r="279" spans="3:9" ht="33.75" customHeight="1" x14ac:dyDescent="0.3">
      <c r="D279" s="133" t="s">
        <v>454</v>
      </c>
    </row>
    <row r="280" spans="3:9" ht="33.75" customHeight="1" x14ac:dyDescent="0.3">
      <c r="D280" s="133" t="s">
        <v>455</v>
      </c>
    </row>
    <row r="281" spans="3:9" ht="51.75" customHeight="1" x14ac:dyDescent="0.3">
      <c r="D281" s="133" t="s">
        <v>584</v>
      </c>
    </row>
    <row r="282" spans="3:9" ht="18.75" customHeight="1" x14ac:dyDescent="0.3">
      <c r="D282" s="138" t="s">
        <v>552</v>
      </c>
      <c r="E282" s="134" t="s">
        <v>14</v>
      </c>
      <c r="F282" s="134">
        <v>15</v>
      </c>
      <c r="H282" s="136">
        <f>SUM(F282*G282)</f>
        <v>0</v>
      </c>
    </row>
    <row r="283" spans="3:9" x14ac:dyDescent="0.3">
      <c r="D283" s="133"/>
    </row>
    <row r="284" spans="3:9" s="227" customFormat="1" x14ac:dyDescent="0.3">
      <c r="C284" s="189" t="s">
        <v>551</v>
      </c>
      <c r="D284" s="221" t="s">
        <v>315</v>
      </c>
      <c r="E284" s="234" t="s">
        <v>20</v>
      </c>
      <c r="F284" s="230"/>
      <c r="G284" s="231"/>
      <c r="H284" s="232">
        <f>SUM(H205:H283)</f>
        <v>0</v>
      </c>
      <c r="I284" s="226"/>
    </row>
    <row r="285" spans="3:9" ht="17.25" customHeight="1" x14ac:dyDescent="0.3"/>
    <row r="286" spans="3:9" ht="17.25" customHeight="1" x14ac:dyDescent="0.3"/>
    <row r="287" spans="3:9" s="227" customFormat="1" x14ac:dyDescent="0.3">
      <c r="C287" s="233" t="s">
        <v>553</v>
      </c>
      <c r="D287" s="221" t="s">
        <v>65</v>
      </c>
      <c r="E287" s="234"/>
      <c r="F287" s="230"/>
      <c r="G287" s="231"/>
      <c r="H287" s="235"/>
      <c r="I287" s="226"/>
    </row>
    <row r="288" spans="3:9" s="228" customFormat="1" x14ac:dyDescent="0.3">
      <c r="C288" s="132"/>
      <c r="D288" s="133"/>
      <c r="E288" s="134"/>
      <c r="F288" s="134"/>
      <c r="G288" s="135"/>
      <c r="H288" s="136"/>
      <c r="I288" s="135"/>
    </row>
    <row r="289" spans="3:8" ht="48.75" customHeight="1" x14ac:dyDescent="0.3">
      <c r="C289" s="132" t="s">
        <v>2</v>
      </c>
      <c r="D289" s="133" t="s">
        <v>458</v>
      </c>
    </row>
    <row r="290" spans="3:8" ht="33" customHeight="1" x14ac:dyDescent="0.3">
      <c r="D290" s="137" t="s">
        <v>459</v>
      </c>
    </row>
    <row r="291" spans="3:8" x14ac:dyDescent="0.3">
      <c r="D291" s="137" t="s">
        <v>460</v>
      </c>
    </row>
    <row r="292" spans="3:8" ht="17.25" customHeight="1" x14ac:dyDescent="0.3">
      <c r="C292" s="132" t="s">
        <v>371</v>
      </c>
      <c r="D292" s="137" t="s">
        <v>461</v>
      </c>
      <c r="E292" s="134" t="s">
        <v>99</v>
      </c>
      <c r="F292" s="134">
        <v>25.934999999999999</v>
      </c>
      <c r="H292" s="136">
        <f>SUM(F292*G292)</f>
        <v>0</v>
      </c>
    </row>
    <row r="293" spans="3:8" ht="17.25" customHeight="1" x14ac:dyDescent="0.3">
      <c r="C293" s="132" t="s">
        <v>372</v>
      </c>
      <c r="D293" s="137" t="s">
        <v>554</v>
      </c>
      <c r="E293" s="134" t="s">
        <v>99</v>
      </c>
      <c r="F293" s="134">
        <v>45.699700000000007</v>
      </c>
      <c r="H293" s="136">
        <f>SUM(F293*G293)</f>
        <v>0</v>
      </c>
    </row>
    <row r="294" spans="3:8" ht="55.5" customHeight="1" x14ac:dyDescent="0.3">
      <c r="D294" s="133" t="s">
        <v>462</v>
      </c>
    </row>
    <row r="295" spans="3:8" ht="55.5" customHeight="1" x14ac:dyDescent="0.3">
      <c r="D295" s="133" t="s">
        <v>463</v>
      </c>
    </row>
    <row r="296" spans="3:8" ht="47.4" customHeight="1" x14ac:dyDescent="0.3">
      <c r="D296" s="133" t="s">
        <v>464</v>
      </c>
    </row>
    <row r="298" spans="3:8" ht="33" customHeight="1" x14ac:dyDescent="0.3">
      <c r="C298" s="132" t="s">
        <v>4</v>
      </c>
      <c r="D298" s="133" t="s">
        <v>465</v>
      </c>
    </row>
    <row r="299" spans="3:8" ht="91.8" customHeight="1" x14ac:dyDescent="0.3">
      <c r="D299" s="133" t="s">
        <v>603</v>
      </c>
    </row>
    <row r="300" spans="3:8" ht="88.8" customHeight="1" x14ac:dyDescent="0.3">
      <c r="D300" s="133" t="s">
        <v>529</v>
      </c>
    </row>
    <row r="301" spans="3:8" ht="72" x14ac:dyDescent="0.3">
      <c r="D301" s="137" t="s">
        <v>466</v>
      </c>
    </row>
    <row r="302" spans="3:8" ht="43.2" x14ac:dyDescent="0.3">
      <c r="D302" s="133" t="s">
        <v>467</v>
      </c>
    </row>
    <row r="303" spans="3:8" ht="47.4" customHeight="1" x14ac:dyDescent="0.3">
      <c r="D303" s="133" t="s">
        <v>468</v>
      </c>
    </row>
    <row r="304" spans="3:8" ht="17.25" customHeight="1" x14ac:dyDescent="0.3">
      <c r="D304" s="137" t="s">
        <v>469</v>
      </c>
    </row>
    <row r="305" spans="3:9" ht="17.25" customHeight="1" x14ac:dyDescent="0.3">
      <c r="D305" s="137" t="s">
        <v>470</v>
      </c>
    </row>
    <row r="306" spans="3:9" ht="17.25" customHeight="1" x14ac:dyDescent="0.3">
      <c r="C306" s="132" t="s">
        <v>371</v>
      </c>
      <c r="D306" s="137" t="s">
        <v>461</v>
      </c>
      <c r="E306" s="134" t="s">
        <v>99</v>
      </c>
      <c r="F306" s="134">
        <v>25.934999999999999</v>
      </c>
      <c r="H306" s="136">
        <f>F306*G306</f>
        <v>0</v>
      </c>
    </row>
    <row r="307" spans="3:9" ht="17.25" customHeight="1" x14ac:dyDescent="0.3">
      <c r="C307" s="132" t="s">
        <v>372</v>
      </c>
      <c r="D307" s="137" t="s">
        <v>601</v>
      </c>
      <c r="E307" s="134" t="s">
        <v>99</v>
      </c>
      <c r="F307" s="134">
        <v>45.699700000000007</v>
      </c>
      <c r="H307" s="136">
        <f>F307*G307</f>
        <v>0</v>
      </c>
    </row>
    <row r="308" spans="3:9" ht="17.25" customHeight="1" x14ac:dyDescent="0.3"/>
    <row r="309" spans="3:9" ht="17.25" customHeight="1" x14ac:dyDescent="0.3">
      <c r="C309" s="132" t="s">
        <v>5</v>
      </c>
      <c r="D309" s="137" t="s">
        <v>602</v>
      </c>
    </row>
    <row r="310" spans="3:9" ht="102" customHeight="1" x14ac:dyDescent="0.3">
      <c r="D310" s="137" t="s">
        <v>707</v>
      </c>
    </row>
    <row r="311" spans="3:9" ht="89.4" customHeight="1" x14ac:dyDescent="0.3">
      <c r="D311" s="137" t="s">
        <v>708</v>
      </c>
    </row>
    <row r="312" spans="3:9" ht="16.8" customHeight="1" x14ac:dyDescent="0.3">
      <c r="D312" s="137" t="s">
        <v>604</v>
      </c>
    </row>
    <row r="313" spans="3:9" ht="28.8" x14ac:dyDescent="0.3">
      <c r="C313" s="132" t="s">
        <v>371</v>
      </c>
      <c r="D313" s="212" t="s">
        <v>714</v>
      </c>
      <c r="E313" s="134" t="s">
        <v>99</v>
      </c>
      <c r="F313" s="134">
        <v>23.803500000000003</v>
      </c>
      <c r="H313" s="136">
        <f t="shared" ref="H313:H316" si="22">SUM(F313*G313)</f>
        <v>0</v>
      </c>
    </row>
    <row r="314" spans="3:9" ht="28.8" x14ac:dyDescent="0.3">
      <c r="C314" s="132" t="s">
        <v>372</v>
      </c>
      <c r="D314" s="212" t="s">
        <v>710</v>
      </c>
      <c r="E314" s="134" t="s">
        <v>99</v>
      </c>
      <c r="F314" s="134">
        <v>23.803500000000003</v>
      </c>
      <c r="H314" s="136">
        <f t="shared" si="22"/>
        <v>0</v>
      </c>
    </row>
    <row r="315" spans="3:9" ht="28.8" x14ac:dyDescent="0.3">
      <c r="C315" s="132" t="s">
        <v>373</v>
      </c>
      <c r="D315" s="212" t="s">
        <v>711</v>
      </c>
      <c r="E315" s="134" t="s">
        <v>99</v>
      </c>
      <c r="F315" s="134">
        <v>23.803500000000003</v>
      </c>
      <c r="H315" s="136">
        <f t="shared" si="22"/>
        <v>0</v>
      </c>
    </row>
    <row r="316" spans="3:9" ht="28.8" x14ac:dyDescent="0.3">
      <c r="C316" s="132" t="s">
        <v>408</v>
      </c>
      <c r="D316" s="212" t="s">
        <v>712</v>
      </c>
      <c r="E316" s="134" t="s">
        <v>99</v>
      </c>
      <c r="F316" s="134">
        <v>23.803500000000003</v>
      </c>
      <c r="H316" s="136">
        <f t="shared" si="22"/>
        <v>0</v>
      </c>
    </row>
    <row r="317" spans="3:9" ht="28.8" x14ac:dyDescent="0.3">
      <c r="C317" s="132" t="s">
        <v>409</v>
      </c>
      <c r="D317" s="212" t="s">
        <v>713</v>
      </c>
      <c r="E317" s="134" t="s">
        <v>99</v>
      </c>
      <c r="F317" s="134">
        <v>23.803500000000003</v>
      </c>
      <c r="H317" s="136">
        <f t="shared" ref="H317" si="23">SUM(F317*G317)</f>
        <v>0</v>
      </c>
    </row>
    <row r="318" spans="3:9" x14ac:dyDescent="0.3">
      <c r="C318" s="132" t="s">
        <v>410</v>
      </c>
      <c r="D318" s="137" t="s">
        <v>715</v>
      </c>
      <c r="E318" s="134" t="s">
        <v>99</v>
      </c>
      <c r="F318" s="134">
        <v>18.900000000000002</v>
      </c>
      <c r="H318" s="136">
        <f t="shared" ref="H318" si="24">SUM(F318*G318)</f>
        <v>0</v>
      </c>
    </row>
    <row r="320" spans="3:9" s="227" customFormat="1" x14ac:dyDescent="0.3">
      <c r="C320" s="189" t="s">
        <v>553</v>
      </c>
      <c r="D320" s="221" t="s">
        <v>65</v>
      </c>
      <c r="E320" s="234" t="s">
        <v>20</v>
      </c>
      <c r="F320" s="230"/>
      <c r="G320" s="231"/>
      <c r="H320" s="232">
        <f>SUM(H290:H319)</f>
        <v>0</v>
      </c>
      <c r="I320" s="226"/>
    </row>
    <row r="321" spans="3:9" ht="17.25" customHeight="1" x14ac:dyDescent="0.3"/>
    <row r="322" spans="3:9" ht="17.25" customHeight="1" x14ac:dyDescent="0.3"/>
    <row r="323" spans="3:9" s="227" customFormat="1" x14ac:dyDescent="0.3">
      <c r="C323" s="233" t="s">
        <v>555</v>
      </c>
      <c r="D323" s="221" t="s">
        <v>471</v>
      </c>
      <c r="E323" s="234"/>
      <c r="F323" s="230"/>
      <c r="G323" s="231"/>
      <c r="H323" s="235"/>
      <c r="I323" s="226"/>
    </row>
    <row r="324" spans="3:9" ht="20.25" customHeight="1" x14ac:dyDescent="0.3">
      <c r="C324" s="249"/>
      <c r="D324" s="250"/>
      <c r="E324" s="247"/>
      <c r="F324" s="247"/>
      <c r="G324" s="251"/>
      <c r="H324" s="252"/>
      <c r="I324" s="199"/>
    </row>
    <row r="325" spans="3:9" ht="49.2" customHeight="1" x14ac:dyDescent="0.3">
      <c r="C325" s="132" t="s">
        <v>2</v>
      </c>
      <c r="D325" s="137" t="s">
        <v>605</v>
      </c>
    </row>
    <row r="326" spans="3:9" ht="34.5" customHeight="1" x14ac:dyDescent="0.3">
      <c r="D326" s="137" t="s">
        <v>472</v>
      </c>
    </row>
    <row r="327" spans="3:9" ht="34.200000000000003" customHeight="1" x14ac:dyDescent="0.3">
      <c r="C327" s="249"/>
      <c r="D327" s="253" t="s">
        <v>473</v>
      </c>
      <c r="E327" s="247"/>
      <c r="F327" s="247"/>
      <c r="G327" s="251"/>
      <c r="H327" s="252"/>
      <c r="I327" s="199"/>
    </row>
    <row r="328" spans="3:9" ht="17.25" customHeight="1" x14ac:dyDescent="0.3">
      <c r="D328" s="207" t="s">
        <v>556</v>
      </c>
      <c r="E328" s="134" t="s">
        <v>33</v>
      </c>
      <c r="F328" s="134">
        <v>5</v>
      </c>
      <c r="H328" s="136">
        <f>SUM(F328*G328)</f>
        <v>0</v>
      </c>
    </row>
    <row r="329" spans="3:9" ht="17.25" customHeight="1" x14ac:dyDescent="0.3">
      <c r="D329" s="207" t="s">
        <v>557</v>
      </c>
      <c r="E329" s="134" t="s">
        <v>33</v>
      </c>
      <c r="F329" s="134">
        <v>5</v>
      </c>
      <c r="H329" s="136">
        <f>SUM(F329*G329)</f>
        <v>0</v>
      </c>
    </row>
    <row r="330" spans="3:9" ht="17.25" customHeight="1" x14ac:dyDescent="0.3">
      <c r="D330" s="207" t="s">
        <v>558</v>
      </c>
      <c r="E330" s="134" t="s">
        <v>33</v>
      </c>
      <c r="F330" s="134">
        <v>5</v>
      </c>
      <c r="H330" s="136">
        <f>SUM(F330*G330)</f>
        <v>0</v>
      </c>
    </row>
    <row r="331" spans="3:9" ht="17.25" customHeight="1" x14ac:dyDescent="0.3">
      <c r="D331" s="207" t="s">
        <v>559</v>
      </c>
      <c r="E331" s="134" t="s">
        <v>33</v>
      </c>
      <c r="F331" s="134">
        <v>5</v>
      </c>
      <c r="H331" s="136">
        <f>SUM(F331*G331)</f>
        <v>0</v>
      </c>
    </row>
    <row r="332" spans="3:9" ht="17.25" customHeight="1" x14ac:dyDescent="0.3"/>
    <row r="333" spans="3:9" x14ac:dyDescent="0.3">
      <c r="C333" s="132" t="s">
        <v>4</v>
      </c>
      <c r="D333" s="133" t="s">
        <v>474</v>
      </c>
    </row>
    <row r="334" spans="3:9" s="228" customFormat="1" ht="216" x14ac:dyDescent="0.3">
      <c r="C334" s="132"/>
      <c r="D334" s="137" t="s">
        <v>606</v>
      </c>
      <c r="E334" s="134"/>
      <c r="F334" s="134"/>
      <c r="G334" s="135"/>
      <c r="H334" s="136"/>
      <c r="I334" s="135"/>
    </row>
    <row r="335" spans="3:9" ht="18" customHeight="1" x14ac:dyDescent="0.3">
      <c r="C335" s="132" t="s">
        <v>371</v>
      </c>
      <c r="D335" s="137" t="s">
        <v>475</v>
      </c>
    </row>
    <row r="336" spans="3:9" s="228" customFormat="1" ht="115.2" x14ac:dyDescent="0.3">
      <c r="C336" s="254"/>
      <c r="D336" s="133" t="s">
        <v>560</v>
      </c>
      <c r="E336" s="134"/>
      <c r="F336" s="134"/>
      <c r="G336" s="135"/>
      <c r="H336" s="136"/>
      <c r="I336" s="135"/>
    </row>
    <row r="337" spans="3:9" s="228" customFormat="1" ht="57.6" x14ac:dyDescent="0.3">
      <c r="C337" s="254"/>
      <c r="D337" s="133" t="s">
        <v>476</v>
      </c>
      <c r="E337" s="134"/>
      <c r="F337" s="134"/>
      <c r="G337" s="135"/>
      <c r="H337" s="136"/>
      <c r="I337" s="135"/>
    </row>
    <row r="338" spans="3:9" s="228" customFormat="1" ht="44.4" customHeight="1" x14ac:dyDescent="0.3">
      <c r="C338" s="254"/>
      <c r="D338" s="133" t="s">
        <v>477</v>
      </c>
      <c r="E338" s="134"/>
      <c r="F338" s="134"/>
      <c r="G338" s="135"/>
      <c r="H338" s="136"/>
      <c r="I338" s="135"/>
    </row>
    <row r="339" spans="3:9" ht="17.25" customHeight="1" x14ac:dyDescent="0.3">
      <c r="C339" s="132" t="s">
        <v>372</v>
      </c>
      <c r="D339" s="137" t="s">
        <v>478</v>
      </c>
    </row>
    <row r="340" spans="3:9" s="228" customFormat="1" ht="50.25" customHeight="1" x14ac:dyDescent="0.3">
      <c r="C340" s="254"/>
      <c r="D340" s="137" t="s">
        <v>479</v>
      </c>
      <c r="E340" s="134"/>
      <c r="F340" s="134"/>
      <c r="G340" s="135"/>
      <c r="H340" s="136"/>
      <c r="I340" s="135"/>
    </row>
    <row r="341" spans="3:9" s="228" customFormat="1" ht="64.5" customHeight="1" x14ac:dyDescent="0.3">
      <c r="C341" s="254"/>
      <c r="D341" s="137" t="s">
        <v>480</v>
      </c>
      <c r="E341" s="134"/>
      <c r="F341" s="134"/>
      <c r="G341" s="135"/>
      <c r="H341" s="136"/>
      <c r="I341" s="135"/>
    </row>
    <row r="342" spans="3:9" s="228" customFormat="1" ht="76.2" customHeight="1" x14ac:dyDescent="0.3">
      <c r="C342" s="254"/>
      <c r="D342" s="137" t="s">
        <v>607</v>
      </c>
      <c r="E342" s="134"/>
      <c r="F342" s="134"/>
      <c r="G342" s="135"/>
      <c r="H342" s="136"/>
      <c r="I342" s="135"/>
    </row>
    <row r="343" spans="3:9" ht="28.8" x14ac:dyDescent="0.3">
      <c r="D343" s="137" t="s">
        <v>709</v>
      </c>
      <c r="E343" s="134" t="s">
        <v>0</v>
      </c>
      <c r="F343" s="255">
        <v>8.75</v>
      </c>
      <c r="H343" s="136">
        <f>F343*G343</f>
        <v>0</v>
      </c>
    </row>
    <row r="344" spans="3:9" ht="17.25" customHeight="1" x14ac:dyDescent="0.3"/>
    <row r="345" spans="3:9" s="227" customFormat="1" x14ac:dyDescent="0.3">
      <c r="C345" s="189" t="s">
        <v>555</v>
      </c>
      <c r="D345" s="256" t="s">
        <v>561</v>
      </c>
      <c r="E345" s="257" t="s">
        <v>20</v>
      </c>
      <c r="F345" s="257"/>
      <c r="G345" s="258"/>
      <c r="H345" s="259">
        <f>SUM(H324:H344)</f>
        <v>0</v>
      </c>
      <c r="I345" s="226"/>
    </row>
    <row r="346" spans="3:9" ht="17.25" customHeight="1" x14ac:dyDescent="0.3"/>
    <row r="347" spans="3:9" ht="17.25" customHeight="1" x14ac:dyDescent="0.3"/>
    <row r="348" spans="3:9" s="227" customFormat="1" x14ac:dyDescent="0.3">
      <c r="C348" s="233" t="s">
        <v>562</v>
      </c>
      <c r="D348" s="221" t="s">
        <v>481</v>
      </c>
      <c r="E348" s="234"/>
      <c r="F348" s="234"/>
      <c r="G348" s="231"/>
      <c r="H348" s="235"/>
      <c r="I348" s="226"/>
    </row>
    <row r="349" spans="3:9" s="228" customFormat="1" x14ac:dyDescent="0.3">
      <c r="C349" s="132"/>
      <c r="D349" s="133"/>
      <c r="E349" s="134"/>
      <c r="F349" s="134"/>
      <c r="G349" s="135"/>
      <c r="H349" s="136"/>
      <c r="I349" s="135"/>
    </row>
    <row r="350" spans="3:9" x14ac:dyDescent="0.3">
      <c r="C350" s="132" t="s">
        <v>2</v>
      </c>
      <c r="D350" s="133" t="s">
        <v>720</v>
      </c>
    </row>
    <row r="351" spans="3:9" ht="59.4" customHeight="1" x14ac:dyDescent="0.3">
      <c r="D351" s="133" t="s">
        <v>716</v>
      </c>
    </row>
    <row r="352" spans="3:9" ht="16.2" customHeight="1" x14ac:dyDescent="0.3">
      <c r="D352" s="133" t="s">
        <v>717</v>
      </c>
    </row>
    <row r="353" spans="3:9" ht="91.2" customHeight="1" x14ac:dyDescent="0.3">
      <c r="D353" s="133" t="s">
        <v>482</v>
      </c>
    </row>
    <row r="354" spans="3:9" ht="33.75" customHeight="1" x14ac:dyDescent="0.3">
      <c r="D354" s="133" t="s">
        <v>483</v>
      </c>
    </row>
    <row r="355" spans="3:9" ht="46.2" customHeight="1" x14ac:dyDescent="0.3">
      <c r="D355" s="133" t="s">
        <v>484</v>
      </c>
    </row>
    <row r="356" spans="3:9" ht="60.6" customHeight="1" x14ac:dyDescent="0.3">
      <c r="D356" s="137" t="s">
        <v>485</v>
      </c>
    </row>
    <row r="357" spans="3:9" ht="36" customHeight="1" x14ac:dyDescent="0.3">
      <c r="D357" s="137" t="s">
        <v>486</v>
      </c>
    </row>
    <row r="358" spans="3:9" x14ac:dyDescent="0.3">
      <c r="D358" s="133" t="s">
        <v>487</v>
      </c>
      <c r="E358" s="176"/>
      <c r="F358" s="272"/>
      <c r="G358" s="176"/>
      <c r="H358" s="176"/>
    </row>
    <row r="359" spans="3:9" x14ac:dyDescent="0.3">
      <c r="C359" s="132" t="s">
        <v>371</v>
      </c>
      <c r="D359" s="133" t="s">
        <v>718</v>
      </c>
      <c r="E359" s="134" t="s">
        <v>336</v>
      </c>
      <c r="F359" s="134">
        <v>3</v>
      </c>
      <c r="H359" s="136">
        <f>SUM(F359*G359)</f>
        <v>0</v>
      </c>
    </row>
    <row r="360" spans="3:9" x14ac:dyDescent="0.3">
      <c r="C360" s="132" t="s">
        <v>372</v>
      </c>
      <c r="D360" s="133" t="s">
        <v>719</v>
      </c>
      <c r="E360" s="134" t="s">
        <v>336</v>
      </c>
      <c r="F360" s="134">
        <v>1</v>
      </c>
      <c r="H360" s="136">
        <f>SUM(F360*G360)</f>
        <v>0</v>
      </c>
    </row>
    <row r="361" spans="3:9" x14ac:dyDescent="0.3">
      <c r="D361" s="133"/>
    </row>
    <row r="362" spans="3:9" s="227" customFormat="1" x14ac:dyDescent="0.3">
      <c r="C362" s="189" t="s">
        <v>562</v>
      </c>
      <c r="D362" s="256" t="s">
        <v>316</v>
      </c>
      <c r="E362" s="257" t="s">
        <v>20</v>
      </c>
      <c r="F362" s="257"/>
      <c r="G362" s="258"/>
      <c r="H362" s="259">
        <f>SUM(H350:H361)</f>
        <v>0</v>
      </c>
      <c r="I362" s="226"/>
    </row>
    <row r="363" spans="3:9" ht="17.25" customHeight="1" x14ac:dyDescent="0.3"/>
    <row r="364" spans="3:9" ht="17.25" customHeight="1" x14ac:dyDescent="0.3"/>
    <row r="365" spans="3:9" s="227" customFormat="1" x14ac:dyDescent="0.3">
      <c r="C365" s="233" t="s">
        <v>564</v>
      </c>
      <c r="D365" s="221" t="s">
        <v>317</v>
      </c>
      <c r="E365" s="234"/>
      <c r="F365" s="230"/>
      <c r="G365" s="231"/>
      <c r="H365" s="235"/>
      <c r="I365" s="226"/>
    </row>
    <row r="366" spans="3:9" x14ac:dyDescent="0.3">
      <c r="C366" s="249"/>
      <c r="D366" s="260"/>
      <c r="E366" s="247"/>
      <c r="F366" s="247"/>
      <c r="G366" s="251"/>
      <c r="H366" s="252"/>
      <c r="I366" s="199"/>
    </row>
    <row r="367" spans="3:9" x14ac:dyDescent="0.3">
      <c r="C367" s="132" t="s">
        <v>2</v>
      </c>
      <c r="D367" s="133" t="s">
        <v>680</v>
      </c>
    </row>
    <row r="368" spans="3:9" ht="189.6" customHeight="1" x14ac:dyDescent="0.3">
      <c r="D368" s="137" t="s">
        <v>681</v>
      </c>
    </row>
    <row r="369" spans="3:9" x14ac:dyDescent="0.3">
      <c r="D369" s="137" t="s">
        <v>682</v>
      </c>
      <c r="E369" s="134" t="s">
        <v>683</v>
      </c>
      <c r="F369" s="134">
        <v>8.31</v>
      </c>
      <c r="H369" s="136">
        <f>SUM(F369*G369)</f>
        <v>0</v>
      </c>
    </row>
    <row r="370" spans="3:9" ht="17.25" customHeight="1" x14ac:dyDescent="0.3"/>
    <row r="371" spans="3:9" s="219" customFormat="1" x14ac:dyDescent="0.3">
      <c r="C371" s="233" t="s">
        <v>564</v>
      </c>
      <c r="D371" s="256" t="s">
        <v>317</v>
      </c>
      <c r="E371" s="257" t="s">
        <v>20</v>
      </c>
      <c r="F371" s="261"/>
      <c r="G371" s="258"/>
      <c r="H371" s="262">
        <f>SUM(H367:H369)</f>
        <v>0</v>
      </c>
      <c r="I371" s="218"/>
    </row>
    <row r="372" spans="3:9" ht="17.25" customHeight="1" x14ac:dyDescent="0.3"/>
    <row r="373" spans="3:9" ht="17.25" customHeight="1" x14ac:dyDescent="0.3"/>
    <row r="374" spans="3:9" s="227" customFormat="1" x14ac:dyDescent="0.3">
      <c r="C374" s="233" t="s">
        <v>565</v>
      </c>
      <c r="D374" s="221" t="s">
        <v>68</v>
      </c>
      <c r="E374" s="234"/>
      <c r="F374" s="230"/>
      <c r="G374" s="231"/>
      <c r="H374" s="235"/>
      <c r="I374" s="226"/>
    </row>
    <row r="375" spans="3:9" x14ac:dyDescent="0.3">
      <c r="C375" s="249"/>
      <c r="D375" s="260"/>
      <c r="E375" s="247"/>
      <c r="F375" s="247"/>
      <c r="G375" s="251"/>
      <c r="H375" s="252"/>
      <c r="I375" s="199"/>
    </row>
    <row r="376" spans="3:9" x14ac:dyDescent="0.3">
      <c r="C376" s="132" t="s">
        <v>2</v>
      </c>
      <c r="D376" s="196" t="s">
        <v>488</v>
      </c>
      <c r="E376" s="247"/>
      <c r="F376" s="247"/>
      <c r="G376" s="251"/>
      <c r="H376" s="252"/>
      <c r="I376" s="199"/>
    </row>
    <row r="377" spans="3:9" ht="33" customHeight="1" x14ac:dyDescent="0.3">
      <c r="D377" s="133" t="s">
        <v>489</v>
      </c>
      <c r="E377" s="247"/>
      <c r="F377" s="247"/>
      <c r="G377" s="251"/>
      <c r="H377" s="252"/>
      <c r="I377" s="199"/>
    </row>
    <row r="378" spans="3:9" ht="60.6" customHeight="1" x14ac:dyDescent="0.3">
      <c r="D378" s="133" t="s">
        <v>490</v>
      </c>
    </row>
    <row r="379" spans="3:9" ht="34.5" customHeight="1" x14ac:dyDescent="0.3">
      <c r="D379" s="133" t="s">
        <v>491</v>
      </c>
    </row>
    <row r="380" spans="3:9" ht="87" customHeight="1" x14ac:dyDescent="0.3">
      <c r="D380" s="133" t="s">
        <v>492</v>
      </c>
    </row>
    <row r="381" spans="3:9" ht="36.75" customHeight="1" x14ac:dyDescent="0.3">
      <c r="D381" s="137" t="s">
        <v>493</v>
      </c>
    </row>
    <row r="382" spans="3:9" ht="52.5" customHeight="1" x14ac:dyDescent="0.3">
      <c r="D382" s="133" t="s">
        <v>494</v>
      </c>
    </row>
    <row r="383" spans="3:9" ht="17.25" customHeight="1" x14ac:dyDescent="0.3">
      <c r="D383" s="137" t="s">
        <v>495</v>
      </c>
    </row>
    <row r="384" spans="3:9" ht="47.25" customHeight="1" x14ac:dyDescent="0.3">
      <c r="D384" s="133" t="s">
        <v>496</v>
      </c>
    </row>
    <row r="385" spans="3:8" ht="34.5" customHeight="1" x14ac:dyDescent="0.3">
      <c r="D385" s="137" t="s">
        <v>497</v>
      </c>
    </row>
    <row r="386" spans="3:8" ht="50.4" customHeight="1" x14ac:dyDescent="0.3">
      <c r="D386" s="137" t="s">
        <v>498</v>
      </c>
    </row>
    <row r="387" spans="3:8" ht="17.25" customHeight="1" x14ac:dyDescent="0.3">
      <c r="D387" s="207" t="s">
        <v>566</v>
      </c>
      <c r="E387" s="134" t="s">
        <v>0</v>
      </c>
      <c r="F387" s="134">
        <v>561.81562500000018</v>
      </c>
      <c r="H387" s="136">
        <f>SUM(F387*G387)</f>
        <v>0</v>
      </c>
    </row>
    <row r="388" spans="3:8" ht="17.25" customHeight="1" x14ac:dyDescent="0.3">
      <c r="D388" s="207" t="s">
        <v>567</v>
      </c>
      <c r="E388" s="134" t="s">
        <v>0</v>
      </c>
      <c r="F388" s="134">
        <v>561.81562500000018</v>
      </c>
      <c r="H388" s="136">
        <f>SUM(F388*G388)</f>
        <v>0</v>
      </c>
    </row>
    <row r="389" spans="3:8" ht="17.25" customHeight="1" x14ac:dyDescent="0.3">
      <c r="D389" s="207" t="s">
        <v>568</v>
      </c>
      <c r="E389" s="134" t="s">
        <v>0</v>
      </c>
      <c r="F389" s="134">
        <v>561.81562500000018</v>
      </c>
      <c r="H389" s="136">
        <f>SUM(F389*G389)</f>
        <v>0</v>
      </c>
    </row>
    <row r="390" spans="3:8" ht="17.25" customHeight="1" x14ac:dyDescent="0.3"/>
    <row r="391" spans="3:8" ht="17.25" customHeight="1" x14ac:dyDescent="0.3">
      <c r="C391" s="132" t="s">
        <v>4</v>
      </c>
      <c r="D391" s="137" t="s">
        <v>499</v>
      </c>
    </row>
    <row r="392" spans="3:8" ht="75" customHeight="1" x14ac:dyDescent="0.3">
      <c r="D392" s="133" t="s">
        <v>500</v>
      </c>
    </row>
    <row r="393" spans="3:8" ht="76.2" customHeight="1" x14ac:dyDescent="0.3">
      <c r="D393" s="133" t="s">
        <v>501</v>
      </c>
    </row>
    <row r="394" spans="3:8" ht="35.25" customHeight="1" x14ac:dyDescent="0.3">
      <c r="D394" s="137" t="s">
        <v>502</v>
      </c>
    </row>
    <row r="395" spans="3:8" ht="34.200000000000003" customHeight="1" x14ac:dyDescent="0.3">
      <c r="D395" s="137" t="s">
        <v>503</v>
      </c>
    </row>
    <row r="396" spans="3:8" ht="17.25" customHeight="1" x14ac:dyDescent="0.3">
      <c r="D396" s="207" t="s">
        <v>569</v>
      </c>
      <c r="E396" s="134" t="s">
        <v>0</v>
      </c>
      <c r="F396" s="134">
        <v>57.925000000000004</v>
      </c>
      <c r="H396" s="136">
        <f>SUM(F396*G396)</f>
        <v>0</v>
      </c>
    </row>
    <row r="397" spans="3:8" ht="17.25" customHeight="1" x14ac:dyDescent="0.3">
      <c r="D397" s="207" t="s">
        <v>570</v>
      </c>
      <c r="E397" s="134" t="s">
        <v>0</v>
      </c>
      <c r="F397" s="134">
        <v>57.925000000000004</v>
      </c>
      <c r="H397" s="136">
        <f>SUM(F397*G397)</f>
        <v>0</v>
      </c>
    </row>
    <row r="398" spans="3:8" ht="17.25" customHeight="1" x14ac:dyDescent="0.3"/>
    <row r="399" spans="3:8" x14ac:dyDescent="0.3">
      <c r="C399" s="132" t="s">
        <v>5</v>
      </c>
      <c r="D399" s="137" t="s">
        <v>504</v>
      </c>
    </row>
    <row r="400" spans="3:8" ht="187.2" x14ac:dyDescent="0.3">
      <c r="D400" s="137" t="s">
        <v>726</v>
      </c>
    </row>
    <row r="401" spans="3:8" ht="115.2" x14ac:dyDescent="0.3">
      <c r="D401" s="137" t="s">
        <v>609</v>
      </c>
    </row>
    <row r="402" spans="3:8" ht="100.8" x14ac:dyDescent="0.3">
      <c r="D402" s="137" t="s">
        <v>610</v>
      </c>
    </row>
    <row r="403" spans="3:8" ht="216" x14ac:dyDescent="0.3">
      <c r="D403" s="137" t="s">
        <v>611</v>
      </c>
    </row>
    <row r="404" spans="3:8" x14ac:dyDescent="0.3">
      <c r="D404" s="137" t="s">
        <v>727</v>
      </c>
    </row>
    <row r="405" spans="3:8" x14ac:dyDescent="0.3">
      <c r="D405" s="137" t="s">
        <v>725</v>
      </c>
    </row>
    <row r="406" spans="3:8" ht="17.25" customHeight="1" x14ac:dyDescent="0.3">
      <c r="D406" s="137" t="s">
        <v>505</v>
      </c>
    </row>
    <row r="407" spans="3:8" x14ac:dyDescent="0.3">
      <c r="D407" s="207" t="s">
        <v>571</v>
      </c>
      <c r="E407" s="134" t="s">
        <v>0</v>
      </c>
      <c r="F407" s="134">
        <v>8.75</v>
      </c>
      <c r="H407" s="136">
        <f>SUM(F407*G407)</f>
        <v>0</v>
      </c>
    </row>
    <row r="408" spans="3:8" ht="17.25" customHeight="1" x14ac:dyDescent="0.3">
      <c r="D408" s="207" t="s">
        <v>572</v>
      </c>
      <c r="E408" s="134" t="s">
        <v>0</v>
      </c>
      <c r="F408" s="134">
        <v>8.75</v>
      </c>
      <c r="H408" s="136">
        <f>SUM(F408*G408)</f>
        <v>0</v>
      </c>
    </row>
    <row r="410" spans="3:8" x14ac:dyDescent="0.3">
      <c r="C410" s="132" t="s">
        <v>6</v>
      </c>
      <c r="D410" s="137" t="s">
        <v>724</v>
      </c>
    </row>
    <row r="411" spans="3:8" ht="100.8" x14ac:dyDescent="0.3">
      <c r="D411" s="137" t="s">
        <v>723</v>
      </c>
    </row>
    <row r="412" spans="3:8" ht="185.4" customHeight="1" x14ac:dyDescent="0.3">
      <c r="D412" s="137" t="s">
        <v>721</v>
      </c>
    </row>
    <row r="413" spans="3:8" x14ac:dyDescent="0.3">
      <c r="D413" s="137" t="s">
        <v>727</v>
      </c>
    </row>
    <row r="414" spans="3:8" x14ac:dyDescent="0.3">
      <c r="D414" s="137" t="s">
        <v>722</v>
      </c>
    </row>
    <row r="415" spans="3:8" x14ac:dyDescent="0.3">
      <c r="D415" s="137" t="s">
        <v>505</v>
      </c>
    </row>
    <row r="416" spans="3:8" x14ac:dyDescent="0.3">
      <c r="D416" s="207" t="s">
        <v>571</v>
      </c>
      <c r="E416" s="134" t="s">
        <v>0</v>
      </c>
      <c r="F416" s="134">
        <v>13.737150000000002</v>
      </c>
      <c r="H416" s="136">
        <f>SUM(F416*G416)</f>
        <v>0</v>
      </c>
    </row>
    <row r="417" spans="3:9" x14ac:dyDescent="0.3">
      <c r="D417" s="207"/>
    </row>
    <row r="418" spans="3:9" s="210" customFormat="1" ht="17.25" customHeight="1" x14ac:dyDescent="0.3">
      <c r="C418" s="132" t="s">
        <v>9</v>
      </c>
      <c r="D418" s="137" t="s">
        <v>456</v>
      </c>
      <c r="E418" s="134"/>
      <c r="F418" s="134"/>
      <c r="G418" s="208"/>
      <c r="H418" s="209"/>
      <c r="I418" s="208"/>
    </row>
    <row r="419" spans="3:9" s="210" customFormat="1" ht="43.2" x14ac:dyDescent="0.3">
      <c r="C419" s="132"/>
      <c r="D419" s="137" t="s">
        <v>506</v>
      </c>
      <c r="E419" s="134"/>
      <c r="F419" s="134"/>
      <c r="G419" s="208"/>
      <c r="H419" s="209"/>
      <c r="I419" s="208"/>
    </row>
    <row r="420" spans="3:9" s="210" customFormat="1" ht="17.25" customHeight="1" x14ac:dyDescent="0.3">
      <c r="C420" s="132"/>
      <c r="D420" s="137" t="s">
        <v>457</v>
      </c>
      <c r="E420" s="134" t="s">
        <v>99</v>
      </c>
      <c r="F420" s="134">
        <v>205.04399999999998</v>
      </c>
      <c r="G420" s="135"/>
      <c r="H420" s="136">
        <f>SUM(F420*G420)</f>
        <v>0</v>
      </c>
      <c r="I420" s="208"/>
    </row>
    <row r="421" spans="3:9" s="210" customFormat="1" ht="17.25" customHeight="1" x14ac:dyDescent="0.3">
      <c r="C421" s="132"/>
      <c r="D421" s="137"/>
      <c r="E421" s="134"/>
      <c r="F421" s="134"/>
      <c r="G421" s="135"/>
      <c r="H421" s="136"/>
      <c r="I421" s="208"/>
    </row>
    <row r="422" spans="3:9" s="227" customFormat="1" x14ac:dyDescent="0.3">
      <c r="C422" s="189" t="s">
        <v>565</v>
      </c>
      <c r="D422" s="221" t="s">
        <v>68</v>
      </c>
      <c r="E422" s="234" t="s">
        <v>20</v>
      </c>
      <c r="F422" s="230"/>
      <c r="G422" s="231"/>
      <c r="H422" s="232">
        <f>SUM(H386:H421)</f>
        <v>0</v>
      </c>
      <c r="I422" s="226"/>
    </row>
    <row r="423" spans="3:9" ht="17.25" customHeight="1" x14ac:dyDescent="0.3"/>
    <row r="424" spans="3:9" ht="17.25" customHeight="1" x14ac:dyDescent="0.3"/>
    <row r="425" spans="3:9" s="227" customFormat="1" x14ac:dyDescent="0.3">
      <c r="C425" s="233" t="s">
        <v>575</v>
      </c>
      <c r="D425" s="221" t="s">
        <v>318</v>
      </c>
      <c r="E425" s="234"/>
      <c r="F425" s="230"/>
      <c r="G425" s="231"/>
      <c r="H425" s="235"/>
      <c r="I425" s="226"/>
    </row>
    <row r="426" spans="3:9" ht="17.25" customHeight="1" x14ac:dyDescent="0.3"/>
    <row r="427" spans="3:9" ht="61.8" customHeight="1" x14ac:dyDescent="0.3">
      <c r="C427" s="132" t="s">
        <v>2</v>
      </c>
      <c r="D427" s="133" t="s">
        <v>507</v>
      </c>
    </row>
    <row r="428" spans="3:9" ht="17.25" customHeight="1" x14ac:dyDescent="0.3">
      <c r="D428" s="207" t="s">
        <v>684</v>
      </c>
      <c r="E428" s="134" t="s">
        <v>0</v>
      </c>
      <c r="F428" s="134">
        <v>33</v>
      </c>
      <c r="H428" s="136">
        <f>SUM(F428*G428)</f>
        <v>0</v>
      </c>
    </row>
    <row r="429" spans="3:9" ht="17.25" customHeight="1" x14ac:dyDescent="0.3">
      <c r="D429" s="207" t="s">
        <v>573</v>
      </c>
      <c r="E429" s="134" t="s">
        <v>19</v>
      </c>
      <c r="F429" s="134">
        <v>3</v>
      </c>
      <c r="H429" s="136">
        <f>SUM(F429*G429)</f>
        <v>0</v>
      </c>
    </row>
    <row r="430" spans="3:9" ht="17.25" customHeight="1" x14ac:dyDescent="0.3"/>
    <row r="431" spans="3:9" ht="63" customHeight="1" x14ac:dyDescent="0.3">
      <c r="C431" s="132" t="s">
        <v>4</v>
      </c>
      <c r="D431" s="133" t="s">
        <v>508</v>
      </c>
    </row>
    <row r="432" spans="3:9" ht="17.25" customHeight="1" x14ac:dyDescent="0.3">
      <c r="D432" s="207" t="s">
        <v>168</v>
      </c>
      <c r="E432" s="134" t="s">
        <v>33</v>
      </c>
      <c r="F432" s="134">
        <v>10</v>
      </c>
      <c r="H432" s="136">
        <f>SUM(F432*G432)</f>
        <v>0</v>
      </c>
    </row>
    <row r="433" spans="3:9" ht="17.25" customHeight="1" x14ac:dyDescent="0.3">
      <c r="D433" s="207" t="s">
        <v>563</v>
      </c>
      <c r="E433" s="134" t="s">
        <v>33</v>
      </c>
      <c r="F433" s="134">
        <v>10</v>
      </c>
      <c r="H433" s="136">
        <f>SUM(F433*G433)</f>
        <v>0</v>
      </c>
    </row>
    <row r="434" spans="3:9" ht="17.25" customHeight="1" x14ac:dyDescent="0.3">
      <c r="D434" s="207" t="s">
        <v>574</v>
      </c>
      <c r="E434" s="134" t="s">
        <v>33</v>
      </c>
      <c r="F434" s="134">
        <v>10</v>
      </c>
      <c r="H434" s="136">
        <f>SUM(F434*G434)</f>
        <v>0</v>
      </c>
    </row>
    <row r="435" spans="3:9" ht="17.25" customHeight="1" x14ac:dyDescent="0.3"/>
    <row r="436" spans="3:9" s="227" customFormat="1" x14ac:dyDescent="0.3">
      <c r="C436" s="189" t="s">
        <v>575</v>
      </c>
      <c r="D436" s="221" t="s">
        <v>318</v>
      </c>
      <c r="E436" s="234" t="s">
        <v>20</v>
      </c>
      <c r="F436" s="230"/>
      <c r="G436" s="231"/>
      <c r="H436" s="232">
        <f>SUM(H428:H434)</f>
        <v>0</v>
      </c>
      <c r="I436" s="226"/>
    </row>
    <row r="437" spans="3:9" ht="17.25" customHeight="1" x14ac:dyDescent="0.3"/>
    <row r="438" spans="3:9" x14ac:dyDescent="0.3">
      <c r="D438" s="133"/>
    </row>
    <row r="439" spans="3:9" s="227" customFormat="1" x14ac:dyDescent="0.3">
      <c r="C439" s="233" t="s">
        <v>576</v>
      </c>
      <c r="D439" s="221" t="s">
        <v>64</v>
      </c>
      <c r="E439" s="234"/>
      <c r="F439" s="230"/>
      <c r="G439" s="231"/>
      <c r="H439" s="235"/>
      <c r="I439" s="226"/>
    </row>
    <row r="440" spans="3:9" s="227" customFormat="1" x14ac:dyDescent="0.3">
      <c r="C440" s="236"/>
      <c r="D440" s="237"/>
      <c r="E440" s="238"/>
      <c r="F440" s="134"/>
      <c r="G440" s="239"/>
      <c r="H440" s="240"/>
      <c r="I440" s="226"/>
    </row>
    <row r="441" spans="3:9" s="228" customFormat="1" ht="17.25" customHeight="1" x14ac:dyDescent="0.3">
      <c r="C441" s="132"/>
      <c r="D441" s="133" t="s">
        <v>375</v>
      </c>
      <c r="E441" s="134"/>
      <c r="F441" s="134"/>
      <c r="G441" s="135"/>
      <c r="H441" s="136"/>
      <c r="I441" s="135"/>
    </row>
    <row r="442" spans="3:9" ht="77.25" customHeight="1" x14ac:dyDescent="0.3">
      <c r="D442" s="133" t="s">
        <v>509</v>
      </c>
    </row>
    <row r="443" spans="3:9" s="228" customFormat="1" ht="36" customHeight="1" x14ac:dyDescent="0.3">
      <c r="C443" s="132"/>
      <c r="D443" s="133" t="s">
        <v>510</v>
      </c>
      <c r="E443" s="134"/>
      <c r="F443" s="134"/>
      <c r="G443" s="135"/>
      <c r="H443" s="136"/>
      <c r="I443" s="135"/>
    </row>
    <row r="444" spans="3:9" s="228" customFormat="1" ht="34.799999999999997" customHeight="1" x14ac:dyDescent="0.3">
      <c r="C444" s="132"/>
      <c r="D444" s="133" t="s">
        <v>511</v>
      </c>
      <c r="E444" s="134"/>
      <c r="F444" s="134"/>
      <c r="G444" s="135"/>
      <c r="H444" s="136"/>
      <c r="I444" s="135"/>
    </row>
    <row r="445" spans="3:9" s="228" customFormat="1" x14ac:dyDescent="0.3">
      <c r="C445" s="132"/>
      <c r="D445" s="133" t="s">
        <v>512</v>
      </c>
      <c r="E445" s="134"/>
      <c r="F445" s="134"/>
      <c r="G445" s="135"/>
      <c r="H445" s="136"/>
      <c r="I445" s="135"/>
    </row>
    <row r="446" spans="3:9" s="227" customFormat="1" ht="15.75" customHeight="1" x14ac:dyDescent="0.3">
      <c r="C446" s="185"/>
      <c r="D446" s="237"/>
      <c r="E446" s="238"/>
      <c r="F446" s="134"/>
      <c r="G446" s="239"/>
      <c r="H446" s="240"/>
      <c r="I446" s="226"/>
    </row>
    <row r="447" spans="3:9" ht="35.25" customHeight="1" x14ac:dyDescent="0.3">
      <c r="C447" s="132" t="s">
        <v>2</v>
      </c>
      <c r="D447" s="133" t="s">
        <v>513</v>
      </c>
    </row>
    <row r="448" spans="3:9" ht="64.2" customHeight="1" x14ac:dyDescent="0.3">
      <c r="D448" s="133" t="s">
        <v>540</v>
      </c>
    </row>
    <row r="449" spans="3:8" ht="106.2" customHeight="1" x14ac:dyDescent="0.3">
      <c r="D449" s="133" t="s">
        <v>541</v>
      </c>
    </row>
    <row r="450" spans="3:8" ht="259.2" customHeight="1" x14ac:dyDescent="0.3">
      <c r="D450" s="133" t="s">
        <v>542</v>
      </c>
    </row>
    <row r="451" spans="3:8" x14ac:dyDescent="0.3">
      <c r="D451" s="133" t="s">
        <v>514</v>
      </c>
    </row>
    <row r="452" spans="3:8" ht="31.2" customHeight="1" x14ac:dyDescent="0.3">
      <c r="D452" s="133" t="s">
        <v>515</v>
      </c>
    </row>
    <row r="453" spans="3:8" ht="35.25" customHeight="1" x14ac:dyDescent="0.3">
      <c r="D453" s="133" t="s">
        <v>516</v>
      </c>
    </row>
    <row r="454" spans="3:8" x14ac:dyDescent="0.3">
      <c r="C454" s="132" t="s">
        <v>371</v>
      </c>
      <c r="D454" s="133" t="s">
        <v>729</v>
      </c>
    </row>
    <row r="455" spans="3:8" ht="58.2" customHeight="1" x14ac:dyDescent="0.3">
      <c r="C455" s="185"/>
      <c r="D455" s="133" t="s">
        <v>728</v>
      </c>
    </row>
    <row r="456" spans="3:8" x14ac:dyDescent="0.3">
      <c r="D456" s="133" t="s">
        <v>517</v>
      </c>
    </row>
    <row r="457" spans="3:8" x14ac:dyDescent="0.3">
      <c r="D457" s="133" t="s">
        <v>608</v>
      </c>
      <c r="E457" s="134" t="s">
        <v>14</v>
      </c>
      <c r="F457" s="134">
        <v>4</v>
      </c>
      <c r="H457" s="136">
        <f>SUM(F457*G457)</f>
        <v>0</v>
      </c>
    </row>
    <row r="458" spans="3:8" x14ac:dyDescent="0.3">
      <c r="C458" s="132" t="s">
        <v>372</v>
      </c>
      <c r="D458" s="133" t="s">
        <v>730</v>
      </c>
    </row>
    <row r="459" spans="3:8" ht="43.2" x14ac:dyDescent="0.3">
      <c r="C459" s="185"/>
      <c r="D459" s="133" t="s">
        <v>728</v>
      </c>
    </row>
    <row r="460" spans="3:8" x14ac:dyDescent="0.3">
      <c r="D460" s="133" t="s">
        <v>517</v>
      </c>
    </row>
    <row r="461" spans="3:8" x14ac:dyDescent="0.3">
      <c r="D461" s="133" t="s">
        <v>608</v>
      </c>
      <c r="E461" s="134" t="s">
        <v>14</v>
      </c>
      <c r="F461" s="134">
        <v>4</v>
      </c>
      <c r="H461" s="136">
        <f>SUM(F461*G461)</f>
        <v>0</v>
      </c>
    </row>
    <row r="462" spans="3:8" x14ac:dyDescent="0.3">
      <c r="C462" s="132" t="s">
        <v>373</v>
      </c>
      <c r="D462" s="133" t="s">
        <v>731</v>
      </c>
    </row>
    <row r="463" spans="3:8" ht="43.2" x14ac:dyDescent="0.3">
      <c r="C463" s="185"/>
      <c r="D463" s="133" t="s">
        <v>728</v>
      </c>
    </row>
    <row r="464" spans="3:8" x14ac:dyDescent="0.3">
      <c r="D464" s="133" t="s">
        <v>517</v>
      </c>
    </row>
    <row r="465" spans="3:9" x14ac:dyDescent="0.3">
      <c r="D465" s="133" t="s">
        <v>608</v>
      </c>
      <c r="E465" s="134" t="s">
        <v>14</v>
      </c>
      <c r="F465" s="134">
        <v>4</v>
      </c>
      <c r="H465" s="136">
        <f>SUM(F465*G465)</f>
        <v>0</v>
      </c>
    </row>
    <row r="466" spans="3:9" x14ac:dyDescent="0.3">
      <c r="C466" s="132" t="s">
        <v>408</v>
      </c>
      <c r="D466" s="133" t="s">
        <v>732</v>
      </c>
    </row>
    <row r="467" spans="3:9" ht="43.2" x14ac:dyDescent="0.3">
      <c r="C467" s="185"/>
      <c r="D467" s="133" t="s">
        <v>728</v>
      </c>
    </row>
    <row r="468" spans="3:9" x14ac:dyDescent="0.3">
      <c r="D468" s="133" t="s">
        <v>517</v>
      </c>
    </row>
    <row r="469" spans="3:9" x14ac:dyDescent="0.3">
      <c r="D469" s="133" t="s">
        <v>608</v>
      </c>
      <c r="E469" s="134" t="s">
        <v>14</v>
      </c>
      <c r="F469" s="134">
        <v>5</v>
      </c>
      <c r="H469" s="136">
        <f>SUM(F469*G469)</f>
        <v>0</v>
      </c>
    </row>
    <row r="470" spans="3:9" x14ac:dyDescent="0.3">
      <c r="C470" s="132" t="s">
        <v>409</v>
      </c>
      <c r="D470" s="133" t="s">
        <v>733</v>
      </c>
    </row>
    <row r="471" spans="3:9" ht="43.2" x14ac:dyDescent="0.3">
      <c r="C471" s="185"/>
      <c r="D471" s="133" t="s">
        <v>728</v>
      </c>
    </row>
    <row r="472" spans="3:9" x14ac:dyDescent="0.3">
      <c r="D472" s="133" t="s">
        <v>517</v>
      </c>
    </row>
    <row r="473" spans="3:9" x14ac:dyDescent="0.3">
      <c r="D473" s="133" t="s">
        <v>608</v>
      </c>
      <c r="E473" s="134" t="s">
        <v>14</v>
      </c>
      <c r="F473" s="134">
        <v>4</v>
      </c>
      <c r="H473" s="136">
        <f>SUM(F473*G473)</f>
        <v>0</v>
      </c>
    </row>
    <row r="474" spans="3:9" x14ac:dyDescent="0.3">
      <c r="D474" s="133"/>
      <c r="F474" s="215"/>
    </row>
    <row r="475" spans="3:9" s="219" customFormat="1" x14ac:dyDescent="0.3">
      <c r="C475" s="189" t="s">
        <v>576</v>
      </c>
      <c r="D475" s="256" t="s">
        <v>64</v>
      </c>
      <c r="E475" s="257" t="s">
        <v>20</v>
      </c>
      <c r="F475" s="261"/>
      <c r="G475" s="258"/>
      <c r="H475" s="259">
        <f>SUM(H454:H474)</f>
        <v>0</v>
      </c>
      <c r="I475" s="218"/>
    </row>
    <row r="476" spans="3:9" ht="17.25" customHeight="1" x14ac:dyDescent="0.3">
      <c r="C476" s="144"/>
      <c r="D476" s="102"/>
      <c r="E476" s="102"/>
      <c r="F476" s="117"/>
      <c r="G476" s="117"/>
      <c r="H476" s="118"/>
    </row>
    <row r="477" spans="3:9" ht="17.25" customHeight="1" x14ac:dyDescent="0.3">
      <c r="C477" s="144"/>
      <c r="D477" s="102"/>
      <c r="E477" s="102"/>
      <c r="F477" s="117"/>
      <c r="G477" s="117"/>
      <c r="H477" s="118"/>
    </row>
    <row r="478" spans="3:9" ht="17.25" customHeight="1" x14ac:dyDescent="0.3">
      <c r="C478" s="233" t="s">
        <v>734</v>
      </c>
      <c r="D478" s="221" t="s">
        <v>735</v>
      </c>
      <c r="E478" s="234"/>
      <c r="F478" s="230"/>
      <c r="G478" s="231"/>
      <c r="H478" s="235"/>
    </row>
    <row r="479" spans="3:9" ht="17.25" customHeight="1" x14ac:dyDescent="0.3"/>
    <row r="480" spans="3:9" ht="17.25" customHeight="1" x14ac:dyDescent="0.3">
      <c r="C480" s="201" t="s">
        <v>2</v>
      </c>
      <c r="D480" s="212" t="s">
        <v>348</v>
      </c>
    </row>
    <row r="481" spans="3:8" ht="43.2" x14ac:dyDescent="0.3">
      <c r="D481" s="133" t="s">
        <v>736</v>
      </c>
    </row>
    <row r="482" spans="3:8" ht="43.2" x14ac:dyDescent="0.3">
      <c r="D482" s="133" t="s">
        <v>737</v>
      </c>
    </row>
    <row r="483" spans="3:8" ht="43.2" x14ac:dyDescent="0.3">
      <c r="D483" s="133" t="s">
        <v>351</v>
      </c>
    </row>
    <row r="484" spans="3:8" x14ac:dyDescent="0.3">
      <c r="D484" s="133" t="s">
        <v>352</v>
      </c>
    </row>
    <row r="485" spans="3:8" x14ac:dyDescent="0.3">
      <c r="D485" s="202" t="s">
        <v>546</v>
      </c>
      <c r="E485" s="134" t="s">
        <v>14</v>
      </c>
      <c r="F485" s="134">
        <v>1</v>
      </c>
      <c r="H485" s="136">
        <f>SUM(F485*G485)</f>
        <v>0</v>
      </c>
    </row>
    <row r="486" spans="3:8" x14ac:dyDescent="0.3">
      <c r="D486" s="202" t="s">
        <v>547</v>
      </c>
      <c r="E486" s="134" t="s">
        <v>336</v>
      </c>
      <c r="F486" s="134">
        <v>1</v>
      </c>
      <c r="H486" s="136">
        <f>SUM(F486*G486)</f>
        <v>0</v>
      </c>
    </row>
    <row r="487" spans="3:8" x14ac:dyDescent="0.3">
      <c r="D487" s="207"/>
    </row>
    <row r="488" spans="3:8" ht="147" customHeight="1" x14ac:dyDescent="0.3">
      <c r="C488" s="132" t="s">
        <v>4</v>
      </c>
      <c r="D488" s="207" t="s">
        <v>738</v>
      </c>
      <c r="F488" s="272"/>
      <c r="G488" s="176"/>
    </row>
    <row r="489" spans="3:8" ht="17.25" customHeight="1" x14ac:dyDescent="0.3">
      <c r="D489" s="207" t="s">
        <v>167</v>
      </c>
      <c r="E489" s="134" t="s">
        <v>0</v>
      </c>
      <c r="F489" s="134">
        <v>9.85</v>
      </c>
      <c r="H489" s="136">
        <f>F489*G489</f>
        <v>0</v>
      </c>
    </row>
    <row r="490" spans="3:8" ht="17.25" customHeight="1" x14ac:dyDescent="0.3">
      <c r="D490" s="207"/>
    </row>
    <row r="491" spans="3:8" ht="63.6" customHeight="1" x14ac:dyDescent="0.3">
      <c r="C491" s="132" t="s">
        <v>5</v>
      </c>
      <c r="D491" s="207" t="s">
        <v>739</v>
      </c>
    </row>
    <row r="492" spans="3:8" ht="17.25" customHeight="1" x14ac:dyDescent="0.3">
      <c r="D492" s="207" t="s">
        <v>167</v>
      </c>
      <c r="E492" s="134" t="s">
        <v>0</v>
      </c>
      <c r="F492" s="134">
        <v>12.91</v>
      </c>
      <c r="H492" s="136">
        <f>F492*G492</f>
        <v>0</v>
      </c>
    </row>
    <row r="493" spans="3:8" ht="17.25" customHeight="1" x14ac:dyDescent="0.3">
      <c r="D493" s="207"/>
    </row>
    <row r="494" spans="3:8" ht="64.2" customHeight="1" x14ac:dyDescent="0.3">
      <c r="C494" s="132" t="s">
        <v>6</v>
      </c>
      <c r="D494" s="207" t="s">
        <v>740</v>
      </c>
    </row>
    <row r="495" spans="3:8" ht="17.25" customHeight="1" x14ac:dyDescent="0.3">
      <c r="D495" s="207" t="s">
        <v>136</v>
      </c>
      <c r="E495" s="134" t="s">
        <v>99</v>
      </c>
      <c r="F495" s="134">
        <v>12.94</v>
      </c>
      <c r="H495" s="136">
        <f>F495*G495</f>
        <v>0</v>
      </c>
    </row>
    <row r="496" spans="3:8" ht="17.25" customHeight="1" x14ac:dyDescent="0.3">
      <c r="D496" s="207"/>
    </row>
    <row r="497" spans="3:8" ht="61.8" customHeight="1" x14ac:dyDescent="0.3">
      <c r="C497" s="132" t="s">
        <v>9</v>
      </c>
      <c r="D497" s="207" t="s">
        <v>741</v>
      </c>
    </row>
    <row r="498" spans="3:8" ht="17.25" customHeight="1" x14ac:dyDescent="0.3">
      <c r="D498" s="207" t="s">
        <v>136</v>
      </c>
      <c r="E498" s="134" t="s">
        <v>99</v>
      </c>
      <c r="F498" s="134">
        <v>12.94</v>
      </c>
      <c r="H498" s="136">
        <f>F498*G498</f>
        <v>0</v>
      </c>
    </row>
    <row r="499" spans="3:8" ht="17.25" customHeight="1" x14ac:dyDescent="0.3">
      <c r="D499" s="207"/>
    </row>
    <row r="500" spans="3:8" ht="73.2" customHeight="1" x14ac:dyDescent="0.3">
      <c r="C500" s="132" t="s">
        <v>10</v>
      </c>
      <c r="D500" s="207" t="s">
        <v>742</v>
      </c>
    </row>
    <row r="501" spans="3:8" ht="17.25" customHeight="1" x14ac:dyDescent="0.3">
      <c r="D501" s="207" t="s">
        <v>161</v>
      </c>
      <c r="E501" s="134" t="s">
        <v>14</v>
      </c>
      <c r="F501" s="134">
        <v>12</v>
      </c>
      <c r="H501" s="136">
        <f>F501*G501</f>
        <v>0</v>
      </c>
    </row>
    <row r="502" spans="3:8" ht="17.25" customHeight="1" x14ac:dyDescent="0.3">
      <c r="D502" s="207"/>
    </row>
    <row r="503" spans="3:8" ht="61.8" customHeight="1" x14ac:dyDescent="0.3">
      <c r="C503" s="132" t="s">
        <v>11</v>
      </c>
      <c r="D503" s="207" t="s">
        <v>743</v>
      </c>
    </row>
    <row r="504" spans="3:8" ht="17.25" customHeight="1" x14ac:dyDescent="0.3">
      <c r="D504" s="207" t="s">
        <v>161</v>
      </c>
      <c r="E504" s="134" t="s">
        <v>14</v>
      </c>
      <c r="F504" s="134">
        <v>2</v>
      </c>
      <c r="H504" s="136">
        <f>F504*G504</f>
        <v>0</v>
      </c>
    </row>
    <row r="505" spans="3:8" ht="17.25" customHeight="1" x14ac:dyDescent="0.3">
      <c r="D505" s="207"/>
    </row>
    <row r="506" spans="3:8" ht="58.8" customHeight="1" x14ac:dyDescent="0.3">
      <c r="C506" s="132" t="s">
        <v>133</v>
      </c>
      <c r="D506" s="207" t="s">
        <v>744</v>
      </c>
    </row>
    <row r="507" spans="3:8" ht="17.25" customHeight="1" x14ac:dyDescent="0.3">
      <c r="D507" s="207" t="s">
        <v>161</v>
      </c>
      <c r="E507" s="134" t="s">
        <v>14</v>
      </c>
      <c r="F507" s="134">
        <v>1</v>
      </c>
      <c r="H507" s="136">
        <f>F507*G507</f>
        <v>0</v>
      </c>
    </row>
    <row r="508" spans="3:8" ht="17.25" customHeight="1" x14ac:dyDescent="0.3">
      <c r="D508" s="207"/>
    </row>
    <row r="509" spans="3:8" ht="17.25" customHeight="1" x14ac:dyDescent="0.3">
      <c r="C509" s="132" t="s">
        <v>588</v>
      </c>
      <c r="D509" s="133" t="s">
        <v>417</v>
      </c>
    </row>
    <row r="510" spans="3:8" ht="58.8" customHeight="1" x14ac:dyDescent="0.3">
      <c r="D510" s="133" t="s">
        <v>745</v>
      </c>
    </row>
    <row r="511" spans="3:8" ht="17.25" customHeight="1" x14ac:dyDescent="0.3">
      <c r="D511" s="137" t="s">
        <v>772</v>
      </c>
      <c r="E511" s="134" t="s">
        <v>19</v>
      </c>
      <c r="F511" s="134">
        <v>1.5</v>
      </c>
      <c r="H511" s="136">
        <f t="shared" ref="H511" si="25">SUM(F511*G511)</f>
        <v>0</v>
      </c>
    </row>
    <row r="512" spans="3:8" ht="17.25" customHeight="1" x14ac:dyDescent="0.3"/>
    <row r="513" spans="3:8" ht="28.8" x14ac:dyDescent="0.3">
      <c r="C513" s="132" t="s">
        <v>700</v>
      </c>
      <c r="D513" s="133" t="s">
        <v>746</v>
      </c>
      <c r="E513" s="215"/>
      <c r="F513" s="215"/>
      <c r="G513" s="208"/>
      <c r="H513" s="209"/>
    </row>
    <row r="514" spans="3:8" ht="43.2" x14ac:dyDescent="0.3">
      <c r="D514" s="133" t="s">
        <v>439</v>
      </c>
    </row>
    <row r="515" spans="3:8" ht="43.2" x14ac:dyDescent="0.3">
      <c r="D515" s="133" t="s">
        <v>747</v>
      </c>
    </row>
    <row r="516" spans="3:8" ht="28.8" x14ac:dyDescent="0.3">
      <c r="D516" s="133" t="s">
        <v>441</v>
      </c>
    </row>
    <row r="517" spans="3:8" ht="28.8" x14ac:dyDescent="0.3">
      <c r="D517" s="133" t="s">
        <v>444</v>
      </c>
    </row>
    <row r="518" spans="3:8" ht="28.8" x14ac:dyDescent="0.3">
      <c r="D518" s="133" t="s">
        <v>748</v>
      </c>
    </row>
    <row r="519" spans="3:8" ht="43.2" x14ac:dyDescent="0.3">
      <c r="D519" s="133" t="s">
        <v>396</v>
      </c>
    </row>
    <row r="520" spans="3:8" ht="28.8" x14ac:dyDescent="0.3">
      <c r="D520" s="133" t="s">
        <v>749</v>
      </c>
      <c r="E520" s="134" t="s">
        <v>0</v>
      </c>
      <c r="F520" s="134">
        <v>9.85</v>
      </c>
      <c r="H520" s="136">
        <f t="shared" ref="H520" si="26">SUM(F520*G520)</f>
        <v>0</v>
      </c>
    </row>
    <row r="521" spans="3:8" x14ac:dyDescent="0.3">
      <c r="D521" s="133"/>
      <c r="E521" s="176"/>
      <c r="F521" s="272"/>
      <c r="G521" s="176"/>
      <c r="H521" s="176"/>
    </row>
    <row r="522" spans="3:8" ht="57.6" x14ac:dyDescent="0.3">
      <c r="C522" s="132" t="s">
        <v>702</v>
      </c>
      <c r="D522" s="207" t="s">
        <v>750</v>
      </c>
    </row>
    <row r="523" spans="3:8" ht="17.25" customHeight="1" x14ac:dyDescent="0.3">
      <c r="D523" s="207" t="s">
        <v>167</v>
      </c>
      <c r="E523" s="134" t="s">
        <v>0</v>
      </c>
      <c r="F523" s="134">
        <v>12.91</v>
      </c>
      <c r="H523" s="136">
        <f t="shared" ref="H523" si="27">SUM(F523*G523)</f>
        <v>0</v>
      </c>
    </row>
    <row r="524" spans="3:8" ht="17.25" customHeight="1" x14ac:dyDescent="0.3">
      <c r="D524" s="207"/>
    </row>
    <row r="525" spans="3:8" ht="43.2" x14ac:dyDescent="0.3">
      <c r="C525" s="132" t="s">
        <v>703</v>
      </c>
      <c r="D525" s="207" t="s">
        <v>751</v>
      </c>
    </row>
    <row r="526" spans="3:8" ht="17.25" customHeight="1" x14ac:dyDescent="0.3">
      <c r="D526" s="207" t="s">
        <v>167</v>
      </c>
      <c r="E526" s="134" t="s">
        <v>0</v>
      </c>
      <c r="F526" s="134">
        <v>12.91</v>
      </c>
      <c r="H526" s="136">
        <f t="shared" ref="H526" si="28">SUM(F526*G526)</f>
        <v>0</v>
      </c>
    </row>
    <row r="527" spans="3:8" ht="17.25" customHeight="1" x14ac:dyDescent="0.3">
      <c r="D527" s="207"/>
    </row>
    <row r="528" spans="3:8" ht="64.2" customHeight="1" x14ac:dyDescent="0.3">
      <c r="C528" s="132" t="s">
        <v>704</v>
      </c>
      <c r="D528" s="207" t="s">
        <v>752</v>
      </c>
    </row>
    <row r="529" spans="3:8" ht="17.25" customHeight="1" x14ac:dyDescent="0.3">
      <c r="D529" s="207" t="s">
        <v>167</v>
      </c>
      <c r="E529" s="134" t="s">
        <v>0</v>
      </c>
      <c r="F529" s="134">
        <v>12.91</v>
      </c>
      <c r="H529" s="136">
        <f t="shared" ref="H529" si="29">SUM(F529*G529)</f>
        <v>0</v>
      </c>
    </row>
    <row r="530" spans="3:8" ht="17.25" customHeight="1" x14ac:dyDescent="0.3">
      <c r="D530" s="207"/>
    </row>
    <row r="531" spans="3:8" ht="61.2" customHeight="1" x14ac:dyDescent="0.3">
      <c r="C531" s="132" t="s">
        <v>753</v>
      </c>
      <c r="D531" s="207" t="s">
        <v>754</v>
      </c>
    </row>
    <row r="532" spans="3:8" ht="17.25" customHeight="1" x14ac:dyDescent="0.3">
      <c r="D532" s="207" t="s">
        <v>167</v>
      </c>
      <c r="E532" s="134" t="s">
        <v>0</v>
      </c>
      <c r="F532" s="134">
        <v>12.91</v>
      </c>
      <c r="H532" s="136">
        <f t="shared" ref="H532" si="30">SUM(F532*G532)</f>
        <v>0</v>
      </c>
    </row>
    <row r="533" spans="3:8" ht="17.25" customHeight="1" x14ac:dyDescent="0.3">
      <c r="D533" s="207"/>
    </row>
    <row r="534" spans="3:8" ht="91.8" customHeight="1" x14ac:dyDescent="0.3">
      <c r="C534" s="132" t="s">
        <v>755</v>
      </c>
      <c r="D534" s="207" t="s">
        <v>756</v>
      </c>
    </row>
    <row r="535" spans="3:8" ht="17.25" customHeight="1" x14ac:dyDescent="0.3">
      <c r="D535" s="207" t="s">
        <v>161</v>
      </c>
      <c r="E535" s="134" t="s">
        <v>14</v>
      </c>
      <c r="F535" s="134">
        <v>1</v>
      </c>
      <c r="H535" s="136">
        <f t="shared" ref="H535" si="31">SUM(F535*G535)</f>
        <v>0</v>
      </c>
    </row>
    <row r="536" spans="3:8" ht="17.25" customHeight="1" x14ac:dyDescent="0.3">
      <c r="D536" s="207"/>
    </row>
    <row r="537" spans="3:8" ht="75.599999999999994" customHeight="1" x14ac:dyDescent="0.3">
      <c r="C537" s="132" t="s">
        <v>757</v>
      </c>
      <c r="D537" s="207" t="s">
        <v>758</v>
      </c>
    </row>
    <row r="538" spans="3:8" ht="17.25" customHeight="1" x14ac:dyDescent="0.3">
      <c r="D538" s="207" t="s">
        <v>161</v>
      </c>
      <c r="E538" s="134" t="s">
        <v>14</v>
      </c>
      <c r="F538" s="134">
        <v>1</v>
      </c>
      <c r="H538" s="136">
        <f t="shared" ref="H538" si="32">SUM(F538*G538)</f>
        <v>0</v>
      </c>
    </row>
    <row r="539" spans="3:8" ht="17.25" customHeight="1" x14ac:dyDescent="0.3">
      <c r="D539" s="207"/>
    </row>
    <row r="540" spans="3:8" ht="116.4" customHeight="1" x14ac:dyDescent="0.3">
      <c r="C540" s="132" t="s">
        <v>763</v>
      </c>
      <c r="D540" s="207" t="s">
        <v>759</v>
      </c>
    </row>
    <row r="541" spans="3:8" ht="32.4" customHeight="1" x14ac:dyDescent="0.3">
      <c r="D541" s="207" t="s">
        <v>760</v>
      </c>
    </row>
    <row r="542" spans="3:8" ht="17.25" customHeight="1" x14ac:dyDescent="0.3">
      <c r="D542" s="207" t="s">
        <v>761</v>
      </c>
      <c r="E542" s="134" t="s">
        <v>99</v>
      </c>
      <c r="F542" s="134">
        <v>12.94</v>
      </c>
      <c r="H542" s="136">
        <f>F542*G542</f>
        <v>0</v>
      </c>
    </row>
    <row r="543" spans="3:8" ht="17.25" customHeight="1" x14ac:dyDescent="0.3">
      <c r="D543" s="207"/>
    </row>
    <row r="544" spans="3:8" ht="118.2" customHeight="1" x14ac:dyDescent="0.3">
      <c r="C544" s="132" t="s">
        <v>764</v>
      </c>
      <c r="D544" s="207" t="s">
        <v>762</v>
      </c>
    </row>
    <row r="545" spans="3:8" ht="33" customHeight="1" x14ac:dyDescent="0.3">
      <c r="D545" s="207" t="s">
        <v>760</v>
      </c>
    </row>
    <row r="546" spans="3:8" ht="17.25" customHeight="1" x14ac:dyDescent="0.3">
      <c r="D546" s="207" t="s">
        <v>761</v>
      </c>
      <c r="E546" s="134" t="s">
        <v>99</v>
      </c>
      <c r="F546" s="134">
        <v>12.94</v>
      </c>
      <c r="H546" s="136">
        <f>F546*G546</f>
        <v>0</v>
      </c>
    </row>
    <row r="547" spans="3:8" ht="17.25" customHeight="1" x14ac:dyDescent="0.3">
      <c r="D547" s="207"/>
    </row>
    <row r="548" spans="3:8" ht="86.4" customHeight="1" x14ac:dyDescent="0.3">
      <c r="C548" s="132" t="s">
        <v>765</v>
      </c>
      <c r="D548" s="207" t="s">
        <v>766</v>
      </c>
    </row>
    <row r="549" spans="3:8" ht="31.8" customHeight="1" x14ac:dyDescent="0.3">
      <c r="D549" s="207" t="s">
        <v>760</v>
      </c>
    </row>
    <row r="550" spans="3:8" ht="17.25" customHeight="1" x14ac:dyDescent="0.3">
      <c r="D550" s="207" t="s">
        <v>167</v>
      </c>
      <c r="E550" s="134" t="s">
        <v>0</v>
      </c>
      <c r="F550" s="134">
        <v>7.85</v>
      </c>
      <c r="H550" s="136">
        <f>F550*G550</f>
        <v>0</v>
      </c>
    </row>
    <row r="551" spans="3:8" ht="17.25" customHeight="1" x14ac:dyDescent="0.3">
      <c r="D551" s="207"/>
    </row>
    <row r="552" spans="3:8" ht="86.4" x14ac:dyDescent="0.3">
      <c r="C552" s="132" t="s">
        <v>767</v>
      </c>
      <c r="D552" s="207" t="s">
        <v>768</v>
      </c>
    </row>
    <row r="553" spans="3:8" ht="32.4" customHeight="1" x14ac:dyDescent="0.3">
      <c r="D553" s="207" t="s">
        <v>760</v>
      </c>
    </row>
    <row r="554" spans="3:8" ht="17.25" customHeight="1" x14ac:dyDescent="0.3">
      <c r="D554" s="207" t="s">
        <v>769</v>
      </c>
      <c r="E554" s="134" t="s">
        <v>0</v>
      </c>
      <c r="F554" s="134">
        <v>6.5</v>
      </c>
      <c r="H554" s="136">
        <f>F554*G554</f>
        <v>0</v>
      </c>
    </row>
    <row r="555" spans="3:8" ht="17.25" customHeight="1" x14ac:dyDescent="0.3">
      <c r="D555" s="207"/>
    </row>
    <row r="556" spans="3:8" ht="158.4" x14ac:dyDescent="0.3">
      <c r="C556" s="132" t="s">
        <v>770</v>
      </c>
      <c r="D556" s="207" t="s">
        <v>771</v>
      </c>
    </row>
    <row r="557" spans="3:8" ht="34.200000000000003" customHeight="1" x14ac:dyDescent="0.3">
      <c r="D557" s="207" t="s">
        <v>760</v>
      </c>
      <c r="E557" s="176"/>
    </row>
    <row r="558" spans="3:8" ht="17.25" customHeight="1" x14ac:dyDescent="0.3">
      <c r="D558" s="207" t="s">
        <v>161</v>
      </c>
      <c r="E558" s="134" t="s">
        <v>14</v>
      </c>
      <c r="F558" s="134">
        <v>6</v>
      </c>
      <c r="H558" s="136">
        <f>F558*G558</f>
        <v>0</v>
      </c>
    </row>
    <row r="559" spans="3:8" ht="17.25" customHeight="1" x14ac:dyDescent="0.3">
      <c r="D559" s="207"/>
    </row>
    <row r="560" spans="3:8" ht="158.4" x14ac:dyDescent="0.3">
      <c r="C560" s="132" t="s">
        <v>773</v>
      </c>
      <c r="D560" s="207" t="s">
        <v>774</v>
      </c>
    </row>
    <row r="561" spans="3:9" ht="32.4" customHeight="1" x14ac:dyDescent="0.3">
      <c r="D561" s="207" t="s">
        <v>760</v>
      </c>
      <c r="E561" s="176"/>
    </row>
    <row r="562" spans="3:9" ht="17.25" customHeight="1" x14ac:dyDescent="0.3">
      <c r="D562" s="207" t="s">
        <v>161</v>
      </c>
      <c r="E562" s="134" t="s">
        <v>14</v>
      </c>
      <c r="F562" s="134">
        <v>8</v>
      </c>
      <c r="H562" s="136">
        <f>F562*G562</f>
        <v>0</v>
      </c>
    </row>
    <row r="563" spans="3:9" ht="17.25" customHeight="1" x14ac:dyDescent="0.3"/>
    <row r="564" spans="3:9" ht="17.25" customHeight="1" x14ac:dyDescent="0.3">
      <c r="C564" s="189" t="s">
        <v>734</v>
      </c>
      <c r="D564" s="221" t="s">
        <v>735</v>
      </c>
      <c r="E564" s="234" t="s">
        <v>20</v>
      </c>
      <c r="F564" s="230"/>
      <c r="G564" s="231"/>
      <c r="H564" s="232">
        <f>SUM(H481:H562)</f>
        <v>0</v>
      </c>
    </row>
    <row r="565" spans="3:9" ht="17.25" customHeight="1" x14ac:dyDescent="0.3">
      <c r="C565" s="144"/>
      <c r="D565" s="102"/>
      <c r="E565" s="102"/>
      <c r="F565" s="117"/>
      <c r="G565" s="117"/>
      <c r="H565" s="118"/>
    </row>
    <row r="566" spans="3:9" ht="17.25" customHeight="1" x14ac:dyDescent="0.3">
      <c r="C566" s="144"/>
      <c r="D566" s="102"/>
      <c r="E566" s="102"/>
      <c r="F566" s="117"/>
      <c r="G566" s="117"/>
      <c r="H566" s="118"/>
    </row>
    <row r="567" spans="3:9" x14ac:dyDescent="0.3">
      <c r="C567" s="144"/>
      <c r="D567" s="102"/>
      <c r="E567" s="102"/>
      <c r="F567" s="117"/>
      <c r="G567" s="117"/>
      <c r="H567" s="118"/>
    </row>
    <row r="568" spans="3:9" x14ac:dyDescent="0.3">
      <c r="C568" s="144"/>
      <c r="D568" s="102"/>
      <c r="E568" s="102"/>
      <c r="F568" s="117"/>
      <c r="G568" s="117"/>
      <c r="H568" s="118"/>
    </row>
    <row r="569" spans="3:9" s="195" customFormat="1" x14ac:dyDescent="0.3">
      <c r="C569" s="263" t="s">
        <v>530</v>
      </c>
      <c r="D569" s="157" t="s">
        <v>578</v>
      </c>
      <c r="E569" s="264"/>
      <c r="F569" s="216"/>
      <c r="G569" s="216"/>
      <c r="H569" s="265"/>
      <c r="I569" s="194"/>
    </row>
    <row r="570" spans="3:9" x14ac:dyDescent="0.3">
      <c r="C570" s="144"/>
      <c r="D570" s="102"/>
      <c r="E570" s="102"/>
      <c r="F570" s="117"/>
      <c r="G570" s="117"/>
      <c r="H570" s="118"/>
    </row>
    <row r="571" spans="3:9" x14ac:dyDescent="0.3">
      <c r="C571" s="266" t="s">
        <v>548</v>
      </c>
      <c r="D571" s="267" t="s">
        <v>577</v>
      </c>
      <c r="E571" s="102"/>
      <c r="F571" s="117"/>
      <c r="G571" s="117"/>
      <c r="H571" s="160">
        <f>H106</f>
        <v>0</v>
      </c>
    </row>
    <row r="572" spans="3:9" ht="28.8" x14ac:dyDescent="0.3">
      <c r="C572" s="268" t="s">
        <v>549</v>
      </c>
      <c r="D572" s="237" t="s">
        <v>362</v>
      </c>
      <c r="E572" s="158"/>
      <c r="F572" s="158"/>
      <c r="G572" s="158"/>
      <c r="H572" s="160">
        <f>H133</f>
        <v>0</v>
      </c>
    </row>
    <row r="573" spans="3:9" x14ac:dyDescent="0.3">
      <c r="C573" s="268" t="s">
        <v>550</v>
      </c>
      <c r="D573" s="237" t="s">
        <v>374</v>
      </c>
      <c r="E573" s="158"/>
      <c r="F573" s="158"/>
      <c r="G573" s="158"/>
      <c r="H573" s="160">
        <f>H198</f>
        <v>0</v>
      </c>
    </row>
    <row r="574" spans="3:9" x14ac:dyDescent="0.3">
      <c r="C574" s="268" t="s">
        <v>551</v>
      </c>
      <c r="D574" s="237" t="s">
        <v>315</v>
      </c>
      <c r="E574" s="158"/>
      <c r="F574" s="158"/>
      <c r="G574" s="158"/>
      <c r="H574" s="160">
        <f>H284</f>
        <v>0</v>
      </c>
    </row>
    <row r="575" spans="3:9" x14ac:dyDescent="0.3">
      <c r="C575" s="268" t="s">
        <v>553</v>
      </c>
      <c r="D575" s="237" t="s">
        <v>65</v>
      </c>
      <c r="E575" s="158"/>
      <c r="F575" s="158"/>
      <c r="G575" s="158"/>
      <c r="H575" s="160">
        <f>H320</f>
        <v>0</v>
      </c>
    </row>
    <row r="576" spans="3:9" x14ac:dyDescent="0.3">
      <c r="C576" s="268" t="s">
        <v>555</v>
      </c>
      <c r="D576" s="237" t="s">
        <v>471</v>
      </c>
      <c r="E576" s="158"/>
      <c r="F576" s="158"/>
      <c r="G576" s="158"/>
      <c r="H576" s="160">
        <f>H345</f>
        <v>0</v>
      </c>
    </row>
    <row r="577" spans="3:8" x14ac:dyDescent="0.3">
      <c r="C577" s="268" t="s">
        <v>562</v>
      </c>
      <c r="D577" s="237" t="s">
        <v>481</v>
      </c>
      <c r="E577" s="158"/>
      <c r="F577" s="158"/>
      <c r="G577" s="158"/>
      <c r="H577" s="160">
        <f>H362</f>
        <v>0</v>
      </c>
    </row>
    <row r="578" spans="3:8" x14ac:dyDescent="0.3">
      <c r="C578" s="268" t="s">
        <v>564</v>
      </c>
      <c r="D578" s="237" t="s">
        <v>317</v>
      </c>
      <c r="E578" s="158"/>
      <c r="F578" s="158"/>
      <c r="G578" s="158"/>
      <c r="H578" s="160">
        <f>H371</f>
        <v>0</v>
      </c>
    </row>
    <row r="579" spans="3:8" x14ac:dyDescent="0.3">
      <c r="C579" s="268" t="s">
        <v>565</v>
      </c>
      <c r="D579" s="237" t="s">
        <v>68</v>
      </c>
      <c r="E579" s="158"/>
      <c r="F579" s="158"/>
      <c r="G579" s="158"/>
      <c r="H579" s="160">
        <f>H422</f>
        <v>0</v>
      </c>
    </row>
    <row r="580" spans="3:8" x14ac:dyDescent="0.3">
      <c r="C580" s="268" t="s">
        <v>575</v>
      </c>
      <c r="D580" s="237" t="s">
        <v>318</v>
      </c>
      <c r="E580" s="158"/>
      <c r="F580" s="158"/>
      <c r="G580" s="158"/>
      <c r="H580" s="160">
        <f>H436</f>
        <v>0</v>
      </c>
    </row>
    <row r="581" spans="3:8" x14ac:dyDescent="0.3">
      <c r="C581" s="268" t="s">
        <v>576</v>
      </c>
      <c r="D581" s="237" t="s">
        <v>64</v>
      </c>
      <c r="E581" s="158"/>
      <c r="F581" s="158"/>
      <c r="G581" s="158"/>
      <c r="H581" s="160">
        <f>H475</f>
        <v>0</v>
      </c>
    </row>
    <row r="582" spans="3:8" x14ac:dyDescent="0.3">
      <c r="C582" s="268" t="s">
        <v>734</v>
      </c>
      <c r="D582" s="237" t="s">
        <v>735</v>
      </c>
      <c r="E582" s="158"/>
      <c r="F582" s="158"/>
      <c r="G582" s="158"/>
      <c r="H582" s="160">
        <f>H564</f>
        <v>0</v>
      </c>
    </row>
    <row r="583" spans="3:8" x14ac:dyDescent="0.3">
      <c r="C583" s="144"/>
      <c r="D583" s="102"/>
      <c r="E583" s="102"/>
      <c r="F583" s="117"/>
      <c r="G583" s="117"/>
      <c r="H583" s="118"/>
    </row>
    <row r="584" spans="3:8" ht="15" thickBot="1" x14ac:dyDescent="0.35">
      <c r="C584" s="269" t="s">
        <v>530</v>
      </c>
      <c r="D584" s="166" t="s">
        <v>578</v>
      </c>
      <c r="E584" s="166" t="s">
        <v>20</v>
      </c>
      <c r="F584" s="270"/>
      <c r="G584" s="270"/>
      <c r="H584" s="168">
        <f>SUM(H571:H583)</f>
        <v>0</v>
      </c>
    </row>
    <row r="585" spans="3:8" ht="15" thickTop="1" x14ac:dyDescent="0.3">
      <c r="C585" s="144"/>
      <c r="D585" s="102"/>
      <c r="E585" s="102"/>
      <c r="F585" s="117"/>
      <c r="G585" s="117"/>
      <c r="H585" s="118"/>
    </row>
    <row r="586" spans="3:8" x14ac:dyDescent="0.3">
      <c r="C586" s="144"/>
      <c r="D586" s="102"/>
      <c r="E586" s="102"/>
      <c r="F586" s="117"/>
      <c r="G586" s="117"/>
      <c r="H586" s="118"/>
    </row>
    <row r="587" spans="3:8" x14ac:dyDescent="0.3">
      <c r="C587" s="144"/>
      <c r="D587" s="102"/>
      <c r="E587" s="102"/>
      <c r="F587" s="117"/>
      <c r="G587" s="117"/>
      <c r="H587" s="118"/>
    </row>
    <row r="588" spans="3:8" x14ac:dyDescent="0.3">
      <c r="C588" s="144"/>
      <c r="D588" s="102"/>
      <c r="E588" s="102"/>
      <c r="F588" s="117"/>
      <c r="G588" s="117"/>
      <c r="H588" s="118"/>
    </row>
    <row r="589" spans="3:8" x14ac:dyDescent="0.3">
      <c r="C589" s="144"/>
      <c r="D589" s="102"/>
      <c r="E589" s="102"/>
      <c r="F589" s="117"/>
      <c r="G589" s="117"/>
      <c r="H589" s="118"/>
    </row>
    <row r="590" spans="3:8" ht="15.6" x14ac:dyDescent="0.3">
      <c r="C590" s="144"/>
      <c r="D590" s="125" t="s">
        <v>58</v>
      </c>
      <c r="E590" s="102"/>
      <c r="F590" s="117"/>
      <c r="G590" s="117"/>
      <c r="H590" s="118"/>
    </row>
    <row r="591" spans="3:8" x14ac:dyDescent="0.3">
      <c r="C591" s="144"/>
      <c r="D591" s="42"/>
      <c r="E591" s="102"/>
      <c r="F591" s="117"/>
      <c r="G591" s="117"/>
      <c r="H591" s="118"/>
    </row>
    <row r="592" spans="3:8" x14ac:dyDescent="0.3">
      <c r="C592" s="144" t="s">
        <v>530</v>
      </c>
      <c r="D592" s="102" t="s">
        <v>531</v>
      </c>
      <c r="E592" s="102"/>
      <c r="F592" s="117"/>
      <c r="G592" s="117"/>
      <c r="H592" s="118">
        <f>H584</f>
        <v>0</v>
      </c>
    </row>
    <row r="593" spans="3:8" x14ac:dyDescent="0.3">
      <c r="C593" s="144"/>
      <c r="D593" s="102"/>
      <c r="E593" s="102"/>
      <c r="F593" s="117"/>
      <c r="G593" s="117"/>
      <c r="H593" s="118"/>
    </row>
    <row r="594" spans="3:8" ht="15" thickBot="1" x14ac:dyDescent="0.35">
      <c r="C594" s="269"/>
      <c r="D594" s="166" t="s">
        <v>58</v>
      </c>
      <c r="E594" s="166" t="s">
        <v>20</v>
      </c>
      <c r="F594" s="167"/>
      <c r="G594" s="167"/>
      <c r="H594" s="168">
        <f>SUM(H592:H593)</f>
        <v>0</v>
      </c>
    </row>
    <row r="595" spans="3:8" ht="15" thickTop="1" x14ac:dyDescent="0.3">
      <c r="C595" s="144"/>
      <c r="D595" s="102"/>
      <c r="E595" s="102"/>
      <c r="F595" s="117"/>
      <c r="G595" s="117"/>
      <c r="H595" s="118"/>
    </row>
    <row r="596" spans="3:8" x14ac:dyDescent="0.3">
      <c r="C596" s="144"/>
      <c r="D596" s="102"/>
      <c r="E596" s="102"/>
      <c r="F596" s="117"/>
      <c r="G596" s="38" t="s">
        <v>59</v>
      </c>
      <c r="H596" s="52">
        <f>H594*0.25</f>
        <v>0</v>
      </c>
    </row>
    <row r="597" spans="3:8" ht="15" thickBot="1" x14ac:dyDescent="0.35">
      <c r="C597" s="144"/>
      <c r="D597" s="102"/>
      <c r="E597" s="102"/>
      <c r="F597" s="117"/>
      <c r="G597" s="117"/>
      <c r="H597" s="118"/>
    </row>
    <row r="598" spans="3:8" ht="15.6" thickTop="1" thickBot="1" x14ac:dyDescent="0.35">
      <c r="C598" s="271"/>
      <c r="D598" s="170" t="s">
        <v>60</v>
      </c>
      <c r="E598" s="171"/>
      <c r="F598" s="172"/>
      <c r="G598" s="172"/>
      <c r="H598" s="173">
        <f>H594+H596</f>
        <v>0</v>
      </c>
    </row>
    <row r="599" spans="3:8" ht="15" thickTop="1" x14ac:dyDescent="0.3"/>
  </sheetData>
  <protectedRanges>
    <protectedRange sqref="G25:H27" name="Range1_3"/>
  </protectedRanges>
  <phoneticPr fontId="16" type="noConversion"/>
  <pageMargins left="0.70866141732283472" right="0.70866141732283472" top="0.74803149606299213" bottom="0.74803149606299213" header="0.31496062992125984" footer="0.31496062992125984"/>
  <pageSetup paperSize="9" scale="90" orientation="portrait" r:id="rId1"/>
  <headerFooter>
    <oddFooter>&amp;L&amp;F&amp;R&amp;P/&amp;N</oddFooter>
  </headerFooter>
  <colBreaks count="1" manualBreakCount="1">
    <brk id="8" max="931"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08ADE-46F1-4BFA-8D34-B92B16266076}">
  <dimension ref="A1:I18"/>
  <sheetViews>
    <sheetView view="pageBreakPreview" zoomScaleNormal="100" zoomScaleSheetLayoutView="100" workbookViewId="0">
      <selection activeCell="E29" sqref="E29"/>
    </sheetView>
  </sheetViews>
  <sheetFormatPr defaultColWidth="2.44140625" defaultRowHeight="13.8" x14ac:dyDescent="0.3"/>
  <cols>
    <col min="1" max="1" width="3.88671875" style="33" customWidth="1"/>
    <col min="2" max="2" width="4" style="33" bestFit="1" customWidth="1"/>
    <col min="3" max="3" width="4.88671875" style="96" customWidth="1"/>
    <col min="4" max="4" width="38.88671875" style="88" customWidth="1"/>
    <col min="5" max="5" width="9" style="97" customWidth="1"/>
    <col min="6" max="6" width="9" style="98" customWidth="1"/>
    <col min="7" max="7" width="9.33203125" style="90" customWidth="1"/>
    <col min="8" max="8" width="12" style="93" customWidth="1"/>
    <col min="9" max="9" width="28.44140625" style="53" customWidth="1"/>
    <col min="10" max="10" width="9.5546875" style="54" customWidth="1"/>
    <col min="11" max="16384" width="2.44140625" style="54"/>
  </cols>
  <sheetData>
    <row r="1" spans="1:9" s="40" customFormat="1" ht="15" thickBot="1" x14ac:dyDescent="0.35">
      <c r="A1" s="33"/>
      <c r="B1" s="34"/>
      <c r="C1" s="35"/>
      <c r="D1" s="36" t="str">
        <f>'Dvorišna fasada'!D1</f>
        <v>GRAĐEVINA: Stambeno-poslovna građevina</v>
      </c>
      <c r="E1" s="37"/>
      <c r="F1" s="36" t="s">
        <v>81</v>
      </c>
      <c r="G1" s="38"/>
      <c r="H1" s="39" t="s">
        <v>613</v>
      </c>
      <c r="I1" s="2"/>
    </row>
    <row r="2" spans="1:9" s="44" customFormat="1" ht="15" thickBot="1" x14ac:dyDescent="0.35">
      <c r="A2" s="33"/>
      <c r="B2" s="33"/>
      <c r="C2" s="35"/>
      <c r="D2" s="36" t="str">
        <f>'Dvorišna fasada'!D2</f>
        <v>Martićeva 8</v>
      </c>
      <c r="E2" s="42"/>
      <c r="F2" s="41"/>
      <c r="G2" s="37"/>
      <c r="H2" s="37"/>
      <c r="I2" s="43"/>
    </row>
    <row r="3" spans="1:9" s="48" customFormat="1" ht="15.6" x14ac:dyDescent="0.3">
      <c r="A3" s="33"/>
      <c r="B3" s="33"/>
      <c r="C3" s="35"/>
      <c r="D3" s="45" t="s">
        <v>82</v>
      </c>
      <c r="E3" s="46"/>
      <c r="F3" s="45" t="s">
        <v>79</v>
      </c>
      <c r="G3" s="38"/>
      <c r="H3" s="19" t="s">
        <v>614</v>
      </c>
      <c r="I3" s="47"/>
    </row>
    <row r="4" spans="1:9" ht="14.4" x14ac:dyDescent="0.3">
      <c r="C4" s="35"/>
      <c r="D4" s="45"/>
      <c r="E4" s="49"/>
      <c r="F4" s="50"/>
      <c r="G4" s="51"/>
      <c r="H4" s="52"/>
    </row>
    <row r="5" spans="1:9" ht="14.4" x14ac:dyDescent="0.3">
      <c r="C5" s="35"/>
      <c r="D5" s="36" t="s">
        <v>83</v>
      </c>
      <c r="E5" s="37"/>
      <c r="F5" s="55" t="s">
        <v>80</v>
      </c>
      <c r="G5" s="38"/>
      <c r="H5" s="19" t="s">
        <v>615</v>
      </c>
    </row>
    <row r="6" spans="1:9" ht="14.4" x14ac:dyDescent="0.3">
      <c r="C6" s="56"/>
      <c r="D6" s="57"/>
      <c r="E6" s="58"/>
      <c r="F6" s="59"/>
      <c r="G6" s="60"/>
      <c r="H6" s="61"/>
    </row>
    <row r="7" spans="1:9" ht="14.4" x14ac:dyDescent="0.3">
      <c r="C7" s="62"/>
      <c r="D7" s="57"/>
      <c r="E7" s="63"/>
      <c r="F7" s="64"/>
      <c r="G7" s="61"/>
      <c r="H7" s="61"/>
    </row>
    <row r="8" spans="1:9" ht="15" thickBot="1" x14ac:dyDescent="0.35">
      <c r="C8" s="65"/>
      <c r="D8" s="66" t="s">
        <v>171</v>
      </c>
      <c r="E8" s="67"/>
      <c r="F8" s="68"/>
      <c r="G8" s="69"/>
      <c r="H8" s="70"/>
    </row>
    <row r="9" spans="1:9" ht="15.6" x14ac:dyDescent="0.3">
      <c r="C9" s="71"/>
      <c r="D9" s="72"/>
      <c r="E9" s="45"/>
      <c r="F9" s="73"/>
      <c r="G9" s="74"/>
      <c r="H9" s="75"/>
    </row>
    <row r="10" spans="1:9" x14ac:dyDescent="0.3">
      <c r="C10" s="76" t="str">
        <f>'[1]Građevinsko-obrtnički radovi'!C11</f>
        <v>A</v>
      </c>
      <c r="D10" s="77" t="s">
        <v>172</v>
      </c>
      <c r="E10" s="78"/>
      <c r="F10" s="73"/>
      <c r="G10" s="74"/>
      <c r="H10" s="79">
        <f>'Dvorišna fasada'!H335</f>
        <v>0</v>
      </c>
    </row>
    <row r="11" spans="1:9" x14ac:dyDescent="0.3">
      <c r="C11" s="76" t="str">
        <f>'[1]Građevinsko-obrtnički radovi'!C1069</f>
        <v>B</v>
      </c>
      <c r="D11" s="77" t="s">
        <v>173</v>
      </c>
      <c r="E11" s="78"/>
      <c r="F11" s="73"/>
      <c r="G11" s="74"/>
      <c r="H11" s="79">
        <f>'Ulična fasada '!H594</f>
        <v>0</v>
      </c>
    </row>
    <row r="12" spans="1:9" ht="14.4" thickBot="1" x14ac:dyDescent="0.35">
      <c r="C12" s="71"/>
      <c r="D12" s="80"/>
      <c r="E12" s="78"/>
      <c r="F12" s="81"/>
      <c r="G12" s="74"/>
      <c r="H12" s="79"/>
    </row>
    <row r="13" spans="1:9" ht="15.6" x14ac:dyDescent="0.3">
      <c r="C13" s="82"/>
      <c r="D13" s="83" t="str">
        <f>D8</f>
        <v xml:space="preserve">REKAPITULACIJA </v>
      </c>
      <c r="E13" s="84" t="s">
        <v>169</v>
      </c>
      <c r="F13" s="85"/>
      <c r="G13" s="86"/>
      <c r="H13" s="85">
        <f>SUM(H10:H12)</f>
        <v>0</v>
      </c>
    </row>
    <row r="14" spans="1:9" x14ac:dyDescent="0.3">
      <c r="C14" s="87"/>
      <c r="E14" s="89"/>
      <c r="F14" s="75"/>
      <c r="H14" s="75"/>
    </row>
    <row r="15" spans="1:9" x14ac:dyDescent="0.3">
      <c r="C15" s="87"/>
      <c r="E15" s="89"/>
      <c r="F15" s="75"/>
      <c r="G15" s="91" t="s">
        <v>59</v>
      </c>
      <c r="H15" s="92">
        <f>H13*0.25</f>
        <v>0</v>
      </c>
    </row>
    <row r="16" spans="1:9" x14ac:dyDescent="0.3">
      <c r="C16" s="87"/>
      <c r="E16" s="89"/>
      <c r="F16" s="75"/>
    </row>
    <row r="17" spans="3:8" x14ac:dyDescent="0.3">
      <c r="C17" s="87"/>
      <c r="E17" s="89"/>
      <c r="F17" s="75"/>
      <c r="G17" s="94" t="s">
        <v>170</v>
      </c>
      <c r="H17" s="92">
        <f>H13+H15</f>
        <v>0</v>
      </c>
    </row>
    <row r="18" spans="3:8" x14ac:dyDescent="0.3">
      <c r="C18" s="87"/>
      <c r="E18" s="89"/>
      <c r="F18" s="75"/>
      <c r="G18" s="95"/>
    </row>
  </sheetData>
  <pageMargins left="0.70866141732283472" right="0.70866141732283472" top="0.74803149606299213" bottom="0.74803149606299213" header="0.31496062992125984" footer="0.31496062992125984"/>
  <pageSetup paperSize="9" orientation="portrait" r:id="rId1"/>
  <headerFooter>
    <oddFooter>&amp;L&amp;F&amp;R&amp;P/&amp;N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Radni listovi</vt:lpstr>
      </vt:variant>
      <vt:variant>
        <vt:i4>4</vt:i4>
      </vt:variant>
      <vt:variant>
        <vt:lpstr>Imenovani rasponi</vt:lpstr>
      </vt:variant>
      <vt:variant>
        <vt:i4>4</vt:i4>
      </vt:variant>
    </vt:vector>
  </HeadingPairs>
  <TitlesOfParts>
    <vt:vector size="8" baseType="lpstr">
      <vt:lpstr>Opći uvjeti</vt:lpstr>
      <vt:lpstr>Dvorišna fasada</vt:lpstr>
      <vt:lpstr>Ulična fasada </vt:lpstr>
      <vt:lpstr>Rekapitulacija</vt:lpstr>
      <vt:lpstr>'Dvorišna fasada'!Podrucje_ispisa</vt:lpstr>
      <vt:lpstr>'Opći uvjeti'!Podrucje_ispisa</vt:lpstr>
      <vt:lpstr>Rekapitulacija!Podrucje_ispisa</vt:lpstr>
      <vt:lpstr>'Ulična fasada '!Podrucje_ispisa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Ogrizek</dc:creator>
  <cp:lastModifiedBy>rogri</cp:lastModifiedBy>
  <cp:lastPrinted>2026-03-15T09:57:47Z</cp:lastPrinted>
  <dcterms:created xsi:type="dcterms:W3CDTF">2021-01-14T17:19:04Z</dcterms:created>
  <dcterms:modified xsi:type="dcterms:W3CDTF">2026-03-15T10:23:18Z</dcterms:modified>
</cp:coreProperties>
</file>