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xmi\OneDrive\Documentos\PROJETOS - Em andamento\Projeto Financeiro\data\"/>
    </mc:Choice>
  </mc:AlternateContent>
  <xr:revisionPtr revIDLastSave="0" documentId="13_ncr:1_{D7A89F89-6801-456C-87B2-3077BB801074}" xr6:coauthVersionLast="47" xr6:coauthVersionMax="47" xr10:uidLastSave="{00000000-0000-0000-0000-000000000000}"/>
  <bookViews>
    <workbookView xWindow="-105" yWindow="0" windowWidth="10455" windowHeight="10905" activeTab="3" xr2:uid="{00000000-000D-0000-FFFF-FFFF00000000}"/>
  </bookViews>
  <sheets>
    <sheet name="JANEIRO" sheetId="219" r:id="rId1"/>
    <sheet name="FEVEREIRO" sheetId="223" r:id="rId2"/>
    <sheet name=" MARÇO" sheetId="224" r:id="rId3"/>
    <sheet name="ABRIL" sheetId="22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26" l="1"/>
  <c r="F6" i="226"/>
  <c r="E4" i="226"/>
  <c r="D6" i="226"/>
  <c r="C4" i="226"/>
</calcChain>
</file>

<file path=xl/sharedStrings.xml><?xml version="1.0" encoding="utf-8"?>
<sst xmlns="http://schemas.openxmlformats.org/spreadsheetml/2006/main" count="132" uniqueCount="41">
  <si>
    <t>LOJA</t>
  </si>
  <si>
    <t>LOJA 1</t>
  </si>
  <si>
    <t>LOJA 2</t>
  </si>
  <si>
    <t>LOJA 4</t>
  </si>
  <si>
    <t>LOJA 5</t>
  </si>
  <si>
    <t>LOJA 6</t>
  </si>
  <si>
    <t>LOJA 7</t>
  </si>
  <si>
    <t>LOJA 8</t>
  </si>
  <si>
    <t>LOJA 9</t>
  </si>
  <si>
    <t>LOJA 10</t>
  </si>
  <si>
    <t>TOTAL MÊS VENDIDO C/ PERDAS</t>
  </si>
  <si>
    <t>LOJAS</t>
  </si>
  <si>
    <t>LOJA 11</t>
  </si>
  <si>
    <t>VENDIDO POR LOJA (PARCIAL)</t>
  </si>
  <si>
    <t>PREVISÃO DE FECHAMENTO</t>
  </si>
  <si>
    <t>🎯</t>
  </si>
  <si>
    <t>FALTA P/META MENSAL</t>
  </si>
  <si>
    <t>PERDAS JAN</t>
  </si>
  <si>
    <t>JAN.2024</t>
  </si>
  <si>
    <t>REALIZADO 2024 X 2025</t>
  </si>
  <si>
    <t>PREVISÃO 2024 X 2025</t>
  </si>
  <si>
    <t>VENDAS DO DIA 31/01/2025</t>
  </si>
  <si>
    <t>VENDAS DO DIA 31/01/2024</t>
  </si>
  <si>
    <t>PERDAS FEV</t>
  </si>
  <si>
    <t>FEV.2024</t>
  </si>
  <si>
    <t xml:space="preserve">  META DO DIA 28/02</t>
  </si>
  <si>
    <t>VENDAS DO DIA 28/02/2025</t>
  </si>
  <si>
    <t>VENDAS DO DIA 28/02/2024</t>
  </si>
  <si>
    <t>PERDAS MAR</t>
  </si>
  <si>
    <t>MAR.2024</t>
  </si>
  <si>
    <t xml:space="preserve">  META DO DIA 31/03</t>
  </si>
  <si>
    <t>VENDAS DO DIA 31/03/2025</t>
  </si>
  <si>
    <t>VENDAS DO DIA 31/03/2024</t>
  </si>
  <si>
    <t>META</t>
  </si>
  <si>
    <t>VENDAS 2025</t>
  </si>
  <si>
    <t>VENDAS 2024</t>
  </si>
  <si>
    <t>PERDAS ABR</t>
  </si>
  <si>
    <t xml:space="preserve">  META DO DIA 09/04</t>
  </si>
  <si>
    <t>ABR.2024</t>
  </si>
  <si>
    <t>VENDA DO DIA 09/04/2025</t>
  </si>
  <si>
    <t>VENDAS DO DIA 09/04/2024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</si>
</sst>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2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44" fontId="0" fillId="0" borderId="0" xfId="0" applyNumberFormat="1"/>
    <xf numFmtId="44" fontId="18" fillId="0" borderId="10" xfId="1" applyFont="1" applyBorder="1"/>
    <xf numFmtId="44" fontId="18" fillId="0" borderId="14" xfId="1" applyFont="1" applyBorder="1"/>
    <xf numFmtId="0" fontId="19" fillId="0" borderId="13" xfId="0" applyFont="1" applyBorder="1" applyAlignment="1">
      <alignment horizontal="center"/>
    </xf>
    <xf numFmtId="0" fontId="19" fillId="34" borderId="15" xfId="0" applyFont="1" applyFill="1" applyBorder="1" applyAlignment="1">
      <alignment horizontal="center"/>
    </xf>
    <xf numFmtId="44" fontId="18" fillId="34" borderId="16" xfId="1" applyFont="1" applyFill="1" applyBorder="1"/>
    <xf numFmtId="0" fontId="19" fillId="35" borderId="13" xfId="0" applyFont="1" applyFill="1" applyBorder="1" applyAlignment="1">
      <alignment horizontal="center"/>
    </xf>
    <xf numFmtId="44" fontId="18" fillId="35" borderId="10" xfId="1" applyFont="1" applyFill="1" applyBorder="1"/>
    <xf numFmtId="44" fontId="18" fillId="35" borderId="14" xfId="1" applyFont="1" applyFill="1" applyBorder="1"/>
    <xf numFmtId="44" fontId="18" fillId="34" borderId="17" xfId="1" applyFont="1" applyFill="1" applyBorder="1"/>
    <xf numFmtId="9" fontId="0" fillId="0" borderId="0" xfId="45" applyFont="1"/>
    <xf numFmtId="0" fontId="19" fillId="35" borderId="26" xfId="0" applyFont="1" applyFill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35" borderId="22" xfId="0" applyFont="1" applyFill="1" applyBorder="1" applyAlignment="1">
      <alignment horizontal="center"/>
    </xf>
    <xf numFmtId="44" fontId="19" fillId="35" borderId="10" xfId="1" applyFont="1" applyFill="1" applyBorder="1" applyAlignment="1">
      <alignment horizontal="center"/>
    </xf>
    <xf numFmtId="44" fontId="19" fillId="0" borderId="10" xfId="1" applyFont="1" applyBorder="1" applyAlignment="1">
      <alignment horizontal="center"/>
    </xf>
    <xf numFmtId="44" fontId="19" fillId="34" borderId="10" xfId="1" applyFont="1" applyFill="1" applyBorder="1" applyAlignment="1">
      <alignment horizontal="center"/>
    </xf>
    <xf numFmtId="14" fontId="0" fillId="0" borderId="0" xfId="0" applyNumberFormat="1"/>
    <xf numFmtId="0" fontId="19" fillId="35" borderId="18" xfId="0" applyFont="1" applyFill="1" applyBorder="1" applyAlignment="1">
      <alignment horizontal="center"/>
    </xf>
    <xf numFmtId="44" fontId="18" fillId="35" borderId="11" xfId="1" applyFont="1" applyFill="1" applyBorder="1"/>
    <xf numFmtId="44" fontId="18" fillId="35" borderId="19" xfId="1" applyFont="1" applyFill="1" applyBorder="1"/>
    <xf numFmtId="44" fontId="19" fillId="35" borderId="21" xfId="1" applyFont="1" applyFill="1" applyBorder="1" applyAlignment="1" applyProtection="1"/>
    <xf numFmtId="9" fontId="19" fillId="35" borderId="26" xfId="45" applyFont="1" applyFill="1" applyBorder="1" applyAlignment="1">
      <alignment horizontal="center"/>
    </xf>
    <xf numFmtId="0" fontId="20" fillId="37" borderId="29" xfId="0" quotePrefix="1" applyFont="1" applyFill="1" applyBorder="1" applyAlignment="1">
      <alignment horizontal="center" vertical="center" wrapText="1"/>
    </xf>
    <xf numFmtId="0" fontId="18" fillId="33" borderId="30" xfId="0" applyFont="1" applyFill="1" applyBorder="1" applyAlignment="1">
      <alignment horizontal="center" vertical="center" wrapText="1"/>
    </xf>
    <xf numFmtId="0" fontId="18" fillId="37" borderId="30" xfId="0" applyFont="1" applyFill="1" applyBorder="1" applyAlignment="1">
      <alignment horizontal="center" vertical="center" wrapText="1"/>
    </xf>
    <xf numFmtId="0" fontId="19" fillId="38" borderId="12" xfId="0" applyFont="1" applyFill="1" applyBorder="1" applyAlignment="1">
      <alignment horizontal="center" vertical="center" wrapText="1"/>
    </xf>
    <xf numFmtId="0" fontId="16" fillId="37" borderId="30" xfId="0" applyFont="1" applyFill="1" applyBorder="1" applyAlignment="1">
      <alignment horizontal="center" vertical="center" wrapText="1"/>
    </xf>
    <xf numFmtId="0" fontId="16" fillId="38" borderId="30" xfId="0" applyFont="1" applyFill="1" applyBorder="1" applyAlignment="1">
      <alignment horizontal="center" vertical="center" wrapText="1"/>
    </xf>
    <xf numFmtId="0" fontId="18" fillId="36" borderId="31" xfId="0" applyFont="1" applyFill="1" applyBorder="1" applyAlignment="1">
      <alignment horizontal="center" vertical="center" wrapText="1"/>
    </xf>
    <xf numFmtId="0" fontId="19" fillId="35" borderId="30" xfId="0" applyFont="1" applyFill="1" applyBorder="1" applyAlignment="1">
      <alignment horizontal="center" vertical="center" wrapText="1"/>
    </xf>
    <xf numFmtId="0" fontId="18" fillId="33" borderId="24" xfId="0" applyFont="1" applyFill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20" fillId="38" borderId="20" xfId="0" applyFont="1" applyFill="1" applyBorder="1" applyAlignment="1">
      <alignment horizontal="center" vertical="center" wrapText="1"/>
    </xf>
    <xf numFmtId="44" fontId="18" fillId="35" borderId="11" xfId="1" applyFont="1" applyFill="1" applyBorder="1" applyAlignment="1">
      <alignment horizontal="center"/>
    </xf>
    <xf numFmtId="17" fontId="18" fillId="38" borderId="20" xfId="0" applyNumberFormat="1" applyFont="1" applyFill="1" applyBorder="1" applyAlignment="1">
      <alignment horizontal="center" vertical="center"/>
    </xf>
    <xf numFmtId="9" fontId="19" fillId="35" borderId="27" xfId="45" applyFont="1" applyFill="1" applyBorder="1" applyAlignment="1">
      <alignment horizontal="center"/>
    </xf>
    <xf numFmtId="0" fontId="19" fillId="34" borderId="23" xfId="0" applyFont="1" applyFill="1" applyBorder="1" applyAlignment="1">
      <alignment horizontal="center"/>
    </xf>
    <xf numFmtId="44" fontId="18" fillId="0" borderId="28" xfId="1" applyFont="1" applyBorder="1"/>
    <xf numFmtId="44" fontId="0" fillId="0" borderId="0" xfId="45" applyNumberFormat="1" applyFont="1"/>
    <xf numFmtId="14" fontId="18" fillId="37" borderId="30" xfId="0" applyNumberFormat="1" applyFont="1" applyFill="1" applyBorder="1" applyAlignment="1">
      <alignment horizontal="center" vertical="center" wrapText="1"/>
    </xf>
  </cellXfs>
  <cellStyles count="52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Moeda 2" xfId="43" xr:uid="{00000000-0005-0000-0000-00001F000000}"/>
    <cellStyle name="Moeda 2 2" xfId="49" xr:uid="{00000000-0005-0000-0000-000020000000}"/>
    <cellStyle name="Moeda 3" xfId="44" xr:uid="{00000000-0005-0000-0000-000021000000}"/>
    <cellStyle name="Moeda 3 2" xfId="50" xr:uid="{00000000-0005-0000-0000-000022000000}"/>
    <cellStyle name="Moeda 3 3" xfId="47" xr:uid="{00000000-0005-0000-0000-000023000000}"/>
    <cellStyle name="Moeda 4" xfId="48" xr:uid="{00000000-0005-0000-0000-000024000000}"/>
    <cellStyle name="Moeda 5" xfId="46" xr:uid="{00000000-0005-0000-0000-000025000000}"/>
    <cellStyle name="Neutro" xfId="9" builtinId="28" customBuiltin="1"/>
    <cellStyle name="Normal" xfId="0" builtinId="0"/>
    <cellStyle name="Nota" xfId="16" builtinId="10" customBuiltin="1"/>
    <cellStyle name="Porcentagem" xfId="45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 2" xfId="51" xr:uid="{00000000-0005-0000-0000-000034000000}"/>
  </cellStyles>
  <dxfs count="0"/>
  <tableStyles count="0" defaultTableStyle="TableStyleMedium2" defaultPivotStyle="PivotStyleLight16"/>
  <colors>
    <mruColors>
      <color rgb="FF0058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"/>
  <sheetViews>
    <sheetView workbookViewId="0">
      <selection activeCell="C1" sqref="C1:C1048576"/>
    </sheetView>
  </sheetViews>
  <sheetFormatPr defaultRowHeight="15" x14ac:dyDescent="0.25"/>
  <cols>
    <col min="1" max="1" width="8.5703125" bestFit="1" customWidth="1"/>
    <col min="2" max="2" width="15.85546875" customWidth="1"/>
    <col min="3" max="4" width="16.7109375" bestFit="1" customWidth="1"/>
    <col min="5" max="6" width="17.28515625" bestFit="1" customWidth="1"/>
    <col min="7" max="7" width="11.7109375" bestFit="1" customWidth="1"/>
    <col min="8" max="8" width="15.85546875" bestFit="1" customWidth="1"/>
    <col min="9" max="9" width="15.7109375" bestFit="1" customWidth="1"/>
    <col min="10" max="10" width="15.85546875" bestFit="1" customWidth="1"/>
    <col min="11" max="11" width="10.5703125" bestFit="1" customWidth="1"/>
    <col min="12" max="12" width="11" bestFit="1" customWidth="1"/>
    <col min="13" max="13" width="15.85546875" bestFit="1" customWidth="1"/>
    <col min="14" max="14" width="11" bestFit="1" customWidth="1"/>
    <col min="15" max="15" width="12.140625" bestFit="1" customWidth="1"/>
  </cols>
  <sheetData>
    <row r="1" spans="1:15" ht="48" thickBot="1" x14ac:dyDescent="0.3">
      <c r="A1" s="24" t="s">
        <v>0</v>
      </c>
      <c r="B1" s="25" t="s">
        <v>33</v>
      </c>
      <c r="C1" s="26" t="s">
        <v>21</v>
      </c>
      <c r="D1" s="27" t="s">
        <v>22</v>
      </c>
      <c r="E1" s="28" t="s">
        <v>34</v>
      </c>
      <c r="F1" s="29" t="s">
        <v>35</v>
      </c>
      <c r="G1" s="26" t="s">
        <v>17</v>
      </c>
      <c r="H1" s="26" t="s">
        <v>10</v>
      </c>
      <c r="I1" s="30" t="s">
        <v>16</v>
      </c>
      <c r="J1" s="32" t="s">
        <v>14</v>
      </c>
      <c r="K1" s="33" t="s">
        <v>13</v>
      </c>
      <c r="L1" s="29" t="s">
        <v>19</v>
      </c>
      <c r="M1" s="36" t="s">
        <v>18</v>
      </c>
      <c r="N1" s="29" t="s">
        <v>20</v>
      </c>
    </row>
    <row r="2" spans="1:15" ht="15.75" x14ac:dyDescent="0.25">
      <c r="A2" s="19" t="s">
        <v>1</v>
      </c>
      <c r="B2" s="20">
        <v>16900</v>
      </c>
      <c r="C2" s="35">
        <v>522.80999999999995</v>
      </c>
      <c r="D2" s="35">
        <v>294.45999999999998</v>
      </c>
      <c r="E2" s="35">
        <v>15652.86</v>
      </c>
      <c r="F2" s="35">
        <v>15045.47</v>
      </c>
      <c r="G2" s="20">
        <v>60.9</v>
      </c>
      <c r="H2" s="20">
        <v>15591.960000000001</v>
      </c>
      <c r="I2" s="20">
        <v>1308.0399999999991</v>
      </c>
      <c r="J2" s="21">
        <v>16111.692000000001</v>
      </c>
      <c r="K2" s="22"/>
      <c r="L2" s="23">
        <v>4.0370290858311508E-2</v>
      </c>
      <c r="M2" s="15">
        <v>15045.47</v>
      </c>
      <c r="N2" s="23">
        <v>7.0866646239698947E-2</v>
      </c>
      <c r="O2" s="1"/>
    </row>
    <row r="3" spans="1:15" ht="15.75" x14ac:dyDescent="0.25">
      <c r="A3" s="4" t="s">
        <v>2</v>
      </c>
      <c r="B3" s="2">
        <v>26900</v>
      </c>
      <c r="C3" s="2">
        <v>1537</v>
      </c>
      <c r="D3" s="2">
        <v>1426.25</v>
      </c>
      <c r="E3" s="2">
        <v>26590.25</v>
      </c>
      <c r="F3" s="2">
        <v>23919.17</v>
      </c>
      <c r="G3" s="2">
        <v>74.87</v>
      </c>
      <c r="H3" s="2">
        <v>26515.38</v>
      </c>
      <c r="I3" s="2">
        <v>384.61999999999898</v>
      </c>
      <c r="J3" s="3">
        <v>27399.226000000002</v>
      </c>
      <c r="K3" s="22"/>
      <c r="L3" s="23">
        <v>0.11167109895535673</v>
      </c>
      <c r="M3" s="16">
        <v>23938.05</v>
      </c>
      <c r="N3" s="23">
        <v>0.14458888673053991</v>
      </c>
      <c r="O3" s="1"/>
    </row>
    <row r="4" spans="1:15" ht="15.75" x14ac:dyDescent="0.25">
      <c r="A4" s="7" t="s">
        <v>3</v>
      </c>
      <c r="B4" s="8">
        <v>19300</v>
      </c>
      <c r="C4" s="8">
        <v>1290.42</v>
      </c>
      <c r="D4" s="8">
        <v>357.29</v>
      </c>
      <c r="E4" s="8">
        <v>18782.71</v>
      </c>
      <c r="F4" s="8">
        <v>16770.32</v>
      </c>
      <c r="G4" s="8">
        <v>63.54</v>
      </c>
      <c r="H4" s="8">
        <v>18719.169999999998</v>
      </c>
      <c r="I4" s="8">
        <v>580.83000000000175</v>
      </c>
      <c r="J4" s="9">
        <v>19343.142333333333</v>
      </c>
      <c r="L4" s="23">
        <v>0.11999711394892884</v>
      </c>
      <c r="M4" s="15">
        <v>16770.32</v>
      </c>
      <c r="N4" s="23">
        <v>0.15341522006338182</v>
      </c>
      <c r="O4" s="1"/>
    </row>
    <row r="5" spans="1:15" ht="15.75" x14ac:dyDescent="0.25">
      <c r="A5" s="4" t="s">
        <v>4</v>
      </c>
      <c r="B5" s="39">
        <v>23500</v>
      </c>
      <c r="C5" s="2">
        <v>2373.9299999999998</v>
      </c>
      <c r="D5" s="2">
        <v>1423.68</v>
      </c>
      <c r="E5" s="2">
        <v>27132.49</v>
      </c>
      <c r="F5" s="2">
        <v>20817.099999999999</v>
      </c>
      <c r="G5" s="2">
        <v>7.96</v>
      </c>
      <c r="H5" s="2">
        <v>27124.530000000002</v>
      </c>
      <c r="I5" s="2">
        <v>-3624.5300000000025</v>
      </c>
      <c r="J5" s="3">
        <v>28424.134285714288</v>
      </c>
      <c r="K5" s="22"/>
      <c r="L5" s="23">
        <v>0.30337510988562288</v>
      </c>
      <c r="M5" s="16">
        <v>20817.099999999999</v>
      </c>
      <c r="N5" s="23">
        <v>0.36542238283499073</v>
      </c>
      <c r="O5" s="1"/>
    </row>
    <row r="6" spans="1:15" ht="15.75" x14ac:dyDescent="0.25">
      <c r="A6" s="7" t="s">
        <v>5</v>
      </c>
      <c r="B6" s="8">
        <v>21000</v>
      </c>
      <c r="C6" s="8">
        <v>755.67</v>
      </c>
      <c r="D6" s="8">
        <v>754.14</v>
      </c>
      <c r="E6" s="8">
        <v>20048.82</v>
      </c>
      <c r="F6" s="8">
        <v>19848.010000000002</v>
      </c>
      <c r="G6" s="8">
        <v>79.959999999999994</v>
      </c>
      <c r="H6" s="8">
        <v>19968.86</v>
      </c>
      <c r="I6" s="8">
        <v>1031.1399999999994</v>
      </c>
      <c r="J6" s="9">
        <v>20634.488666666668</v>
      </c>
      <c r="K6" s="22"/>
      <c r="L6" s="23">
        <v>1.0117387083138141E-2</v>
      </c>
      <c r="M6" s="15">
        <v>19964.810000000001</v>
      </c>
      <c r="N6" s="23">
        <v>3.3542952157654612E-2</v>
      </c>
      <c r="O6" s="1"/>
    </row>
    <row r="7" spans="1:15" ht="15.75" x14ac:dyDescent="0.25">
      <c r="A7" s="4" t="s">
        <v>6</v>
      </c>
      <c r="B7" s="2">
        <v>15500</v>
      </c>
      <c r="C7" s="2">
        <v>639.48</v>
      </c>
      <c r="D7" s="2">
        <v>386.43</v>
      </c>
      <c r="E7" s="2">
        <v>12531.8</v>
      </c>
      <c r="F7" s="2">
        <v>14418.98</v>
      </c>
      <c r="G7" s="2">
        <v>118.2</v>
      </c>
      <c r="H7" s="2">
        <v>12413.599999999999</v>
      </c>
      <c r="I7" s="2">
        <v>3086.4000000000015</v>
      </c>
      <c r="J7" s="3">
        <v>12827.386666666665</v>
      </c>
      <c r="K7" s="22"/>
      <c r="L7" s="23">
        <v>-0.13088165737104845</v>
      </c>
      <c r="M7" s="16">
        <v>14418.98</v>
      </c>
      <c r="N7" s="23">
        <v>-0.11038182543656588</v>
      </c>
      <c r="O7" s="1"/>
    </row>
    <row r="8" spans="1:15" ht="15.75" x14ac:dyDescent="0.25">
      <c r="A8" s="7" t="s">
        <v>7</v>
      </c>
      <c r="B8" s="8">
        <v>19700</v>
      </c>
      <c r="C8" s="8">
        <v>1127.03</v>
      </c>
      <c r="D8" s="8">
        <v>422.5</v>
      </c>
      <c r="E8" s="8">
        <v>20559.61</v>
      </c>
      <c r="F8" s="8">
        <v>12285.38</v>
      </c>
      <c r="G8" s="8">
        <v>5.84</v>
      </c>
      <c r="H8" s="8">
        <v>20553.77</v>
      </c>
      <c r="I8" s="8">
        <v>-853.77000000000044</v>
      </c>
      <c r="J8" s="9">
        <v>21238.895666666667</v>
      </c>
      <c r="K8" s="22"/>
      <c r="L8" s="23">
        <v>0.67350216273326513</v>
      </c>
      <c r="M8" s="15">
        <v>12285.38</v>
      </c>
      <c r="N8" s="23">
        <v>0.72879436099385375</v>
      </c>
      <c r="O8" s="1"/>
    </row>
    <row r="9" spans="1:15" ht="15.75" x14ac:dyDescent="0.25">
      <c r="A9" s="4" t="s">
        <v>8</v>
      </c>
      <c r="B9" s="2">
        <v>19000</v>
      </c>
      <c r="C9" s="2">
        <v>605.80999999999995</v>
      </c>
      <c r="D9" s="2">
        <v>289.22000000000003</v>
      </c>
      <c r="E9" s="2">
        <v>19331.57</v>
      </c>
      <c r="F9" s="2">
        <v>14237.15</v>
      </c>
      <c r="G9" s="2">
        <v>44.88</v>
      </c>
      <c r="H9" s="2">
        <v>19286.689999999999</v>
      </c>
      <c r="I9" s="2">
        <v>-286.68999999999869</v>
      </c>
      <c r="J9" s="3">
        <v>19929.579666666665</v>
      </c>
      <c r="K9" s="22"/>
      <c r="L9" s="23">
        <v>0.35782582890536391</v>
      </c>
      <c r="M9" s="16">
        <v>14237.15</v>
      </c>
      <c r="N9" s="23">
        <v>0.39982929635964126</v>
      </c>
      <c r="O9" s="1"/>
    </row>
    <row r="10" spans="1:15" ht="15.75" x14ac:dyDescent="0.25">
      <c r="A10" s="7" t="s">
        <v>9</v>
      </c>
      <c r="B10" s="8">
        <v>15700</v>
      </c>
      <c r="C10" s="8">
        <v>369.15</v>
      </c>
      <c r="D10" s="8">
        <v>324.33999999999997</v>
      </c>
      <c r="E10" s="8">
        <v>14345.81</v>
      </c>
      <c r="F10" s="8">
        <v>10600.44</v>
      </c>
      <c r="G10" s="8">
        <v>172.39</v>
      </c>
      <c r="H10" s="8">
        <v>14173.42</v>
      </c>
      <c r="I10" s="8">
        <v>1526.58</v>
      </c>
      <c r="J10" s="9">
        <v>14645.867333333334</v>
      </c>
      <c r="K10" s="22"/>
      <c r="L10" s="23">
        <v>0.35332212625136322</v>
      </c>
      <c r="M10" s="15">
        <v>10600.44</v>
      </c>
      <c r="N10" s="23">
        <v>0.38162824687780245</v>
      </c>
      <c r="O10" s="1"/>
    </row>
    <row r="11" spans="1:15" ht="16.5" thickBot="1" x14ac:dyDescent="0.3">
      <c r="A11" s="5" t="s">
        <v>12</v>
      </c>
      <c r="B11" s="6">
        <v>20500</v>
      </c>
      <c r="C11" s="6">
        <v>769.42</v>
      </c>
      <c r="D11" s="6">
        <v>360.88</v>
      </c>
      <c r="E11" s="6">
        <v>19768.400000000001</v>
      </c>
      <c r="F11" s="6">
        <v>17266.82</v>
      </c>
      <c r="G11" s="6">
        <v>49.66</v>
      </c>
      <c r="H11" s="6">
        <v>19718.740000000002</v>
      </c>
      <c r="I11" s="6">
        <v>781.2599999999984</v>
      </c>
      <c r="J11" s="10">
        <v>20376.031333333336</v>
      </c>
      <c r="K11" s="22"/>
      <c r="L11" s="37">
        <v>0.14487786401896827</v>
      </c>
      <c r="M11" s="17">
        <v>17266.82</v>
      </c>
      <c r="N11" s="23">
        <v>0.18006855537576313</v>
      </c>
      <c r="O11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1"/>
  <sheetViews>
    <sheetView workbookViewId="0">
      <selection activeCell="H11" sqref="H11"/>
    </sheetView>
  </sheetViews>
  <sheetFormatPr defaultRowHeight="15" x14ac:dyDescent="0.25"/>
  <cols>
    <col min="1" max="1" width="8.5703125" bestFit="1" customWidth="1"/>
    <col min="2" max="2" width="15.85546875" customWidth="1"/>
    <col min="3" max="3" width="16.7109375" bestFit="1" customWidth="1"/>
    <col min="4" max="4" width="16.7109375" customWidth="1"/>
    <col min="5" max="6" width="17.28515625" customWidth="1"/>
    <col min="7" max="7" width="11.7109375" customWidth="1"/>
    <col min="8" max="9" width="15.85546875" customWidth="1"/>
    <col min="10" max="10" width="15.5703125" customWidth="1"/>
    <col min="11" max="11" width="15.85546875" customWidth="1"/>
    <col min="12" max="12" width="10.5703125" customWidth="1"/>
    <col min="13" max="13" width="13.28515625" customWidth="1"/>
    <col min="14" max="14" width="15.85546875" bestFit="1" customWidth="1"/>
    <col min="15" max="15" width="11" customWidth="1"/>
    <col min="16" max="16" width="14.28515625" bestFit="1" customWidth="1"/>
    <col min="17" max="17" width="12.140625" bestFit="1" customWidth="1"/>
  </cols>
  <sheetData>
    <row r="1" spans="1:17" ht="48" thickBot="1" x14ac:dyDescent="0.3">
      <c r="A1" s="24" t="s">
        <v>0</v>
      </c>
      <c r="B1" s="25" t="s">
        <v>33</v>
      </c>
      <c r="C1" s="26" t="s">
        <v>26</v>
      </c>
      <c r="D1" s="27" t="s">
        <v>27</v>
      </c>
      <c r="E1" s="28" t="s">
        <v>34</v>
      </c>
      <c r="F1" s="29" t="s">
        <v>35</v>
      </c>
      <c r="G1" s="26" t="s">
        <v>23</v>
      </c>
      <c r="H1" s="26" t="s">
        <v>10</v>
      </c>
      <c r="I1" s="30" t="s">
        <v>16</v>
      </c>
      <c r="J1" s="31" t="s">
        <v>25</v>
      </c>
      <c r="K1" s="32" t="s">
        <v>14</v>
      </c>
      <c r="L1" s="33" t="s">
        <v>13</v>
      </c>
      <c r="M1" s="29" t="s">
        <v>19</v>
      </c>
      <c r="N1" s="24" t="s">
        <v>24</v>
      </c>
      <c r="O1" s="29" t="s">
        <v>20</v>
      </c>
      <c r="P1" s="34" t="s">
        <v>11</v>
      </c>
    </row>
    <row r="2" spans="1:17" ht="15.75" x14ac:dyDescent="0.25">
      <c r="A2" s="19" t="s">
        <v>1</v>
      </c>
      <c r="B2" s="20">
        <v>17700</v>
      </c>
      <c r="C2" s="35">
        <v>219.48</v>
      </c>
      <c r="D2" s="35">
        <v>441.69</v>
      </c>
      <c r="E2" s="35">
        <v>14211.300000000001</v>
      </c>
      <c r="F2" s="35">
        <v>14642.74</v>
      </c>
      <c r="G2" s="20"/>
      <c r="H2" s="20">
        <v>14211.300000000001</v>
      </c>
      <c r="I2" s="20">
        <v>3488.6999999999989</v>
      </c>
      <c r="J2" s="20">
        <v>3488.6999999999989</v>
      </c>
      <c r="K2" s="21">
        <v>14737.644444444446</v>
      </c>
      <c r="L2" s="22"/>
      <c r="M2" s="23">
        <v>-2.9464430837397942E-2</v>
      </c>
      <c r="N2" s="20">
        <v>15424.71</v>
      </c>
      <c r="O2" s="23">
        <v>-4.4543174915804257E-2</v>
      </c>
      <c r="P2" s="12" t="s">
        <v>1</v>
      </c>
      <c r="Q2" s="1"/>
    </row>
    <row r="3" spans="1:17" ht="15.75" x14ac:dyDescent="0.25">
      <c r="A3" s="4" t="s">
        <v>2</v>
      </c>
      <c r="B3" s="2">
        <v>27200</v>
      </c>
      <c r="C3" s="2">
        <v>730.34</v>
      </c>
      <c r="D3" s="2">
        <v>493.43</v>
      </c>
      <c r="E3" s="2">
        <v>25963.5</v>
      </c>
      <c r="F3" s="2">
        <v>20729.939999999999</v>
      </c>
      <c r="G3" s="2">
        <v>-102.92</v>
      </c>
      <c r="H3" s="2">
        <v>25860.58</v>
      </c>
      <c r="I3" s="2">
        <v>1339.4199999999983</v>
      </c>
      <c r="J3" s="2">
        <v>1339.4199999999983</v>
      </c>
      <c r="K3" s="3">
        <v>26818.379259259262</v>
      </c>
      <c r="L3" s="22"/>
      <c r="M3" s="23">
        <v>0.25246382768112213</v>
      </c>
      <c r="N3" s="2">
        <v>21673.55</v>
      </c>
      <c r="O3" s="23">
        <v>0.23737824487724737</v>
      </c>
      <c r="P3" s="13" t="s">
        <v>2</v>
      </c>
      <c r="Q3" s="1"/>
    </row>
    <row r="4" spans="1:17" ht="15.75" x14ac:dyDescent="0.25">
      <c r="A4" s="7" t="s">
        <v>3</v>
      </c>
      <c r="B4" s="8">
        <v>18600</v>
      </c>
      <c r="C4" s="8">
        <v>573.13</v>
      </c>
      <c r="D4" s="8">
        <v>585.51</v>
      </c>
      <c r="E4" s="8">
        <v>18674.75</v>
      </c>
      <c r="F4" s="8">
        <v>15783.44</v>
      </c>
      <c r="G4" s="8">
        <v>-51.45</v>
      </c>
      <c r="H4" s="8">
        <v>18623.3</v>
      </c>
      <c r="I4" s="8">
        <v>-23.299999999999272</v>
      </c>
      <c r="J4" s="8">
        <v>-23.299999999999272</v>
      </c>
      <c r="K4" s="9">
        <v>19313.051851851851</v>
      </c>
      <c r="M4" s="23">
        <v>0.1831863015920483</v>
      </c>
      <c r="N4" s="8">
        <v>16224.38</v>
      </c>
      <c r="O4" s="23">
        <v>0.1903722577905505</v>
      </c>
      <c r="P4" s="14" t="s">
        <v>3</v>
      </c>
      <c r="Q4" s="1"/>
    </row>
    <row r="5" spans="1:17" ht="15.75" x14ac:dyDescent="0.25">
      <c r="A5" s="4" t="s">
        <v>4</v>
      </c>
      <c r="B5" s="39">
        <v>27000</v>
      </c>
      <c r="C5" s="2">
        <v>1558.75</v>
      </c>
      <c r="D5" s="2">
        <v>970.52</v>
      </c>
      <c r="E5" s="2">
        <v>19730.349999999999</v>
      </c>
      <c r="F5" s="2">
        <v>19737.87</v>
      </c>
      <c r="G5" s="2"/>
      <c r="H5" s="2">
        <v>19730.349999999999</v>
      </c>
      <c r="I5" s="2">
        <v>7269.6500000000015</v>
      </c>
      <c r="J5" s="2">
        <v>7269.6500000000015</v>
      </c>
      <c r="K5" s="3">
        <v>20768.78947368421</v>
      </c>
      <c r="L5" s="22"/>
      <c r="M5" s="23">
        <v>-3.8099349119235626E-4</v>
      </c>
      <c r="N5" s="2">
        <v>21004.39</v>
      </c>
      <c r="O5" s="23">
        <v>-1.1216727851453499E-2</v>
      </c>
      <c r="P5" s="13" t="s">
        <v>4</v>
      </c>
      <c r="Q5" s="1"/>
    </row>
    <row r="6" spans="1:17" ht="15.75" x14ac:dyDescent="0.25">
      <c r="A6" s="7" t="s">
        <v>5</v>
      </c>
      <c r="B6" s="8">
        <v>21300</v>
      </c>
      <c r="C6" s="8">
        <v>472.53</v>
      </c>
      <c r="D6" s="8">
        <v>399.04</v>
      </c>
      <c r="E6" s="8">
        <v>15057.03</v>
      </c>
      <c r="F6" s="8">
        <v>18168.3</v>
      </c>
      <c r="G6" s="8">
        <v>-88.1</v>
      </c>
      <c r="H6" s="8">
        <v>14968.93</v>
      </c>
      <c r="I6" s="8">
        <v>6331.07</v>
      </c>
      <c r="J6" s="8">
        <v>6331.07</v>
      </c>
      <c r="K6" s="9">
        <v>15523.334814814814</v>
      </c>
      <c r="L6" s="22"/>
      <c r="M6" s="23">
        <v>-0.17124717227258457</v>
      </c>
      <c r="N6" s="8">
        <v>19366.849999999999</v>
      </c>
      <c r="O6" s="23">
        <v>-0.19845845788990901</v>
      </c>
      <c r="P6" s="14" t="s">
        <v>5</v>
      </c>
      <c r="Q6" s="1"/>
    </row>
    <row r="7" spans="1:17" ht="15.75" x14ac:dyDescent="0.25">
      <c r="A7" s="4" t="s">
        <v>6</v>
      </c>
      <c r="B7" s="2">
        <v>17500</v>
      </c>
      <c r="C7" s="2">
        <v>279.54000000000002</v>
      </c>
      <c r="D7" s="2">
        <v>333.43</v>
      </c>
      <c r="E7" s="2">
        <v>12066.96</v>
      </c>
      <c r="F7" s="2">
        <v>14833.859999999999</v>
      </c>
      <c r="G7" s="2">
        <v>-224.85</v>
      </c>
      <c r="H7" s="2">
        <v>11842.109999999999</v>
      </c>
      <c r="I7" s="2">
        <v>5657.8900000000012</v>
      </c>
      <c r="J7" s="2">
        <v>5657.8900000000012</v>
      </c>
      <c r="K7" s="3">
        <v>12280.706666666665</v>
      </c>
      <c r="L7" s="22"/>
      <c r="M7" s="23">
        <v>-0.18652596155012915</v>
      </c>
      <c r="N7" s="2">
        <v>15253.73</v>
      </c>
      <c r="O7" s="23">
        <v>-0.19490467795964236</v>
      </c>
      <c r="P7" s="13" t="s">
        <v>6</v>
      </c>
      <c r="Q7" s="1"/>
    </row>
    <row r="8" spans="1:17" ht="15.75" x14ac:dyDescent="0.25">
      <c r="A8" s="7" t="s">
        <v>7</v>
      </c>
      <c r="B8" s="8">
        <v>20500</v>
      </c>
      <c r="C8" s="8">
        <v>478.63</v>
      </c>
      <c r="D8" s="8">
        <v>495.59</v>
      </c>
      <c r="E8" s="8">
        <v>18889.82</v>
      </c>
      <c r="F8" s="8">
        <v>13655.34</v>
      </c>
      <c r="G8" s="8">
        <v>-33.97</v>
      </c>
      <c r="H8" s="8">
        <v>18855.849999999999</v>
      </c>
      <c r="I8" s="8">
        <v>1644.1500000000015</v>
      </c>
      <c r="J8" s="8">
        <v>1644.1500000000015</v>
      </c>
      <c r="K8" s="9">
        <v>19554.214814814812</v>
      </c>
      <c r="L8" s="22"/>
      <c r="M8" s="23">
        <v>0.38332842682789303</v>
      </c>
      <c r="N8" s="8">
        <v>13894.3</v>
      </c>
      <c r="O8" s="23">
        <v>0.40735516109590347</v>
      </c>
      <c r="P8" s="14" t="s">
        <v>7</v>
      </c>
      <c r="Q8" s="1"/>
    </row>
    <row r="9" spans="1:17" ht="15.75" x14ac:dyDescent="0.25">
      <c r="A9" s="4" t="s">
        <v>8</v>
      </c>
      <c r="B9" s="2">
        <v>19000</v>
      </c>
      <c r="C9" s="2">
        <v>1064.43</v>
      </c>
      <c r="D9" s="2">
        <v>317.58</v>
      </c>
      <c r="E9" s="2">
        <v>20345.88</v>
      </c>
      <c r="F9" s="2">
        <v>14808.79</v>
      </c>
      <c r="G9" s="2"/>
      <c r="H9" s="2">
        <v>20345.88</v>
      </c>
      <c r="I9" s="2">
        <v>-1345.880000000001</v>
      </c>
      <c r="J9" s="2">
        <v>-1345.880000000001</v>
      </c>
      <c r="K9" s="3">
        <v>21099.431111111113</v>
      </c>
      <c r="L9" s="22"/>
      <c r="M9" s="23">
        <v>0.37390563307332997</v>
      </c>
      <c r="N9" s="2">
        <v>15608.05</v>
      </c>
      <c r="O9" s="23">
        <v>0.35183005635624653</v>
      </c>
      <c r="P9" s="13" t="s">
        <v>8</v>
      </c>
      <c r="Q9" s="1"/>
    </row>
    <row r="10" spans="1:17" ht="15.75" x14ac:dyDescent="0.25">
      <c r="A10" s="7" t="s">
        <v>9</v>
      </c>
      <c r="B10" s="8">
        <v>15000</v>
      </c>
      <c r="C10" s="8">
        <v>297.99</v>
      </c>
      <c r="D10" s="8">
        <v>274.63</v>
      </c>
      <c r="E10" s="8">
        <v>13612.7</v>
      </c>
      <c r="F10" s="8">
        <v>11099.79</v>
      </c>
      <c r="G10" s="8">
        <v>-37</v>
      </c>
      <c r="H10" s="8">
        <v>13575.7</v>
      </c>
      <c r="I10" s="8">
        <v>1424.2999999999993</v>
      </c>
      <c r="J10" s="8">
        <v>1424.2999999999993</v>
      </c>
      <c r="K10" s="9">
        <v>14078.503703703704</v>
      </c>
      <c r="L10" s="22"/>
      <c r="M10" s="23">
        <v>0.22639257139099014</v>
      </c>
      <c r="N10" s="8">
        <v>11776.24</v>
      </c>
      <c r="O10" s="23">
        <v>0.1955007458835506</v>
      </c>
      <c r="P10" s="14" t="s">
        <v>9</v>
      </c>
      <c r="Q10" s="1"/>
    </row>
    <row r="11" spans="1:17" ht="16.5" thickBot="1" x14ac:dyDescent="0.3">
      <c r="A11" s="5" t="s">
        <v>12</v>
      </c>
      <c r="B11" s="6">
        <v>19700</v>
      </c>
      <c r="C11" s="6">
        <v>609.70000000000005</v>
      </c>
      <c r="D11" s="6">
        <v>385.66</v>
      </c>
      <c r="E11" s="6">
        <v>18987.21</v>
      </c>
      <c r="F11" s="6">
        <v>17425.8</v>
      </c>
      <c r="G11" s="6"/>
      <c r="H11" s="6">
        <v>18987.21</v>
      </c>
      <c r="I11" s="6">
        <v>712.79000000000087</v>
      </c>
      <c r="J11" s="6">
        <v>712.79000000000087</v>
      </c>
      <c r="K11" s="10">
        <v>19690.439999999999</v>
      </c>
      <c r="L11" s="22"/>
      <c r="M11" s="37">
        <v>8.9603346761698219E-2</v>
      </c>
      <c r="N11" s="6">
        <v>17969.830000000002</v>
      </c>
      <c r="O11" s="23">
        <v>9.5749931969306062E-2</v>
      </c>
      <c r="P11" s="38" t="s">
        <v>12</v>
      </c>
      <c r="Q11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2"/>
  <sheetViews>
    <sheetView workbookViewId="0">
      <selection activeCell="B1" sqref="B1"/>
    </sheetView>
  </sheetViews>
  <sheetFormatPr defaultRowHeight="15" x14ac:dyDescent="0.25"/>
  <cols>
    <col min="1" max="1" width="8.5703125" bestFit="1" customWidth="1"/>
    <col min="2" max="2" width="15.85546875" customWidth="1"/>
    <col min="3" max="3" width="16.7109375" bestFit="1" customWidth="1"/>
    <col min="4" max="4" width="16.7109375" customWidth="1"/>
    <col min="5" max="6" width="17.28515625" customWidth="1"/>
    <col min="7" max="7" width="13.5703125" customWidth="1"/>
    <col min="8" max="9" width="15.85546875" customWidth="1"/>
    <col min="10" max="10" width="15.5703125" customWidth="1"/>
    <col min="11" max="11" width="15.85546875" customWidth="1"/>
    <col min="12" max="12" width="10.5703125" customWidth="1"/>
    <col min="13" max="13" width="13.28515625" customWidth="1"/>
    <col min="14" max="14" width="15.85546875" customWidth="1"/>
    <col min="15" max="15" width="11" customWidth="1"/>
    <col min="16" max="16" width="14.28515625" bestFit="1" customWidth="1"/>
    <col min="17" max="17" width="12.140625" bestFit="1" customWidth="1"/>
  </cols>
  <sheetData>
    <row r="1" spans="1:17" ht="48" thickBot="1" x14ac:dyDescent="0.3">
      <c r="A1" s="24" t="s">
        <v>0</v>
      </c>
      <c r="B1" s="25" t="s">
        <v>33</v>
      </c>
      <c r="C1" s="26" t="s">
        <v>31</v>
      </c>
      <c r="D1" s="27" t="s">
        <v>32</v>
      </c>
      <c r="E1" s="28" t="s">
        <v>34</v>
      </c>
      <c r="F1" s="29" t="s">
        <v>35</v>
      </c>
      <c r="G1" s="26" t="s">
        <v>28</v>
      </c>
      <c r="H1" s="26" t="s">
        <v>10</v>
      </c>
      <c r="I1" s="30" t="s">
        <v>16</v>
      </c>
      <c r="J1" s="31" t="s">
        <v>30</v>
      </c>
      <c r="K1" s="32" t="s">
        <v>14</v>
      </c>
      <c r="L1" s="33" t="s">
        <v>13</v>
      </c>
      <c r="M1" s="29" t="s">
        <v>19</v>
      </c>
      <c r="N1" s="24" t="s">
        <v>29</v>
      </c>
      <c r="O1" s="29" t="s">
        <v>20</v>
      </c>
      <c r="P1" s="34" t="s">
        <v>11</v>
      </c>
    </row>
    <row r="2" spans="1:17" ht="15.75" x14ac:dyDescent="0.25">
      <c r="A2" s="19" t="s">
        <v>1</v>
      </c>
      <c r="B2" s="20">
        <v>18000</v>
      </c>
      <c r="C2" s="35">
        <v>530.63</v>
      </c>
      <c r="D2" s="35">
        <v>236.23</v>
      </c>
      <c r="E2" s="35">
        <v>14271.42</v>
      </c>
      <c r="F2" s="35">
        <v>14921.37</v>
      </c>
      <c r="G2" s="20">
        <v>65.739999999999995</v>
      </c>
      <c r="H2" s="20">
        <v>14205.68</v>
      </c>
      <c r="I2" s="20">
        <v>3794.3199999999997</v>
      </c>
      <c r="J2" s="20">
        <v>3794.3199999999997</v>
      </c>
      <c r="K2" s="21">
        <v>14679.202666666666</v>
      </c>
      <c r="L2" s="22"/>
      <c r="M2" s="23">
        <v>-4.3558332780435055E-2</v>
      </c>
      <c r="N2" s="20">
        <v>14921.37</v>
      </c>
      <c r="O2" s="23">
        <v>-1.6229564264764917E-2</v>
      </c>
      <c r="P2" s="12" t="s">
        <v>1</v>
      </c>
      <c r="Q2" s="1"/>
    </row>
    <row r="3" spans="1:17" ht="15.75" x14ac:dyDescent="0.25">
      <c r="A3" s="4" t="s">
        <v>2</v>
      </c>
      <c r="B3" s="2">
        <v>27200</v>
      </c>
      <c r="C3" s="2">
        <v>725.48</v>
      </c>
      <c r="D3" s="2">
        <v>383.27</v>
      </c>
      <c r="E3" s="2">
        <v>29970.86</v>
      </c>
      <c r="F3" s="2">
        <v>25209.11</v>
      </c>
      <c r="G3" s="2">
        <v>104.17</v>
      </c>
      <c r="H3" s="2">
        <v>29866.690000000002</v>
      </c>
      <c r="I3" s="2">
        <v>-2666.6900000000023</v>
      </c>
      <c r="J3" s="2">
        <v>-2666.6900000000023</v>
      </c>
      <c r="K3" s="3">
        <v>30862.246333333336</v>
      </c>
      <c r="L3" s="22"/>
      <c r="M3" s="23">
        <v>0.18889004808182436</v>
      </c>
      <c r="N3" s="2">
        <v>25209.11</v>
      </c>
      <c r="O3" s="23">
        <v>0.22424973881796448</v>
      </c>
      <c r="P3" s="13" t="s">
        <v>2</v>
      </c>
      <c r="Q3" s="1"/>
    </row>
    <row r="4" spans="1:17" ht="15.75" x14ac:dyDescent="0.25">
      <c r="A4" s="7" t="s">
        <v>3</v>
      </c>
      <c r="B4" s="8">
        <v>19000</v>
      </c>
      <c r="C4" s="8">
        <v>523.9</v>
      </c>
      <c r="D4" s="8">
        <v>353.23</v>
      </c>
      <c r="E4" s="8">
        <v>18115.479999999996</v>
      </c>
      <c r="F4" s="8">
        <v>16190.4</v>
      </c>
      <c r="G4" s="8">
        <v>92.86</v>
      </c>
      <c r="H4" s="8">
        <v>18022.619999999995</v>
      </c>
      <c r="I4" s="8">
        <v>977.38000000000466</v>
      </c>
      <c r="J4" s="8">
        <v>977.38000000000466</v>
      </c>
      <c r="K4" s="9">
        <v>18623.373999999996</v>
      </c>
      <c r="M4" s="23">
        <v>0.11890255954145644</v>
      </c>
      <c r="N4" s="8">
        <v>16220.3</v>
      </c>
      <c r="O4" s="23">
        <v>0.14815225365745377</v>
      </c>
      <c r="P4" s="14" t="s">
        <v>3</v>
      </c>
      <c r="Q4" s="1"/>
    </row>
    <row r="5" spans="1:17" ht="15.75" x14ac:dyDescent="0.25">
      <c r="A5" s="4" t="s">
        <v>4</v>
      </c>
      <c r="B5" s="39">
        <v>25000</v>
      </c>
      <c r="C5" s="2">
        <v>1544.18</v>
      </c>
      <c r="D5" s="2"/>
      <c r="E5" s="2">
        <v>23984.62</v>
      </c>
      <c r="F5" s="2">
        <v>20826.439999999999</v>
      </c>
      <c r="G5" s="2">
        <v>18.64</v>
      </c>
      <c r="H5" s="2">
        <v>23965.98</v>
      </c>
      <c r="I5" s="2">
        <v>1034.0200000000004</v>
      </c>
      <c r="J5" s="2">
        <v>1034.0200000000004</v>
      </c>
      <c r="K5" s="3">
        <v>25182.918999999998</v>
      </c>
      <c r="L5" s="22"/>
      <c r="M5" s="23">
        <v>0.15164281557481743</v>
      </c>
      <c r="N5" s="2">
        <v>20826.439999999999</v>
      </c>
      <c r="O5" s="23">
        <v>0.20918020554641117</v>
      </c>
      <c r="P5" s="13" t="s">
        <v>4</v>
      </c>
      <c r="Q5" s="1"/>
    </row>
    <row r="6" spans="1:17" ht="15.75" x14ac:dyDescent="0.25">
      <c r="A6" s="7" t="s">
        <v>5</v>
      </c>
      <c r="B6" s="8">
        <v>22000</v>
      </c>
      <c r="C6" s="8">
        <v>298.54000000000002</v>
      </c>
      <c r="D6" s="8">
        <v>434.33</v>
      </c>
      <c r="E6" s="8">
        <v>16325.47</v>
      </c>
      <c r="F6" s="8">
        <v>19049.38</v>
      </c>
      <c r="G6" s="8">
        <v>75.239999999999995</v>
      </c>
      <c r="H6" s="8">
        <v>16250.23</v>
      </c>
      <c r="I6" s="8">
        <v>5749.77</v>
      </c>
      <c r="J6" s="8">
        <v>5749.77</v>
      </c>
      <c r="K6" s="9">
        <v>16791.904333333332</v>
      </c>
      <c r="L6" s="22"/>
      <c r="M6" s="23">
        <v>-0.14299205538447979</v>
      </c>
      <c r="N6" s="8" t="e">
        <v>#REF!</v>
      </c>
      <c r="O6" s="23" t="e">
        <v>#REF!</v>
      </c>
      <c r="P6" s="14" t="s">
        <v>5</v>
      </c>
      <c r="Q6" s="1"/>
    </row>
    <row r="7" spans="1:17" ht="15.75" x14ac:dyDescent="0.25">
      <c r="A7" s="4" t="s">
        <v>6</v>
      </c>
      <c r="B7" s="2">
        <v>17500</v>
      </c>
      <c r="C7" s="2">
        <v>254.95</v>
      </c>
      <c r="D7" s="2">
        <v>342.91</v>
      </c>
      <c r="E7" s="2">
        <v>12781.91</v>
      </c>
      <c r="F7" s="2">
        <v>14051.53</v>
      </c>
      <c r="G7" s="2">
        <v>23.78</v>
      </c>
      <c r="H7" s="2">
        <v>12758.13</v>
      </c>
      <c r="I7" s="2">
        <v>4741.8700000000008</v>
      </c>
      <c r="J7" s="2">
        <v>4741.8700000000008</v>
      </c>
      <c r="K7" s="3">
        <v>13183.401</v>
      </c>
      <c r="L7" s="22"/>
      <c r="M7" s="23">
        <v>-9.035457348772695E-2</v>
      </c>
      <c r="N7" s="2" t="e">
        <v>#REF!</v>
      </c>
      <c r="O7" s="23" t="e">
        <v>#REF!</v>
      </c>
      <c r="P7" s="13" t="s">
        <v>6</v>
      </c>
      <c r="Q7" s="1"/>
    </row>
    <row r="8" spans="1:17" ht="15.75" x14ac:dyDescent="0.25">
      <c r="A8" s="7" t="s">
        <v>7</v>
      </c>
      <c r="B8" s="8">
        <v>20500</v>
      </c>
      <c r="C8" s="8">
        <v>877.24</v>
      </c>
      <c r="D8" s="8">
        <v>503.01</v>
      </c>
      <c r="E8" s="8">
        <v>23887.94</v>
      </c>
      <c r="F8" s="8">
        <v>14212.91</v>
      </c>
      <c r="G8" s="8">
        <v>75.11</v>
      </c>
      <c r="H8" s="8">
        <v>23812.829999999998</v>
      </c>
      <c r="I8" s="8">
        <v>-3312.8299999999981</v>
      </c>
      <c r="J8" s="8">
        <v>-3312.8299999999981</v>
      </c>
      <c r="K8" s="9">
        <v>24606.590999999997</v>
      </c>
      <c r="L8" s="22"/>
      <c r="M8" s="23">
        <v>0.6807212597560951</v>
      </c>
      <c r="N8" s="8" t="e">
        <v>#REF!</v>
      </c>
      <c r="O8" s="23" t="e">
        <v>#REF!</v>
      </c>
      <c r="P8" s="14" t="s">
        <v>7</v>
      </c>
      <c r="Q8" s="1"/>
    </row>
    <row r="9" spans="1:17" ht="15.75" x14ac:dyDescent="0.25">
      <c r="A9" s="4" t="s">
        <v>8</v>
      </c>
      <c r="B9" s="2">
        <v>20000</v>
      </c>
      <c r="C9" s="2">
        <v>753.41</v>
      </c>
      <c r="D9" s="2">
        <v>120.42</v>
      </c>
      <c r="E9" s="2">
        <v>24783.23</v>
      </c>
      <c r="F9" s="2">
        <v>16409.07</v>
      </c>
      <c r="G9" s="2">
        <v>21.6</v>
      </c>
      <c r="H9" s="2">
        <v>24761.63</v>
      </c>
      <c r="I9" s="2">
        <v>-4761.630000000001</v>
      </c>
      <c r="J9" s="2">
        <v>-4761.630000000001</v>
      </c>
      <c r="K9" s="3">
        <v>25587.017666666667</v>
      </c>
      <c r="L9" s="22"/>
      <c r="M9" s="23">
        <v>0.51033727078987423</v>
      </c>
      <c r="N9" s="2" t="e">
        <v>#REF!</v>
      </c>
      <c r="O9" s="23" t="e">
        <v>#REF!</v>
      </c>
      <c r="P9" s="13" t="s">
        <v>8</v>
      </c>
      <c r="Q9" s="1"/>
    </row>
    <row r="10" spans="1:17" ht="15.75" x14ac:dyDescent="0.25">
      <c r="A10" s="7" t="s">
        <v>9</v>
      </c>
      <c r="B10" s="8">
        <v>15000</v>
      </c>
      <c r="C10" s="8">
        <v>588.03</v>
      </c>
      <c r="D10" s="8">
        <v>56.41</v>
      </c>
      <c r="E10" s="8">
        <v>18233.62</v>
      </c>
      <c r="F10" s="8">
        <v>11661.77</v>
      </c>
      <c r="G10" s="8"/>
      <c r="H10" s="8">
        <v>18233.62</v>
      </c>
      <c r="I10" s="8">
        <v>-3233.619999999999</v>
      </c>
      <c r="J10" s="8">
        <v>-3233.619999999999</v>
      </c>
      <c r="K10" s="9">
        <v>18841.407333333333</v>
      </c>
      <c r="L10" s="22"/>
      <c r="M10" s="23">
        <v>0.56353795350105518</v>
      </c>
      <c r="N10" s="8" t="e">
        <v>#REF!</v>
      </c>
      <c r="O10" s="23" t="e">
        <v>#REF!</v>
      </c>
      <c r="P10" s="14" t="s">
        <v>9</v>
      </c>
      <c r="Q10" s="1"/>
    </row>
    <row r="11" spans="1:17" ht="16.5" thickBot="1" x14ac:dyDescent="0.3">
      <c r="A11" s="5" t="s">
        <v>12</v>
      </c>
      <c r="B11" s="6">
        <v>20500</v>
      </c>
      <c r="C11" s="6">
        <v>515.1</v>
      </c>
      <c r="D11" s="6">
        <v>444.4</v>
      </c>
      <c r="E11" s="6">
        <v>21453.599999999999</v>
      </c>
      <c r="F11" s="6">
        <v>18815.71</v>
      </c>
      <c r="G11" s="6">
        <v>76.14</v>
      </c>
      <c r="H11" s="6">
        <v>21377.46</v>
      </c>
      <c r="I11" s="6">
        <v>-877.45999999999913</v>
      </c>
      <c r="J11" s="6">
        <v>-877.45999999999913</v>
      </c>
      <c r="K11" s="10">
        <v>22090.041999999998</v>
      </c>
      <c r="L11" s="22"/>
      <c r="M11" s="37">
        <v>0.14019614460469471</v>
      </c>
      <c r="N11" s="6" t="e">
        <v>#REF!</v>
      </c>
      <c r="O11" s="23" t="e">
        <v>#REF!</v>
      </c>
      <c r="P11" s="38" t="s">
        <v>12</v>
      </c>
      <c r="Q11" s="1"/>
    </row>
    <row r="12" spans="1:17" x14ac:dyDescent="0.25">
      <c r="B12" s="1"/>
      <c r="C12" s="40"/>
      <c r="D12" s="11"/>
      <c r="E12" s="1"/>
      <c r="F12" s="1"/>
      <c r="G12" s="18"/>
      <c r="H12" s="1"/>
      <c r="I12" s="1"/>
      <c r="J12" s="1"/>
      <c r="L12" t="s">
        <v>15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9EF61-07CF-4DE0-923B-C1603E1585C7}">
  <dimension ref="A1:O12"/>
  <sheetViews>
    <sheetView tabSelected="1" topLeftCell="J1" zoomScale="95" workbookViewId="0">
      <selection activeCell="O7" sqref="O7"/>
    </sheetView>
  </sheetViews>
  <sheetFormatPr defaultRowHeight="15" x14ac:dyDescent="0.25"/>
  <cols>
    <col min="1" max="1" width="8.5703125" bestFit="1" customWidth="1"/>
    <col min="2" max="2" width="15.85546875" customWidth="1"/>
    <col min="3" max="4" width="16.7109375" bestFit="1" customWidth="1"/>
    <col min="5" max="5" width="17.28515625" customWidth="1"/>
    <col min="6" max="6" width="17.28515625" bestFit="1" customWidth="1"/>
    <col min="7" max="7" width="13.42578125" bestFit="1" customWidth="1"/>
    <col min="8" max="8" width="14.7109375" customWidth="1"/>
    <col min="9" max="9" width="15.85546875" customWidth="1"/>
    <col min="10" max="10" width="15.5703125" customWidth="1"/>
    <col min="11" max="11" width="15.85546875" customWidth="1"/>
    <col min="12" max="12" width="13.28515625" customWidth="1"/>
    <col min="13" max="13" width="15.85546875" customWidth="1"/>
    <col min="14" max="14" width="11" customWidth="1"/>
    <col min="15" max="15" width="14.28515625" bestFit="1" customWidth="1"/>
  </cols>
  <sheetData>
    <row r="1" spans="1:15" ht="48" thickBot="1" x14ac:dyDescent="0.3">
      <c r="A1" s="24" t="s">
        <v>0</v>
      </c>
      <c r="B1" s="25" t="s">
        <v>33</v>
      </c>
      <c r="C1" s="41" t="s">
        <v>39</v>
      </c>
      <c r="D1" s="27" t="s">
        <v>40</v>
      </c>
      <c r="E1" s="28" t="s">
        <v>34</v>
      </c>
      <c r="F1" s="29" t="s">
        <v>35</v>
      </c>
      <c r="G1" s="26" t="s">
        <v>36</v>
      </c>
      <c r="H1" s="26" t="s">
        <v>10</v>
      </c>
      <c r="I1" s="30" t="s">
        <v>16</v>
      </c>
      <c r="J1" s="31" t="s">
        <v>37</v>
      </c>
      <c r="K1" s="32" t="s">
        <v>14</v>
      </c>
      <c r="L1" s="29" t="s">
        <v>19</v>
      </c>
      <c r="M1" s="24" t="s">
        <v>38</v>
      </c>
      <c r="N1" s="29" t="s">
        <v>20</v>
      </c>
      <c r="O1" s="34" t="s">
        <v>11</v>
      </c>
    </row>
    <row r="2" spans="1:15" ht="15.75" x14ac:dyDescent="0.25">
      <c r="A2" s="19" t="s">
        <v>1</v>
      </c>
      <c r="B2" s="20">
        <v>17000</v>
      </c>
      <c r="C2" s="35">
        <v>292.67</v>
      </c>
      <c r="D2" s="35">
        <v>840.62</v>
      </c>
      <c r="E2" s="35">
        <v>4125.99</v>
      </c>
      <c r="F2" s="35">
        <v>4597.3100000000004</v>
      </c>
      <c r="G2" s="20">
        <v>68.69</v>
      </c>
      <c r="H2" s="20">
        <v>3833.32</v>
      </c>
      <c r="I2" s="20">
        <v>13166.68</v>
      </c>
      <c r="J2" s="20">
        <v>626.98476190476197</v>
      </c>
      <c r="K2" s="21">
        <v>13073.52222222222</v>
      </c>
      <c r="L2" s="23">
        <v>-0.10252082195892825</v>
      </c>
      <c r="M2" s="20">
        <v>13789.99</v>
      </c>
      <c r="N2" s="23">
        <v>-5.1955641576083733E-2</v>
      </c>
      <c r="O2" s="12" t="s">
        <v>1</v>
      </c>
    </row>
    <row r="3" spans="1:15" ht="15.75" x14ac:dyDescent="0.25">
      <c r="A3" s="4" t="s">
        <v>2</v>
      </c>
      <c r="B3" s="2">
        <v>29000</v>
      </c>
      <c r="C3" s="2">
        <v>979.38</v>
      </c>
      <c r="D3" s="2">
        <v>925.49</v>
      </c>
      <c r="E3" s="2">
        <v>11229.73</v>
      </c>
      <c r="F3" s="2">
        <v>7931.72</v>
      </c>
      <c r="G3" s="2"/>
      <c r="H3" s="2">
        <v>10250.35</v>
      </c>
      <c r="I3" s="2">
        <v>18749.650000000001</v>
      </c>
      <c r="J3" s="2">
        <v>892.84047619047624</v>
      </c>
      <c r="K3" s="3">
        <v>36184.685555555552</v>
      </c>
      <c r="L3" s="23">
        <v>0.4158001038866726</v>
      </c>
      <c r="M3" s="2">
        <v>24611.05</v>
      </c>
      <c r="N3" s="23">
        <v>0.47026175460029351</v>
      </c>
      <c r="O3" s="13" t="s">
        <v>2</v>
      </c>
    </row>
    <row r="4" spans="1:15" ht="15.75" x14ac:dyDescent="0.25">
      <c r="A4" s="7" t="s">
        <v>3</v>
      </c>
      <c r="B4" s="8">
        <v>19000</v>
      </c>
      <c r="C4" s="8">
        <f>-14.9+539.81</f>
        <v>524.91</v>
      </c>
      <c r="D4" s="8">
        <v>658.65</v>
      </c>
      <c r="E4" s="8">
        <f>-14.9+6765.18</f>
        <v>6750.2800000000007</v>
      </c>
      <c r="F4" s="8">
        <v>5149.45</v>
      </c>
      <c r="G4" s="8"/>
      <c r="H4" s="8">
        <v>6225.37</v>
      </c>
      <c r="I4" s="8">
        <v>12774.630000000001</v>
      </c>
      <c r="J4" s="8">
        <v>608.31571428571431</v>
      </c>
      <c r="K4" s="9">
        <v>21750.902222222227</v>
      </c>
      <c r="L4" s="23">
        <v>0.31087397683247758</v>
      </c>
      <c r="M4" s="8">
        <v>15721.71</v>
      </c>
      <c r="N4" s="23">
        <v>0.38349468487983984</v>
      </c>
      <c r="O4" s="14" t="s">
        <v>3</v>
      </c>
    </row>
    <row r="5" spans="1:15" ht="15.75" x14ac:dyDescent="0.25">
      <c r="A5" s="4" t="s">
        <v>4</v>
      </c>
      <c r="B5" s="39">
        <v>23900</v>
      </c>
      <c r="C5" s="2">
        <v>861.17</v>
      </c>
      <c r="D5" s="2">
        <v>620.45000000000005</v>
      </c>
      <c r="E5" s="2">
        <v>10938.06</v>
      </c>
      <c r="F5" s="2">
        <v>6582.54</v>
      </c>
      <c r="G5" s="2"/>
      <c r="H5" s="2">
        <v>10076.89</v>
      </c>
      <c r="I5" s="2">
        <v>13823.11</v>
      </c>
      <c r="J5" s="2">
        <v>921.54066666666665</v>
      </c>
      <c r="K5" s="3">
        <v>32814.18</v>
      </c>
      <c r="L5" s="23">
        <v>0.66167771103555761</v>
      </c>
      <c r="M5" s="2">
        <v>20858.75</v>
      </c>
      <c r="N5" s="23">
        <v>0.57316138311260256</v>
      </c>
      <c r="O5" s="13" t="s">
        <v>4</v>
      </c>
    </row>
    <row r="6" spans="1:15" ht="15.75" x14ac:dyDescent="0.25">
      <c r="A6" s="7" t="s">
        <v>5</v>
      </c>
      <c r="B6" s="8">
        <v>21000</v>
      </c>
      <c r="C6" s="8">
        <v>592.13</v>
      </c>
      <c r="D6" s="8">
        <f>-12.78+1007.98</f>
        <v>995.2</v>
      </c>
      <c r="E6" s="8">
        <v>5568.78</v>
      </c>
      <c r="F6" s="8">
        <f>-12.78+6668.19</f>
        <v>6655.41</v>
      </c>
      <c r="G6" s="8">
        <v>9.84</v>
      </c>
      <c r="H6" s="8">
        <v>4976.6499999999996</v>
      </c>
      <c r="I6" s="8">
        <v>16023.35</v>
      </c>
      <c r="J6" s="8">
        <v>763.01666666666665</v>
      </c>
      <c r="K6" s="9">
        <v>17912.14</v>
      </c>
      <c r="L6" s="23">
        <v>-0.16327018170180352</v>
      </c>
      <c r="M6" s="8">
        <v>18128.64</v>
      </c>
      <c r="N6" s="23">
        <v>-1.1942429216973806E-2</v>
      </c>
      <c r="O6" s="14" t="s">
        <v>5</v>
      </c>
    </row>
    <row r="7" spans="1:15" ht="15.75" x14ac:dyDescent="0.25">
      <c r="A7" s="4" t="s">
        <v>6</v>
      </c>
      <c r="B7" s="2">
        <v>16500</v>
      </c>
      <c r="C7" s="2">
        <v>391.19</v>
      </c>
      <c r="D7" s="2">
        <v>375.86</v>
      </c>
      <c r="E7" s="2">
        <f>-5.97+4784.43</f>
        <v>4778.46</v>
      </c>
      <c r="F7" s="2">
        <v>3731.76</v>
      </c>
      <c r="G7" s="2"/>
      <c r="H7" s="2">
        <v>4387.2699999999995</v>
      </c>
      <c r="I7" s="2">
        <v>12112.73</v>
      </c>
      <c r="J7" s="2">
        <v>576.79666666666662</v>
      </c>
      <c r="K7" s="3">
        <v>15397.260000000002</v>
      </c>
      <c r="L7" s="23">
        <v>0.28048427551611044</v>
      </c>
      <c r="M7" s="2">
        <v>12669.5</v>
      </c>
      <c r="N7" s="23">
        <v>0.21530131417972315</v>
      </c>
      <c r="O7" s="13" t="s">
        <v>6</v>
      </c>
    </row>
    <row r="8" spans="1:15" ht="15.75" x14ac:dyDescent="0.25">
      <c r="A8" s="7" t="s">
        <v>7</v>
      </c>
      <c r="B8" s="8">
        <v>23000</v>
      </c>
      <c r="C8" s="8">
        <v>812.01</v>
      </c>
      <c r="D8" s="8">
        <v>497.69</v>
      </c>
      <c r="E8" s="8">
        <v>8027.25</v>
      </c>
      <c r="F8" s="8">
        <v>5102.42</v>
      </c>
      <c r="G8" s="8"/>
      <c r="H8" s="8">
        <v>7215.24</v>
      </c>
      <c r="I8" s="8">
        <v>15784.76</v>
      </c>
      <c r="J8" s="8">
        <v>751.65523809523813</v>
      </c>
      <c r="K8" s="9">
        <v>25865.583333333332</v>
      </c>
      <c r="L8" s="23">
        <v>0.57322407798652397</v>
      </c>
      <c r="M8" s="8">
        <v>15939.4</v>
      </c>
      <c r="N8" s="23">
        <v>0.62274510542011174</v>
      </c>
      <c r="O8" s="14" t="s">
        <v>7</v>
      </c>
    </row>
    <row r="9" spans="1:15" ht="15.75" x14ac:dyDescent="0.25">
      <c r="A9" s="4" t="s">
        <v>8</v>
      </c>
      <c r="B9" s="2">
        <v>23500</v>
      </c>
      <c r="C9" s="2">
        <v>739.89</v>
      </c>
      <c r="D9" s="2">
        <v>812.41</v>
      </c>
      <c r="E9" s="2">
        <v>7598.83</v>
      </c>
      <c r="F9" s="2">
        <v>5529.48</v>
      </c>
      <c r="G9" s="2"/>
      <c r="H9" s="2">
        <v>6859.04</v>
      </c>
      <c r="I9" s="2">
        <v>16640.96</v>
      </c>
      <c r="J9" s="2">
        <v>792.42666666666662</v>
      </c>
      <c r="K9" s="3">
        <v>24485.118888888886</v>
      </c>
      <c r="L9" s="23">
        <v>0.37423953066111099</v>
      </c>
      <c r="M9" s="2">
        <v>14560.61</v>
      </c>
      <c r="N9" s="23">
        <v>0.68159980171770851</v>
      </c>
      <c r="O9" s="13" t="s">
        <v>8</v>
      </c>
    </row>
    <row r="10" spans="1:15" ht="15.75" x14ac:dyDescent="0.25">
      <c r="A10" s="7" t="s">
        <v>9</v>
      </c>
      <c r="B10" s="8">
        <v>17000</v>
      </c>
      <c r="C10" s="8">
        <v>293.27999999999997</v>
      </c>
      <c r="D10" s="8">
        <v>896.46</v>
      </c>
      <c r="E10" s="8">
        <v>5459.02</v>
      </c>
      <c r="F10" s="8">
        <v>4368.33</v>
      </c>
      <c r="G10" s="8">
        <v>28.4</v>
      </c>
      <c r="H10" s="8">
        <v>5137.34</v>
      </c>
      <c r="I10" s="8">
        <v>11862.66</v>
      </c>
      <c r="J10" s="8">
        <v>564.88857142857137</v>
      </c>
      <c r="K10" s="9">
        <v>17498.664444444446</v>
      </c>
      <c r="L10" s="23">
        <v>0.24968122829548137</v>
      </c>
      <c r="M10" s="8">
        <v>12418.52</v>
      </c>
      <c r="N10" s="23">
        <v>0.40907809017857572</v>
      </c>
      <c r="O10" s="14" t="s">
        <v>9</v>
      </c>
    </row>
    <row r="11" spans="1:15" ht="16.5" thickBot="1" x14ac:dyDescent="0.3">
      <c r="A11" s="5" t="s">
        <v>12</v>
      </c>
      <c r="B11" s="6">
        <v>21000</v>
      </c>
      <c r="C11" s="6">
        <v>839.19</v>
      </c>
      <c r="D11" s="6">
        <v>637.52</v>
      </c>
      <c r="E11" s="6">
        <v>6624.29</v>
      </c>
      <c r="F11" s="6">
        <v>5165.0200000000004</v>
      </c>
      <c r="G11" s="6"/>
      <c r="H11" s="6">
        <v>5785.1</v>
      </c>
      <c r="I11" s="6">
        <v>15214.9</v>
      </c>
      <c r="J11" s="6">
        <v>724.51904761904757</v>
      </c>
      <c r="K11" s="10">
        <v>21344.934444444443</v>
      </c>
      <c r="L11" s="37">
        <v>0.28252939969254698</v>
      </c>
      <c r="M11" s="6">
        <v>17767.93</v>
      </c>
      <c r="N11" s="23">
        <v>0.20131801759937404</v>
      </c>
      <c r="O11" s="38" t="s">
        <v>12</v>
      </c>
    </row>
    <row r="12" spans="1:15" x14ac:dyDescent="0.25">
      <c r="B12" s="1"/>
      <c r="C12" s="40"/>
      <c r="D12" s="11"/>
      <c r="E12" s="1"/>
      <c r="F12" s="1"/>
      <c r="G12" s="18"/>
      <c r="H12" s="1"/>
      <c r="I12" s="1"/>
      <c r="J12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FEVEREIRO</vt:lpstr>
      <vt:lpstr> MARÇO</vt:lpstr>
      <vt:lpstr>ABRIL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Samona Lima</dc:creator>
  <cp:lastModifiedBy>Cauã - T. I.</cp:lastModifiedBy>
  <cp:lastPrinted>2025-03-31T11:51:52Z</cp:lastPrinted>
  <dcterms:created xsi:type="dcterms:W3CDTF">2022-03-09T15:48:53Z</dcterms:created>
  <dcterms:modified xsi:type="dcterms:W3CDTF">2025-04-10T15:14:41Z</dcterms:modified>
</cp:coreProperties>
</file>