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e\OneDrive - University College London\Research\2nd year PhD\Modelling\Arctic model\Modelv12\"/>
    </mc:Choice>
  </mc:AlternateContent>
  <xr:revisionPtr revIDLastSave="0" documentId="13_ncr:1_{8F7DE497-19F3-41D4-B3C3-E59BFD835BAD}" xr6:coauthVersionLast="45" xr6:coauthVersionMax="45" xr10:uidLastSave="{00000000-0000-0000-0000-000000000000}"/>
  <bookViews>
    <workbookView xWindow="-108" yWindow="-108" windowWidth="23256" windowHeight="12576" xr2:uid="{9CD1A596-84AF-4F50-A0DE-1B3662F4FC17}"/>
  </bookViews>
  <sheets>
    <sheet name="Inputs" sheetId="1" r:id="rId1"/>
    <sheet name="Policy_measures" sheetId="2" r:id="rId2"/>
    <sheet name="Reference values" sheetId="3" r:id="rId3"/>
    <sheet name="Notes for model desig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4" l="1"/>
  <c r="L5" i="4" s="1"/>
  <c r="H4" i="3" l="1"/>
  <c r="I4" i="3" s="1"/>
  <c r="H5" i="3"/>
  <c r="I5" i="3" s="1"/>
  <c r="H6" i="3"/>
  <c r="J6" i="3" s="1"/>
  <c r="I6" i="3"/>
  <c r="H7" i="3"/>
  <c r="I7" i="3" s="1"/>
  <c r="H8" i="3"/>
  <c r="I8" i="3" s="1"/>
  <c r="I3" i="3"/>
  <c r="J3" i="3"/>
  <c r="H3" i="3"/>
  <c r="J8" i="3" l="1"/>
  <c r="J7" i="3"/>
  <c r="J4" i="3"/>
  <c r="J5" i="3"/>
</calcChain>
</file>

<file path=xl/sharedStrings.xml><?xml version="1.0" encoding="utf-8"?>
<sst xmlns="http://schemas.openxmlformats.org/spreadsheetml/2006/main" count="42" uniqueCount="42">
  <si>
    <t>t_0</t>
  </si>
  <si>
    <t>t_f</t>
  </si>
  <si>
    <t>IMO type</t>
  </si>
  <si>
    <t>IMO size</t>
  </si>
  <si>
    <t>Assumption</t>
  </si>
  <si>
    <t>*Only ships which can be retrofitted to Ice class 1AS</t>
  </si>
  <si>
    <t>Upper limit</t>
  </si>
  <si>
    <t>Lower limit</t>
  </si>
  <si>
    <t>Upper quartile</t>
  </si>
  <si>
    <t>n.b Values sourced from R code (Reference values for vessels.R)</t>
  </si>
  <si>
    <t>Median design speed (kn)</t>
  </si>
  <si>
    <t>Lower quartile</t>
  </si>
  <si>
    <t>IQR</t>
  </si>
  <si>
    <t>IQR is used to filter out outliers</t>
  </si>
  <si>
    <t>Ice class 1AS</t>
  </si>
  <si>
    <t>Only dry bulk size 2 and Wet bulk size 4 can operate along the NSR</t>
  </si>
  <si>
    <t>Minimum speed is 20 knots</t>
  </si>
  <si>
    <t>Bulbous bow is required</t>
  </si>
  <si>
    <t>Wet bulk size 4 can't operate along the NSR as the beam exceeds the width of the largest operational icebreaker (unless it's ice class 1S)</t>
  </si>
  <si>
    <t>Current regs</t>
  </si>
  <si>
    <t>Non-Arctic vessels can only operate through the NSR with icebreaker assistance when there are 'light' ice conditions</t>
  </si>
  <si>
    <t>Take a 10 or 15 year for a investment horizon for design</t>
  </si>
  <si>
    <t>then 25 years for operational life</t>
  </si>
  <si>
    <t>Assume design spec = op spec</t>
  </si>
  <si>
    <t>Have a placeholder for tech costs and revenues plus sfc</t>
  </si>
  <si>
    <t xml:space="preserve">Go through each design spec </t>
  </si>
  <si>
    <t>IMO_type</t>
  </si>
  <si>
    <t>t_m</t>
  </si>
  <si>
    <t>Useful_life_yrs</t>
  </si>
  <si>
    <t>Capital_Advance</t>
  </si>
  <si>
    <t>Port_fee</t>
  </si>
  <si>
    <t>IMO_Polar_Code</t>
  </si>
  <si>
    <t>IMO_Sulphur_Cap</t>
  </si>
  <si>
    <t>SSP245</t>
  </si>
  <si>
    <t>SSP119</t>
  </si>
  <si>
    <t>SSP585</t>
  </si>
  <si>
    <t>SSP126</t>
  </si>
  <si>
    <t>SSP370</t>
  </si>
  <si>
    <t>Biofuels</t>
  </si>
  <si>
    <t>Electrofuels</t>
  </si>
  <si>
    <t>Suez_route_length</t>
  </si>
  <si>
    <t>Arctic_route_length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</si>
</sst>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074A-D868-4C3D-82CF-D81485E64E3E}">
  <dimension ref="A1:AD3"/>
  <sheetViews>
    <sheetView tabSelected="1" topLeftCell="B1" workbookViewId="0">
      <selection activeCell="M3" sqref="M3"/>
    </sheetView>
  </sheetViews>
  <sheetFormatPr defaultRowHeight="14.4" x14ac:dyDescent="0.3"/>
  <cols>
    <col min="1" max="1" width="9.109375" bestFit="1" customWidth="1"/>
    <col min="2" max="4" width="5" bestFit="1" customWidth="1"/>
    <col min="5" max="5" width="10.6640625" bestFit="1" customWidth="1"/>
    <col min="6" max="11" width="5" customWidth="1"/>
    <col min="12" max="12" width="14.6640625" bestFit="1" customWidth="1"/>
    <col min="13" max="13" width="13.21875" bestFit="1" customWidth="1"/>
    <col min="14" max="14" width="17" bestFit="1" customWidth="1"/>
    <col min="15" max="15" width="16.44140625" bestFit="1" customWidth="1"/>
    <col min="16" max="16" width="15.6640625" bestFit="1" customWidth="1"/>
    <col min="17" max="17" width="17.33203125" bestFit="1" customWidth="1"/>
    <col min="18" max="18" width="18.21875" bestFit="1" customWidth="1"/>
    <col min="19" max="19" width="16.44140625" bestFit="1" customWidth="1"/>
    <col min="20" max="20" width="16.33203125" bestFit="1" customWidth="1"/>
    <col min="21" max="21" width="19" bestFit="1" customWidth="1"/>
    <col min="22" max="22" width="17.6640625" bestFit="1" customWidth="1"/>
    <col min="23" max="23" width="17.5546875" bestFit="1" customWidth="1"/>
    <col min="24" max="24" width="20.109375" bestFit="1" customWidth="1"/>
    <col min="25" max="25" width="6.77734375" bestFit="1" customWidth="1"/>
    <col min="26" max="26" width="6.6640625" bestFit="1" customWidth="1"/>
    <col min="27" max="27" width="9.21875" bestFit="1" customWidth="1"/>
    <col min="28" max="29" width="7" bestFit="1" customWidth="1"/>
    <col min="30" max="30" width="9.88671875" bestFit="1" customWidth="1"/>
  </cols>
  <sheetData>
    <row r="1" spans="1:30" ht="15.6" x14ac:dyDescent="0.3">
      <c r="A1" t="s">
        <v>26</v>
      </c>
      <c r="B1" t="s">
        <v>0</v>
      </c>
      <c r="C1" t="s">
        <v>27</v>
      </c>
      <c r="D1" t="s">
        <v>1</v>
      </c>
      <c r="E1" t="s">
        <v>39</v>
      </c>
      <c r="F1" t="s">
        <v>38</v>
      </c>
      <c r="G1" t="s">
        <v>34</v>
      </c>
      <c r="H1" t="s">
        <v>36</v>
      </c>
      <c r="I1" t="s">
        <v>33</v>
      </c>
      <c r="J1" t="s">
        <v>37</v>
      </c>
      <c r="K1" t="s">
        <v>35</v>
      </c>
      <c r="L1" t="s">
        <v>29</v>
      </c>
      <c r="M1" t="s">
        <v>28</v>
      </c>
      <c r="N1" t="s">
        <v>30</v>
      </c>
      <c r="O1" t="s">
        <v>31</v>
      </c>
      <c r="P1" t="s">
        <v>32</v>
      </c>
      <c r="Q1" t="s">
        <v>41</v>
      </c>
      <c r="R1" t="s">
        <v>40</v>
      </c>
      <c r="AB1" s="6"/>
      <c r="AC1" s="6"/>
      <c r="AD1" s="6"/>
    </row>
    <row r="2" spans="1:30" x14ac:dyDescent="0.3">
      <c r="A2">
        <v>7</v>
      </c>
      <c r="B2">
        <v>2020</v>
      </c>
      <c r="C2">
        <v>2035</v>
      </c>
      <c r="D2">
        <v>2050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0.3</v>
      </c>
      <c r="M2">
        <v>25</v>
      </c>
      <c r="N2">
        <v>1.4</v>
      </c>
      <c r="O2">
        <v>1</v>
      </c>
      <c r="P2">
        <v>1</v>
      </c>
      <c r="Q2">
        <v>7536</v>
      </c>
      <c r="R2">
        <v>10795</v>
      </c>
    </row>
    <row r="3" spans="1:30" x14ac:dyDescent="0.3">
      <c r="K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EA28-2380-4E64-A4C6-6A8000A3B1BA}">
  <dimension ref="A2:B9"/>
  <sheetViews>
    <sheetView workbookViewId="0">
      <selection activeCell="B13" sqref="B13"/>
    </sheetView>
  </sheetViews>
  <sheetFormatPr defaultRowHeight="14.4" x14ac:dyDescent="0.3"/>
  <cols>
    <col min="2" max="2" width="59" bestFit="1" customWidth="1"/>
  </cols>
  <sheetData>
    <row r="2" spans="1:2" x14ac:dyDescent="0.3">
      <c r="A2" t="s">
        <v>14</v>
      </c>
    </row>
    <row r="3" spans="1:2" x14ac:dyDescent="0.3">
      <c r="B3" t="s">
        <v>15</v>
      </c>
    </row>
    <row r="4" spans="1:2" x14ac:dyDescent="0.3">
      <c r="B4" t="s">
        <v>16</v>
      </c>
    </row>
    <row r="5" spans="1:2" x14ac:dyDescent="0.3">
      <c r="B5" t="s">
        <v>17</v>
      </c>
    </row>
    <row r="7" spans="1:2" x14ac:dyDescent="0.3">
      <c r="A7" t="s">
        <v>19</v>
      </c>
    </row>
    <row r="8" spans="1:2" ht="28.8" x14ac:dyDescent="0.3">
      <c r="B8" s="4" t="s">
        <v>18</v>
      </c>
    </row>
    <row r="9" spans="1:2" ht="28.8" x14ac:dyDescent="0.3">
      <c r="B9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0839-6D6E-4D88-B574-ADB4EE40C87F}">
  <dimension ref="A2:K9"/>
  <sheetViews>
    <sheetView topLeftCell="B1" workbookViewId="0">
      <selection activeCell="B15" sqref="B15"/>
    </sheetView>
  </sheetViews>
  <sheetFormatPr defaultRowHeight="14.4" x14ac:dyDescent="0.3"/>
  <cols>
    <col min="1" max="1" width="57.44140625" bestFit="1" customWidth="1"/>
    <col min="5" max="5" width="26.109375" bestFit="1" customWidth="1"/>
    <col min="6" max="10" width="26.109375" customWidth="1"/>
  </cols>
  <sheetData>
    <row r="2" spans="1:11" x14ac:dyDescent="0.3">
      <c r="C2" t="s">
        <v>2</v>
      </c>
      <c r="D2" t="s">
        <v>3</v>
      </c>
      <c r="E2" t="s">
        <v>10</v>
      </c>
      <c r="F2" t="s">
        <v>8</v>
      </c>
      <c r="G2" t="s">
        <v>11</v>
      </c>
      <c r="H2" t="s">
        <v>12</v>
      </c>
      <c r="I2" t="s">
        <v>6</v>
      </c>
      <c r="J2" t="s">
        <v>7</v>
      </c>
      <c r="K2" t="s">
        <v>4</v>
      </c>
    </row>
    <row r="3" spans="1:11" x14ac:dyDescent="0.3">
      <c r="A3" s="1" t="s">
        <v>5</v>
      </c>
      <c r="C3" s="1">
        <v>1</v>
      </c>
      <c r="D3" s="1">
        <v>2</v>
      </c>
      <c r="E3" s="3">
        <v>14</v>
      </c>
      <c r="F3" s="2">
        <v>14.3</v>
      </c>
      <c r="G3" s="2">
        <v>13.5</v>
      </c>
      <c r="H3" s="2">
        <f>F3-G3</f>
        <v>0.80000000000000071</v>
      </c>
      <c r="I3" s="3">
        <f>F3+1.5*H3</f>
        <v>15.500000000000002</v>
      </c>
      <c r="J3" s="3">
        <f>G3-1.5*H3</f>
        <v>12.299999999999999</v>
      </c>
      <c r="K3" t="s">
        <v>13</v>
      </c>
    </row>
    <row r="4" spans="1:11" x14ac:dyDescent="0.3">
      <c r="C4">
        <v>4</v>
      </c>
      <c r="D4">
        <v>1</v>
      </c>
      <c r="E4" s="3">
        <v>16.5</v>
      </c>
      <c r="F4">
        <v>17.600000000000001</v>
      </c>
      <c r="G4">
        <v>14.8</v>
      </c>
      <c r="H4" s="2">
        <f t="shared" ref="H4:H8" si="0">F4-G4</f>
        <v>2.8000000000000007</v>
      </c>
      <c r="I4" s="3">
        <f t="shared" ref="I4:I8" si="1">F4+1.5*H4</f>
        <v>21.800000000000004</v>
      </c>
      <c r="J4" s="3">
        <f t="shared" ref="J4:J8" si="2">G4-1.5*H4</f>
        <v>10.6</v>
      </c>
    </row>
    <row r="5" spans="1:11" x14ac:dyDescent="0.3">
      <c r="C5">
        <v>4</v>
      </c>
      <c r="D5">
        <v>2</v>
      </c>
      <c r="E5" s="3">
        <v>19.3</v>
      </c>
      <c r="F5">
        <v>20</v>
      </c>
      <c r="G5">
        <v>18.5</v>
      </c>
      <c r="H5" s="2">
        <f t="shared" si="0"/>
        <v>1.5</v>
      </c>
      <c r="I5" s="3">
        <f t="shared" si="1"/>
        <v>22.25</v>
      </c>
      <c r="J5" s="3">
        <f t="shared" si="2"/>
        <v>16.25</v>
      </c>
    </row>
    <row r="6" spans="1:11" x14ac:dyDescent="0.3">
      <c r="C6">
        <v>4</v>
      </c>
      <c r="D6">
        <v>3</v>
      </c>
      <c r="E6" s="3">
        <v>22</v>
      </c>
      <c r="F6">
        <v>22.3</v>
      </c>
      <c r="G6">
        <v>21</v>
      </c>
      <c r="H6" s="2">
        <f t="shared" si="0"/>
        <v>1.3000000000000007</v>
      </c>
      <c r="I6" s="3">
        <f t="shared" si="1"/>
        <v>24.25</v>
      </c>
      <c r="J6" s="3">
        <f t="shared" si="2"/>
        <v>19.049999999999997</v>
      </c>
    </row>
    <row r="7" spans="1:11" x14ac:dyDescent="0.3">
      <c r="C7">
        <v>7</v>
      </c>
      <c r="D7">
        <v>3</v>
      </c>
      <c r="E7" s="3">
        <v>13</v>
      </c>
      <c r="F7">
        <v>14</v>
      </c>
      <c r="G7">
        <v>12</v>
      </c>
      <c r="H7" s="2">
        <f t="shared" si="0"/>
        <v>2</v>
      </c>
      <c r="I7" s="3">
        <f t="shared" si="1"/>
        <v>17</v>
      </c>
      <c r="J7" s="3">
        <f t="shared" si="2"/>
        <v>9</v>
      </c>
    </row>
    <row r="8" spans="1:11" x14ac:dyDescent="0.3">
      <c r="C8" s="1">
        <v>7</v>
      </c>
      <c r="D8" s="1">
        <v>4</v>
      </c>
      <c r="E8" s="3">
        <v>14.55</v>
      </c>
      <c r="F8">
        <v>15.2</v>
      </c>
      <c r="G8">
        <v>14.2</v>
      </c>
      <c r="H8" s="2">
        <f t="shared" si="0"/>
        <v>1</v>
      </c>
      <c r="I8" s="3">
        <f t="shared" si="1"/>
        <v>16.7</v>
      </c>
      <c r="J8" s="3">
        <f t="shared" si="2"/>
        <v>12.7</v>
      </c>
    </row>
    <row r="9" spans="1:11" x14ac:dyDescent="0.3">
      <c r="A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4F7-FBBE-44DC-B100-82FE4502155D}">
  <dimension ref="B2:N6"/>
  <sheetViews>
    <sheetView workbookViewId="0">
      <selection activeCell="L6" sqref="L6"/>
    </sheetView>
  </sheetViews>
  <sheetFormatPr defaultRowHeight="14.4" x14ac:dyDescent="0.3"/>
  <sheetData>
    <row r="2" spans="2:14" x14ac:dyDescent="0.3">
      <c r="B2" t="s">
        <v>21</v>
      </c>
      <c r="I2">
        <v>28</v>
      </c>
      <c r="J2">
        <v>42</v>
      </c>
      <c r="K2">
        <v>60</v>
      </c>
      <c r="L2">
        <v>70</v>
      </c>
      <c r="M2">
        <v>75</v>
      </c>
      <c r="N2">
        <v>55</v>
      </c>
    </row>
    <row r="3" spans="2:14" x14ac:dyDescent="0.3">
      <c r="B3" t="s">
        <v>22</v>
      </c>
    </row>
    <row r="4" spans="2:14" x14ac:dyDescent="0.3">
      <c r="B4" t="s">
        <v>23</v>
      </c>
    </row>
    <row r="5" spans="2:14" x14ac:dyDescent="0.3">
      <c r="B5" t="s">
        <v>24</v>
      </c>
      <c r="I5">
        <v>138000</v>
      </c>
      <c r="J5">
        <v>72000</v>
      </c>
      <c r="K5">
        <f>I5-J5</f>
        <v>66000</v>
      </c>
      <c r="L5" s="5">
        <f>K5*50</f>
        <v>3300000</v>
      </c>
    </row>
    <row r="6" spans="2:14" x14ac:dyDescent="0.3">
      <c r="B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Policy_measures</vt:lpstr>
      <vt:lpstr>Reference values</vt:lpstr>
      <vt:lpstr>Notes for model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Lambert</dc:creator>
  <cp:lastModifiedBy>Joseph Lambert</cp:lastModifiedBy>
  <dcterms:created xsi:type="dcterms:W3CDTF">2019-02-20T12:18:53Z</dcterms:created>
  <dcterms:modified xsi:type="dcterms:W3CDTF">2021-06-22T08:05:01Z</dcterms:modified>
</cp:coreProperties>
</file>