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ffleszhu/Dropbox/"/>
    </mc:Choice>
  </mc:AlternateContent>
  <xr:revisionPtr revIDLastSave="0" documentId="13_ncr:1_{1E335722-5FD4-B04D-B03D-DA092D7D9B72}" xr6:coauthVersionLast="43" xr6:coauthVersionMax="43" xr10:uidLastSave="{00000000-0000-0000-0000-000000000000}"/>
  <bookViews>
    <workbookView xWindow="0" yWindow="0" windowWidth="33600" windowHeight="21000" xr2:uid="{7C97DB05-D73D-3C44-834D-B85E82578D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32" i="1" l="1"/>
  <c r="T32" i="1"/>
  <c r="V32" i="1" s="1"/>
  <c r="N32" i="1"/>
  <c r="M32" i="1"/>
  <c r="O32" i="1" s="1"/>
  <c r="G32" i="1"/>
  <c r="F32" i="1"/>
  <c r="H32" i="1" s="1"/>
  <c r="U28" i="1"/>
  <c r="T28" i="1"/>
  <c r="V28" i="1" s="1"/>
  <c r="N28" i="1"/>
  <c r="M28" i="1"/>
  <c r="O28" i="1" s="1"/>
  <c r="G28" i="1"/>
  <c r="F28" i="1"/>
  <c r="H28" i="1" s="1"/>
  <c r="G24" i="1"/>
  <c r="U24" i="1"/>
  <c r="T24" i="1"/>
  <c r="V24" i="1" s="1"/>
  <c r="N24" i="1"/>
  <c r="M24" i="1"/>
  <c r="O24" i="1" s="1"/>
  <c r="F24" i="1"/>
  <c r="H24" i="1" s="1"/>
  <c r="V16" i="1"/>
  <c r="U16" i="1"/>
  <c r="T16" i="1"/>
  <c r="N16" i="1"/>
  <c r="M16" i="1"/>
  <c r="O16" i="1" s="1"/>
  <c r="V20" i="1"/>
  <c r="U20" i="1"/>
  <c r="T20" i="1"/>
  <c r="N20" i="1"/>
  <c r="M20" i="1"/>
  <c r="O20" i="1" s="1"/>
  <c r="G20" i="1"/>
  <c r="F20" i="1"/>
  <c r="H20" i="1"/>
  <c r="H16" i="1"/>
  <c r="G16" i="1"/>
  <c r="F16" i="1"/>
  <c r="E10" i="1" l="1"/>
  <c r="G10" i="1" s="1"/>
  <c r="F10" i="1"/>
  <c r="E9" i="1"/>
  <c r="G9" i="1" s="1"/>
  <c r="F9" i="1"/>
  <c r="E8" i="1"/>
  <c r="G8" i="1" s="1"/>
  <c r="F8" i="1"/>
  <c r="F4" i="1"/>
  <c r="F5" i="1"/>
  <c r="F6" i="1"/>
  <c r="F7" i="1"/>
  <c r="E6" i="1"/>
  <c r="G6" i="1" s="1"/>
  <c r="E7" i="1"/>
  <c r="G7" i="1" s="1"/>
  <c r="E5" i="1"/>
  <c r="G5" i="1" s="1"/>
  <c r="F3" i="1"/>
  <c r="E3" i="1"/>
  <c r="G3" i="1" s="1"/>
  <c r="E4" i="1"/>
  <c r="G4" i="1" s="1"/>
</calcChain>
</file>

<file path=xl/sharedStrings.xml><?xml version="1.0" encoding="utf-8"?>
<sst xmlns="http://schemas.openxmlformats.org/spreadsheetml/2006/main" count="123" uniqueCount="24">
  <si>
    <t>Part1</t>
  </si>
  <si>
    <t>Rpm</t>
  </si>
  <si>
    <t>Trial 1</t>
  </si>
  <si>
    <t>Trial 2</t>
  </si>
  <si>
    <t>Trial 3</t>
  </si>
  <si>
    <t>std</t>
  </si>
  <si>
    <t>mean</t>
  </si>
  <si>
    <t>standard error</t>
  </si>
  <si>
    <t>13.1±0.1</t>
  </si>
  <si>
    <t>Part2</t>
  </si>
  <si>
    <t>r(cm)</t>
  </si>
  <si>
    <t>Tp (s)</t>
  </si>
  <si>
    <t>Tp(s)</t>
  </si>
  <si>
    <t>8.7±0.2</t>
  </si>
  <si>
    <t>7.8±0.2</t>
  </si>
  <si>
    <t>mass 1 to the surface distance (cm)</t>
  </si>
  <si>
    <t>diameter of the ball (inch)</t>
  </si>
  <si>
    <t>f1</t>
  </si>
  <si>
    <t>f2</t>
  </si>
  <si>
    <t>f3</t>
  </si>
  <si>
    <t>6.7±0.2</t>
  </si>
  <si>
    <t>5.7±0.2</t>
  </si>
  <si>
    <t>33,53</t>
  </si>
  <si>
    <t>3.7±0.2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</si>
</sst>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A7268-24B2-4249-861F-7A033BF48AD5}">
  <dimension ref="A1:V32"/>
  <sheetViews>
    <sheetView tabSelected="1" topLeftCell="A3" workbookViewId="0">
      <selection activeCell="S39" sqref="S39"/>
    </sheetView>
  </sheetViews>
  <sheetFormatPr baseColWidth="10" defaultRowHeight="16" x14ac:dyDescent="0.2"/>
  <sheetData>
    <row r="1" spans="1:22" x14ac:dyDescent="0.2">
      <c r="A1" t="s">
        <v>0</v>
      </c>
      <c r="B1" t="s">
        <v>11</v>
      </c>
      <c r="I1" t="s">
        <v>15</v>
      </c>
    </row>
    <row r="2" spans="1:22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I2" t="s">
        <v>8</v>
      </c>
    </row>
    <row r="3" spans="1:22" x14ac:dyDescent="0.2">
      <c r="A3">
        <v>400</v>
      </c>
      <c r="B3">
        <v>40.15</v>
      </c>
      <c r="C3">
        <v>41.83</v>
      </c>
      <c r="D3">
        <v>40.909999999999997</v>
      </c>
      <c r="E3" s="1">
        <f>_xlfn.STDEV.S(B3:D3)</f>
        <v>0.84126888289852564</v>
      </c>
      <c r="F3" s="1">
        <f>AVERAGE(B3:D3)</f>
        <v>40.963333333333331</v>
      </c>
      <c r="G3" s="1">
        <f>E3/(3)^0.5</f>
        <v>0.48570681600231957</v>
      </c>
    </row>
    <row r="4" spans="1:22" x14ac:dyDescent="0.2">
      <c r="A4">
        <v>350</v>
      </c>
      <c r="B4">
        <v>35.83</v>
      </c>
      <c r="C4">
        <v>35.9</v>
      </c>
      <c r="D4">
        <v>36.43</v>
      </c>
      <c r="E4" s="1">
        <f>_xlfn.STDEV.S(B4:D4)</f>
        <v>0.32807519463277596</v>
      </c>
      <c r="F4" s="1">
        <f t="shared" ref="F4:F10" si="0">AVERAGE(B4:D4)</f>
        <v>36.053333333333335</v>
      </c>
      <c r="G4" s="1">
        <f t="shared" ref="G4:G10" si="1">E4/(3)^0.5</f>
        <v>0.18941430193567207</v>
      </c>
      <c r="I4" t="s">
        <v>16</v>
      </c>
    </row>
    <row r="5" spans="1:22" x14ac:dyDescent="0.2">
      <c r="A5">
        <v>300</v>
      </c>
      <c r="B5">
        <v>30.27</v>
      </c>
      <c r="C5">
        <v>30.26</v>
      </c>
      <c r="D5">
        <v>30.81</v>
      </c>
      <c r="E5" s="1">
        <f>_xlfn.STDEV.S(B5:D5)</f>
        <v>0.31469562013687552</v>
      </c>
      <c r="F5" s="1">
        <f t="shared" si="0"/>
        <v>30.446666666666669</v>
      </c>
      <c r="G5" s="1">
        <f t="shared" si="1"/>
        <v>0.18168960099882131</v>
      </c>
      <c r="I5">
        <v>4</v>
      </c>
    </row>
    <row r="6" spans="1:22" x14ac:dyDescent="0.2">
      <c r="A6">
        <v>250</v>
      </c>
      <c r="B6">
        <v>25.56</v>
      </c>
      <c r="C6">
        <v>25.65</v>
      </c>
      <c r="D6">
        <v>25.4</v>
      </c>
      <c r="E6" s="1">
        <f t="shared" ref="E6:E10" si="2">_xlfn.STDEV.S(B6:D6)</f>
        <v>0.12662279942148388</v>
      </c>
      <c r="F6" s="1">
        <f t="shared" si="0"/>
        <v>25.536666666666662</v>
      </c>
      <c r="G6" s="1">
        <f t="shared" si="1"/>
        <v>7.310570733153772E-2</v>
      </c>
    </row>
    <row r="7" spans="1:22" x14ac:dyDescent="0.2">
      <c r="A7">
        <v>450</v>
      </c>
      <c r="B7">
        <v>46.07</v>
      </c>
      <c r="C7">
        <v>46.28</v>
      </c>
      <c r="D7">
        <v>46.25</v>
      </c>
      <c r="E7" s="1">
        <f t="shared" si="2"/>
        <v>0.11357816691600571</v>
      </c>
      <c r="F7" s="1">
        <f t="shared" si="0"/>
        <v>46.199999999999996</v>
      </c>
      <c r="G7" s="1">
        <f t="shared" si="1"/>
        <v>6.5574385243020145E-2</v>
      </c>
    </row>
    <row r="8" spans="1:22" x14ac:dyDescent="0.2">
      <c r="A8">
        <v>500</v>
      </c>
      <c r="B8">
        <v>51.03</v>
      </c>
      <c r="C8">
        <v>50.58</v>
      </c>
      <c r="D8">
        <v>50.39</v>
      </c>
      <c r="E8" s="1">
        <f t="shared" si="2"/>
        <v>0.32868424564212645</v>
      </c>
      <c r="F8" s="1">
        <f t="shared" si="0"/>
        <v>50.666666666666664</v>
      </c>
      <c r="G8" s="1">
        <f t="shared" si="1"/>
        <v>0.1897659376998708</v>
      </c>
    </row>
    <row r="9" spans="1:22" x14ac:dyDescent="0.2">
      <c r="A9">
        <v>200</v>
      </c>
      <c r="B9">
        <v>20.94</v>
      </c>
      <c r="C9">
        <v>20.64</v>
      </c>
      <c r="D9">
        <v>20.87</v>
      </c>
      <c r="E9" s="1">
        <f t="shared" si="2"/>
        <v>0.15695009822658104</v>
      </c>
      <c r="F9" s="1">
        <f t="shared" si="0"/>
        <v>20.816666666666666</v>
      </c>
      <c r="G9" s="1">
        <f t="shared" si="1"/>
        <v>9.0615181460454775E-2</v>
      </c>
    </row>
    <row r="10" spans="1:22" x14ac:dyDescent="0.2">
      <c r="A10">
        <v>550</v>
      </c>
      <c r="B10">
        <v>55.21</v>
      </c>
      <c r="C10">
        <v>56.25</v>
      </c>
      <c r="D10">
        <v>55.83</v>
      </c>
      <c r="E10" s="1">
        <f t="shared" si="2"/>
        <v>0.52319531088622417</v>
      </c>
      <c r="F10" s="1">
        <f t="shared" si="0"/>
        <v>55.763333333333343</v>
      </c>
      <c r="G10" s="1">
        <f t="shared" si="1"/>
        <v>0.3020669535789115</v>
      </c>
    </row>
    <row r="12" spans="1:22" x14ac:dyDescent="0.2">
      <c r="A12" t="s">
        <v>9</v>
      </c>
    </row>
    <row r="13" spans="1:22" x14ac:dyDescent="0.2">
      <c r="A13" t="s">
        <v>10</v>
      </c>
      <c r="C13" t="s">
        <v>17</v>
      </c>
      <c r="J13" t="s">
        <v>18</v>
      </c>
      <c r="Q13" t="s">
        <v>19</v>
      </c>
    </row>
    <row r="14" spans="1:22" x14ac:dyDescent="0.2"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J14" t="s">
        <v>2</v>
      </c>
      <c r="K14" t="s">
        <v>3</v>
      </c>
      <c r="L14" t="s">
        <v>4</v>
      </c>
      <c r="M14" t="s">
        <v>5</v>
      </c>
      <c r="N14" t="s">
        <v>6</v>
      </c>
      <c r="O14" t="s">
        <v>7</v>
      </c>
      <c r="Q14" t="s">
        <v>2</v>
      </c>
      <c r="R14" t="s">
        <v>3</v>
      </c>
      <c r="S14" t="s">
        <v>4</v>
      </c>
      <c r="T14" t="s">
        <v>5</v>
      </c>
      <c r="U14" t="s">
        <v>6</v>
      </c>
      <c r="V14" t="s">
        <v>7</v>
      </c>
    </row>
    <row r="15" spans="1:22" x14ac:dyDescent="0.2">
      <c r="A15" t="s">
        <v>13</v>
      </c>
      <c r="B15" t="s">
        <v>1</v>
      </c>
      <c r="C15">
        <v>400</v>
      </c>
      <c r="D15">
        <v>400</v>
      </c>
      <c r="E15">
        <v>400</v>
      </c>
      <c r="J15">
        <v>300</v>
      </c>
      <c r="K15">
        <v>300</v>
      </c>
      <c r="L15">
        <v>300</v>
      </c>
      <c r="Q15">
        <v>250</v>
      </c>
      <c r="R15">
        <v>250</v>
      </c>
      <c r="S15">
        <v>250</v>
      </c>
    </row>
    <row r="16" spans="1:22" x14ac:dyDescent="0.2">
      <c r="B16" t="s">
        <v>12</v>
      </c>
      <c r="C16">
        <v>27.94</v>
      </c>
      <c r="D16">
        <v>27.78</v>
      </c>
      <c r="E16">
        <v>27.75</v>
      </c>
      <c r="F16">
        <f>_xlfn.STDEV.S(C16:E16)</f>
        <v>0.10214368964029757</v>
      </c>
      <c r="G16">
        <f>AVERAGE(C16:E16)</f>
        <v>27.823333333333334</v>
      </c>
      <c r="H16">
        <f>F16/SQRT(3)</f>
        <v>5.8972686709847399E-2</v>
      </c>
      <c r="J16">
        <v>20.5</v>
      </c>
      <c r="K16">
        <v>20.22</v>
      </c>
      <c r="L16">
        <v>20.51</v>
      </c>
      <c r="M16">
        <f>_xlfn.STDEV.S(J16:L16)</f>
        <v>0.16462077633154443</v>
      </c>
      <c r="N16">
        <f>AVERAGE(J16:L16)</f>
        <v>20.41</v>
      </c>
      <c r="O16">
        <f>M16/SQRT(3)</f>
        <v>9.504384952922236E-2</v>
      </c>
      <c r="Q16">
        <v>17.09</v>
      </c>
      <c r="R16">
        <v>17.07</v>
      </c>
      <c r="S16">
        <v>17.190000000000001</v>
      </c>
      <c r="T16">
        <f>_xlfn.STDEV.S(Q16:S16)</f>
        <v>6.4291005073287028E-2</v>
      </c>
      <c r="U16">
        <f>AVERAGE(Q16:S16)</f>
        <v>17.116666666666664</v>
      </c>
      <c r="V16">
        <f>T16/SQRT(3)</f>
        <v>3.7118429085533866E-2</v>
      </c>
    </row>
    <row r="18" spans="1:22" x14ac:dyDescent="0.2"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  <c r="J18" t="s">
        <v>2</v>
      </c>
      <c r="K18" t="s">
        <v>3</v>
      </c>
      <c r="L18" t="s">
        <v>4</v>
      </c>
      <c r="M18" t="s">
        <v>5</v>
      </c>
      <c r="N18" t="s">
        <v>6</v>
      </c>
      <c r="O18" t="s">
        <v>7</v>
      </c>
      <c r="Q18" t="s">
        <v>2</v>
      </c>
      <c r="R18" t="s">
        <v>3</v>
      </c>
      <c r="S18" t="s">
        <v>4</v>
      </c>
      <c r="T18" t="s">
        <v>5</v>
      </c>
      <c r="U18" t="s">
        <v>6</v>
      </c>
      <c r="V18" t="s">
        <v>7</v>
      </c>
    </row>
    <row r="19" spans="1:22" x14ac:dyDescent="0.2">
      <c r="A19" t="s">
        <v>14</v>
      </c>
      <c r="B19" t="s">
        <v>1</v>
      </c>
      <c r="C19">
        <v>400</v>
      </c>
      <c r="D19">
        <v>400</v>
      </c>
      <c r="E19">
        <v>400</v>
      </c>
      <c r="J19">
        <v>300</v>
      </c>
      <c r="K19">
        <v>300</v>
      </c>
      <c r="L19">
        <v>300</v>
      </c>
      <c r="Q19">
        <v>250</v>
      </c>
      <c r="R19">
        <v>250</v>
      </c>
      <c r="S19">
        <v>250</v>
      </c>
    </row>
    <row r="20" spans="1:22" x14ac:dyDescent="0.2">
      <c r="B20" t="s">
        <v>12</v>
      </c>
      <c r="C20">
        <v>28.57</v>
      </c>
      <c r="D20">
        <v>28.95</v>
      </c>
      <c r="E20">
        <v>28.46</v>
      </c>
      <c r="F20">
        <f>_xlfn.STDEV.S(C20:E20)</f>
        <v>0.25709920264364799</v>
      </c>
      <c r="G20">
        <f>AVERAGE(C20:E20)</f>
        <v>28.659999999999997</v>
      </c>
      <c r="H20">
        <f>F20/SQRT(3)</f>
        <v>0.14843629385474832</v>
      </c>
      <c r="J20">
        <v>21.35</v>
      </c>
      <c r="K20">
        <v>21.19</v>
      </c>
      <c r="L20">
        <v>21.2</v>
      </c>
      <c r="M20">
        <f>_xlfn.STDEV.S(J20:L20)</f>
        <v>8.9628864398325611E-2</v>
      </c>
      <c r="N20">
        <f>AVERAGE(J20:L20)</f>
        <v>21.24666666666667</v>
      </c>
      <c r="O20">
        <f>M20/SQRT(3)</f>
        <v>5.1747248987533759E-2</v>
      </c>
      <c r="Q20">
        <v>17.59</v>
      </c>
      <c r="R20">
        <v>17.63</v>
      </c>
      <c r="S20">
        <v>17.559999999999999</v>
      </c>
      <c r="T20">
        <f>_xlfn.STDEV.S(Q20:S20)</f>
        <v>3.5118845842842555E-2</v>
      </c>
      <c r="U20">
        <f>AVERAGE(Q20:S20)</f>
        <v>17.593333333333334</v>
      </c>
      <c r="V20">
        <f>T20/SQRT(3)</f>
        <v>2.0275875100994122E-2</v>
      </c>
    </row>
    <row r="22" spans="1:22" x14ac:dyDescent="0.2"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J22" t="s">
        <v>2</v>
      </c>
      <c r="K22" t="s">
        <v>3</v>
      </c>
      <c r="L22" t="s">
        <v>4</v>
      </c>
      <c r="M22" t="s">
        <v>5</v>
      </c>
      <c r="N22" t="s">
        <v>6</v>
      </c>
      <c r="O22" t="s">
        <v>7</v>
      </c>
      <c r="Q22" t="s">
        <v>2</v>
      </c>
      <c r="R22" t="s">
        <v>3</v>
      </c>
      <c r="S22" t="s">
        <v>4</v>
      </c>
      <c r="T22" t="s">
        <v>5</v>
      </c>
      <c r="U22" t="s">
        <v>6</v>
      </c>
      <c r="V22" t="s">
        <v>7</v>
      </c>
    </row>
    <row r="23" spans="1:22" x14ac:dyDescent="0.2">
      <c r="A23" t="s">
        <v>20</v>
      </c>
      <c r="B23" t="s">
        <v>1</v>
      </c>
      <c r="C23">
        <v>400</v>
      </c>
      <c r="D23">
        <v>400</v>
      </c>
      <c r="E23">
        <v>400</v>
      </c>
      <c r="J23">
        <v>500</v>
      </c>
      <c r="K23">
        <v>500</v>
      </c>
      <c r="L23">
        <v>500</v>
      </c>
      <c r="Q23">
        <v>450</v>
      </c>
      <c r="R23">
        <v>450</v>
      </c>
      <c r="S23">
        <v>450</v>
      </c>
    </row>
    <row r="24" spans="1:22" x14ac:dyDescent="0.2">
      <c r="B24" t="s">
        <v>12</v>
      </c>
      <c r="C24">
        <v>29.21</v>
      </c>
      <c r="D24">
        <v>29.07</v>
      </c>
      <c r="E24">
        <v>28.96</v>
      </c>
      <c r="F24">
        <f>_xlfn.STDEV.S(C24:E24)</f>
        <v>0.12529964086141671</v>
      </c>
      <c r="G24">
        <f>AVERAGE(C24:E24)</f>
        <v>29.080000000000002</v>
      </c>
      <c r="H24">
        <f>F24/SQRT(3)</f>
        <v>7.2341781380702366E-2</v>
      </c>
      <c r="J24">
        <v>35.78</v>
      </c>
      <c r="K24">
        <v>35.020000000000003</v>
      </c>
      <c r="L24">
        <v>35.369999999999997</v>
      </c>
      <c r="M24">
        <f>_xlfn.STDEV.S(J24:L24)</f>
        <v>0.3803945320322038</v>
      </c>
      <c r="N24">
        <f>AVERAGE(J24:L24)</f>
        <v>35.390000000000008</v>
      </c>
      <c r="O24">
        <f>M24/SQRT(3)</f>
        <v>0.21962088546705461</v>
      </c>
      <c r="Q24">
        <v>32.270000000000003</v>
      </c>
      <c r="R24">
        <v>32.28</v>
      </c>
      <c r="S24">
        <v>32.58</v>
      </c>
      <c r="T24">
        <f>_xlfn.STDEV.S(Q24:S24)</f>
        <v>0.17616280348964858</v>
      </c>
      <c r="U24">
        <f>AVERAGE(Q24:S24)</f>
        <v>32.376666666666672</v>
      </c>
      <c r="V24">
        <f>T24/SQRT(3)</f>
        <v>0.10170764201594776</v>
      </c>
    </row>
    <row r="26" spans="1:22" x14ac:dyDescent="0.2"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7</v>
      </c>
      <c r="J26" t="s">
        <v>2</v>
      </c>
      <c r="K26" t="s">
        <v>3</v>
      </c>
      <c r="L26" t="s">
        <v>4</v>
      </c>
      <c r="M26" t="s">
        <v>5</v>
      </c>
      <c r="N26" t="s">
        <v>6</v>
      </c>
      <c r="O26" t="s">
        <v>7</v>
      </c>
      <c r="Q26" t="s">
        <v>2</v>
      </c>
      <c r="R26" t="s">
        <v>3</v>
      </c>
      <c r="S26" t="s">
        <v>4</v>
      </c>
      <c r="T26" t="s">
        <v>5</v>
      </c>
      <c r="U26" t="s">
        <v>6</v>
      </c>
      <c r="V26" t="s">
        <v>7</v>
      </c>
    </row>
    <row r="27" spans="1:22" x14ac:dyDescent="0.2">
      <c r="A27" t="s">
        <v>21</v>
      </c>
      <c r="B27" t="s">
        <v>1</v>
      </c>
      <c r="C27">
        <v>450</v>
      </c>
      <c r="D27">
        <v>450</v>
      </c>
      <c r="E27">
        <v>450</v>
      </c>
      <c r="J27">
        <v>500</v>
      </c>
      <c r="K27">
        <v>500</v>
      </c>
      <c r="L27">
        <v>500</v>
      </c>
      <c r="Q27">
        <v>400</v>
      </c>
      <c r="R27">
        <v>400</v>
      </c>
      <c r="S27">
        <v>400</v>
      </c>
    </row>
    <row r="28" spans="1:22" x14ac:dyDescent="0.2">
      <c r="B28" t="s">
        <v>12</v>
      </c>
      <c r="C28">
        <v>33.72</v>
      </c>
      <c r="D28">
        <v>34.19</v>
      </c>
      <c r="E28" t="s">
        <v>22</v>
      </c>
      <c r="F28">
        <f>_xlfn.STDEV.S(C28:E28)</f>
        <v>0.33234018715767655</v>
      </c>
      <c r="G28">
        <f>AVERAGE(C28:E28)</f>
        <v>33.954999999999998</v>
      </c>
      <c r="H28">
        <f>F28/SQRT(3)</f>
        <v>0.19187669651801517</v>
      </c>
      <c r="J28">
        <v>36.869999999999997</v>
      </c>
      <c r="K28">
        <v>37.22</v>
      </c>
      <c r="L28">
        <v>37.4</v>
      </c>
      <c r="M28">
        <f>_xlfn.STDEV.S(J28:L28)</f>
        <v>0.2695057204092961</v>
      </c>
      <c r="N28">
        <f>AVERAGE(J28:L28)</f>
        <v>37.163333333333334</v>
      </c>
      <c r="O28">
        <f>M28/SQRT(3)</f>
        <v>0.15559920022645113</v>
      </c>
      <c r="Q28">
        <v>29.94</v>
      </c>
      <c r="R28">
        <v>30.06</v>
      </c>
      <c r="S28">
        <v>29.66</v>
      </c>
      <c r="T28">
        <f>_xlfn.STDEV.S(Q28:S28)</f>
        <v>0.20526405757787491</v>
      </c>
      <c r="U28">
        <f>AVERAGE(Q28:S28)</f>
        <v>29.886666666666667</v>
      </c>
      <c r="V28">
        <f>T28/SQRT(3)</f>
        <v>0.11850925889754094</v>
      </c>
    </row>
    <row r="30" spans="1:22" x14ac:dyDescent="0.2">
      <c r="C30" t="s">
        <v>2</v>
      </c>
      <c r="D30" t="s">
        <v>3</v>
      </c>
      <c r="E30" t="s">
        <v>4</v>
      </c>
      <c r="F30" t="s">
        <v>5</v>
      </c>
      <c r="G30" t="s">
        <v>6</v>
      </c>
      <c r="H30" t="s">
        <v>7</v>
      </c>
      <c r="J30" t="s">
        <v>2</v>
      </c>
      <c r="K30" t="s">
        <v>3</v>
      </c>
      <c r="L30" t="s">
        <v>4</v>
      </c>
      <c r="M30" t="s">
        <v>5</v>
      </c>
      <c r="N30" t="s">
        <v>6</v>
      </c>
      <c r="O30" t="s">
        <v>7</v>
      </c>
      <c r="Q30" t="s">
        <v>2</v>
      </c>
      <c r="R30" t="s">
        <v>3</v>
      </c>
      <c r="S30" t="s">
        <v>4</v>
      </c>
      <c r="T30" t="s">
        <v>5</v>
      </c>
      <c r="U30" t="s">
        <v>6</v>
      </c>
      <c r="V30" t="s">
        <v>7</v>
      </c>
    </row>
    <row r="31" spans="1:22" x14ac:dyDescent="0.2">
      <c r="A31" t="s">
        <v>23</v>
      </c>
      <c r="B31" t="s">
        <v>1</v>
      </c>
      <c r="C31">
        <v>500</v>
      </c>
      <c r="D31">
        <v>500</v>
      </c>
      <c r="E31">
        <v>500</v>
      </c>
      <c r="J31">
        <v>450</v>
      </c>
      <c r="K31">
        <v>450</v>
      </c>
      <c r="L31">
        <v>450</v>
      </c>
      <c r="Q31">
        <v>400</v>
      </c>
      <c r="R31">
        <v>400</v>
      </c>
      <c r="S31">
        <v>400</v>
      </c>
    </row>
    <row r="32" spans="1:22" x14ac:dyDescent="0.2">
      <c r="B32" t="s">
        <v>12</v>
      </c>
      <c r="C32">
        <v>39.44</v>
      </c>
      <c r="D32">
        <v>39.53</v>
      </c>
      <c r="E32">
        <v>39.26</v>
      </c>
      <c r="F32">
        <f>_xlfn.STDEV.S(C32:E32)</f>
        <v>0.13747727084867653</v>
      </c>
      <c r="G32">
        <f>AVERAGE(C32:E32)</f>
        <v>39.409999999999997</v>
      </c>
      <c r="H32">
        <f>F32/SQRT(3)</f>
        <v>7.9372539331938496E-2</v>
      </c>
      <c r="J32">
        <v>35.520000000000003</v>
      </c>
      <c r="K32">
        <v>35.57</v>
      </c>
      <c r="L32">
        <v>35.39</v>
      </c>
      <c r="M32">
        <f>_xlfn.STDEV.S(J32:L32)</f>
        <v>9.2915732431775935E-2</v>
      </c>
      <c r="N32">
        <f>AVERAGE(J32:L32)</f>
        <v>35.493333333333332</v>
      </c>
      <c r="O32">
        <f>M32/SQRT(3)</f>
        <v>5.3644923131437081E-2</v>
      </c>
      <c r="Q32">
        <v>31.26</v>
      </c>
      <c r="R32">
        <v>31.44</v>
      </c>
      <c r="S32">
        <v>31.68</v>
      </c>
      <c r="T32">
        <f>_xlfn.STDEV.S(Q32:S32)</f>
        <v>0.21071307505705381</v>
      </c>
      <c r="U32">
        <f>AVERAGE(Q32:S32)</f>
        <v>31.459999999999997</v>
      </c>
      <c r="V32">
        <f>T32/SQRT(3)</f>
        <v>0.12165525060596384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Raffles Zhu</dc:creator>
  <cp:lastModifiedBy>Raffles Zhu</cp:lastModifiedBy>
  <dcterms:created xsi:type="dcterms:W3CDTF">2019-03-15T19:05:32Z</dcterms:created>
  <dcterms:modified xsi:type="dcterms:W3CDTF">2019-03-18T21:20:45Z</dcterms:modified>
</cp:coreProperties>
</file>