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083117ZC" sheetId="2" state="visible" r:id="rId3"/>
    <sheet name="120117ZC" sheetId="3" state="visible" r:id="rId4"/>
    <sheet name="022118ZC" sheetId="4" state="visible" r:id="rId5"/>
    <sheet name="031518ZC" sheetId="5" state="visible" r:id="rId6"/>
    <sheet name="032218ZC" sheetId="6" state="visible" r:id="rId7"/>
    <sheet name="051218ZC" sheetId="7" state="visible" r:id="rId8"/>
    <sheet name="071618ZC" sheetId="8" state="visible" r:id="rId9"/>
    <sheet name="021119ZC" sheetId="9" state="visible" r:id="rId10"/>
  </sheets>
  <definedNames>
    <definedName function="false" hidden="false" localSheetId="8" name="_xlnm.Print_Area" vbProcedure="false">021119ZC!$14:$1048576</definedName>
    <definedName function="false" hidden="false" localSheetId="3" name="_xlnm.Print_Area" vbProcedure="false">022118ZC!$14:$1048576</definedName>
    <definedName function="false" hidden="false" localSheetId="4" name="_xlnm.Print_Area" vbProcedure="false">031518ZC!$14:$1048576</definedName>
    <definedName function="false" hidden="false" localSheetId="5" name="_xlnm.Print_Area" vbProcedure="false">032218ZC!$14:$1048576</definedName>
    <definedName function="false" hidden="false" localSheetId="6" name="_xlnm.Print_Area" vbProcedure="false">051218ZC!$14:$1048576</definedName>
    <definedName function="false" hidden="false" localSheetId="7" name="_xlnm.Print_Area" vbProcedure="false">071618ZC!$14:$1048576</definedName>
    <definedName function="false" hidden="false" localSheetId="1" name="_xlnm.Print_Area" vbProcedure="false">083117ZC!$13:$1048576</definedName>
    <definedName function="false" hidden="false" localSheetId="2" name="_xlnm.Print_Area" vbProcedure="false">120117ZC!$13:$1048576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<sst xmlns="http://schemas.openxmlformats.org/spreadsheetml/2006/main" count="3187" uniqueCount="1924">
  <si>
    <t xml:space="preserve">name</t>
  </si>
  <si>
    <t xml:space="preserve">log rel activity</t>
  </si>
  <si>
    <t xml:space="preserve">log rel activity off</t>
  </si>
  <si>
    <t xml:space="preserve">rel activity</t>
  </si>
  <si>
    <t xml:space="preserve">rel activity off</t>
  </si>
  <si>
    <t xml:space="preserve">structure</t>
  </si>
  <si>
    <t xml:space="preserve">sequence</t>
  </si>
  <si>
    <t xml:space="preserve">source data</t>
  </si>
  <si>
    <t xml:space="preserve">cgA</t>
  </si>
  <si>
    <t xml:space="preserve">S4L30</t>
  </si>
  <si>
    <t xml:space="preserve">aactttcagtttagcggtctgttttagagctagaaatagcaagttaaaataaggctagtccgAATATAGGGGAAGAGAAAGAAGAAGAGAAGAGAAAGATGTCCCCggcaccgagtcggtgctttttttaaaaaaaaaccccgcccctgacagggcggggtttttttt</t>
  </si>
  <si>
    <t xml:space="preserve">scRNA_Cas9_20180512ZC</t>
  </si>
  <si>
    <t xml:space="preserve">cgB</t>
  </si>
  <si>
    <t xml:space="preserve">aactttcagtttagcggtctgttttagagctagaaatagcaagttaaaataaggctagtccgTATCATGGGGTTGTGTGTTGTTGTAAGTGTGTGTGTGTTGCCCCggcaccgagtcggtgctttttttaaaaaaaaaccccgcccctgacagggcggggtttttttt</t>
  </si>
  <si>
    <t xml:space="preserve">cgC</t>
  </si>
  <si>
    <t xml:space="preserve">aactttcagtttagcggtctgttttagagctagaaatagcaagttaaaataaggctagtccgAATAATGGTGATAAATACCTAATAAAGTGACGATGAATAGCACCggcaccgagtcggtgctttttttaaaaaaaaaccccgcccctgacagggcggggtttttttt</t>
  </si>
  <si>
    <t xml:space="preserve">cgD</t>
  </si>
  <si>
    <t xml:space="preserve">aactttcagtttagcggtctgttttagagctagaaatagcaagttaaaataaggctagtccgATCAAACGGGTAAACAAACAGGATAATTAAGGAGGCAGTACCCGggcaccgagtcggtgctttttttaaaaaaaaaccccgcccctgacagggcggggtttttttt</t>
  </si>
  <si>
    <t xml:space="preserve">cgG</t>
  </si>
  <si>
    <t xml:space="preserve">aactttcagtttagcggtctgttttagagctagaaatagcaagttaaaataaggctagtccgATCATTGCACATTCATCTTTCTTTCTTTCTTCTTCTTTCCgtgcggcaccgagtcggtgctttttttaaaaaaaaaccccgcccctgacagggcggggtttttttt</t>
  </si>
  <si>
    <t xml:space="preserve">cgI</t>
  </si>
  <si>
    <t xml:space="preserve">aactttcagtttagcggtctgttttagagctagaaatagcaagttaaaataaggctagtccgACACAAGGGGAAATTAACAACACAACACACACAACACAGGccccggcaccgagtcggtgctttttttaaaaaaaaaccccgcccctgacagggcggggtttttttt</t>
  </si>
  <si>
    <t xml:space="preserve">cgE</t>
  </si>
  <si>
    <t xml:space="preserve">aactttcagtttagcggtctgttttagagctagaaatagcaagttaaaataaggctagtccgATCATTGGGGTTACTCTCTTTACTTATACACACTTTATTGccccggcaccgagtcggtgctttttttaaaaaaaaaccccgcccctgacagggcggggtttttttt</t>
  </si>
  <si>
    <t xml:space="preserve">scRNA_Cas9_20171201ZC</t>
  </si>
  <si>
    <t xml:space="preserve">cgF</t>
  </si>
  <si>
    <t xml:space="preserve">aactttcagtttagcggtctgttttagagctagaaatagcaagttaaaataaggctagtccgACCAATGCGTATCCCTATTCCACTATATATTCTTTACTCGacgcggcaccgagtcggtgctttttttaaaaaaaaaccccgcccctgacagggcggggtttttttt</t>
  </si>
  <si>
    <t xml:space="preserve">cgH</t>
  </si>
  <si>
    <t xml:space="preserve">aactttcagtttagcggtctgttttagagctagaaatagcaagttaaaataaggctagtccgACACAAGGGGAAACAACAAACAACAACATAGAGGAGAAGTccccggcaccgagtcggtgctttttttaaaaaaaaaccccgcccctgacagggcggggtttttttt</t>
  </si>
  <si>
    <t xml:space="preserve">scRNA_Cas9_20170831ZC</t>
  </si>
  <si>
    <t xml:space="preserve">cgJ</t>
  </si>
  <si>
    <t xml:space="preserve">aactttcagtttagcggtctgttttagagctagaaatagcaagttaaaataaggctagtccgATATAAGCGGGGGAGAAGAAAGAAAGAGAGGAGAAAGAACccgcggcaccgagtcggtgctttttttaaaaaaaaaccccgcccctgacagggcggggtttttttt</t>
  </si>
  <si>
    <t xml:space="preserve">n/a</t>
  </si>
  <si>
    <t xml:space="preserve">scRNA_Cas9_20190211ZC</t>
  </si>
  <si>
    <t xml:space="preserve">cgIws</t>
  </si>
  <si>
    <t xml:space="preserve">AACTTTCAGTTTAGCGGTCTgttttagagctagaaatagcaagttaaaataaggctagtccgACACAAtataAAATTAACAACACAACACACACAACACAGGtataggcaccgagtcggtgctttttttaaaaaaaaaccccgcccctgacagggcggggtttttttt</t>
  </si>
  <si>
    <t xml:space="preserve">cgIns</t>
  </si>
  <si>
    <t xml:space="preserve">AACTTTCAGTTTAGCGGTCTgttttagagctagaaatagcaagttaaaataaggctagtccgACACAAttccAAATTAACAACACAACACACACAACACAGGttccggcaccgagtcggtgctttttttaaaaaaaaaccccgcccctgacagggcggggtttttttt</t>
  </si>
  <si>
    <t xml:space="preserve">cgDws</t>
  </si>
  <si>
    <t xml:space="preserve">aactttcagtttagcggtctgttttagagctagaaatagcaagttaaaataaggctagtccgATCAAAtataTAAACAAACAGGATAATTAAGGAGGCAGTAtataggcaccgagtcggtgctttttttaaaaaaaaaccccgcccctgacagggcggggtttttttt</t>
  </si>
  <si>
    <t xml:space="preserve">cgDns</t>
  </si>
  <si>
    <t xml:space="preserve">aactttcagtttagcggtctgttttagagctagaaatagcaagttaaaataaggctagtccgATCAAAttccTAAACAAACAGGATAATTAAGGAGGCAGTAttccggcaccgagtcggtgctttttttaaaaaaaaaccccgcccctgacagggcggggtttttttt</t>
  </si>
  <si>
    <t xml:space="preserve">T1v4A</t>
  </si>
  <si>
    <t xml:space="preserve">aactttcagtttagcggtctgttttagagctagaaatagcaagttaaaataaggctagtccgTATCATCCAACACCACATTTGGTTTGGTGGTGTTGGGGCACCGAGTCGGTGCGTGTGTGTTTaaaaaaaaaccccgcccctgacagggcggggtttttttt</t>
  </si>
  <si>
    <t xml:space="preserve">scRNA_Cas9_20180221ZC</t>
  </si>
  <si>
    <t xml:space="preserve">T1v4B</t>
  </si>
  <si>
    <t xml:space="preserve">aactttcagtttagcggtctgttttagagctagaaatagcaagttaaaataaggctagtccgTATTCACGGCCCCAACAAGTTATAGAGTTGGGGCCGGGCACCGAGTCGGTGCGTTTTTTTTTaaaaaaaaaccccgcccctgacagggcggggtttttttt</t>
  </si>
  <si>
    <t xml:space="preserve">T1v4D</t>
  </si>
  <si>
    <t xml:space="preserve">aactttcagtttagcggtctgttttagagctagaaatagcaagttaaaataaggctagtccgATCCCAGAAAAAGACCTTCTTATCTTGGTCTTTTTCGGCACCGAGTCGGTGCTTTTCTTTCTaaaaaaaaaccccgcccctgacagggcggggtttttttt</t>
  </si>
  <si>
    <t xml:space="preserve">T1v6A</t>
  </si>
  <si>
    <t xml:space="preserve">aactttcagtttagcggtctgttttagagctagaaatagcaagttaaaataaggctagtccgTTATCACCCCACCACCATTTGGTTTGGGTGGTGGGGGCACCGAGTCGGTGCTGTTCTTTTTaaaaaaaaaccccgcccctgacagggcggggtttttttt</t>
  </si>
  <si>
    <t xml:space="preserve">T1v6D</t>
  </si>
  <si>
    <t xml:space="preserve">aactttcagtttagcggtctgttttagagctagaaatagcaagttaaaataaggctagtccgTTATCACCCAAAAACCTCTTTGTTCTGGTTTTTGGggcaccgagtcggtgcttttttttttaaaaaaaaaccccgcccctgacagggcggggtttttttt</t>
  </si>
  <si>
    <t xml:space="preserve">T1v7A</t>
  </si>
  <si>
    <t xml:space="preserve">T1v7B</t>
  </si>
  <si>
    <t xml:space="preserve">T1v7C</t>
  </si>
  <si>
    <t xml:space="preserve">T1v7D</t>
  </si>
  <si>
    <t xml:space="preserve">T1_S10L10_A</t>
  </si>
  <si>
    <t xml:space="preserve">S10L10</t>
  </si>
  <si>
    <t xml:space="preserve">aactttcagtttagcggtctgttttagagctagaaatagcaagttaaaataaggctagtccgATATATGTTGGGTGGGGAAGTAGAGACCCACCCAACggcaccgagtcggtgctttttttaaaaaaaaaccccgcccctgacagggcggggtttttttt</t>
  </si>
  <si>
    <t xml:space="preserve">scRNA_Cas9_20180315ZC</t>
  </si>
  <si>
    <t xml:space="preserve">T1_S10L10_B</t>
  </si>
  <si>
    <t xml:space="preserve">aactttcagtttagcggtctgttttagagctagaaatagcaagttaaaataaggctagtccgTATATAGTTTGAGGGTGGAGAGGAGGACCCTCAAACggcaccgagtcggtgctttttttaaaaaaaaaccccgcccctgacagggcggggtttttttt</t>
  </si>
  <si>
    <t xml:space="preserve">T1_S10L10_C</t>
  </si>
  <si>
    <t xml:space="preserve">aactttcagtttagcggtctgttttagagctagaaatagcaagttaaaataaggctagtccgTATCTTGGGGTTTTGTTCTTGTTCTTACAAAACCCCggcaccgagtcggtgctttttttaaaaaaaaaccccgcccctgacagggcggggtttttttt</t>
  </si>
  <si>
    <t xml:space="preserve">T1_S10L10_D</t>
  </si>
  <si>
    <t xml:space="preserve">aactttcagtttagcggtctgttttagagctagaaatagcaagttaaaataaggctagtccgTATCTTCGTCTTTTTCTTTGTTCCTTGAAAAAGACGggcaccgagtcggtgctttttttaaaaaaaaaccccgcccctgacagggcggggtttttttt</t>
  </si>
  <si>
    <t xml:space="preserve">scRNA_Cas9_20180322ZC</t>
  </si>
  <si>
    <t xml:space="preserve">scRNA_Cas9_20180428ZC</t>
  </si>
  <si>
    <t xml:space="preserve">T1v8A</t>
  </si>
  <si>
    <t xml:space="preserve">scRNA_Cas9_20180716ZC</t>
  </si>
  <si>
    <t xml:space="preserve">T1v8B</t>
  </si>
  <si>
    <t xml:space="preserve">T1v8C</t>
  </si>
  <si>
    <t xml:space="preserve">T1v8D</t>
  </si>
  <si>
    <t xml:space="preserve">T1v9A</t>
  </si>
  <si>
    <t xml:space="preserve">T1v9B</t>
  </si>
  <si>
    <t xml:space="preserve">T1v9C</t>
  </si>
  <si>
    <t xml:space="preserve">T1v9D</t>
  </si>
  <si>
    <t xml:space="preserve">p1</t>
  </si>
  <si>
    <t xml:space="preserve">uM IPTG</t>
  </si>
  <si>
    <t xml:space="preserve">Cells | Median (Y2-A)</t>
  </si>
  <si>
    <t xml:space="preserve">Sample:</t>
  </si>
  <si>
    <t xml:space="preserve">Cells | Median (B1-A)</t>
  </si>
  <si>
    <t xml:space="preserve">A</t>
  </si>
  <si>
    <t xml:space="preserve">x</t>
  </si>
  <si>
    <t xml:space="preserve">2017-09-27ZC.0001.fcs</t>
  </si>
  <si>
    <t xml:space="preserve">B</t>
  </si>
  <si>
    <t xml:space="preserve">T1ssA</t>
  </si>
  <si>
    <t xml:space="preserve">T1ssA-pLA</t>
  </si>
  <si>
    <t xml:space="preserve">T1ssA-pLB</t>
  </si>
  <si>
    <t xml:space="preserve">T1ssA-pLAv2</t>
  </si>
  <si>
    <t xml:space="preserve">T1ssB</t>
  </si>
  <si>
    <t xml:space="preserve">T1ssB-pLB</t>
  </si>
  <si>
    <t xml:space="preserve">T1ssB-pLA</t>
  </si>
  <si>
    <t xml:space="preserve">T1ssB-pLBv2</t>
  </si>
  <si>
    <t xml:space="preserve">xRFP</t>
  </si>
  <si>
    <t xml:space="preserve">xGFP</t>
  </si>
  <si>
    <t xml:space="preserve">2017-09-27ZC.0002.fcs</t>
  </si>
  <si>
    <t xml:space="preserve">C</t>
  </si>
  <si>
    <t xml:space="preserve">2017-09-27ZC.0003.fcs</t>
  </si>
  <si>
    <t xml:space="preserve">D</t>
  </si>
  <si>
    <t xml:space="preserve">2017-09-27ZC.0004.fcs</t>
  </si>
  <si>
    <t xml:space="preserve">E</t>
  </si>
  <si>
    <t xml:space="preserve">2017-09-27ZC.0005.fcs</t>
  </si>
  <si>
    <t xml:space="preserve">F</t>
  </si>
  <si>
    <t xml:space="preserve">2017-09-27ZC.0006.fcs</t>
  </si>
  <si>
    <t xml:space="preserve">G</t>
  </si>
  <si>
    <t xml:space="preserve">2017-09-27ZC.0007.fcs</t>
  </si>
  <si>
    <t xml:space="preserve">H</t>
  </si>
  <si>
    <t xml:space="preserve">300uL SQH2O</t>
  </si>
  <si>
    <t xml:space="preserve">2017-09-27ZC.0008.fcs</t>
  </si>
  <si>
    <t xml:space="preserve">ng/mL aTc</t>
  </si>
  <si>
    <t xml:space="preserve">2017-09-27ZC.0009.fcs</t>
  </si>
  <si>
    <t xml:space="preserve">2017-09-27ZC.0010.fcs</t>
  </si>
  <si>
    <t xml:space="preserve">2017-09-27ZC.0011.fcs</t>
  </si>
  <si>
    <t xml:space="preserve">p2</t>
  </si>
  <si>
    <t xml:space="preserve">2017-09-27ZC.0012.fcs</t>
  </si>
  <si>
    <t xml:space="preserve">2017-09-27ZC.0013.fcs</t>
  </si>
  <si>
    <t xml:space="preserve">010T1dt</t>
  </si>
  <si>
    <t xml:space="preserve">010T1dt-pLv2</t>
  </si>
  <si>
    <t xml:space="preserve">010T1dt-pLv3</t>
  </si>
  <si>
    <t xml:space="preserve">T1ns</t>
  </si>
  <si>
    <t xml:space="preserve">T1ssA-pLBv2</t>
  </si>
  <si>
    <t xml:space="preserve">T1ssB-pLAv2</t>
  </si>
  <si>
    <t xml:space="preserve">T1xtbind</t>
  </si>
  <si>
    <t xml:space="preserve">T1xtbindv3</t>
  </si>
  <si>
    <t xml:space="preserve">2017-09-27ZC.0014.fcs</t>
  </si>
  <si>
    <t xml:space="preserve">2017-09-27ZC.0015.fcs</t>
  </si>
  <si>
    <t xml:space="preserve">2017-09-27ZC.0016.fcs</t>
  </si>
  <si>
    <t xml:space="preserve">2017-09-27ZC.0017.fcs</t>
  </si>
  <si>
    <t xml:space="preserve">2017-09-27ZC.0018.fcs</t>
  </si>
  <si>
    <t xml:space="preserve">2017-09-27ZC.0019.fcs</t>
  </si>
  <si>
    <t xml:space="preserve">2017-09-27ZC.0020.fcs</t>
  </si>
  <si>
    <t xml:space="preserve">2017-09-27ZC.0021.fcs</t>
  </si>
  <si>
    <t xml:space="preserve">2017-09-27ZC.0022.fcs</t>
  </si>
  <si>
    <t xml:space="preserve">2017-09-27ZC.0023.fcs</t>
  </si>
  <si>
    <t xml:space="preserve">Incubate start =  </t>
  </si>
  <si>
    <t xml:space="preserve">2017-09-27ZC.0024.fcs</t>
  </si>
  <si>
    <t xml:space="preserve">readout =</t>
  </si>
  <si>
    <t xml:space="preserve">2017-09-27ZC.0025.fcs</t>
  </si>
  <si>
    <t xml:space="preserve">2017-09-27ZC.0026.fcs</t>
  </si>
  <si>
    <t xml:space="preserve">2017-09-27ZC.0027.fcs</t>
  </si>
  <si>
    <t xml:space="preserve">2017-09-27ZC.0028.fcs</t>
  </si>
  <si>
    <t xml:space="preserve">2017-09-27ZC.0029.fcs</t>
  </si>
  <si>
    <t xml:space="preserve">2017-09-27ZC.0030.fcs</t>
  </si>
  <si>
    <t xml:space="preserve">2017-09-27ZC.0031.fcs</t>
  </si>
  <si>
    <t xml:space="preserve">2017-09-27ZC.0032.fcs</t>
  </si>
  <si>
    <t xml:space="preserve">2017-09-27ZC.0033.fcs</t>
  </si>
  <si>
    <t xml:space="preserve">2017-09-27ZC.0034.fcs</t>
  </si>
  <si>
    <t xml:space="preserve">2017-09-27ZC.0035.fcs</t>
  </si>
  <si>
    <t xml:space="preserve">2017-09-27ZC.0036.fcs</t>
  </si>
  <si>
    <t xml:space="preserve">2017-09-27ZC.0037.fcs</t>
  </si>
  <si>
    <t xml:space="preserve">2017-09-27ZC.0038.fcs</t>
  </si>
  <si>
    <t xml:space="preserve">2017-09-27ZC.0039.fcs</t>
  </si>
  <si>
    <t xml:space="preserve">2017-09-27ZC.0040.fcs</t>
  </si>
  <si>
    <t xml:space="preserve">2017-09-27ZC.0041.fcs</t>
  </si>
  <si>
    <t xml:space="preserve">2017-09-27ZC.0042.fcs</t>
  </si>
  <si>
    <t xml:space="preserve">2017-09-27ZC.0043.fcs</t>
  </si>
  <si>
    <t xml:space="preserve">2017-09-27ZC.0044.fcs</t>
  </si>
  <si>
    <t xml:space="preserve">2017-09-27ZC.0045.fcs</t>
  </si>
  <si>
    <t xml:space="preserve">2017-09-27ZC.0046.fcs</t>
  </si>
  <si>
    <t xml:space="preserve">2017-09-27ZC.0047.fcs</t>
  </si>
  <si>
    <t xml:space="preserve">2017-09-27ZC.0048.fcs</t>
  </si>
  <si>
    <t xml:space="preserve">2017-09-27ZC.0049.fcs</t>
  </si>
  <si>
    <t xml:space="preserve">2017-09-27ZC.0050.fcs</t>
  </si>
  <si>
    <t xml:space="preserve">2017-09-27ZC.0051.fcs</t>
  </si>
  <si>
    <t xml:space="preserve">2017-09-27ZC.0052.fcs</t>
  </si>
  <si>
    <t xml:space="preserve">2017-09-27ZC.0053.fcs</t>
  </si>
  <si>
    <t xml:space="preserve">2017-09-27ZC.0054.fcs</t>
  </si>
  <si>
    <t xml:space="preserve">2017-09-27ZC.0055.fcs</t>
  </si>
  <si>
    <t xml:space="preserve">2017-09-27ZC.0056.fcs</t>
  </si>
  <si>
    <t xml:space="preserve">2017-09-27ZC.0057.fcs</t>
  </si>
  <si>
    <t xml:space="preserve">2017-09-27ZC.0058.fcs</t>
  </si>
  <si>
    <t xml:space="preserve">2017-09-27ZC.0059.fcs</t>
  </si>
  <si>
    <t xml:space="preserve">2017-09-27ZC.0060.fcs</t>
  </si>
  <si>
    <t xml:space="preserve">2017-09-27ZC.0061.fcs</t>
  </si>
  <si>
    <t xml:space="preserve">2017-09-27ZC.0062.fcs</t>
  </si>
  <si>
    <t xml:space="preserve">2017-09-27ZC.0063.fcs</t>
  </si>
  <si>
    <t xml:space="preserve">2017-09-27ZC.0064.fcs</t>
  </si>
  <si>
    <t xml:space="preserve">2017-09-27ZC.0065.fcs</t>
  </si>
  <si>
    <t xml:space="preserve">2017-09-27ZC.0066.fcs</t>
  </si>
  <si>
    <t xml:space="preserve">2017-09-27ZC.0067.fcs</t>
  </si>
  <si>
    <t xml:space="preserve">2017-09-27ZC.0068.fcs</t>
  </si>
  <si>
    <t xml:space="preserve">2017-09-27ZC.0069.fcs</t>
  </si>
  <si>
    <t xml:space="preserve">2017-09-27ZC.0070.fcs</t>
  </si>
  <si>
    <t xml:space="preserve">2017-09-27ZC.0071.fcs</t>
  </si>
  <si>
    <t xml:space="preserve">2017-09-27ZC.0072.fcs</t>
  </si>
  <si>
    <t xml:space="preserve">2017-09-27ZC.0073.fcs</t>
  </si>
  <si>
    <t xml:space="preserve">2017-09-27ZC.0074.fcs</t>
  </si>
  <si>
    <t xml:space="preserve">2017-09-27ZC.0075.fcs</t>
  </si>
  <si>
    <t xml:space="preserve">2017-09-27ZC.0076.fcs</t>
  </si>
  <si>
    <t xml:space="preserve">2017-09-27ZC.0077.fcs</t>
  </si>
  <si>
    <t xml:space="preserve">2017-09-27ZC.0078.fcs</t>
  </si>
  <si>
    <t xml:space="preserve">2017-09-27ZC.0079.fcs</t>
  </si>
  <si>
    <t xml:space="preserve">2017-09-27ZC.0080.fcs</t>
  </si>
  <si>
    <t xml:space="preserve">2017-09-27ZC.0081.fcs</t>
  </si>
  <si>
    <t xml:space="preserve">2017-09-27ZC.0082.fcs</t>
  </si>
  <si>
    <t xml:space="preserve">2017-09-27ZC.0083.fcs</t>
  </si>
  <si>
    <t xml:space="preserve">2017-09-27ZC.0084.fcs</t>
  </si>
  <si>
    <t xml:space="preserve">2017-09-27ZC.0085.fcs</t>
  </si>
  <si>
    <t xml:space="preserve">2017-09-27ZC.0086.fcs</t>
  </si>
  <si>
    <t xml:space="preserve">2017-09-27ZC.0087.fcs</t>
  </si>
  <si>
    <t xml:space="preserve">2017-09-27ZC.0088.fcs</t>
  </si>
  <si>
    <t xml:space="preserve">2017-09-27ZC.0089.fcs</t>
  </si>
  <si>
    <t xml:space="preserve">2017-09-27ZC.0090.fcs</t>
  </si>
  <si>
    <t xml:space="preserve">2017-09-27ZC.0091.fcs</t>
  </si>
  <si>
    <t xml:space="preserve">2017-09-27ZC.0092.fcs</t>
  </si>
  <si>
    <t xml:space="preserve">2017-09-27ZC.0093.fcs</t>
  </si>
  <si>
    <t xml:space="preserve">2017-09-27ZC.0094.fcs</t>
  </si>
  <si>
    <t xml:space="preserve">2017-09-27ZC.0095.fcs</t>
  </si>
  <si>
    <t xml:space="preserve">2017-09-27ZC.0096.fcs</t>
  </si>
  <si>
    <t xml:space="preserve">2017-09-27ZC.0097.fcs</t>
  </si>
  <si>
    <t xml:space="preserve">2017-09-27ZC.0098.fcs</t>
  </si>
  <si>
    <t xml:space="preserve">2017-09-27ZC.0099.fcs</t>
  </si>
  <si>
    <t xml:space="preserve">2017-09-27ZC.0100.fcs</t>
  </si>
  <si>
    <t xml:space="preserve">2017-09-27ZC.0101.fcs</t>
  </si>
  <si>
    <t xml:space="preserve">2017-09-27ZC.0102.fcs</t>
  </si>
  <si>
    <t xml:space="preserve">2017-09-27ZC.0103.fcs</t>
  </si>
  <si>
    <t xml:space="preserve">2017-09-27ZC.0104.fcs</t>
  </si>
  <si>
    <t xml:space="preserve">2017-09-27ZC.0105.fcs</t>
  </si>
  <si>
    <t xml:space="preserve">2017-09-27ZC.0106.fcs</t>
  </si>
  <si>
    <t xml:space="preserve">2017-09-27ZC.0107.fcs</t>
  </si>
  <si>
    <t xml:space="preserve">2017-09-27ZC.0108.fcs</t>
  </si>
  <si>
    <t xml:space="preserve">2017-12-01ZC.0001.fcs</t>
  </si>
  <si>
    <t xml:space="preserve">T1ss2A-pLA</t>
  </si>
  <si>
    <t xml:space="preserve">T1ss2A-pLB</t>
  </si>
  <si>
    <t xml:space="preserve">T1ss2A-pLC</t>
  </si>
  <si>
    <t xml:space="preserve">T1ss2A-pLD</t>
  </si>
  <si>
    <t xml:space="preserve">T1ss2B-pLA</t>
  </si>
  <si>
    <t xml:space="preserve">T1ss2B-pLB</t>
  </si>
  <si>
    <t xml:space="preserve">T1ss2B-pLC</t>
  </si>
  <si>
    <t xml:space="preserve">T1ss2B-pLD</t>
  </si>
  <si>
    <t xml:space="preserve">2017-12-01ZC.0002.fcs</t>
  </si>
  <si>
    <t xml:space="preserve">2017-12-01ZC.0003.fcs</t>
  </si>
  <si>
    <t xml:space="preserve">2017-12-01ZC.0004.fcs</t>
  </si>
  <si>
    <t xml:space="preserve">2017-12-01ZC.0005.fcs</t>
  </si>
  <si>
    <t xml:space="preserve">2017-12-01ZC.0006.fcs</t>
  </si>
  <si>
    <t xml:space="preserve">2017-12-01ZC.0007.fcs</t>
  </si>
  <si>
    <t xml:space="preserve">2017-12-01ZC.0008.fcs</t>
  </si>
  <si>
    <t xml:space="preserve">2017-12-01ZC.0009.fcs</t>
  </si>
  <si>
    <t xml:space="preserve">2017-12-01ZC.0010.fcs</t>
  </si>
  <si>
    <t xml:space="preserve">2017-12-01ZC.0011.fcs</t>
  </si>
  <si>
    <t xml:space="preserve">2017-12-01ZC.0012.fcs</t>
  </si>
  <si>
    <t xml:space="preserve">2017-12-01ZC.0013.fcs</t>
  </si>
  <si>
    <t xml:space="preserve">T1ss2C-pLA</t>
  </si>
  <si>
    <t xml:space="preserve">T1ss2C-pLB</t>
  </si>
  <si>
    <t xml:space="preserve">T1ss2C-pLC</t>
  </si>
  <si>
    <t xml:space="preserve">T1ss2C-pLD</t>
  </si>
  <si>
    <t xml:space="preserve">T1ss2D-pLA</t>
  </si>
  <si>
    <t xml:space="preserve">T1ss2D-pLB</t>
  </si>
  <si>
    <t xml:space="preserve">T1ss2D-pLC</t>
  </si>
  <si>
    <t xml:space="preserve">T1ss2D-pLD</t>
  </si>
  <si>
    <t xml:space="preserve">T1ssA_tmTest</t>
  </si>
  <si>
    <t xml:space="preserve">T1ssA_tmTest-pLA</t>
  </si>
  <si>
    <t xml:space="preserve">2017-12-01ZC.0014.fcs</t>
  </si>
  <si>
    <t xml:space="preserve">2017-12-01ZC.0015.fcs</t>
  </si>
  <si>
    <t xml:space="preserve">2017-12-01ZC.0016.fcs</t>
  </si>
  <si>
    <t xml:space="preserve">2017-12-01ZC.0017.fcs</t>
  </si>
  <si>
    <t xml:space="preserve">2017-12-01ZC.0018.fcs</t>
  </si>
  <si>
    <t xml:space="preserve">2017-12-01ZC.0019.fcs</t>
  </si>
  <si>
    <t xml:space="preserve">2017-12-01ZC.0020.fcs</t>
  </si>
  <si>
    <t xml:space="preserve">2017-12-01ZC.0021.fcs</t>
  </si>
  <si>
    <t xml:space="preserve">2017-12-01ZC.0022.fcs</t>
  </si>
  <si>
    <t xml:space="preserve">2017-12-01ZC.0023.fcs</t>
  </si>
  <si>
    <t xml:space="preserve">2017-12-01ZC.0024.fcs</t>
  </si>
  <si>
    <t xml:space="preserve">Readout time =</t>
  </si>
  <si>
    <t xml:space="preserve">2017-12-01ZC.0025.fcs</t>
  </si>
  <si>
    <t xml:space="preserve">2017-12-01ZC.0026.fcs</t>
  </si>
  <si>
    <t xml:space="preserve">2017-12-01ZC.0027.fcs</t>
  </si>
  <si>
    <t xml:space="preserve">2017-12-01ZC.0028.fcs</t>
  </si>
  <si>
    <t xml:space="preserve">2017-12-01ZC.0029.fcs</t>
  </si>
  <si>
    <t xml:space="preserve">2017-12-01ZC.0030.fcs</t>
  </si>
  <si>
    <t xml:space="preserve">2017-12-01ZC.0031.fcs</t>
  </si>
  <si>
    <t xml:space="preserve">2017-12-01ZC.0032.fcs</t>
  </si>
  <si>
    <t xml:space="preserve">2017-12-01ZC.0033.fcs</t>
  </si>
  <si>
    <t xml:space="preserve">2017-12-01ZC.0034.fcs</t>
  </si>
  <si>
    <t xml:space="preserve">2017-12-01ZC.0035.fcs</t>
  </si>
  <si>
    <t xml:space="preserve">2017-12-01ZC.0036.fcs</t>
  </si>
  <si>
    <t xml:space="preserve">2017-12-01ZC.0037.fcs</t>
  </si>
  <si>
    <t xml:space="preserve">2017-12-01ZC.0038.fcs</t>
  </si>
  <si>
    <t xml:space="preserve">2017-12-01ZC.0039.fcs</t>
  </si>
  <si>
    <t xml:space="preserve">2017-12-01ZC.0040.fcs</t>
  </si>
  <si>
    <t xml:space="preserve">2017-12-01ZC.0041.fcs</t>
  </si>
  <si>
    <t xml:space="preserve">2017-12-01ZC.0042.fcs</t>
  </si>
  <si>
    <t xml:space="preserve">2017-12-01ZC.0043.fcs</t>
  </si>
  <si>
    <t xml:space="preserve">2017-12-01ZC.0044.fcs</t>
  </si>
  <si>
    <t xml:space="preserve">2017-12-01ZC.0045.fcs</t>
  </si>
  <si>
    <t xml:space="preserve">2017-12-01ZC.0046.fcs</t>
  </si>
  <si>
    <t xml:space="preserve">2017-12-01ZC.0047.fcs</t>
  </si>
  <si>
    <t xml:space="preserve">2017-12-01ZC.0048.fcs</t>
  </si>
  <si>
    <t xml:space="preserve">2017-12-01ZC.0049.fcs</t>
  </si>
  <si>
    <t xml:space="preserve">2017-12-01ZC.0050.fcs</t>
  </si>
  <si>
    <t xml:space="preserve">2017-12-01ZC.0051.fcs</t>
  </si>
  <si>
    <t xml:space="preserve">2017-12-01ZC.0052.fcs</t>
  </si>
  <si>
    <t xml:space="preserve">2017-12-01ZC.0053.fcs</t>
  </si>
  <si>
    <t xml:space="preserve">2017-12-01ZC.0054.fcs</t>
  </si>
  <si>
    <t xml:space="preserve">2017-12-01ZC.0055.fcs</t>
  </si>
  <si>
    <t xml:space="preserve">2017-12-01ZC.0056.fcs</t>
  </si>
  <si>
    <t xml:space="preserve">2017-12-01ZC.0057.fcs</t>
  </si>
  <si>
    <t xml:space="preserve">2017-12-01ZC.0058.fcs</t>
  </si>
  <si>
    <t xml:space="preserve">2017-12-01ZC.0059.fcs</t>
  </si>
  <si>
    <t xml:space="preserve">2017-12-01ZC.0060.fcs</t>
  </si>
  <si>
    <t xml:space="preserve">2017-12-01ZC.0061.fcs</t>
  </si>
  <si>
    <t xml:space="preserve">2017-12-01ZC.0062.fcs</t>
  </si>
  <si>
    <t xml:space="preserve">2017-12-01ZC.0063.fcs</t>
  </si>
  <si>
    <t xml:space="preserve">2017-12-01ZC.0064.fcs</t>
  </si>
  <si>
    <t xml:space="preserve">2017-12-01ZC.0065.fcs</t>
  </si>
  <si>
    <t xml:space="preserve">2017-12-01ZC.0066.fcs</t>
  </si>
  <si>
    <t xml:space="preserve">2017-12-01ZC.0067.fcs</t>
  </si>
  <si>
    <t xml:space="preserve">2017-12-01ZC.0068.fcs</t>
  </si>
  <si>
    <t xml:space="preserve">2017-12-01ZC.0069.fcs</t>
  </si>
  <si>
    <t xml:space="preserve">2017-12-01ZC.0070.fcs</t>
  </si>
  <si>
    <t xml:space="preserve">2017-12-01ZC.0071.fcs</t>
  </si>
  <si>
    <t xml:space="preserve">2017-12-01ZC.0072.fcs</t>
  </si>
  <si>
    <t xml:space="preserve">2017-12-01ZC.0073.fcs</t>
  </si>
  <si>
    <t xml:space="preserve">2017-12-01ZC.0074.fcs</t>
  </si>
  <si>
    <t xml:space="preserve">2017-12-01ZC.0075.fcs</t>
  </si>
  <si>
    <t xml:space="preserve">2017-12-01ZC.0076.fcs</t>
  </si>
  <si>
    <t xml:space="preserve">2017-12-01ZC.0077.fcs</t>
  </si>
  <si>
    <t xml:space="preserve">2017-12-01ZC.0078.fcs</t>
  </si>
  <si>
    <t xml:space="preserve">2017-12-01ZC.0079.fcs</t>
  </si>
  <si>
    <t xml:space="preserve">2017-12-01ZC.0080.fcs</t>
  </si>
  <si>
    <t xml:space="preserve">2017-12-01ZC.0081.fcs</t>
  </si>
  <si>
    <t xml:space="preserve">2017-12-01ZC.0082.fcs</t>
  </si>
  <si>
    <t xml:space="preserve">2017-12-01ZC.0083.fcs</t>
  </si>
  <si>
    <t xml:space="preserve">2017-12-01ZC.0084.fcs</t>
  </si>
  <si>
    <t xml:space="preserve">2017-12-01ZC.0085.fcs</t>
  </si>
  <si>
    <t xml:space="preserve">2017-12-01ZC.0086.fcs</t>
  </si>
  <si>
    <t xml:space="preserve">2017-12-01ZC.0087.fcs</t>
  </si>
  <si>
    <t xml:space="preserve">2017-12-01ZC.0088.fcs</t>
  </si>
  <si>
    <t xml:space="preserve">2017-12-01ZC.0089.fcs</t>
  </si>
  <si>
    <t xml:space="preserve">2017-12-01ZC.0090.fcs</t>
  </si>
  <si>
    <t xml:space="preserve">2017-12-01ZC.0091.fcs</t>
  </si>
  <si>
    <t xml:space="preserve">2017-12-01ZC.0092.fcs</t>
  </si>
  <si>
    <t xml:space="preserve">2017-12-01ZC.0093.fcs</t>
  </si>
  <si>
    <t xml:space="preserve">2017-12-01ZC.0094.fcs</t>
  </si>
  <si>
    <t xml:space="preserve">2017-12-01ZC.0095.fcs</t>
  </si>
  <si>
    <t xml:space="preserve">2017-12-01ZC.0096.fcs</t>
  </si>
  <si>
    <t xml:space="preserve">2017-12-01ZC.0097.fcs</t>
  </si>
  <si>
    <t xml:space="preserve">2017-12-01ZC.0098.fcs</t>
  </si>
  <si>
    <t xml:space="preserve">2017-12-01ZC.0099.fcs</t>
  </si>
  <si>
    <t xml:space="preserve">2017-12-01ZC.0100.fcs</t>
  </si>
  <si>
    <t xml:space="preserve">2017-12-01ZC.0101.fcs</t>
  </si>
  <si>
    <t xml:space="preserve">2017-12-01ZC.0102.fcs</t>
  </si>
  <si>
    <t xml:space="preserve">2017-12-01ZC.0103.fcs</t>
  </si>
  <si>
    <t xml:space="preserve">2017-12-01ZC.0104.fcs</t>
  </si>
  <si>
    <t xml:space="preserve">2017-12-01ZC.0105.fcs</t>
  </si>
  <si>
    <t xml:space="preserve">2017-12-01ZC.0106.fcs</t>
  </si>
  <si>
    <t xml:space="preserve">2017-12-01ZC.0107.fcs</t>
  </si>
  <si>
    <t xml:space="preserve">2017-12-01ZC.0108.fcs</t>
  </si>
  <si>
    <t xml:space="preserve">2017-12-01ZC.0109.fcs</t>
  </si>
  <si>
    <t xml:space="preserve">2017-12-01ZC.0110.fcs</t>
  </si>
  <si>
    <t xml:space="preserve">2017-12-01ZC.0111.fcs</t>
  </si>
  <si>
    <t xml:space="preserve">2017-12-01ZC.0112.fcs</t>
  </si>
  <si>
    <t xml:space="preserve">2017-12-01ZC.0113.fcs</t>
  </si>
  <si>
    <t xml:space="preserve">2017-12-01ZC.0114.fcs</t>
  </si>
  <si>
    <t xml:space="preserve">2017-12-01ZC.0115.fcs</t>
  </si>
  <si>
    <t xml:space="preserve">2017-12-01ZC.0116.fcs</t>
  </si>
  <si>
    <t xml:space="preserve">2017-12-01ZC.0117.fcs</t>
  </si>
  <si>
    <t xml:space="preserve">2017-12-01ZC.0118.fcs</t>
  </si>
  <si>
    <t xml:space="preserve">2017-12-01ZC.0119.fcs</t>
  </si>
  <si>
    <t xml:space="preserve">live (2017-12-01ZC.0120).fcs</t>
  </si>
  <si>
    <t xml:space="preserve">FCS readout</t>
  </si>
  <si>
    <t xml:space="preserve">2018-02-22ZC.0001.fcs</t>
  </si>
  <si>
    <t xml:space="preserve">xRFP-pL</t>
  </si>
  <si>
    <t xml:space="preserve">no target-pL</t>
  </si>
  <si>
    <t xml:space="preserve">pLac-xRFP</t>
  </si>
  <si>
    <t xml:space="preserve">2018-02-22ZC.0002.fcs</t>
  </si>
  <si>
    <t xml:space="preserve">pick1</t>
  </si>
  <si>
    <t xml:space="preserve">old TL</t>
  </si>
  <si>
    <t xml:space="preserve">new TL</t>
  </si>
  <si>
    <t xml:space="preserve">2018-02-22ZC.0003.fcs</t>
  </si>
  <si>
    <t xml:space="preserve">2018-02-22ZC.0004.fcs</t>
  </si>
  <si>
    <t xml:space="preserve">2018-02-22ZC.0005.fcs</t>
  </si>
  <si>
    <t xml:space="preserve">2018-02-22ZC.0006.fcs</t>
  </si>
  <si>
    <t xml:space="preserve">2018-02-22ZC.0007.fcs</t>
  </si>
  <si>
    <t xml:space="preserve">2018-02-22ZC.0008.fcs</t>
  </si>
  <si>
    <t xml:space="preserve">2018-02-22ZC.0009.fcs</t>
  </si>
  <si>
    <t xml:space="preserve">2018-02-22ZC.0010.fcs</t>
  </si>
  <si>
    <t xml:space="preserve">2018-02-22ZC.0011.fcs</t>
  </si>
  <si>
    <t xml:space="preserve">2018-02-22ZC.0012.fcs</t>
  </si>
  <si>
    <t xml:space="preserve">2018-02-22ZC.0013.fcs</t>
  </si>
  <si>
    <t xml:space="preserve">024R-pLG007</t>
  </si>
  <si>
    <t xml:space="preserve">2018-02-22ZC.0014.fcs</t>
  </si>
  <si>
    <t xml:space="preserve">pick2</t>
  </si>
  <si>
    <t xml:space="preserve">2018-02-22ZC.0015.fcs</t>
  </si>
  <si>
    <t xml:space="preserve">2018-02-22ZC.0016.fcs</t>
  </si>
  <si>
    <t xml:space="preserve">2018-02-22ZC.0017.fcs</t>
  </si>
  <si>
    <t xml:space="preserve">no dCas9</t>
  </si>
  <si>
    <t xml:space="preserve">2018-02-22ZC.0018.fcs</t>
  </si>
  <si>
    <t xml:space="preserve">2018-02-22ZC.0019.fcs</t>
  </si>
  <si>
    <t xml:space="preserve">For col 10,11</t>
  </si>
  <si>
    <t xml:space="preserve">2018-02-22ZC.0020.fcs</t>
  </si>
  <si>
    <t xml:space="preserve">2018-02-22ZC.0021.fcs</t>
  </si>
  <si>
    <t xml:space="preserve">2018-02-22ZC.0022.fcs</t>
  </si>
  <si>
    <t xml:space="preserve">2018-02-22ZC.0023.fcs</t>
  </si>
  <si>
    <t xml:space="preserve">p3</t>
  </si>
  <si>
    <t xml:space="preserve">2018-02-22ZC.0024.fcs</t>
  </si>
  <si>
    <t xml:space="preserve">2018-02-22ZC.0025.fcs</t>
  </si>
  <si>
    <t xml:space="preserve">T1xt_S6L18T6</t>
  </si>
  <si>
    <t xml:space="preserve">2018-02-22ZC.0026.fcs</t>
  </si>
  <si>
    <t xml:space="preserve">2018-02-22ZC.0027.fcs</t>
  </si>
  <si>
    <t xml:space="preserve">2018-02-22ZC.0028.fcs</t>
  </si>
  <si>
    <t xml:space="preserve">T1v7A-A</t>
  </si>
  <si>
    <t xml:space="preserve">T1v7B-B</t>
  </si>
  <si>
    <t xml:space="preserve">T1v7C-C</t>
  </si>
  <si>
    <t xml:space="preserve">T1v7D-D</t>
  </si>
  <si>
    <t xml:space="preserve">T1v4A-A</t>
  </si>
  <si>
    <t xml:space="preserve">T1v4B-B</t>
  </si>
  <si>
    <t xml:space="preserve">T1v4D-D</t>
  </si>
  <si>
    <t xml:space="preserve">T1xt_S6L27T6</t>
  </si>
  <si>
    <t xml:space="preserve">T1xt_S6L9T6</t>
  </si>
  <si>
    <t xml:space="preserve">T1xt_S9L27T9</t>
  </si>
  <si>
    <t xml:space="preserve">2018-02-22ZC.0029.fcs</t>
  </si>
  <si>
    <t xml:space="preserve">2018-02-22ZC.0030.fcs</t>
  </si>
  <si>
    <t xml:space="preserve">2018-02-22ZC.0031.fcs</t>
  </si>
  <si>
    <t xml:space="preserve">2018-02-22ZC.0032.fcs</t>
  </si>
  <si>
    <t xml:space="preserve">2018-02-22ZC.0033.fcs</t>
  </si>
  <si>
    <t xml:space="preserve">2018-02-22ZC.0034.fcs</t>
  </si>
  <si>
    <t xml:space="preserve">2018-02-22ZC.0035.fcs</t>
  </si>
  <si>
    <t xml:space="preserve">2018-02-22ZC.0036.fcs</t>
  </si>
  <si>
    <t xml:space="preserve">Controls</t>
  </si>
  <si>
    <t xml:space="preserve">2018-02-22ZC.0037.fcs</t>
  </si>
  <si>
    <t xml:space="preserve">T1v7</t>
  </si>
  <si>
    <t xml:space="preserve">cgRNA</t>
  </si>
  <si>
    <t xml:space="preserve">2018-02-22ZC.0038.fcs</t>
  </si>
  <si>
    <t xml:space="preserve">cgRNA+trigger</t>
  </si>
  <si>
    <t xml:space="preserve">2018-02-22ZC.0039.fcs</t>
  </si>
  <si>
    <t xml:space="preserve">Positive control</t>
  </si>
  <si>
    <t xml:space="preserve">2018-02-22ZC.0040.fcs</t>
  </si>
  <si>
    <t xml:space="preserve">Negative control</t>
  </si>
  <si>
    <t xml:space="preserve">2018-02-22ZC.0041.fcs</t>
  </si>
  <si>
    <t xml:space="preserve">2018-02-22ZC.0042.fcs</t>
  </si>
  <si>
    <t xml:space="preserve">T1v4</t>
  </si>
  <si>
    <t xml:space="preserve">2018-02-22ZC.0043.fcs</t>
  </si>
  <si>
    <t xml:space="preserve">2018-02-22ZC.0044.fcs</t>
  </si>
  <si>
    <t xml:space="preserve">2018-02-22ZC.0045.fcs</t>
  </si>
  <si>
    <t xml:space="preserve">2018-02-22ZC.0046.fcs</t>
  </si>
  <si>
    <t xml:space="preserve">2018-02-22ZC.0047.fcs</t>
  </si>
  <si>
    <t xml:space="preserve">2018-02-22ZC.0048.fcs</t>
  </si>
  <si>
    <t xml:space="preserve">2018-02-22ZC.0049.fcs</t>
  </si>
  <si>
    <t xml:space="preserve">2018-02-22ZC.0050.fcs</t>
  </si>
  <si>
    <t xml:space="preserve">2018-02-22ZC.0051.fcs</t>
  </si>
  <si>
    <t xml:space="preserve">2018-02-22ZC.0052.fcs</t>
  </si>
  <si>
    <t xml:space="preserve">2018-02-22ZC.0053.fcs</t>
  </si>
  <si>
    <t xml:space="preserve">2018-02-22ZC.0054.fcs</t>
  </si>
  <si>
    <t xml:space="preserve">2018-02-22ZC.0055.fcs</t>
  </si>
  <si>
    <t xml:space="preserve">2018-02-22ZC.0056.fcs</t>
  </si>
  <si>
    <t xml:space="preserve">2018-02-22ZC.0057.fcs</t>
  </si>
  <si>
    <t xml:space="preserve">2018-02-22ZC.0058.fcs</t>
  </si>
  <si>
    <t xml:space="preserve">2018-02-22ZC.0059.fcs</t>
  </si>
  <si>
    <t xml:space="preserve">2018-02-22ZC.0060.fcs</t>
  </si>
  <si>
    <t xml:space="preserve">2018-02-22ZC.0061.fcs</t>
  </si>
  <si>
    <t xml:space="preserve">2018-02-22ZC.0062.fcs</t>
  </si>
  <si>
    <t xml:space="preserve">2018-02-22ZC.0063.fcs</t>
  </si>
  <si>
    <t xml:space="preserve">2018-02-22ZC.0064.fcs</t>
  </si>
  <si>
    <t xml:space="preserve">2018-02-22ZC.0065.fcs</t>
  </si>
  <si>
    <t xml:space="preserve">2018-02-22ZC.0066.fcs</t>
  </si>
  <si>
    <t xml:space="preserve">2018-02-22ZC.0067.fcs</t>
  </si>
  <si>
    <t xml:space="preserve">2018-02-22ZC.0068.fcs</t>
  </si>
  <si>
    <t xml:space="preserve">2018-02-22ZC.0069.fcs</t>
  </si>
  <si>
    <t xml:space="preserve">2018-02-22ZC.0070.fcs</t>
  </si>
  <si>
    <t xml:space="preserve">2018-02-22ZC.0071.fcs</t>
  </si>
  <si>
    <t xml:space="preserve">2018-02-22ZC.0072.fcs</t>
  </si>
  <si>
    <t xml:space="preserve">2018-02-22ZC.0073.fcs</t>
  </si>
  <si>
    <t xml:space="preserve">2018-02-22ZC.0074.fcs</t>
  </si>
  <si>
    <t xml:space="preserve">2018-02-22ZC.0075.fcs</t>
  </si>
  <si>
    <t xml:space="preserve">2018-02-22ZC.0076.fcs</t>
  </si>
  <si>
    <t xml:space="preserve">2018-02-22ZC.0077.fcs</t>
  </si>
  <si>
    <t xml:space="preserve">2018-02-22ZC.0078.fcs</t>
  </si>
  <si>
    <t xml:space="preserve">2018-02-22ZC.0079.fcs</t>
  </si>
  <si>
    <t xml:space="preserve">2018-02-22ZC.0080.fcs</t>
  </si>
  <si>
    <t xml:space="preserve">2018-02-22ZC.0081.fcs</t>
  </si>
  <si>
    <t xml:space="preserve">2018-02-22ZC.0082.fcs</t>
  </si>
  <si>
    <t xml:space="preserve">2018-02-22ZC.0083.fcs</t>
  </si>
  <si>
    <t xml:space="preserve">2018-02-22ZC.0084.fcs</t>
  </si>
  <si>
    <t xml:space="preserve">2018-02-22ZC.0085.fcs</t>
  </si>
  <si>
    <t xml:space="preserve">2018-02-22ZC.0086.fcs</t>
  </si>
  <si>
    <t xml:space="preserve">2018-02-22ZC.0087.fcs</t>
  </si>
  <si>
    <t xml:space="preserve">2018-02-22ZC.0088.fcs</t>
  </si>
  <si>
    <t xml:space="preserve">2018-02-22ZC.0089.fcs</t>
  </si>
  <si>
    <t xml:space="preserve">2018-02-22ZC.0090.fcs</t>
  </si>
  <si>
    <t xml:space="preserve">2018-02-22ZC.0091.fcs</t>
  </si>
  <si>
    <t xml:space="preserve">2018-02-22ZC.0092.fcs</t>
  </si>
  <si>
    <t xml:space="preserve">2018-02-22ZC.0093.fcs</t>
  </si>
  <si>
    <t xml:space="preserve">2018-02-22ZC.0094.fcs</t>
  </si>
  <si>
    <t xml:space="preserve">2018-02-22ZC.0095.fcs</t>
  </si>
  <si>
    <t xml:space="preserve">2018-02-22ZC.0096.fcs</t>
  </si>
  <si>
    <t xml:space="preserve">2018-02-22ZC.0097.fcs</t>
  </si>
  <si>
    <t xml:space="preserve">2018-02-22ZC.0098.fcs</t>
  </si>
  <si>
    <t xml:space="preserve">2018-02-22ZC.0099.fcs</t>
  </si>
  <si>
    <t xml:space="preserve">2018-02-22ZC.0100.fcs</t>
  </si>
  <si>
    <t xml:space="preserve">2018-02-22ZC.0101.fcs</t>
  </si>
  <si>
    <t xml:space="preserve">2018-02-22ZC.0102.fcs</t>
  </si>
  <si>
    <t xml:space="preserve">2018-02-22ZC.0103.fcs</t>
  </si>
  <si>
    <t xml:space="preserve">2018-02-22ZC.0104.fcs</t>
  </si>
  <si>
    <t xml:space="preserve">2018-02-22ZC.0105.fcs</t>
  </si>
  <si>
    <t xml:space="preserve">2018-02-22ZC.0106.fcs</t>
  </si>
  <si>
    <t xml:space="preserve">2018-02-22ZC.0107.fcs</t>
  </si>
  <si>
    <t xml:space="preserve">2018-02-22ZC.0108.fcs</t>
  </si>
  <si>
    <t xml:space="preserve">2018-02-22ZC.0109.fcs</t>
  </si>
  <si>
    <t xml:space="preserve">2018-02-22ZC.0110.fcs</t>
  </si>
  <si>
    <t xml:space="preserve">2018-02-22ZC.0111.fcs</t>
  </si>
  <si>
    <t xml:space="preserve">2018-02-22ZC.0112.fcs</t>
  </si>
  <si>
    <t xml:space="preserve">2018-02-22ZC.0113.fcs</t>
  </si>
  <si>
    <t xml:space="preserve">2018-02-22ZC.0114.fcs</t>
  </si>
  <si>
    <t xml:space="preserve">2018-02-22ZC.0115.fcs</t>
  </si>
  <si>
    <t xml:space="preserve">2018-02-22ZC.0116.fcs</t>
  </si>
  <si>
    <t xml:space="preserve">2018-02-22ZC.0117.fcs</t>
  </si>
  <si>
    <t xml:space="preserve">2018-02-22ZC.0118.fcs</t>
  </si>
  <si>
    <t xml:space="preserve">2018-02-22ZC.0119.fcs</t>
  </si>
  <si>
    <t xml:space="preserve">2018-02-22ZC.0120.fcs</t>
  </si>
  <si>
    <t xml:space="preserve">2018-02-22ZC.0121.fcs</t>
  </si>
  <si>
    <t xml:space="preserve">2018-02-22ZC.0122.fcs</t>
  </si>
  <si>
    <t xml:space="preserve">2018-02-22ZC.0123.fcs</t>
  </si>
  <si>
    <t xml:space="preserve">2018-02-22ZC.0124.fcs</t>
  </si>
  <si>
    <t xml:space="preserve">2018-02-22ZC.0125.fcs</t>
  </si>
  <si>
    <t xml:space="preserve">2018-02-22ZC.0126.fcs</t>
  </si>
  <si>
    <t xml:space="preserve">2018-02-22ZC.0127.fcs</t>
  </si>
  <si>
    <t xml:space="preserve">2018-02-22ZC.0128.fcs</t>
  </si>
  <si>
    <t xml:space="preserve">2018-02-22ZC.0129.fcs</t>
  </si>
  <si>
    <t xml:space="preserve">2018-02-22ZC.0130.fcs</t>
  </si>
  <si>
    <t xml:space="preserve">2018-02-22ZC.0131.fcs</t>
  </si>
  <si>
    <t xml:space="preserve">2018-02-22ZC.0132.fcs</t>
  </si>
  <si>
    <t xml:space="preserve">2018-02-22ZC.0133.fcs</t>
  </si>
  <si>
    <t xml:space="preserve">2018-02-22ZC.0134.fcs</t>
  </si>
  <si>
    <t xml:space="preserve">2018-02-22ZC.0135.fcs</t>
  </si>
  <si>
    <t xml:space="preserve">2018-02-22ZC.0136.fcs</t>
  </si>
  <si>
    <t xml:space="preserve">2018-02-22ZC.0137.fcs</t>
  </si>
  <si>
    <t xml:space="preserve">2018-02-22ZC.0138.fcs</t>
  </si>
  <si>
    <t xml:space="preserve">2018-02-22ZC.0139.fcs</t>
  </si>
  <si>
    <t xml:space="preserve">2018-02-22ZC.0140.fcs</t>
  </si>
  <si>
    <t xml:space="preserve">2018-02-22ZC.0141.fcs</t>
  </si>
  <si>
    <t xml:space="preserve">2018-02-22ZC.0142.fcs</t>
  </si>
  <si>
    <t xml:space="preserve">2018-02-22ZC.0143.fcs</t>
  </si>
  <si>
    <t xml:space="preserve">2018-02-22ZC.0144.fcs</t>
  </si>
  <si>
    <t xml:space="preserve">2018-02-22ZC.0145.fcs</t>
  </si>
  <si>
    <t xml:space="preserve">2018-02-22ZC.0146.fcs</t>
  </si>
  <si>
    <t xml:space="preserve">2018-02-22ZC.0147.fcs</t>
  </si>
  <si>
    <t xml:space="preserve">2018-02-22ZC.0148.fcs</t>
  </si>
  <si>
    <t xml:space="preserve">2018-02-22ZC.0149.fcs</t>
  </si>
  <si>
    <t xml:space="preserve">2018-02-22ZC.0150.fcs</t>
  </si>
  <si>
    <t xml:space="preserve">2018-02-22ZC.0151.fcs</t>
  </si>
  <si>
    <t xml:space="preserve">2018-02-22ZC.0152.fcs</t>
  </si>
  <si>
    <t xml:space="preserve">2018-02-22ZC.0153.fcs</t>
  </si>
  <si>
    <t xml:space="preserve">2018-02-22ZC.0154.fcs</t>
  </si>
  <si>
    <t xml:space="preserve">2018-02-22ZC.0155.fcs</t>
  </si>
  <si>
    <t xml:space="preserve">2018-02-22ZC.0156.fcs</t>
  </si>
  <si>
    <t xml:space="preserve">2018-02-22ZC.0157.fcs</t>
  </si>
  <si>
    <t xml:space="preserve">2018-02-22ZC.0158.fcs</t>
  </si>
  <si>
    <t xml:space="preserve">2018-02-22ZC.0159.fcs</t>
  </si>
  <si>
    <t xml:space="preserve">2018-02-22ZC.0160.fcs</t>
  </si>
  <si>
    <t xml:space="preserve">2018-02-22ZC.0161.fcs</t>
  </si>
  <si>
    <t xml:space="preserve">2018-02-22ZC.0162.fcs</t>
  </si>
  <si>
    <t xml:space="preserve">2018-02-22ZC.0163.fcs</t>
  </si>
  <si>
    <t xml:space="preserve">2018-02-22ZC.0164.fcs</t>
  </si>
  <si>
    <t xml:space="preserve">2018-02-22ZC.0165.fcs</t>
  </si>
  <si>
    <t xml:space="preserve">2018-02-22ZC.0166.fcs</t>
  </si>
  <si>
    <t xml:space="preserve">2018-02-22ZC.0167.fcs</t>
  </si>
  <si>
    <t xml:space="preserve">2018-02-22ZC.0168.fcs</t>
  </si>
  <si>
    <t xml:space="preserve">2018-02-22ZC.0169.fcs</t>
  </si>
  <si>
    <t xml:space="preserve">2018-02-22ZC.0170.fcs</t>
  </si>
  <si>
    <t xml:space="preserve">2018-02-22ZC.0171.fcs</t>
  </si>
  <si>
    <t xml:space="preserve">2018-02-22ZC.0172.fcs</t>
  </si>
  <si>
    <t xml:space="preserve">2018-02-22ZC.0173.fcs</t>
  </si>
  <si>
    <t xml:space="preserve">2018-02-22ZC.0174.fcs</t>
  </si>
  <si>
    <t xml:space="preserve">2018-02-22ZC.0175.fcs</t>
  </si>
  <si>
    <t xml:space="preserve">2018-02-22ZC.0176.fcs</t>
  </si>
  <si>
    <t xml:space="preserve">2018-02-22ZC.0177.fcs</t>
  </si>
  <si>
    <t xml:space="preserve">2018-02-22ZC.0178.fcs</t>
  </si>
  <si>
    <t xml:space="preserve">2018-02-22ZC.0179.fcs</t>
  </si>
  <si>
    <t xml:space="preserve">live (2018-02-22ZC.0180).fcs</t>
  </si>
  <si>
    <t xml:space="preserve">RFPdown.0001.fcs</t>
  </si>
  <si>
    <t xml:space="preserve">T1ss</t>
  </si>
  <si>
    <t xml:space="preserve">RFPup.0001.fcs</t>
  </si>
  <si>
    <t xml:space="preserve">S4L30A</t>
  </si>
  <si>
    <t xml:space="preserve">S4L30B</t>
  </si>
  <si>
    <t xml:space="preserve">S4L30C</t>
  </si>
  <si>
    <t xml:space="preserve">S4L30D</t>
  </si>
  <si>
    <t xml:space="preserve">S4L30A-A</t>
  </si>
  <si>
    <t xml:space="preserve">S4L30B-B</t>
  </si>
  <si>
    <t xml:space="preserve">S4L30C-C</t>
  </si>
  <si>
    <t xml:space="preserve">S4L30D-D</t>
  </si>
  <si>
    <t xml:space="preserve">ZC031718.0001.fcs</t>
  </si>
  <si>
    <t xml:space="preserve">ZC031718.0002.fcs</t>
  </si>
  <si>
    <t xml:space="preserve">T1v6A-A</t>
  </si>
  <si>
    <t xml:space="preserve">ZC031718.0003.fcs</t>
  </si>
  <si>
    <t xml:space="preserve">S10L10A</t>
  </si>
  <si>
    <t xml:space="preserve">S10L10B</t>
  </si>
  <si>
    <t xml:space="preserve">S10L10C</t>
  </si>
  <si>
    <t xml:space="preserve">S10L10D</t>
  </si>
  <si>
    <t xml:space="preserve">S10L10A-A</t>
  </si>
  <si>
    <t xml:space="preserve">S10L10B-B</t>
  </si>
  <si>
    <t xml:space="preserve">S10L10C-C</t>
  </si>
  <si>
    <t xml:space="preserve">S10L10D-D</t>
  </si>
  <si>
    <t xml:space="preserve">ZC031718.0004.fcs</t>
  </si>
  <si>
    <t xml:space="preserve">ZC031718.0005.fcs</t>
  </si>
  <si>
    <t xml:space="preserve">ZC031718.0006.fcs</t>
  </si>
  <si>
    <t xml:space="preserve">ZC031718.0007.fcs</t>
  </si>
  <si>
    <t xml:space="preserve">ZC031718.0008.fcs</t>
  </si>
  <si>
    <t xml:space="preserve">ZC031718.0009.fcs</t>
  </si>
  <si>
    <t xml:space="preserve">ZC031718.0010.fcs</t>
  </si>
  <si>
    <t xml:space="preserve">ZC031718.0011.fcs</t>
  </si>
  <si>
    <t xml:space="preserve">T1xt4</t>
  </si>
  <si>
    <t xml:space="preserve">T1xt4-1</t>
  </si>
  <si>
    <t xml:space="preserve">GA-A2</t>
  </si>
  <si>
    <t xml:space="preserve">GA-A2v2</t>
  </si>
  <si>
    <t xml:space="preserve">RFPopt0</t>
  </si>
  <si>
    <t xml:space="preserve">RFPopt2</t>
  </si>
  <si>
    <t xml:space="preserve">G007</t>
  </si>
  <si>
    <t xml:space="preserve">ACas9-LacI-RFPup</t>
  </si>
  <si>
    <t xml:space="preserve">ZC031718.0012.fcs</t>
  </si>
  <si>
    <t xml:space="preserve">ACas9, Jen202</t>
  </si>
  <si>
    <t xml:space="preserve">ZC031718.0013.fcs</t>
  </si>
  <si>
    <t xml:space="preserve">ZC031718.0014.fcs</t>
  </si>
  <si>
    <t xml:space="preserve">T1xt4-2</t>
  </si>
  <si>
    <t xml:space="preserve">T1xt4-4</t>
  </si>
  <si>
    <t xml:space="preserve">ACas9-LacI-RFPdown</t>
  </si>
  <si>
    <t xml:space="preserve">ZC031718.0015.fcs</t>
  </si>
  <si>
    <t xml:space="preserve">dCas9, Jen202</t>
  </si>
  <si>
    <t xml:space="preserve">ZC031718.0016.fcs</t>
  </si>
  <si>
    <t xml:space="preserve">ZC031718.0017.fcs</t>
  </si>
  <si>
    <t xml:space="preserve">ZC031718.0018.fcs</t>
  </si>
  <si>
    <t xml:space="preserve">ZC031718.0019.fcs</t>
  </si>
  <si>
    <t xml:space="preserve">ZC031718.0020.fcs</t>
  </si>
  <si>
    <t xml:space="preserve">ZC031718.0021.fcs</t>
  </si>
  <si>
    <t xml:space="preserve">ZC031718.0022.fcs</t>
  </si>
  <si>
    <t xml:space="preserve">2017pl</t>
  </si>
  <si>
    <t xml:space="preserve">ZC031718.0023.fcs</t>
  </si>
  <si>
    <t xml:space="preserve">GA-A2v1</t>
  </si>
  <si>
    <t xml:space="preserve">ZC031718.0024.fcs</t>
  </si>
  <si>
    <t xml:space="preserve">ZC031718.0025.fcs</t>
  </si>
  <si>
    <t xml:space="preserve">ZC031718.0026.fcs</t>
  </si>
  <si>
    <t xml:space="preserve">ZC031718.0027.fcs</t>
  </si>
  <si>
    <t xml:space="preserve">ZC031718.0028.fcs</t>
  </si>
  <si>
    <t xml:space="preserve">ZC031718.0029.fcs</t>
  </si>
  <si>
    <t xml:space="preserve">ZC031718.0030.fcs</t>
  </si>
  <si>
    <t xml:space="preserve">ZC031718.0031.fcs</t>
  </si>
  <si>
    <t xml:space="preserve">ZC031718.0032.fcs</t>
  </si>
  <si>
    <t xml:space="preserve">ZC031718.0033.fcs</t>
  </si>
  <si>
    <t xml:space="preserve">ZC031718.0034.fcs</t>
  </si>
  <si>
    <t xml:space="preserve">ZC031718.0035.fcs</t>
  </si>
  <si>
    <t xml:space="preserve">ZC031718.0036.fcs</t>
  </si>
  <si>
    <t xml:space="preserve">ZC031718.0037.fcs</t>
  </si>
  <si>
    <t xml:space="preserve">ZC031718.0038.fcs</t>
  </si>
  <si>
    <t xml:space="preserve">ZC031718.0039.fcs</t>
  </si>
  <si>
    <t xml:space="preserve">Fold change</t>
  </si>
  <si>
    <t xml:space="preserve">ZC031718.0040.fcs</t>
  </si>
  <si>
    <t xml:space="preserve">ZC031718.0041.fcs</t>
  </si>
  <si>
    <t xml:space="preserve">ZC031718.0042.fcs</t>
  </si>
  <si>
    <t xml:space="preserve">ZC031718.0043.fcs</t>
  </si>
  <si>
    <t xml:space="preserve">ZC031718.0044.fcs</t>
  </si>
  <si>
    <t xml:space="preserve">ZC031718.0045.fcs</t>
  </si>
  <si>
    <t xml:space="preserve">ZC031718.0046.fcs</t>
  </si>
  <si>
    <t xml:space="preserve">ZC031718.0047.fcs</t>
  </si>
  <si>
    <t xml:space="preserve">ZC031718.0048.fcs</t>
  </si>
  <si>
    <t xml:space="preserve">ZC031718.0049.fcs</t>
  </si>
  <si>
    <t xml:space="preserve">ZC031718.0050.fcs</t>
  </si>
  <si>
    <t xml:space="preserve">ZC031718.0051.fcs</t>
  </si>
  <si>
    <t xml:space="preserve">ZC031718.0052.fcs</t>
  </si>
  <si>
    <t xml:space="preserve">cgRNA+trigger (1ng/mL aTc)</t>
  </si>
  <si>
    <t xml:space="preserve">cgRNA+GFP (1ng/mL aTc)</t>
  </si>
  <si>
    <t xml:space="preserve">GFP control (1ng/mL aTc)</t>
  </si>
  <si>
    <t xml:space="preserve">ZC031718.0053.fcs</t>
  </si>
  <si>
    <t xml:space="preserve">cgRNA+trigger (10ng/mL aTc)</t>
  </si>
  <si>
    <t xml:space="preserve">cgRNA+GFP (10ng/mL aTc)</t>
  </si>
  <si>
    <t xml:space="preserve">GFP control (10ng/mL aTc)</t>
  </si>
  <si>
    <t xml:space="preserve">ZC031718.0054.fcs</t>
  </si>
  <si>
    <t xml:space="preserve">cgRNA+trigger (100ng/mL aTc)</t>
  </si>
  <si>
    <t xml:space="preserve">cgRNA+GFP (100ng/mL aTc)</t>
  </si>
  <si>
    <t xml:space="preserve">GFP control (100ng/mL aTc)</t>
  </si>
  <si>
    <t xml:space="preserve">ZC031718.0055.fcs</t>
  </si>
  <si>
    <t xml:space="preserve">ACas9, jen202</t>
  </si>
  <si>
    <t xml:space="preserve">GFP signal</t>
  </si>
  <si>
    <t xml:space="preserve">RFP signal</t>
  </si>
  <si>
    <t xml:space="preserve">ZC031718.0056.fcs</t>
  </si>
  <si>
    <t xml:space="preserve">aTc</t>
  </si>
  <si>
    <t xml:space="preserve">IPTG</t>
  </si>
  <si>
    <t xml:space="preserve">ZC031718.0057.fcs</t>
  </si>
  <si>
    <t xml:space="preserve">ZC031718.0058.fcs</t>
  </si>
  <si>
    <t xml:space="preserve">ZC031718.0059.fcs</t>
  </si>
  <si>
    <t xml:space="preserve">ZC031718.0060.fcs</t>
  </si>
  <si>
    <t xml:space="preserve">ZC031718.0061.fcs</t>
  </si>
  <si>
    <t xml:space="preserve">ZC031718.0062.fcs</t>
  </si>
  <si>
    <t xml:space="preserve">ZC031718.0063.fcs</t>
  </si>
  <si>
    <t xml:space="preserve">ZC031718.0064.fcs</t>
  </si>
  <si>
    <t xml:space="preserve">ZC031718.0065.fcs</t>
  </si>
  <si>
    <t xml:space="preserve">ZC031718.0066.fcs</t>
  </si>
  <si>
    <t xml:space="preserve">ZC031718.0067.fcs</t>
  </si>
  <si>
    <t xml:space="preserve">ZC031718.0068.fcs</t>
  </si>
  <si>
    <t xml:space="preserve">ZC031718.0069.fcs</t>
  </si>
  <si>
    <t xml:space="preserve">ZC031718.0070.fcs</t>
  </si>
  <si>
    <t xml:space="preserve">dCas9, jen202</t>
  </si>
  <si>
    <t xml:space="preserve">ZC031718.0071.fcs</t>
  </si>
  <si>
    <t xml:space="preserve">ZC031718.0072.fcs</t>
  </si>
  <si>
    <t xml:space="preserve">ZC031718.0073.fcs</t>
  </si>
  <si>
    <t xml:space="preserve">ZC031718.0074.fcs</t>
  </si>
  <si>
    <t xml:space="preserve">ZC031718.0075.fcs</t>
  </si>
  <si>
    <t xml:space="preserve">ZC031718.0076.fcs</t>
  </si>
  <si>
    <t xml:space="preserve">ZC031718.0077.fcs</t>
  </si>
  <si>
    <t xml:space="preserve">ZC031718.0078.fcs</t>
  </si>
  <si>
    <t xml:space="preserve">ZC031718.0079.fcs</t>
  </si>
  <si>
    <t xml:space="preserve">ZC031718.0080.fcs</t>
  </si>
  <si>
    <t xml:space="preserve">ZC031718.0081.fcs</t>
  </si>
  <si>
    <t xml:space="preserve">ZC031718.0082.fcs</t>
  </si>
  <si>
    <t xml:space="preserve">ZC031718.0083.fcs</t>
  </si>
  <si>
    <t xml:space="preserve">ZC031718.0084.fcs</t>
  </si>
  <si>
    <t xml:space="preserve">ZC031718.0085.fcs</t>
  </si>
  <si>
    <t xml:space="preserve">ZC031718.0086.fcs</t>
  </si>
  <si>
    <t xml:space="preserve">ZC031718.0087.fcs</t>
  </si>
  <si>
    <t xml:space="preserve">ZC031718.0088.fcs</t>
  </si>
  <si>
    <t xml:space="preserve">ZC031718.0089.fcs</t>
  </si>
  <si>
    <t xml:space="preserve">ZC031718.0090.fcs</t>
  </si>
  <si>
    <t xml:space="preserve">ZC031718.0091.fcs</t>
  </si>
  <si>
    <t xml:space="preserve">ZC031718.0092.fcs</t>
  </si>
  <si>
    <t xml:space="preserve">ZC031718.0093.fcs</t>
  </si>
  <si>
    <t xml:space="preserve">ZC031718.0094.fcs</t>
  </si>
  <si>
    <t xml:space="preserve">ZC031718.0095.fcs</t>
  </si>
  <si>
    <t xml:space="preserve">ZC031718.0096.fcs</t>
  </si>
  <si>
    <t xml:space="preserve">ZC031718.0097.fcs</t>
  </si>
  <si>
    <t xml:space="preserve">ZC031718.0098.fcs</t>
  </si>
  <si>
    <t xml:space="preserve">ZC031718.0099.fcs</t>
  </si>
  <si>
    <t xml:space="preserve">ZC031718.0100.fcs</t>
  </si>
  <si>
    <t xml:space="preserve">ZC031718.0101.fcs</t>
  </si>
  <si>
    <t xml:space="preserve">ZC031718.0102.fcs</t>
  </si>
  <si>
    <t xml:space="preserve">ZC031718.0103.fcs</t>
  </si>
  <si>
    <t xml:space="preserve">ZC031718.0104.fcs</t>
  </si>
  <si>
    <t xml:space="preserve">ZC031718.0105.fcs</t>
  </si>
  <si>
    <t xml:space="preserve">ZC031718.0106.fcs</t>
  </si>
  <si>
    <t xml:space="preserve">ZC031718.0107.fcs</t>
  </si>
  <si>
    <t xml:space="preserve">ZC031718.0108.fcs</t>
  </si>
  <si>
    <t xml:space="preserve">ZC031718.0109.fcs</t>
  </si>
  <si>
    <t xml:space="preserve">ZC031718.0110.fcs</t>
  </si>
  <si>
    <t xml:space="preserve">ZC031718.0111.fcs</t>
  </si>
  <si>
    <t xml:space="preserve">ZC031718.0112.fcs</t>
  </si>
  <si>
    <t xml:space="preserve">ZC031718.0113.fcs</t>
  </si>
  <si>
    <t xml:space="preserve">ZC031718.0114.fcs</t>
  </si>
  <si>
    <t xml:space="preserve">ZC031718.0115.fcs</t>
  </si>
  <si>
    <t xml:space="preserve">ZC031718.0116.fcs</t>
  </si>
  <si>
    <t xml:space="preserve">ZC031718.0117.fcs</t>
  </si>
  <si>
    <t xml:space="preserve">ZC031718.0118.fcs</t>
  </si>
  <si>
    <t xml:space="preserve">ZC031718.0119.fcs</t>
  </si>
  <si>
    <t xml:space="preserve">ZC031718.0120.fcs</t>
  </si>
  <si>
    <t xml:space="preserve">ZC031718.0121.fcs</t>
  </si>
  <si>
    <t xml:space="preserve">ZC031718.0122.fcs</t>
  </si>
  <si>
    <t xml:space="preserve">ZC031718.0123.fcs</t>
  </si>
  <si>
    <t xml:space="preserve">ZC031718.0124.fcs</t>
  </si>
  <si>
    <t xml:space="preserve">ZC031718.0125.fcs</t>
  </si>
  <si>
    <t xml:space="preserve">ZC031718.0126.fcs</t>
  </si>
  <si>
    <t xml:space="preserve">ZC031718.0127.fcs</t>
  </si>
  <si>
    <t xml:space="preserve">ZC031718.0128.fcs</t>
  </si>
  <si>
    <t xml:space="preserve">ZC031718.0129.fcs</t>
  </si>
  <si>
    <t xml:space="preserve">ZC031718.0130.fcs</t>
  </si>
  <si>
    <t xml:space="preserve">ZC031718.0131.fcs</t>
  </si>
  <si>
    <t xml:space="preserve">ZC031718.0132.fcs</t>
  </si>
  <si>
    <t xml:space="preserve">ZC031718.0133.fcs</t>
  </si>
  <si>
    <t xml:space="preserve">ZC031718.0134.fcs</t>
  </si>
  <si>
    <t xml:space="preserve">ZC031718.0135.fcs</t>
  </si>
  <si>
    <t xml:space="preserve">ZC031718.0136.fcs</t>
  </si>
  <si>
    <t xml:space="preserve">ZC031718.0137.fcs</t>
  </si>
  <si>
    <t xml:space="preserve">ZC031718.0138.fcs</t>
  </si>
  <si>
    <t xml:space="preserve">ZC031718.0139.fcs</t>
  </si>
  <si>
    <t xml:space="preserve">ZC031718.0140.fcs</t>
  </si>
  <si>
    <t xml:space="preserve">ZC031718.0141.fcs</t>
  </si>
  <si>
    <t xml:space="preserve">ZC031718.0142.fcs</t>
  </si>
  <si>
    <t xml:space="preserve">ZC031718.0143.fcs</t>
  </si>
  <si>
    <t xml:space="preserve">ZC031718.0144.fcs</t>
  </si>
  <si>
    <t xml:space="preserve">ZC031718.0145.fcs</t>
  </si>
  <si>
    <t xml:space="preserve">ZC031718.0146.fcs</t>
  </si>
  <si>
    <t xml:space="preserve">ZC031718.0147.fcs</t>
  </si>
  <si>
    <t xml:space="preserve">ZC031718.0148.fcs</t>
  </si>
  <si>
    <t xml:space="preserve">ZC031718.0149.fcs</t>
  </si>
  <si>
    <t xml:space="preserve">ZC031718.0150.fcs</t>
  </si>
  <si>
    <t xml:space="preserve">ZC031718.0151.fcs</t>
  </si>
  <si>
    <t xml:space="preserve">ZC031718.0152.fcs</t>
  </si>
  <si>
    <t xml:space="preserve">ZC031718.0153.fcs</t>
  </si>
  <si>
    <t xml:space="preserve">ZC031718.0154.fcs</t>
  </si>
  <si>
    <t xml:space="preserve">ZC031718.0155.fcs</t>
  </si>
  <si>
    <t xml:space="preserve">ZC031718.0156.fcs</t>
  </si>
  <si>
    <t xml:space="preserve">ZC031718.0157.fcs</t>
  </si>
  <si>
    <t xml:space="preserve">ZC031718.0158.fcs</t>
  </si>
  <si>
    <t xml:space="preserve">ZC031718.0159.fcs</t>
  </si>
  <si>
    <t xml:space="preserve">ZC031718.0160.fcs</t>
  </si>
  <si>
    <t xml:space="preserve">ZC031718.0161.fcs</t>
  </si>
  <si>
    <t xml:space="preserve">ZC031718.0162.fcs</t>
  </si>
  <si>
    <t xml:space="preserve">ZC031718.0163.fcs</t>
  </si>
  <si>
    <t xml:space="preserve">ZC031718.0164.fcs</t>
  </si>
  <si>
    <t xml:space="preserve">ZC031718.0165.fcs</t>
  </si>
  <si>
    <t xml:space="preserve">ZC031718.0166.fcs</t>
  </si>
  <si>
    <t xml:space="preserve">ZC031718.0167.fcs</t>
  </si>
  <si>
    <t xml:space="preserve">ZC031718.0168.fcs</t>
  </si>
  <si>
    <t xml:space="preserve">ZC031718.0169.fcs</t>
  </si>
  <si>
    <t xml:space="preserve">ZC031718.0170.fcs</t>
  </si>
  <si>
    <t xml:space="preserve">ZC031718.0171.fcs</t>
  </si>
  <si>
    <t xml:space="preserve">ZC031718.0172.fcs</t>
  </si>
  <si>
    <t xml:space="preserve">ZC031718.0173.fcs</t>
  </si>
  <si>
    <t xml:space="preserve">ZC031718.0174.fcs</t>
  </si>
  <si>
    <t xml:space="preserve">ZC031718.0175.fcs</t>
  </si>
  <si>
    <t xml:space="preserve">ZC031718.0176.fcs</t>
  </si>
  <si>
    <t xml:space="preserve">ZC031718.0177.fcs</t>
  </si>
  <si>
    <t xml:space="preserve">ZC031718.0178.fcs</t>
  </si>
  <si>
    <t xml:space="preserve">ZC031718.0179.fcs</t>
  </si>
  <si>
    <t xml:space="preserve">ZC031718.0180.fcs</t>
  </si>
  <si>
    <t xml:space="preserve">ZC031718.0181.fcs</t>
  </si>
  <si>
    <t xml:space="preserve">ZC031718.0182.fcs</t>
  </si>
  <si>
    <t xml:space="preserve">ZC031718.0183.fcs</t>
  </si>
  <si>
    <t xml:space="preserve">ZC031718.0184.fcs</t>
  </si>
  <si>
    <t xml:space="preserve">ZC031718.0185.fcs</t>
  </si>
  <si>
    <t xml:space="preserve">ZC031718.0186.fcs</t>
  </si>
  <si>
    <t xml:space="preserve">ZC031718.0187.fcs</t>
  </si>
  <si>
    <t xml:space="preserve">ZC031718.0188.fcs</t>
  </si>
  <si>
    <t xml:space="preserve">ZC031718.0189.fcs</t>
  </si>
  <si>
    <t xml:space="preserve">ZC031718.0190.fcs</t>
  </si>
  <si>
    <t xml:space="preserve">ZC031718.0191.fcs</t>
  </si>
  <si>
    <t xml:space="preserve">ZC031718.0192.fcs</t>
  </si>
  <si>
    <t xml:space="preserve">ZC031718.0193.fcs</t>
  </si>
  <si>
    <t xml:space="preserve">ZC031718.0194.fcs</t>
  </si>
  <si>
    <t xml:space="preserve">ZC031718.0195.fcs</t>
  </si>
  <si>
    <t xml:space="preserve">ZC031718.0196.fcs</t>
  </si>
  <si>
    <t xml:space="preserve">ZC031718.0197.fcs</t>
  </si>
  <si>
    <t xml:space="preserve">ZC031718.0198.fcs</t>
  </si>
  <si>
    <t xml:space="preserve">ZC031718.0199.fcs</t>
  </si>
  <si>
    <t xml:space="preserve">ZC031718.0200.fcs</t>
  </si>
  <si>
    <t xml:space="preserve">ZC031718.0201.fcs</t>
  </si>
  <si>
    <t xml:space="preserve">ZC031718.0202.fcs</t>
  </si>
  <si>
    <t xml:space="preserve">ZC031718.0203.fcs</t>
  </si>
  <si>
    <t xml:space="preserve">ZC031718.0204.fcs</t>
  </si>
  <si>
    <t xml:space="preserve">ZC031718.0205.fcs</t>
  </si>
  <si>
    <t xml:space="preserve">ZC031718.0206.fcs</t>
  </si>
  <si>
    <t xml:space="preserve">ZC031718.0207.fcs</t>
  </si>
  <si>
    <t xml:space="preserve">ZC031718.0208.fcs</t>
  </si>
  <si>
    <t xml:space="preserve">ZC031718.0209.fcs</t>
  </si>
  <si>
    <t xml:space="preserve">ZC031718.0210.fcs</t>
  </si>
  <si>
    <t xml:space="preserve">ZC031718.0211.fcs</t>
  </si>
  <si>
    <t xml:space="preserve">ZC031718.0212.fcs</t>
  </si>
  <si>
    <t xml:space="preserve">ZC031718.0213.fcs</t>
  </si>
  <si>
    <t xml:space="preserve">ZC031718.0214.fcs</t>
  </si>
  <si>
    <t xml:space="preserve">ZC031718.0215.fcs</t>
  </si>
  <si>
    <t xml:space="preserve">ZC031718.0216.fcs</t>
  </si>
  <si>
    <t xml:space="preserve">ZC031718.0217.fcs</t>
  </si>
  <si>
    <t xml:space="preserve">ZC031718.0218.fcs</t>
  </si>
  <si>
    <t xml:space="preserve">ZC031718.0219.fcs</t>
  </si>
  <si>
    <t xml:space="preserve">ZC031718.0220.fcs</t>
  </si>
  <si>
    <t xml:space="preserve">ZC031718.0221.fcs</t>
  </si>
  <si>
    <t xml:space="preserve">ZC031718.0222.fcs</t>
  </si>
  <si>
    <t xml:space="preserve">ZC031718.0223.fcs</t>
  </si>
  <si>
    <t xml:space="preserve">ZC031718.0224.fcs</t>
  </si>
  <si>
    <t xml:space="preserve">ZC031718.0225.fcs</t>
  </si>
  <si>
    <t xml:space="preserve">ZC031718.0226.fcs</t>
  </si>
  <si>
    <t xml:space="preserve">ZC031718.0227.fcs</t>
  </si>
  <si>
    <t xml:space="preserve">ZC031718.0228.fcs</t>
  </si>
  <si>
    <t xml:space="preserve">ZC031718.0229.fcs</t>
  </si>
  <si>
    <t xml:space="preserve">ZC031718.0230.fcs</t>
  </si>
  <si>
    <t xml:space="preserve">ZC031718.0231.fcs</t>
  </si>
  <si>
    <t xml:space="preserve">ZC031718.0232.fcs</t>
  </si>
  <si>
    <t xml:space="preserve">ZC031718.0233.fcs</t>
  </si>
  <si>
    <t xml:space="preserve">ZC031718.0234.fcs</t>
  </si>
  <si>
    <t xml:space="preserve">ZC031718.0235.fcs</t>
  </si>
  <si>
    <t xml:space="preserve">ZC031718.0236.fcs</t>
  </si>
  <si>
    <t xml:space="preserve">ZC031718.0237.fcs</t>
  </si>
  <si>
    <t xml:space="preserve">ZC031718.0238.fcs</t>
  </si>
  <si>
    <t xml:space="preserve">ZC031718.0239.fcs</t>
  </si>
  <si>
    <t xml:space="preserve">live (ZC031718.0240).fcs</t>
  </si>
  <si>
    <t xml:space="preserve">2018-03-23ZC.0001.fcs</t>
  </si>
  <si>
    <t xml:space="preserve">2018-03-23ZC.0002.fcs</t>
  </si>
  <si>
    <t xml:space="preserve">2018-03-23ZC.0003.fcs</t>
  </si>
  <si>
    <t xml:space="preserve">2018-03-23ZC.0004.fcs</t>
  </si>
  <si>
    <t xml:space="preserve">2018-03-23ZC.0005.fcs</t>
  </si>
  <si>
    <t xml:space="preserve">2018-03-23ZC.0006.fcs</t>
  </si>
  <si>
    <t xml:space="preserve">2018-03-23ZC.0007.fcs</t>
  </si>
  <si>
    <t xml:space="preserve">2018-03-23ZC.0008.fcs</t>
  </si>
  <si>
    <t xml:space="preserve">2018-03-23ZC.0009.fcs</t>
  </si>
  <si>
    <t xml:space="preserve">2018-03-23ZC.0010.fcs</t>
  </si>
  <si>
    <t xml:space="preserve">2018-03-23ZC.0011.fcs</t>
  </si>
  <si>
    <t xml:space="preserve">2018-03-23ZC.0012.fcs</t>
  </si>
  <si>
    <t xml:space="preserve">2018-03-23ZC.0013.fcs</t>
  </si>
  <si>
    <t xml:space="preserve">T1xt4-3</t>
  </si>
  <si>
    <t xml:space="preserve">T1xt2</t>
  </si>
  <si>
    <t xml:space="preserve">T1xt2-2</t>
  </si>
  <si>
    <t xml:space="preserve">T1xt2-3</t>
  </si>
  <si>
    <t xml:space="preserve">T1v6D-D</t>
  </si>
  <si>
    <t xml:space="preserve">2018-03-23ZC.0014.fcs</t>
  </si>
  <si>
    <t xml:space="preserve">2018-03-23ZC.0015.fcs</t>
  </si>
  <si>
    <t xml:space="preserve">2018-03-23ZC.0016.fcs</t>
  </si>
  <si>
    <t xml:space="preserve">2018-03-23ZC.0017.fcs</t>
  </si>
  <si>
    <t xml:space="preserve">2018-03-23ZC.0018.fcs</t>
  </si>
  <si>
    <t xml:space="preserve">2018-03-23ZC.0019.fcs</t>
  </si>
  <si>
    <t xml:space="preserve">2018-03-23ZC.0020.fcs</t>
  </si>
  <si>
    <t xml:space="preserve">2018-03-23ZC.0021.fcs</t>
  </si>
  <si>
    <t xml:space="preserve">2018-03-23ZC.0022.fcs</t>
  </si>
  <si>
    <t xml:space="preserve">2018-03-23ZC.0023.fcs</t>
  </si>
  <si>
    <t xml:space="preserve">2018-03-23ZC.0024.fcs</t>
  </si>
  <si>
    <t xml:space="preserve">cgRNA[A]</t>
  </si>
  <si>
    <t xml:space="preserve">cgRNA[A]+trig[A]</t>
  </si>
  <si>
    <t xml:space="preserve">cgRNA[B]</t>
  </si>
  <si>
    <t xml:space="preserve">cgRNA[B]+trig[B]</t>
  </si>
  <si>
    <t xml:space="preserve">cgRNA[C]</t>
  </si>
  <si>
    <t xml:space="preserve">cgRNA[C]+trig[C]</t>
  </si>
  <si>
    <t xml:space="preserve">cgRNA[D]</t>
  </si>
  <si>
    <t xml:space="preserve">cgRNA[D]+trig[D]</t>
  </si>
  <si>
    <t xml:space="preserve">positive control</t>
  </si>
  <si>
    <t xml:space="preserve">negative control</t>
  </si>
  <si>
    <t xml:space="preserve">2018-03-23ZC.0025.fcs</t>
  </si>
  <si>
    <t xml:space="preserve">2018-03-23ZC.0026.fcs</t>
  </si>
  <si>
    <t xml:space="preserve">2018-03-23ZC.0027.fcs</t>
  </si>
  <si>
    <t xml:space="preserve">2018-03-23ZC.0028.fcs</t>
  </si>
  <si>
    <t xml:space="preserve">2018-03-23ZC.0029.fcs</t>
  </si>
  <si>
    <t xml:space="preserve">2018-03-23ZC.0030.fcs</t>
  </si>
  <si>
    <t xml:space="preserve">2018-03-23ZC.0031.fcs</t>
  </si>
  <si>
    <t xml:space="preserve">2018-03-23ZC.0032.fcs</t>
  </si>
  <si>
    <t xml:space="preserve">2018-03-23ZC.0033.fcs</t>
  </si>
  <si>
    <t xml:space="preserve">cgRNA+trigger 1</t>
  </si>
  <si>
    <t xml:space="preserve">cgRNA+trigger 2</t>
  </si>
  <si>
    <t xml:space="preserve">cgRNA+trigger 3</t>
  </si>
  <si>
    <t xml:space="preserve">cgRNA+trigger 4</t>
  </si>
  <si>
    <t xml:space="preserve">cgRNA 2</t>
  </si>
  <si>
    <t xml:space="preserve">2018-03-23ZC.0034.fcs</t>
  </si>
  <si>
    <t xml:space="preserve">2018-03-23ZC.0035.fcs</t>
  </si>
  <si>
    <t xml:space="preserve">2018-03-23ZC.0036.fcs</t>
  </si>
  <si>
    <t xml:space="preserve">2018-03-23ZC.0037.fcs</t>
  </si>
  <si>
    <t xml:space="preserve">2018-03-23ZC.0038.fcs</t>
  </si>
  <si>
    <t xml:space="preserve">2018-03-23ZC.0039.fcs</t>
  </si>
  <si>
    <t xml:space="preserve">2018-03-23ZC.0040.fcs</t>
  </si>
  <si>
    <t xml:space="preserve">2018-03-23ZC.0041.fcs</t>
  </si>
  <si>
    <t xml:space="preserve">2018-03-23ZC.0042.fcs</t>
  </si>
  <si>
    <t xml:space="preserve">2018-03-23ZC.0043.fcs</t>
  </si>
  <si>
    <t xml:space="preserve">2018-03-23ZC.0044.fcs</t>
  </si>
  <si>
    <t xml:space="preserve">2018-03-23ZC.0045.fcs</t>
  </si>
  <si>
    <t xml:space="preserve">2018-03-23ZC.0046.fcs</t>
  </si>
  <si>
    <t xml:space="preserve">2018-03-23ZC.0047.fcs</t>
  </si>
  <si>
    <t xml:space="preserve">2018-03-23ZC.0048.fcs</t>
  </si>
  <si>
    <t xml:space="preserve">2018-03-23ZC.0049.fcs</t>
  </si>
  <si>
    <t xml:space="preserve">2018-03-23ZC.0050.fcs</t>
  </si>
  <si>
    <t xml:space="preserve">2018-03-23ZC.0051.fcs</t>
  </si>
  <si>
    <t xml:space="preserve">2018-03-23ZC.0052.fcs</t>
  </si>
  <si>
    <t xml:space="preserve">2018-03-23ZC.0053.fcs</t>
  </si>
  <si>
    <t xml:space="preserve">2018-03-23ZC.0054.fcs</t>
  </si>
  <si>
    <t xml:space="preserve">2018-03-23ZC.0055.fcs</t>
  </si>
  <si>
    <t xml:space="preserve">2018-03-23ZC.0056.fcs</t>
  </si>
  <si>
    <t xml:space="preserve">2018-03-23ZC.0057.fcs</t>
  </si>
  <si>
    <t xml:space="preserve">2018-03-23ZC.0058.fcs</t>
  </si>
  <si>
    <t xml:space="preserve">2018-03-23ZC.0059.fcs</t>
  </si>
  <si>
    <t xml:space="preserve">2018-03-23ZC.0060.fcs</t>
  </si>
  <si>
    <t xml:space="preserve">2018-03-23ZC.0061.fcs</t>
  </si>
  <si>
    <t xml:space="preserve">2018-03-23ZC.0062.fcs</t>
  </si>
  <si>
    <t xml:space="preserve">2018-03-23ZC.0063.fcs</t>
  </si>
  <si>
    <t xml:space="preserve">2018-03-23ZC.0064.fcs</t>
  </si>
  <si>
    <t xml:space="preserve">2018-03-23ZC.0065.fcs</t>
  </si>
  <si>
    <t xml:space="preserve">2018-03-23ZC.0066.fcs</t>
  </si>
  <si>
    <t xml:space="preserve">2018-03-23ZC.0067.fcs</t>
  </si>
  <si>
    <t xml:space="preserve">2018-03-23ZC.0068.fcs</t>
  </si>
  <si>
    <t xml:space="preserve">2018-03-23ZC.0069.fcs</t>
  </si>
  <si>
    <t xml:space="preserve">2018-03-23ZC.0070.fcs</t>
  </si>
  <si>
    <t xml:space="preserve">2018-03-23ZC.0071.fcs</t>
  </si>
  <si>
    <t xml:space="preserve">2018-03-23ZC.0072.fcs</t>
  </si>
  <si>
    <t xml:space="preserve">2018-03-23ZC.0073.fcs</t>
  </si>
  <si>
    <t xml:space="preserve">2018-03-23ZC.0074.fcs</t>
  </si>
  <si>
    <t xml:space="preserve">2018-03-23ZC.0075.fcs</t>
  </si>
  <si>
    <t xml:space="preserve">2018-03-23ZC.0076.fcs</t>
  </si>
  <si>
    <t xml:space="preserve">2018-03-23ZC.0077.fcs</t>
  </si>
  <si>
    <t xml:space="preserve">2018-03-23ZC.0078.fcs</t>
  </si>
  <si>
    <t xml:space="preserve">2018-03-23ZC.0079.fcs</t>
  </si>
  <si>
    <t xml:space="preserve">2018-03-23ZC.0080.fcs</t>
  </si>
  <si>
    <t xml:space="preserve">2018-03-23ZC.0081.fcs</t>
  </si>
  <si>
    <t xml:space="preserve">2018-03-23ZC.0082.fcs</t>
  </si>
  <si>
    <t xml:space="preserve">2018-03-23ZC.0083.fcs</t>
  </si>
  <si>
    <t xml:space="preserve">2018-03-23ZC.0084.fcs</t>
  </si>
  <si>
    <t xml:space="preserve">2018-03-23ZC.0085.fcs</t>
  </si>
  <si>
    <t xml:space="preserve">2018-03-23ZC.0086.fcs</t>
  </si>
  <si>
    <t xml:space="preserve">2018-03-23ZC.0087.fcs</t>
  </si>
  <si>
    <t xml:space="preserve">2018-03-23ZC.0088.fcs</t>
  </si>
  <si>
    <t xml:space="preserve">2018-03-23ZC.0089.fcs</t>
  </si>
  <si>
    <t xml:space="preserve">2018-03-23ZC.0090.fcs</t>
  </si>
  <si>
    <t xml:space="preserve">2018-03-23ZC.0091.fcs</t>
  </si>
  <si>
    <t xml:space="preserve">2018-03-23ZC.0092.fcs</t>
  </si>
  <si>
    <t xml:space="preserve">2018-03-23ZC.0093.fcs</t>
  </si>
  <si>
    <t xml:space="preserve">2018-03-23ZC.0094.fcs</t>
  </si>
  <si>
    <t xml:space="preserve">2018-03-23ZC.0095.fcs</t>
  </si>
  <si>
    <t xml:space="preserve">2018-03-23ZC.0096.fcs</t>
  </si>
  <si>
    <t xml:space="preserve">2018-03-23ZC.0097.fcs</t>
  </si>
  <si>
    <t xml:space="preserve">2018-03-23ZC.0098.fcs</t>
  </si>
  <si>
    <t xml:space="preserve">2018-03-23ZC.0099.fcs</t>
  </si>
  <si>
    <t xml:space="preserve">2018-03-23ZC.0100.fcs</t>
  </si>
  <si>
    <t xml:space="preserve">2018-03-23ZC.0101.fcs</t>
  </si>
  <si>
    <t xml:space="preserve">2018-03-23ZC.0102.fcs</t>
  </si>
  <si>
    <t xml:space="preserve">2018-03-23ZC.0103.fcs</t>
  </si>
  <si>
    <t xml:space="preserve">2018-03-23ZC.0104.fcs</t>
  </si>
  <si>
    <t xml:space="preserve">2018-03-23ZC.0105.fcs</t>
  </si>
  <si>
    <t xml:space="preserve">2018-03-23ZC.0106.fcs</t>
  </si>
  <si>
    <t xml:space="preserve">2018-03-23ZC.0107.fcs</t>
  </si>
  <si>
    <t xml:space="preserve">2018-03-23ZC.0108.fcs</t>
  </si>
  <si>
    <t xml:space="preserve">2018-03-23ZC.0109.fcs</t>
  </si>
  <si>
    <t xml:space="preserve">2018-03-23ZC.0110.fcs</t>
  </si>
  <si>
    <t xml:space="preserve">2018-03-23ZC.0111.fcs</t>
  </si>
  <si>
    <t xml:space="preserve">2018-03-23ZC.0112.fcs</t>
  </si>
  <si>
    <t xml:space="preserve">2018-03-23ZC.0113.fcs</t>
  </si>
  <si>
    <t xml:space="preserve">2018-03-23ZC.0114.fcs</t>
  </si>
  <si>
    <t xml:space="preserve">2018-03-23ZC.0115.fcs</t>
  </si>
  <si>
    <t xml:space="preserve">2018-03-23ZC.0116.fcs</t>
  </si>
  <si>
    <t xml:space="preserve">2018-03-23ZC.0117.fcs</t>
  </si>
  <si>
    <t xml:space="preserve">2018-03-23ZC.0118.fcs</t>
  </si>
  <si>
    <t xml:space="preserve">2018-03-23ZC.0119.fcs</t>
  </si>
  <si>
    <t xml:space="preserve">2018-03-23ZC.0120.fcs</t>
  </si>
  <si>
    <t xml:space="preserve">2018-03-23ZC.0121.fcs</t>
  </si>
  <si>
    <t xml:space="preserve">2018-03-23ZC.0122.fcs</t>
  </si>
  <si>
    <t xml:space="preserve">2018-03-23ZC.0123.fcs</t>
  </si>
  <si>
    <t xml:space="preserve">2018-03-23ZC.0124.fcs</t>
  </si>
  <si>
    <t xml:space="preserve">2018-03-23ZC.0125.fcs</t>
  </si>
  <si>
    <t xml:space="preserve">2018-03-23ZC.0126.fcs</t>
  </si>
  <si>
    <t xml:space="preserve">2018-03-23ZC.0127.fcs</t>
  </si>
  <si>
    <t xml:space="preserve">2018-03-23ZC.0128.fcs</t>
  </si>
  <si>
    <t xml:space="preserve">2018-03-23ZC.0129.fcs</t>
  </si>
  <si>
    <t xml:space="preserve">2018-03-23ZC.0130.fcs</t>
  </si>
  <si>
    <t xml:space="preserve">2018-03-23ZC.0131.fcs</t>
  </si>
  <si>
    <t xml:space="preserve">2018-03-23ZC.0132.fcs</t>
  </si>
  <si>
    <t xml:space="preserve">2018-03-23ZC.0133.fcs</t>
  </si>
  <si>
    <t xml:space="preserve">2018-03-23ZC.0134.fcs</t>
  </si>
  <si>
    <t xml:space="preserve">2018-03-23ZC.0135.fcs</t>
  </si>
  <si>
    <t xml:space="preserve">2018-03-23ZC.0136.fcs</t>
  </si>
  <si>
    <t xml:space="preserve">2018-03-23ZC.0137.fcs</t>
  </si>
  <si>
    <t xml:space="preserve">2018-03-23ZC.0138.fcs</t>
  </si>
  <si>
    <t xml:space="preserve">2018-03-23ZC.0139.fcs</t>
  </si>
  <si>
    <t xml:space="preserve">2018-03-23ZC.0140.fcs</t>
  </si>
  <si>
    <t xml:space="preserve">2018-03-23ZC.0141.fcs</t>
  </si>
  <si>
    <t xml:space="preserve">2018-03-23ZC.0142.fcs</t>
  </si>
  <si>
    <t xml:space="preserve">2018-03-23ZC.0143.fcs</t>
  </si>
  <si>
    <t xml:space="preserve">2018-03-23ZC.0144.fcs</t>
  </si>
  <si>
    <t xml:space="preserve">2018-03-23ZC.0145.fcs</t>
  </si>
  <si>
    <t xml:space="preserve">2018-03-23ZC.0146.fcs</t>
  </si>
  <si>
    <t xml:space="preserve">2018-03-23ZC.0147.fcs</t>
  </si>
  <si>
    <t xml:space="preserve">2018-03-23ZC.0148.fcs</t>
  </si>
  <si>
    <t xml:space="preserve">2018-03-23ZC.0149.fcs</t>
  </si>
  <si>
    <t xml:space="preserve">2018-03-23ZC.0150.fcs</t>
  </si>
  <si>
    <t xml:space="preserve">2018-03-23ZC.0151.fcs</t>
  </si>
  <si>
    <t xml:space="preserve">2018-03-23ZC.0152.fcs</t>
  </si>
  <si>
    <t xml:space="preserve">2018-03-23ZC.0153.fcs</t>
  </si>
  <si>
    <t xml:space="preserve">2018-03-23ZC.0154.fcs</t>
  </si>
  <si>
    <t xml:space="preserve">2018-03-23ZC.0155.fcs</t>
  </si>
  <si>
    <t xml:space="preserve">2018-03-23ZC.0156.fcs</t>
  </si>
  <si>
    <t xml:space="preserve">2018-03-23ZC.0157.fcs</t>
  </si>
  <si>
    <t xml:space="preserve">2018-03-23ZC.0158.fcs</t>
  </si>
  <si>
    <t xml:space="preserve">2018-03-23ZC.0159.fcs</t>
  </si>
  <si>
    <t xml:space="preserve">2018-03-23ZC.0160.fcs</t>
  </si>
  <si>
    <t xml:space="preserve">2018-03-23ZC.0161.fcs</t>
  </si>
  <si>
    <t xml:space="preserve">2018-03-23ZC.0162.fcs</t>
  </si>
  <si>
    <t xml:space="preserve">2018-03-23ZC.0163.fcs</t>
  </si>
  <si>
    <t xml:space="preserve">2018-03-23ZC.0164.fcs</t>
  </si>
  <si>
    <t xml:space="preserve">2018-03-23ZC.0165.fcs</t>
  </si>
  <si>
    <t xml:space="preserve">2018-03-23ZC.0166.fcs</t>
  </si>
  <si>
    <t xml:space="preserve">2018-03-23ZC.0167.fcs</t>
  </si>
  <si>
    <t xml:space="preserve">2018-03-23ZC.0168.fcs</t>
  </si>
  <si>
    <t xml:space="preserve">2018-03-23ZC.0169.fcs</t>
  </si>
  <si>
    <t xml:space="preserve">2018-03-23ZC.0170.fcs</t>
  </si>
  <si>
    <t xml:space="preserve">2018-03-23ZC.0171.fcs</t>
  </si>
  <si>
    <t xml:space="preserve">2018-03-23ZC.0172.fcs</t>
  </si>
  <si>
    <t xml:space="preserve">2018-03-23ZC.0173.fcs</t>
  </si>
  <si>
    <t xml:space="preserve">2018-03-23ZC.0174.fcs</t>
  </si>
  <si>
    <t xml:space="preserve">2018-03-23ZC.0175.fcs</t>
  </si>
  <si>
    <t xml:space="preserve">2018-03-23ZC.0176.fcs</t>
  </si>
  <si>
    <t xml:space="preserve">2018-03-23ZC.0177.fcs</t>
  </si>
  <si>
    <t xml:space="preserve">2018-03-23ZC.0178.fcs</t>
  </si>
  <si>
    <t xml:space="preserve">2018-03-23ZC.0179.fcs</t>
  </si>
  <si>
    <t xml:space="preserve">2018-03-23ZC.0180.fcs</t>
  </si>
  <si>
    <t xml:space="preserve">2018-03-23ZC.0181.fcs</t>
  </si>
  <si>
    <t xml:space="preserve">2018-03-23ZC.0182.fcs</t>
  </si>
  <si>
    <t xml:space="preserve">2018-03-23ZC.0183.fcs</t>
  </si>
  <si>
    <t xml:space="preserve">2018-03-23ZC.0184.fcs</t>
  </si>
  <si>
    <t xml:space="preserve">2018-03-23ZC.0185.fcs</t>
  </si>
  <si>
    <t xml:space="preserve">2018-03-23ZC.0186.fcs</t>
  </si>
  <si>
    <t xml:space="preserve">2018-03-23ZC.0187.fcs</t>
  </si>
  <si>
    <t xml:space="preserve">2018-03-23ZC.0188.fcs</t>
  </si>
  <si>
    <t xml:space="preserve">2018-03-23ZC.0189.fcs</t>
  </si>
  <si>
    <t xml:space="preserve">2018-03-23ZC.0190.fcs</t>
  </si>
  <si>
    <t xml:space="preserve">2018-03-23ZC.0191.fcs</t>
  </si>
  <si>
    <t xml:space="preserve">2018-03-23ZC.0192.fcs</t>
  </si>
  <si>
    <t xml:space="preserve">2018-03-23ZC.0193.fcs</t>
  </si>
  <si>
    <t xml:space="preserve">2018-03-23ZC.0194.fcs</t>
  </si>
  <si>
    <t xml:space="preserve">2018-03-23ZC.0195.fcs</t>
  </si>
  <si>
    <t xml:space="preserve">2018-03-23ZC.0196.fcs</t>
  </si>
  <si>
    <t xml:space="preserve">2018-03-23ZC.0197.fcs</t>
  </si>
  <si>
    <t xml:space="preserve">2018-03-23ZC.0198.fcs</t>
  </si>
  <si>
    <t xml:space="preserve">2018-03-23ZC.0199.fcs</t>
  </si>
  <si>
    <t xml:space="preserve">2018-03-23ZC.0200.fcs</t>
  </si>
  <si>
    <t xml:space="preserve">2018-03-23ZC.0201.fcs</t>
  </si>
  <si>
    <t xml:space="preserve">2018-03-23ZC.0202.fcs</t>
  </si>
  <si>
    <t xml:space="preserve">2018-03-23ZC.0203.fcs</t>
  </si>
  <si>
    <t xml:space="preserve">2018-03-23ZC.0204.fcs</t>
  </si>
  <si>
    <t xml:space="preserve">2018-03-23ZC.0205.fcs</t>
  </si>
  <si>
    <t xml:space="preserve">2018-03-23ZC.0206.fcs</t>
  </si>
  <si>
    <t xml:space="preserve">2018-03-23ZC.0207.fcs</t>
  </si>
  <si>
    <t xml:space="preserve">2018-03-23ZC.0208.fcs</t>
  </si>
  <si>
    <t xml:space="preserve">2018-03-23ZC.0209.fcs</t>
  </si>
  <si>
    <t xml:space="preserve">2018-03-23ZC.0210.fcs</t>
  </si>
  <si>
    <t xml:space="preserve">2018-03-23ZC.0211.fcs</t>
  </si>
  <si>
    <t xml:space="preserve">2018-03-23ZC.0212.fcs</t>
  </si>
  <si>
    <t xml:space="preserve">2018-03-23ZC.0213.fcs</t>
  </si>
  <si>
    <t xml:space="preserve">2018-03-23ZC.0214.fcs</t>
  </si>
  <si>
    <t xml:space="preserve">2018-03-23ZC.0215.fcs</t>
  </si>
  <si>
    <t xml:space="preserve">2018-03-23ZC.0216.fcs</t>
  </si>
  <si>
    <t xml:space="preserve">2018-03-23ZC.0217.fcs</t>
  </si>
  <si>
    <t xml:space="preserve">2018-03-23ZC.0218.fcs</t>
  </si>
  <si>
    <t xml:space="preserve">2018-03-23ZC.0219.fcs</t>
  </si>
  <si>
    <t xml:space="preserve">2018-03-23ZC.0220.fcs</t>
  </si>
  <si>
    <t xml:space="preserve">2018-03-23ZC.0221.fcs</t>
  </si>
  <si>
    <t xml:space="preserve">2018-03-23ZC.0222.fcs</t>
  </si>
  <si>
    <t xml:space="preserve">2018-03-23ZC.0223.fcs</t>
  </si>
  <si>
    <t xml:space="preserve">2018-03-23ZC.0224.fcs</t>
  </si>
  <si>
    <t xml:space="preserve">2018-03-23ZC.0225.fcs</t>
  </si>
  <si>
    <t xml:space="preserve">2018-03-23ZC.0226.fcs</t>
  </si>
  <si>
    <t xml:space="preserve">2018-03-23ZC.0227.fcs</t>
  </si>
  <si>
    <t xml:space="preserve">2018-03-23ZC.0228.fcs</t>
  </si>
  <si>
    <t xml:space="preserve">2018-03-23ZC.0229.fcs</t>
  </si>
  <si>
    <t xml:space="preserve">2018-03-23ZC.0230.fcs</t>
  </si>
  <si>
    <t xml:space="preserve">2018-03-23ZC.0231.fcs</t>
  </si>
  <si>
    <t xml:space="preserve">2018-03-23ZC.0232.fcs</t>
  </si>
  <si>
    <t xml:space="preserve">2018-03-23ZC.0233.fcs</t>
  </si>
  <si>
    <t xml:space="preserve">2018-03-23ZC.0234.fcs</t>
  </si>
  <si>
    <t xml:space="preserve">2018-03-23ZC.0235.fcs</t>
  </si>
  <si>
    <t xml:space="preserve">2018-03-23ZC.0236.fcs</t>
  </si>
  <si>
    <t xml:space="preserve">2018-03-23ZC.0237.fcs</t>
  </si>
  <si>
    <t xml:space="preserve">2018-03-23ZC.0238.fcs</t>
  </si>
  <si>
    <t xml:space="preserve">2018-03-23ZC.0239.fcs</t>
  </si>
  <si>
    <t xml:space="preserve">2018-03-23ZC.0240.fcs</t>
  </si>
  <si>
    <t xml:space="preserve">cells | Median (Y2-A)</t>
  </si>
  <si>
    <t xml:space="preserve">cells | Median (B1-A)</t>
  </si>
  <si>
    <t xml:space="preserve">2018-05-16ZC.0001.fcs</t>
  </si>
  <si>
    <t xml:space="preserve">A only</t>
  </si>
  <si>
    <t xml:space="preserve">B only</t>
  </si>
  <si>
    <t xml:space="preserve">C only</t>
  </si>
  <si>
    <t xml:space="preserve">D only</t>
  </si>
  <si>
    <t xml:space="preserve">G only</t>
  </si>
  <si>
    <t xml:space="preserve">I only</t>
  </si>
  <si>
    <t xml:space="preserve">Counts</t>
  </si>
  <si>
    <t xml:space="preserve">2018-05-16ZC.0002.fcs</t>
  </si>
  <si>
    <t xml:space="preserve">T1ss_S4L30</t>
  </si>
  <si>
    <t xml:space="preserve">MG1655 RFP/GFP</t>
  </si>
  <si>
    <t xml:space="preserve">MG1655 AF</t>
  </si>
  <si>
    <t xml:space="preserve">2018-05-16ZC.0003.fcs</t>
  </si>
  <si>
    <t xml:space="preserve">2018-05-16ZC.0004.fcs</t>
  </si>
  <si>
    <t xml:space="preserve">2018-05-16ZC.0005.fcs</t>
  </si>
  <si>
    <t xml:space="preserve">2018-05-16ZC.0006.fcs</t>
  </si>
  <si>
    <t xml:space="preserve">2018-05-16ZC.0007.fcs</t>
  </si>
  <si>
    <t xml:space="preserve">2018-05-16ZC.0008.fcs</t>
  </si>
  <si>
    <t xml:space="preserve">2018-05-16ZC.0009.fcs</t>
  </si>
  <si>
    <t xml:space="preserve">2018-05-16ZC.0010.fcs</t>
  </si>
  <si>
    <t xml:space="preserve">2018-05-16ZC.0011.fcs</t>
  </si>
  <si>
    <t xml:space="preserve">2018-05-16ZC.0012.fcs</t>
  </si>
  <si>
    <t xml:space="preserve">2018-05-16ZC.0013.fcs</t>
  </si>
  <si>
    <t xml:space="preserve">A-A</t>
  </si>
  <si>
    <t xml:space="preserve">B-B</t>
  </si>
  <si>
    <t xml:space="preserve">C-C</t>
  </si>
  <si>
    <t xml:space="preserve">D-D</t>
  </si>
  <si>
    <t xml:space="preserve">G-G</t>
  </si>
  <si>
    <t xml:space="preserve">I-I</t>
  </si>
  <si>
    <t xml:space="preserve">2018-05-16ZC.0014.fcs</t>
  </si>
  <si>
    <t xml:space="preserve">2018-05-16ZC.0015.fcs</t>
  </si>
  <si>
    <t xml:space="preserve">2018-05-16ZC.0016.fcs</t>
  </si>
  <si>
    <t xml:space="preserve">2018-05-16ZC.0017.fcs</t>
  </si>
  <si>
    <t xml:space="preserve">2018-05-16ZC.0018.fcs</t>
  </si>
  <si>
    <t xml:space="preserve">2018-05-16ZC.0019.fcs</t>
  </si>
  <si>
    <t xml:space="preserve">2018-05-16ZC.0020.fcs</t>
  </si>
  <si>
    <t xml:space="preserve">2018-05-16ZC.0021.fcs</t>
  </si>
  <si>
    <t xml:space="preserve">2018-05-16ZC.0022.fcs</t>
  </si>
  <si>
    <t xml:space="preserve">2018-05-16ZC.0023.fcs</t>
  </si>
  <si>
    <t xml:space="preserve">2018-05-16ZC.0024.fcs</t>
  </si>
  <si>
    <t xml:space="preserve">2018-05-16ZC.0025.fcs</t>
  </si>
  <si>
    <t xml:space="preserve">2018-05-16ZC.0026.fcs</t>
  </si>
  <si>
    <t xml:space="preserve">2018-05-16ZC.0027.fcs</t>
  </si>
  <si>
    <t xml:space="preserve">2018-05-16ZC.0028.fcs</t>
  </si>
  <si>
    <t xml:space="preserve">2018-05-16ZC.0029.fcs</t>
  </si>
  <si>
    <t xml:space="preserve">2018-05-16ZC.0030.fcs</t>
  </si>
  <si>
    <t xml:space="preserve">2018-05-16ZC.0031.fcs</t>
  </si>
  <si>
    <t xml:space="preserve">2018-05-16ZC.0032.fcs</t>
  </si>
  <si>
    <t xml:space="preserve">2018-05-16ZC.0033.fcs</t>
  </si>
  <si>
    <t xml:space="preserve">2018-05-16ZC.0034.fcs</t>
  </si>
  <si>
    <t xml:space="preserve">2018-05-16ZC.0035.fcs</t>
  </si>
  <si>
    <t xml:space="preserve">p4</t>
  </si>
  <si>
    <t xml:space="preserve">2018-05-16ZC.0036.fcs</t>
  </si>
  <si>
    <t xml:space="preserve">2018-05-16ZC.0037.fcs</t>
  </si>
  <si>
    <t xml:space="preserve">A-B</t>
  </si>
  <si>
    <t xml:space="preserve">A-C</t>
  </si>
  <si>
    <t xml:space="preserve">A-D</t>
  </si>
  <si>
    <t xml:space="preserve">A-G</t>
  </si>
  <si>
    <t xml:space="preserve">A-I</t>
  </si>
  <si>
    <t xml:space="preserve">B-A</t>
  </si>
  <si>
    <t xml:space="preserve">B-C</t>
  </si>
  <si>
    <t xml:space="preserve">B-D</t>
  </si>
  <si>
    <t xml:space="preserve">B-G</t>
  </si>
  <si>
    <t xml:space="preserve">B-I</t>
  </si>
  <si>
    <t xml:space="preserve">2018-05-16ZC.0038.fcs</t>
  </si>
  <si>
    <t xml:space="preserve">2018-05-16ZC.0039.fcs</t>
  </si>
  <si>
    <t xml:space="preserve">C-A</t>
  </si>
  <si>
    <t xml:space="preserve">C-B</t>
  </si>
  <si>
    <t xml:space="preserve">C-D</t>
  </si>
  <si>
    <t xml:space="preserve">C-G</t>
  </si>
  <si>
    <t xml:space="preserve">C-I</t>
  </si>
  <si>
    <t xml:space="preserve">D-A</t>
  </si>
  <si>
    <t xml:space="preserve">D-B</t>
  </si>
  <si>
    <t xml:space="preserve">D-C</t>
  </si>
  <si>
    <t xml:space="preserve">D-G</t>
  </si>
  <si>
    <t xml:space="preserve">D-I</t>
  </si>
  <si>
    <t xml:space="preserve">2018-05-16ZC.0040.fcs</t>
  </si>
  <si>
    <t xml:space="preserve">2018-05-16ZC.0041.fcs</t>
  </si>
  <si>
    <t xml:space="preserve">G-A</t>
  </si>
  <si>
    <t xml:space="preserve">G-B</t>
  </si>
  <si>
    <t xml:space="preserve">G-C</t>
  </si>
  <si>
    <t xml:space="preserve">G-D</t>
  </si>
  <si>
    <t xml:space="preserve">G-I</t>
  </si>
  <si>
    <t xml:space="preserve">I-A</t>
  </si>
  <si>
    <t xml:space="preserve">I-B</t>
  </si>
  <si>
    <t xml:space="preserve">I-C</t>
  </si>
  <si>
    <t xml:space="preserve">I-D</t>
  </si>
  <si>
    <t xml:space="preserve">I-G</t>
  </si>
  <si>
    <t xml:space="preserve">2018-05-16ZC.0042.fcs</t>
  </si>
  <si>
    <t xml:space="preserve">2018-05-16ZC.0043.fcs</t>
  </si>
  <si>
    <t xml:space="preserve">2018-05-16ZC.0044.fcs</t>
  </si>
  <si>
    <t xml:space="preserve">2018-05-16ZC.0045.fcs</t>
  </si>
  <si>
    <t xml:space="preserve">2018-05-16ZC.0046.fcs</t>
  </si>
  <si>
    <t xml:space="preserve">2018-05-16ZC.0047.fcs</t>
  </si>
  <si>
    <t xml:space="preserve">p5</t>
  </si>
  <si>
    <t xml:space="preserve">2018-05-16ZC.0048.fcs</t>
  </si>
  <si>
    <t xml:space="preserve">2018-05-16ZC.0049.fcs</t>
  </si>
  <si>
    <t xml:space="preserve">2018-05-16ZC.0050.fcs</t>
  </si>
  <si>
    <t xml:space="preserve">2018-05-16ZC.0051.fcs</t>
  </si>
  <si>
    <t xml:space="preserve">2018-05-16ZC.0052.fcs</t>
  </si>
  <si>
    <t xml:space="preserve">2018-05-16ZC.0053.fcs</t>
  </si>
  <si>
    <t xml:space="preserve">2018-05-16ZC.0054.fcs</t>
  </si>
  <si>
    <t xml:space="preserve">2018-05-16ZC.0055.fcs</t>
  </si>
  <si>
    <t xml:space="preserve">2018-05-16ZC.0056.fcs</t>
  </si>
  <si>
    <t xml:space="preserve">2018-05-16ZC.0057.fcs</t>
  </si>
  <si>
    <t xml:space="preserve">2018-05-16ZC.0058.fcs</t>
  </si>
  <si>
    <t xml:space="preserve">2018-05-16ZC.0059.fcs</t>
  </si>
  <si>
    <t xml:space="preserve">2018-05-16ZC.0060.fcs</t>
  </si>
  <si>
    <t xml:space="preserve">2018-05-16ZC.0061.fcs</t>
  </si>
  <si>
    <t xml:space="preserve">AF</t>
  </si>
  <si>
    <t xml:space="preserve">2018-05-16ZC.0062.fcs</t>
  </si>
  <si>
    <t xml:space="preserve">Avg RFP</t>
  </si>
  <si>
    <t xml:space="preserve">2018-05-16ZC.0063.fcs</t>
  </si>
  <si>
    <t xml:space="preserve">cgRNA[A] + trigger[A]</t>
  </si>
  <si>
    <t xml:space="preserve">cgRNA[B] + trigger[B]</t>
  </si>
  <si>
    <t xml:space="preserve">cgRNA[C] + trigger[C]</t>
  </si>
  <si>
    <t xml:space="preserve">2018-05-16ZC.0064.fcs</t>
  </si>
  <si>
    <t xml:space="preserve">2018-05-16ZC.0065.fcs</t>
  </si>
  <si>
    <t xml:space="preserve">2018-05-16ZC.0066.fcs</t>
  </si>
  <si>
    <t xml:space="preserve">2018-05-16ZC.0067.fcs</t>
  </si>
  <si>
    <t xml:space="preserve">2018-05-16ZC.0068.fcs</t>
  </si>
  <si>
    <t xml:space="preserve">2018-05-16ZC.0069.fcs</t>
  </si>
  <si>
    <t xml:space="preserve">2018-05-16ZC.0070.fcs</t>
  </si>
  <si>
    <t xml:space="preserve">2018-05-16ZC.0071.fcs</t>
  </si>
  <si>
    <t xml:space="preserve">2018-05-16ZC.0072.fcs</t>
  </si>
  <si>
    <t xml:space="preserve">2018-05-16ZC.0073.fcs</t>
  </si>
  <si>
    <t xml:space="preserve">2018-05-16ZC.0074.fcs</t>
  </si>
  <si>
    <t xml:space="preserve">2018-05-16ZC.0075.fcs</t>
  </si>
  <si>
    <t xml:space="preserve">2018-05-16ZC.0076.fcs</t>
  </si>
  <si>
    <t xml:space="preserve">2018-05-16ZC.0077.fcs</t>
  </si>
  <si>
    <t xml:space="preserve">2018-05-16ZC.0078.fcs</t>
  </si>
  <si>
    <t xml:space="preserve">cgRNA[D] + trigger[D]</t>
  </si>
  <si>
    <t xml:space="preserve">cgRNA[G]</t>
  </si>
  <si>
    <t xml:space="preserve">cgRNA[G] + trigger[G]</t>
  </si>
  <si>
    <t xml:space="preserve">cgRNA[I]</t>
  </si>
  <si>
    <t xml:space="preserve">cgRNA[I] + trigger[I]</t>
  </si>
  <si>
    <t xml:space="preserve">2018-05-16ZC.0079.fcs</t>
  </si>
  <si>
    <t xml:space="preserve">2018-05-16ZC.0080.fcs</t>
  </si>
  <si>
    <t xml:space="preserve">2018-05-16ZC.0081.fcs</t>
  </si>
  <si>
    <t xml:space="preserve">2018-05-16ZC.0082.fcs</t>
  </si>
  <si>
    <t xml:space="preserve">2018-05-16ZC.0083.fcs</t>
  </si>
  <si>
    <t xml:space="preserve">2018-05-16ZC.0084.fcs</t>
  </si>
  <si>
    <t xml:space="preserve">2018-05-16ZC.0085.fcs</t>
  </si>
  <si>
    <t xml:space="preserve">2018-05-16ZC.0086.fcs</t>
  </si>
  <si>
    <t xml:space="preserve">2018-05-16ZC.0087.fcs</t>
  </si>
  <si>
    <t xml:space="preserve">2018-05-16ZC.0088.fcs</t>
  </si>
  <si>
    <t xml:space="preserve">2018-05-16ZC.0089.fcs</t>
  </si>
  <si>
    <t xml:space="preserve">2018-05-16ZC.0090.fcs</t>
  </si>
  <si>
    <t xml:space="preserve">2018-05-16ZC.0091.fcs</t>
  </si>
  <si>
    <t xml:space="preserve">2018-05-16ZC.0092.fcs</t>
  </si>
  <si>
    <t xml:space="preserve">2018-05-16ZC.0093.fcs</t>
  </si>
  <si>
    <t xml:space="preserve">2018-05-16ZC.0094.fcs</t>
  </si>
  <si>
    <t xml:space="preserve">2018-05-16ZC.0095.fcs</t>
  </si>
  <si>
    <t xml:space="preserve">avg</t>
  </si>
  <si>
    <t xml:space="preserve">Trigger[A]</t>
  </si>
  <si>
    <t xml:space="preserve">Trigger[B]</t>
  </si>
  <si>
    <t xml:space="preserve">Trigger[D]</t>
  </si>
  <si>
    <t xml:space="preserve">Trigger[G]</t>
  </si>
  <si>
    <t xml:space="preserve">Trigger[I]</t>
  </si>
  <si>
    <t xml:space="preserve">No Trigger</t>
  </si>
  <si>
    <t xml:space="preserve">2018-05-16ZC.0096.fcs</t>
  </si>
  <si>
    <t xml:space="preserve">2018-05-16ZC.0097.fcs</t>
  </si>
  <si>
    <t xml:space="preserve">2018-05-16ZC.0098.fcs</t>
  </si>
  <si>
    <t xml:space="preserve">2018-05-16ZC.0099.fcs</t>
  </si>
  <si>
    <t xml:space="preserve">2018-05-16ZC.0100.fcs</t>
  </si>
  <si>
    <t xml:space="preserve">2018-05-16ZC.0101.fcs</t>
  </si>
  <si>
    <t xml:space="preserve">2018-05-16ZC.0102.fcs</t>
  </si>
  <si>
    <t xml:space="preserve">stdev</t>
  </si>
  <si>
    <t xml:space="preserve">2018-05-16ZC.0103.fcs</t>
  </si>
  <si>
    <t xml:space="preserve">2018-05-16ZC.0104.fcs</t>
  </si>
  <si>
    <t xml:space="preserve">2018-05-16ZC.0105.fcs</t>
  </si>
  <si>
    <t xml:space="preserve">2018-05-16ZC.0106.fcs</t>
  </si>
  <si>
    <t xml:space="preserve">2018-05-16ZC.0107.fcs</t>
  </si>
  <si>
    <t xml:space="preserve">2018-05-16ZC.0108.fcs</t>
  </si>
  <si>
    <t xml:space="preserve">2018-05-16ZC.0109.fcs</t>
  </si>
  <si>
    <t xml:space="preserve">2018-05-16ZC.0110.fcs</t>
  </si>
  <si>
    <t xml:space="preserve">2018-05-16ZC.0111.fcs</t>
  </si>
  <si>
    <t xml:space="preserve">2018-05-16ZC.0112.fcs</t>
  </si>
  <si>
    <t xml:space="preserve">2018-05-16ZC.0113.fcs</t>
  </si>
  <si>
    <t xml:space="preserve">2018-05-16ZC.0114.fcs</t>
  </si>
  <si>
    <t xml:space="preserve">2018-05-16ZC.0115.fcs</t>
  </si>
  <si>
    <t xml:space="preserve">2018-05-16ZC.0116.fcs</t>
  </si>
  <si>
    <t xml:space="preserve">2018-05-16ZC.0117.fcs</t>
  </si>
  <si>
    <t xml:space="preserve">2018-05-16ZC.0118.fcs</t>
  </si>
  <si>
    <t xml:space="preserve">2018-05-16ZC.0119.fcs</t>
  </si>
  <si>
    <t xml:space="preserve">2018-05-16ZC.0120.fcs</t>
  </si>
  <si>
    <t xml:space="preserve">2018-05-16ZC.0121.fcs</t>
  </si>
  <si>
    <t xml:space="preserve">2018-05-16ZC.0122.fcs</t>
  </si>
  <si>
    <t xml:space="preserve">2018-05-16ZC.0123.fcs</t>
  </si>
  <si>
    <t xml:space="preserve">2018-05-16ZC.0124.fcs</t>
  </si>
  <si>
    <t xml:space="preserve">2018-05-16ZC.0125.fcs</t>
  </si>
  <si>
    <t xml:space="preserve">2018-05-16ZC.0126.fcs</t>
  </si>
  <si>
    <t xml:space="preserve">2018-05-16ZC.0127.fcs</t>
  </si>
  <si>
    <t xml:space="preserve">2018-05-16ZC.0128.fcs</t>
  </si>
  <si>
    <t xml:space="preserve">2018-05-16ZC.0129.fcs</t>
  </si>
  <si>
    <t xml:space="preserve">2018-05-16ZC.0130.fcs</t>
  </si>
  <si>
    <t xml:space="preserve">2018-05-16ZC.0131.fcs</t>
  </si>
  <si>
    <t xml:space="preserve">2018-05-16ZC.0132.fcs</t>
  </si>
  <si>
    <t xml:space="preserve">2018-05-16ZC.0133.fcs</t>
  </si>
  <si>
    <t xml:space="preserve">2018-05-16ZC.0134.fcs</t>
  </si>
  <si>
    <t xml:space="preserve">2018-05-16ZC.0135.fcs</t>
  </si>
  <si>
    <t xml:space="preserve">2018-05-16ZC.0136.fcs</t>
  </si>
  <si>
    <t xml:space="preserve">2018-05-16ZC.0137.fcs</t>
  </si>
  <si>
    <t xml:space="preserve">2018-05-16ZC.0138.fcs</t>
  </si>
  <si>
    <t xml:space="preserve">2018-05-16ZC.0139.fcs</t>
  </si>
  <si>
    <t xml:space="preserve">2018-05-16ZC.0140.fcs</t>
  </si>
  <si>
    <t xml:space="preserve">2018-05-16ZC.0141.fcs</t>
  </si>
  <si>
    <t xml:space="preserve">2018-05-16ZC.0142.fcs</t>
  </si>
  <si>
    <t xml:space="preserve">2018-05-16ZC.0143.fcs</t>
  </si>
  <si>
    <t xml:space="preserve">2018-05-16ZC.0144.fcs</t>
  </si>
  <si>
    <t xml:space="preserve">2018-05-16ZC.0145.fcs</t>
  </si>
  <si>
    <t xml:space="preserve">2018-05-16ZC.0146.fcs</t>
  </si>
  <si>
    <t xml:space="preserve">2018-05-16ZC.0147.fcs</t>
  </si>
  <si>
    <t xml:space="preserve">2018-05-16ZC.0148.fcs</t>
  </si>
  <si>
    <t xml:space="preserve">2018-05-16ZC.0149.fcs</t>
  </si>
  <si>
    <t xml:space="preserve">2018-05-16ZC.0150.fcs</t>
  </si>
  <si>
    <t xml:space="preserve">2018-05-16ZC.0151.fcs</t>
  </si>
  <si>
    <t xml:space="preserve">2018-05-16ZC.0152.fcs</t>
  </si>
  <si>
    <t xml:space="preserve">2018-05-16ZC.0153.fcs</t>
  </si>
  <si>
    <t xml:space="preserve">2018-05-16ZC.0154.fcs</t>
  </si>
  <si>
    <t xml:space="preserve">2018-05-16ZC.0155.fcs</t>
  </si>
  <si>
    <t xml:space="preserve">2018-05-16ZC.0156.fcs</t>
  </si>
  <si>
    <t xml:space="preserve">2018-05-16ZC.0157.fcs</t>
  </si>
  <si>
    <t xml:space="preserve">2018-05-16ZC.0158.fcs</t>
  </si>
  <si>
    <t xml:space="preserve">2018-05-16ZC.0159.fcs</t>
  </si>
  <si>
    <t xml:space="preserve">2018-05-16ZC.0160.fcs</t>
  </si>
  <si>
    <t xml:space="preserve">2018-05-16ZC.0161.fcs</t>
  </si>
  <si>
    <t xml:space="preserve">2018-05-16ZC.0162.fcs</t>
  </si>
  <si>
    <t xml:space="preserve">2018-05-16ZC.0163.fcs</t>
  </si>
  <si>
    <t xml:space="preserve">2018-05-16ZC.0164.fcs</t>
  </si>
  <si>
    <t xml:space="preserve">2018-05-16ZC.0165.fcs</t>
  </si>
  <si>
    <t xml:space="preserve">2018-05-16ZC.0166.fcs</t>
  </si>
  <si>
    <t xml:space="preserve">2018-05-16ZC.0167.fcs</t>
  </si>
  <si>
    <t xml:space="preserve">2018-05-16ZC.0168.fcs</t>
  </si>
  <si>
    <t xml:space="preserve">2018-05-16ZC.0169.fcs</t>
  </si>
  <si>
    <t xml:space="preserve">2018-05-16ZC.0170.fcs</t>
  </si>
  <si>
    <t xml:space="preserve">2018-05-16ZC.0171.fcs</t>
  </si>
  <si>
    <t xml:space="preserve">2018-05-16ZC.0172.fcs</t>
  </si>
  <si>
    <t xml:space="preserve">2018-05-16ZC.0173.fcs</t>
  </si>
  <si>
    <t xml:space="preserve">2018-05-16ZC.0174.fcs</t>
  </si>
  <si>
    <t xml:space="preserve">2018-05-16ZC.0175.fcs</t>
  </si>
  <si>
    <t xml:space="preserve">2018-05-16ZC.0176.fcs</t>
  </si>
  <si>
    <t xml:space="preserve">2018-05-16ZC.0177.fcs</t>
  </si>
  <si>
    <t xml:space="preserve">2018-05-16ZC.0178.fcs</t>
  </si>
  <si>
    <t xml:space="preserve">2018-05-16ZC.0179.fcs</t>
  </si>
  <si>
    <t xml:space="preserve">2018-05-16ZC.0180.fcs</t>
  </si>
  <si>
    <t xml:space="preserve">2018-05-16ZC.0181.fcs</t>
  </si>
  <si>
    <t xml:space="preserve">2018-05-16ZC.0182.fcs</t>
  </si>
  <si>
    <t xml:space="preserve">2018-05-16ZC.0183.fcs</t>
  </si>
  <si>
    <t xml:space="preserve">2018-05-16ZC.0184.fcs</t>
  </si>
  <si>
    <t xml:space="preserve">2018-05-16ZC.0185.fcs</t>
  </si>
  <si>
    <t xml:space="preserve">2018-05-16ZC.0186.fcs</t>
  </si>
  <si>
    <t xml:space="preserve">2018-05-16ZC.0187.fcs</t>
  </si>
  <si>
    <t xml:space="preserve">2018-05-16ZC.0188.fcs</t>
  </si>
  <si>
    <t xml:space="preserve">2018-05-16ZC.0189.fcs</t>
  </si>
  <si>
    <t xml:space="preserve">2018-05-16ZC.0190.fcs</t>
  </si>
  <si>
    <t xml:space="preserve">2018-05-16ZC.0191.fcs</t>
  </si>
  <si>
    <t xml:space="preserve">2018-05-16ZC.0192.fcs</t>
  </si>
  <si>
    <t xml:space="preserve">2018-05-16ZC.0193.fcs</t>
  </si>
  <si>
    <t xml:space="preserve">2018-05-16ZC.0194.fcs</t>
  </si>
  <si>
    <t xml:space="preserve">2018-05-16ZC.0195.fcs</t>
  </si>
  <si>
    <t xml:space="preserve">2018-05-16ZC.0196.fcs</t>
  </si>
  <si>
    <t xml:space="preserve">2018-05-16ZC.0197.fcs</t>
  </si>
  <si>
    <t xml:space="preserve">2018-05-16ZC.0198.fcs</t>
  </si>
  <si>
    <t xml:space="preserve">2018-05-16ZC.0199.fcs</t>
  </si>
  <si>
    <t xml:space="preserve">2018-05-16ZC.0200.fcs</t>
  </si>
  <si>
    <t xml:space="preserve">2018-05-16ZC.0201.fcs</t>
  </si>
  <si>
    <t xml:space="preserve">2018-05-16ZC.0202.fcs</t>
  </si>
  <si>
    <t xml:space="preserve">2018-05-16ZC.0203.fcs</t>
  </si>
  <si>
    <t xml:space="preserve">2018-05-16ZC.0204.fcs</t>
  </si>
  <si>
    <t xml:space="preserve">2018-05-16ZC.0205.fcs</t>
  </si>
  <si>
    <t xml:space="preserve">2018-05-16ZC.0206.fcs</t>
  </si>
  <si>
    <t xml:space="preserve">2018-05-16ZC.0207.fcs</t>
  </si>
  <si>
    <t xml:space="preserve">2018-05-16ZC.0208.fcs</t>
  </si>
  <si>
    <t xml:space="preserve">2018-05-16ZC.0209.fcs</t>
  </si>
  <si>
    <t xml:space="preserve">2018-05-16ZC.0210.fcs</t>
  </si>
  <si>
    <t xml:space="preserve">2018-05-16ZC.0211.fcs</t>
  </si>
  <si>
    <t xml:space="preserve">2018-05-16ZC.0212.fcs</t>
  </si>
  <si>
    <t xml:space="preserve">2018-05-16ZC.0213.fcs</t>
  </si>
  <si>
    <t xml:space="preserve">2018-05-16ZC.0214.fcs</t>
  </si>
  <si>
    <t xml:space="preserve">2018-05-16ZC.0215.fcs</t>
  </si>
  <si>
    <t xml:space="preserve">2018-05-16ZC.0216.fcs</t>
  </si>
  <si>
    <t xml:space="preserve">2018-05-16ZC.0217.fcs</t>
  </si>
  <si>
    <t xml:space="preserve">2018-05-16ZC.0218.fcs</t>
  </si>
  <si>
    <t xml:space="preserve">2018-05-16ZC.0219.fcs</t>
  </si>
  <si>
    <t xml:space="preserve">2018-05-16ZC.0220.fcs</t>
  </si>
  <si>
    <t xml:space="preserve">2018-05-16ZC.0221.fcs</t>
  </si>
  <si>
    <t xml:space="preserve">2018-05-16ZC.0222.fcs</t>
  </si>
  <si>
    <t xml:space="preserve">2018-05-16ZC.0223.fcs</t>
  </si>
  <si>
    <t xml:space="preserve">2018-05-16ZC.0224.fcs</t>
  </si>
  <si>
    <t xml:space="preserve">2018-05-16ZC.0225.fcs</t>
  </si>
  <si>
    <t xml:space="preserve">2018-05-16ZC.0226.fcs</t>
  </si>
  <si>
    <t xml:space="preserve">2018-05-16ZC.0227.fcs</t>
  </si>
  <si>
    <t xml:space="preserve">2018-05-16ZC.0228.fcs</t>
  </si>
  <si>
    <t xml:space="preserve">2018-05-16ZC.0229.fcs</t>
  </si>
  <si>
    <t xml:space="preserve">2018-05-16ZC.0230.fcs</t>
  </si>
  <si>
    <t xml:space="preserve">2018-05-16ZC.0231.fcs</t>
  </si>
  <si>
    <t xml:space="preserve">2018-05-16ZC.0232.fcs</t>
  </si>
  <si>
    <t xml:space="preserve">2018-05-16ZC.0233.fcs</t>
  </si>
  <si>
    <t xml:space="preserve">2018-05-16ZC.0234.fcs</t>
  </si>
  <si>
    <t xml:space="preserve">2018-05-16ZC.0235.fcs</t>
  </si>
  <si>
    <t xml:space="preserve">2018-05-16ZC.0236.fcs</t>
  </si>
  <si>
    <t xml:space="preserve">2018-05-16ZC.0237.fcs</t>
  </si>
  <si>
    <t xml:space="preserve">2018-05-16ZC.0238.fcs</t>
  </si>
  <si>
    <t xml:space="preserve">2018-05-16ZC.0239.fcs</t>
  </si>
  <si>
    <t xml:space="preserve">2018-05-16ZC.0240.fcs</t>
  </si>
  <si>
    <t xml:space="preserve">2018-05-16ZC.0241.fcs</t>
  </si>
  <si>
    <t xml:space="preserve">2018-05-16ZC.0242.fcs</t>
  </si>
  <si>
    <t xml:space="preserve">2018-05-16ZC.0243.fcs</t>
  </si>
  <si>
    <t xml:space="preserve">2018-05-16ZC.0244.fcs</t>
  </si>
  <si>
    <t xml:space="preserve">2018-05-16ZC.0245.fcs</t>
  </si>
  <si>
    <t xml:space="preserve">2018-05-16ZC.0246.fcs</t>
  </si>
  <si>
    <t xml:space="preserve">2018-05-16ZC.0247.fcs</t>
  </si>
  <si>
    <t xml:space="preserve">2018-05-16ZC.0248.fcs</t>
  </si>
  <si>
    <t xml:space="preserve">2018-05-16ZC.0249.fcs</t>
  </si>
  <si>
    <t xml:space="preserve">2018-05-16ZC.0250.fcs</t>
  </si>
  <si>
    <t xml:space="preserve">2018-05-16ZC.0251.fcs</t>
  </si>
  <si>
    <t xml:space="preserve">2018-05-16ZC.0252.fcs</t>
  </si>
  <si>
    <t xml:space="preserve">2018-05-16ZC.0253.fcs</t>
  </si>
  <si>
    <t xml:space="preserve">2018-05-16ZC.0254.fcs</t>
  </si>
  <si>
    <t xml:space="preserve">2018-05-16ZC.0255.fcs</t>
  </si>
  <si>
    <t xml:space="preserve">2018-05-16ZC.0256.fcs</t>
  </si>
  <si>
    <t xml:space="preserve">2018-05-16ZC.0257.fcs</t>
  </si>
  <si>
    <t xml:space="preserve">2018-05-16ZC.0258.fcs</t>
  </si>
  <si>
    <t xml:space="preserve">2018-05-16ZC.0259.fcs</t>
  </si>
  <si>
    <t xml:space="preserve">2018-05-16ZC.0260.fcs</t>
  </si>
  <si>
    <t xml:space="preserve">2018-05-16ZC.0261.fcs</t>
  </si>
  <si>
    <t xml:space="preserve">2018-05-16ZC.0262.fcs</t>
  </si>
  <si>
    <t xml:space="preserve">2018-05-16ZC.0263.fcs</t>
  </si>
  <si>
    <t xml:space="preserve">2018-05-16ZC.0264.fcs</t>
  </si>
  <si>
    <t xml:space="preserve">2018-05-16ZC.0265.fcs</t>
  </si>
  <si>
    <t xml:space="preserve">2018-05-16ZC.0266.fcs</t>
  </si>
  <si>
    <t xml:space="preserve">2018-05-16ZC.0267.fcs</t>
  </si>
  <si>
    <t xml:space="preserve">2018-05-16ZC.0268.fcs</t>
  </si>
  <si>
    <t xml:space="preserve">2018-05-16ZC.0269.fcs</t>
  </si>
  <si>
    <t xml:space="preserve">2018-05-16ZC.0270.fcs</t>
  </si>
  <si>
    <t xml:space="preserve">2018-05-16ZC.0271.fcs</t>
  </si>
  <si>
    <t xml:space="preserve">2018-05-16ZC.0272.fcs</t>
  </si>
  <si>
    <t xml:space="preserve">2018-05-16ZC.0273.fcs</t>
  </si>
  <si>
    <t xml:space="preserve">2018-05-16ZC.0274.fcs</t>
  </si>
  <si>
    <t xml:space="preserve">2018-05-16ZC.0275.fcs</t>
  </si>
  <si>
    <t xml:space="preserve">2018-05-16ZC.0276.fcs</t>
  </si>
  <si>
    <t xml:space="preserve">2018-05-16ZC.0277.fcs</t>
  </si>
  <si>
    <t xml:space="preserve">2018-05-16ZC.0278.fcs</t>
  </si>
  <si>
    <t xml:space="preserve">2018-05-16ZC.0279.fcs</t>
  </si>
  <si>
    <t xml:space="preserve">2018-05-16ZC.0280.fcs</t>
  </si>
  <si>
    <t xml:space="preserve">2018-05-16ZC.0281.fcs</t>
  </si>
  <si>
    <t xml:space="preserve">2018-05-16ZC.0282.fcs</t>
  </si>
  <si>
    <t xml:space="preserve">2018-05-16ZC.0283.fcs</t>
  </si>
  <si>
    <t xml:space="preserve">2018-05-16ZC.0284.fcs</t>
  </si>
  <si>
    <t xml:space="preserve">2018-05-16ZC.0285.fcs</t>
  </si>
  <si>
    <t xml:space="preserve">2018-05-16ZC.0286.fcs</t>
  </si>
  <si>
    <t xml:space="preserve">2018-05-16ZC.0287.fcs</t>
  </si>
  <si>
    <t xml:space="preserve">2018-05-16ZC.0288.fcs</t>
  </si>
  <si>
    <t xml:space="preserve">2018-05-16ZC.0289.fcs</t>
  </si>
  <si>
    <t xml:space="preserve">2018-05-16ZC.0290.fcs</t>
  </si>
  <si>
    <t xml:space="preserve">2018-05-16ZC.0291.fcs</t>
  </si>
  <si>
    <t xml:space="preserve">2018-05-16ZC.0292.fcs</t>
  </si>
  <si>
    <t xml:space="preserve">2018-05-16ZC.0293.fcs</t>
  </si>
  <si>
    <t xml:space="preserve">2018-05-16ZC.0294.fcs</t>
  </si>
  <si>
    <t xml:space="preserve">2018-05-16ZC.0295.fcs</t>
  </si>
  <si>
    <t xml:space="preserve">2018-05-16ZC.0296.fcs</t>
  </si>
  <si>
    <t xml:space="preserve">2018-05-16ZC.0297.fcs</t>
  </si>
  <si>
    <t xml:space="preserve">2018-05-16ZC.0298.fcs</t>
  </si>
  <si>
    <t xml:space="preserve">2018-05-16ZC.0299.fcs</t>
  </si>
  <si>
    <t xml:space="preserve">live (2018-05-16ZC.0300).fcs</t>
  </si>
  <si>
    <t xml:space="preserve">Mean</t>
  </si>
  <si>
    <t xml:space="preserve">SD</t>
  </si>
  <si>
    <t xml:space="preserve">2018-07-19ZC.0001.fcs</t>
  </si>
  <si>
    <t xml:space="preserve">T1v8A-A</t>
  </si>
  <si>
    <t xml:space="preserve">T1v8B-B</t>
  </si>
  <si>
    <t xml:space="preserve">T1v8C-C</t>
  </si>
  <si>
    <t xml:space="preserve">T1v8D-D</t>
  </si>
  <si>
    <t xml:space="preserve">noTarget-pL</t>
  </si>
  <si>
    <t xml:space="preserve">2018-07-19ZC.0002.fcs</t>
  </si>
  <si>
    <t xml:space="preserve">MG1655 R/G</t>
  </si>
  <si>
    <t xml:space="preserve">2018-07-19ZC.0003.fcs</t>
  </si>
  <si>
    <t xml:space="preserve">dcs9-TL</t>
  </si>
  <si>
    <t xml:space="preserve">2018-07-19ZC.0004.fcs</t>
  </si>
  <si>
    <t xml:space="preserve">2018-07-19ZC.0005.fcs</t>
  </si>
  <si>
    <t xml:space="preserve">2018-07-19ZC.0006.fcs</t>
  </si>
  <si>
    <t xml:space="preserve">2018-07-19ZC.0007.fcs</t>
  </si>
  <si>
    <t xml:space="preserve">2018-07-19ZC.0008.fcs</t>
  </si>
  <si>
    <t xml:space="preserve">2018-07-19ZC.0009.fcs</t>
  </si>
  <si>
    <t xml:space="preserve">2018-07-19ZC.0010.fcs</t>
  </si>
  <si>
    <t xml:space="preserve">2018-07-19ZC.0011.fcs</t>
  </si>
  <si>
    <t xml:space="preserve">2018-07-19ZC.0012.fcs</t>
  </si>
  <si>
    <t xml:space="preserve">T1v9A-A</t>
  </si>
  <si>
    <t xml:space="preserve">T1v9B-B</t>
  </si>
  <si>
    <t xml:space="preserve">T1v9C-C</t>
  </si>
  <si>
    <t xml:space="preserve">T1v9D-D</t>
  </si>
  <si>
    <t xml:space="preserve">T1xt4_t1-GFP</t>
  </si>
  <si>
    <t xml:space="preserve">T1xt4_t2-GFP</t>
  </si>
  <si>
    <t xml:space="preserve">2018-07-19ZC.0013.fcs</t>
  </si>
  <si>
    <t xml:space="preserve">dcs9-050RFP</t>
  </si>
  <si>
    <t xml:space="preserve">2018-07-19ZC.0014.fcs</t>
  </si>
  <si>
    <t xml:space="preserve">2018-07-19ZC.0015.fcs</t>
  </si>
  <si>
    <t xml:space="preserve">2018-07-19ZC.0016.fcs</t>
  </si>
  <si>
    <t xml:space="preserve">2018-07-19ZC.0017.fcs</t>
  </si>
  <si>
    <t xml:space="preserve">2018-07-19ZC.0018.fcs</t>
  </si>
  <si>
    <t xml:space="preserve">2018-07-19ZC.0019.fcs</t>
  </si>
  <si>
    <t xml:space="preserve">2018-07-19ZC.0020.fcs</t>
  </si>
  <si>
    <t xml:space="preserve">2018-07-19ZC.0021.fcs</t>
  </si>
  <si>
    <t xml:space="preserve">2018-07-19ZC.0022.fcs</t>
  </si>
  <si>
    <t xml:space="preserve">2018-07-19ZC.0023.fcs</t>
  </si>
  <si>
    <t xml:space="preserve">2018-07-19ZC.0024.fcs</t>
  </si>
  <si>
    <t xml:space="preserve">2018-07-19ZC.0025.fcs</t>
  </si>
  <si>
    <t xml:space="preserve">2018-07-19ZC.0026.fcs</t>
  </si>
  <si>
    <t xml:space="preserve">2018-07-19ZC.0027.fcs</t>
  </si>
  <si>
    <t xml:space="preserve">2018-07-19ZC.0028.fcs</t>
  </si>
  <si>
    <t xml:space="preserve">2018-07-19ZC.0029.fcs</t>
  </si>
  <si>
    <t xml:space="preserve">2018-07-19ZC.0030.fcs</t>
  </si>
  <si>
    <t xml:space="preserve">2018-07-19ZC.0031.fcs</t>
  </si>
  <si>
    <t xml:space="preserve">2018-07-19ZC.0032.fcs</t>
  </si>
  <si>
    <t xml:space="preserve">2018-07-19ZC.0033.fcs</t>
  </si>
  <si>
    <t xml:space="preserve">2018-07-19ZC.0034.fcs</t>
  </si>
  <si>
    <t xml:space="preserve">2018-07-19ZC.0035.fcs</t>
  </si>
  <si>
    <t xml:space="preserve">2018-07-19ZC.0036.fcs</t>
  </si>
  <si>
    <t xml:space="preserve">2018-07-19ZC.0037.fcs</t>
  </si>
  <si>
    <t xml:space="preserve">2018-07-19ZC.0038.fcs</t>
  </si>
  <si>
    <t xml:space="preserve">2018-07-19ZC.0039.fcs</t>
  </si>
  <si>
    <t xml:space="preserve">2018-07-19ZC.0040.fcs</t>
  </si>
  <si>
    <t xml:space="preserve">2018-07-19ZC.0041.fcs</t>
  </si>
  <si>
    <t xml:space="preserve">2018-07-19ZC.0042.fcs</t>
  </si>
  <si>
    <t xml:space="preserve">2018-07-19ZC.0043.fcs</t>
  </si>
  <si>
    <t xml:space="preserve">2018-07-19ZC.0044.fcs</t>
  </si>
  <si>
    <t xml:space="preserve">2018-07-19ZC.0045.fcs</t>
  </si>
  <si>
    <t xml:space="preserve">2018-07-19ZC.0046.fcs</t>
  </si>
  <si>
    <t xml:space="preserve">2018-07-19ZC.0047.fcs</t>
  </si>
  <si>
    <t xml:space="preserve">2018-07-19ZC.0048.fcs</t>
  </si>
  <si>
    <t xml:space="preserve">2018-07-19ZC.0049.fcs</t>
  </si>
  <si>
    <t xml:space="preserve">2018-07-19ZC.0050.fcs</t>
  </si>
  <si>
    <t xml:space="preserve">2018-07-19ZC.0051.fcs</t>
  </si>
  <si>
    <t xml:space="preserve">2018-07-19ZC.0052.fcs</t>
  </si>
  <si>
    <t xml:space="preserve">2018-07-19ZC.0053.fcs</t>
  </si>
  <si>
    <t xml:space="preserve">2018-07-19ZC.0054.fcs</t>
  </si>
  <si>
    <t xml:space="preserve">2018-07-19ZC.0055.fcs</t>
  </si>
  <si>
    <t xml:space="preserve">2018-07-19ZC.0056.fcs</t>
  </si>
  <si>
    <t xml:space="preserve">2018-07-19ZC.0057.fcs</t>
  </si>
  <si>
    <t xml:space="preserve">2018-07-19ZC.0058.fcs</t>
  </si>
  <si>
    <t xml:space="preserve">2018-07-19ZC.0059.fcs</t>
  </si>
  <si>
    <t xml:space="preserve">2018-07-19ZC.0060.fcs</t>
  </si>
  <si>
    <t xml:space="preserve">2018-07-19ZC.0061.fcs</t>
  </si>
  <si>
    <t xml:space="preserve">2018-07-19ZC.0062.fcs</t>
  </si>
  <si>
    <t xml:space="preserve">2018-07-19ZC.0063.fcs</t>
  </si>
  <si>
    <t xml:space="preserve">2018-07-19ZC.0064.fcs</t>
  </si>
  <si>
    <t xml:space="preserve">2018-07-19ZC.0065.fcs</t>
  </si>
  <si>
    <t xml:space="preserve">2018-07-19ZC.0066.fcs</t>
  </si>
  <si>
    <t xml:space="preserve">2018-07-19ZC.0067.fcs</t>
  </si>
  <si>
    <t xml:space="preserve">2018-07-19ZC.0068.fcs</t>
  </si>
  <si>
    <t xml:space="preserve">2018-07-19ZC.0069.fcs</t>
  </si>
  <si>
    <t xml:space="preserve">2018-07-19ZC.0070.fcs</t>
  </si>
  <si>
    <t xml:space="preserve">2018-07-19ZC.0071.fcs</t>
  </si>
  <si>
    <t xml:space="preserve">2018-07-19ZC.0072.fcs</t>
  </si>
  <si>
    <t xml:space="preserve">2018-07-19ZC.0073.fcs</t>
  </si>
  <si>
    <t xml:space="preserve">2018-07-19ZC.0074.fcs</t>
  </si>
  <si>
    <t xml:space="preserve">2018-07-19ZC.0075.fcs</t>
  </si>
  <si>
    <t xml:space="preserve">2018-07-19ZC.0076.fcs</t>
  </si>
  <si>
    <t xml:space="preserve">2018-07-19ZC.0077.fcs</t>
  </si>
  <si>
    <t xml:space="preserve">2018-07-19ZC.0078.fcs</t>
  </si>
  <si>
    <t xml:space="preserve">2018-07-19ZC.0079.fcs</t>
  </si>
  <si>
    <t xml:space="preserve">2018-07-19ZC.0080.fcs</t>
  </si>
  <si>
    <t xml:space="preserve">2018-07-19ZC.0081.fcs</t>
  </si>
  <si>
    <t xml:space="preserve">2018-07-19ZC.0082.fcs</t>
  </si>
  <si>
    <t xml:space="preserve">2018-07-19ZC.0083.fcs</t>
  </si>
  <si>
    <t xml:space="preserve">2018-07-19ZC.0084.fcs</t>
  </si>
  <si>
    <t xml:space="preserve">2018-07-19ZC.0085.fcs</t>
  </si>
  <si>
    <t xml:space="preserve">2018-07-19ZC.0086.fcs</t>
  </si>
  <si>
    <t xml:space="preserve">2018-07-19ZC.0087.fcs</t>
  </si>
  <si>
    <t xml:space="preserve">2018-07-19ZC.0088.fcs</t>
  </si>
  <si>
    <t xml:space="preserve">2018-07-19ZC.0089.fcs</t>
  </si>
  <si>
    <t xml:space="preserve">2018-07-19ZC.0090.fcs</t>
  </si>
  <si>
    <t xml:space="preserve">2018-07-19ZC.0091.fcs</t>
  </si>
  <si>
    <t xml:space="preserve">2018-07-19ZC.0092.fcs</t>
  </si>
  <si>
    <t xml:space="preserve">2018-07-19ZC.0093.fcs</t>
  </si>
  <si>
    <t xml:space="preserve">2018-07-19ZC.0094.fcs</t>
  </si>
  <si>
    <t xml:space="preserve">2018-07-19ZC.0095.fcs</t>
  </si>
  <si>
    <t xml:space="preserve">2018-07-19ZC.0096.fcs</t>
  </si>
  <si>
    <t xml:space="preserve">2018-07-19ZC.0097.fcs</t>
  </si>
  <si>
    <t xml:space="preserve">2018-07-19ZC.0098.fcs</t>
  </si>
  <si>
    <t xml:space="preserve">2018-07-19ZC.0099.fcs</t>
  </si>
  <si>
    <t xml:space="preserve">2018-07-19ZC.0100.fcs</t>
  </si>
  <si>
    <t xml:space="preserve">2018-07-19ZC.0101.fcs</t>
  </si>
  <si>
    <t xml:space="preserve">2018-07-19ZC.0102.fcs</t>
  </si>
  <si>
    <t xml:space="preserve">2018-07-19ZC.0103.fcs</t>
  </si>
  <si>
    <t xml:space="preserve">2018-07-19ZC.0104.fcs</t>
  </si>
  <si>
    <t xml:space="preserve">2018-07-19ZC.0105.fcs</t>
  </si>
  <si>
    <t xml:space="preserve">2018-07-19ZC.0106.fcs</t>
  </si>
  <si>
    <t xml:space="preserve">2018-07-19ZC.0107.fcs</t>
  </si>
  <si>
    <t xml:space="preserve">2018-07-19ZC.0108.fcs</t>
  </si>
  <si>
    <t xml:space="preserve">2018-07-19ZC.0109.fcs</t>
  </si>
  <si>
    <t xml:space="preserve">2018-07-19ZC.0110.fcs</t>
  </si>
  <si>
    <t xml:space="preserve">2018-07-19ZC.0111.fcs</t>
  </si>
  <si>
    <t xml:space="preserve">2018-07-19ZC.0112.fcs</t>
  </si>
  <si>
    <t xml:space="preserve">2018-07-19ZC.0113.fcs</t>
  </si>
  <si>
    <t xml:space="preserve">2018-07-19ZC.0114.fcs</t>
  </si>
  <si>
    <t xml:space="preserve">2018-07-19ZC.0115.fcs</t>
  </si>
  <si>
    <t xml:space="preserve">2018-07-19ZC.0116.fcs</t>
  </si>
  <si>
    <t xml:space="preserve">2018-07-19ZC.0117.fcs</t>
  </si>
  <si>
    <t xml:space="preserve">2018-07-19ZC.0118.fcs</t>
  </si>
  <si>
    <t xml:space="preserve">2018-07-19ZC.0119.fcs</t>
  </si>
  <si>
    <t xml:space="preserve">2018-07-19ZC.0120.fcs</t>
  </si>
  <si>
    <t xml:space="preserve">acs-xg2-r30.0002.fcs</t>
  </si>
  <si>
    <t xml:space="preserve">live (acs-xg2-r100.0002).fcs</t>
  </si>
  <si>
    <t xml:space="preserve">s1/s2/cells | Median (Y2-A)</t>
  </si>
  <si>
    <t xml:space="preserve">Index</t>
  </si>
  <si>
    <t xml:space="preserve">Name</t>
  </si>
  <si>
    <t xml:space="preserve">RFP-A</t>
  </si>
  <si>
    <t xml:space="preserve">GFP-A</t>
  </si>
  <si>
    <t xml:space="preserve">RFP-H</t>
  </si>
  <si>
    <t xml:space="preserve">GFP-H</t>
  </si>
  <si>
    <t xml:space="preserve">cgD-GD</t>
  </si>
  <si>
    <t xml:space="preserve">cgD-GI</t>
  </si>
  <si>
    <t xml:space="preserve">cgI-GD</t>
  </si>
  <si>
    <t xml:space="preserve">cgI-GI</t>
  </si>
  <si>
    <t xml:space="preserve">cgD-mGD</t>
  </si>
  <si>
    <t xml:space="preserve">cgD-mGI</t>
  </si>
  <si>
    <t xml:space="preserve">cgI-mGD</t>
  </si>
  <si>
    <t xml:space="preserve">cgI-mGI</t>
  </si>
  <si>
    <t xml:space="preserve">s1/s2/cells | Median (B1-A)</t>
  </si>
  <si>
    <t xml:space="preserve">2019-02-15ZC.0001.fcs</t>
  </si>
  <si>
    <t xml:space="preserve">Jen202</t>
  </si>
  <si>
    <t xml:space="preserve">s1/s2/cells | Median (Y2-H)</t>
  </si>
  <si>
    <t xml:space="preserve">2019-02-15ZC.0002.fcs</t>
  </si>
  <si>
    <t xml:space="preserve">s1/s2/cells | Median (B1-H)</t>
  </si>
  <si>
    <t xml:space="preserve">2019-02-15ZC.0003.fcs</t>
  </si>
  <si>
    <t xml:space="preserve">2019-02-15ZC.0004.fcs</t>
  </si>
  <si>
    <t xml:space="preserve">2019-02-15ZC.0005.fcs</t>
  </si>
  <si>
    <t xml:space="preserve">2019-02-15ZC.0006.fcs</t>
  </si>
  <si>
    <t xml:space="preserve">2019-02-15ZC.0007.fcs</t>
  </si>
  <si>
    <t xml:space="preserve">2019-02-15ZC.0008.fcs</t>
  </si>
  <si>
    <t xml:space="preserve">2019-02-15ZC.0009.fcs</t>
  </si>
  <si>
    <t xml:space="preserve">2019-02-15ZC.0010.fcs</t>
  </si>
  <si>
    <t xml:space="preserve">2019-02-15ZC.0011.fcs</t>
  </si>
  <si>
    <t xml:space="preserve">2019-02-15ZC.0012.fcs</t>
  </si>
  <si>
    <t xml:space="preserve">cgD-GDs</t>
  </si>
  <si>
    <t xml:space="preserve">cgD-GIs</t>
  </si>
  <si>
    <t xml:space="preserve">cgI-GDs</t>
  </si>
  <si>
    <t xml:space="preserve">cgI-GIs</t>
  </si>
  <si>
    <t xml:space="preserve">cgD-sDG</t>
  </si>
  <si>
    <t xml:space="preserve">cgD-sIG</t>
  </si>
  <si>
    <t xml:space="preserve">cgI-sDG</t>
  </si>
  <si>
    <t xml:space="preserve">cgI-sIG</t>
  </si>
  <si>
    <t xml:space="preserve">cgD-mGDs</t>
  </si>
  <si>
    <t xml:space="preserve">cgI-mGIs</t>
  </si>
  <si>
    <t xml:space="preserve">notar-pLO2GFP</t>
  </si>
  <si>
    <t xml:space="preserve">xRFP-pLO2GFP</t>
  </si>
  <si>
    <t xml:space="preserve">2019-02-15ZC.0013.fcs</t>
  </si>
  <si>
    <t xml:space="preserve">2019-02-15ZC.0014.fcs</t>
  </si>
  <si>
    <t xml:space="preserve">2019-02-15ZC.0015.fcs</t>
  </si>
  <si>
    <t xml:space="preserve">2019-02-15ZC.0016.fcs</t>
  </si>
  <si>
    <t xml:space="preserve">2019-02-15ZC.0017.fcs</t>
  </si>
  <si>
    <t xml:space="preserve">2019-02-15ZC.0018.fcs</t>
  </si>
  <si>
    <t xml:space="preserve">2019-02-15ZC.0019.fcs</t>
  </si>
  <si>
    <t xml:space="preserve">2019-02-15ZC.0020.fcs</t>
  </si>
  <si>
    <t xml:space="preserve">2019-02-15ZC.0021.fcs</t>
  </si>
  <si>
    <t xml:space="preserve">2019-02-15ZC.0022.fcs</t>
  </si>
  <si>
    <t xml:space="preserve">2019-02-15ZC.0023.fcs</t>
  </si>
  <si>
    <t xml:space="preserve">2019-02-15ZC.0024.fcs</t>
  </si>
  <si>
    <t xml:space="preserve">cgD-DrG</t>
  </si>
  <si>
    <t xml:space="preserve">cgD-IrG</t>
  </si>
  <si>
    <t xml:space="preserve">cgI-DrG</t>
  </si>
  <si>
    <t xml:space="preserve">cgI-IrG</t>
  </si>
  <si>
    <t xml:space="preserve">cgD-GspD</t>
  </si>
  <si>
    <t xml:space="preserve">cgD-GspI</t>
  </si>
  <si>
    <t xml:space="preserve">cgI-GspD</t>
  </si>
  <si>
    <t xml:space="preserve">cgI-GspI</t>
  </si>
  <si>
    <t xml:space="preserve">2019-02-15ZC.0025.fcs</t>
  </si>
  <si>
    <t xml:space="preserve">2019-02-15ZC.0026.fcs</t>
  </si>
  <si>
    <t xml:space="preserve">2019-02-15ZC.0027.fcs</t>
  </si>
  <si>
    <t xml:space="preserve">2019-02-15ZC.0028.fcs</t>
  </si>
  <si>
    <t xml:space="preserve">2019-02-15ZC.0029.fcs</t>
  </si>
  <si>
    <t xml:space="preserve">2019-02-15ZC.0030.fcs</t>
  </si>
  <si>
    <t xml:space="preserve">2019-02-15ZC.0031.fcs</t>
  </si>
  <si>
    <t xml:space="preserve">2019-02-15ZC.0032.fcs</t>
  </si>
  <si>
    <t xml:space="preserve">2019-02-15ZC.0033.fcs</t>
  </si>
  <si>
    <t xml:space="preserve">2019-02-15ZC.0034.fcs</t>
  </si>
  <si>
    <t xml:space="preserve">2019-02-15ZC.0035.fcs</t>
  </si>
  <si>
    <t xml:space="preserve">2019-02-15ZC.0036.fcs</t>
  </si>
  <si>
    <t xml:space="preserve">2019-02-15ZC.0037.fcs</t>
  </si>
  <si>
    <t xml:space="preserve">2019-02-15ZC.0038.fcs</t>
  </si>
  <si>
    <t xml:space="preserve">2019-02-15ZC.0039.fcs</t>
  </si>
  <si>
    <t xml:space="preserve">2019-02-15ZC.0040.fcs</t>
  </si>
  <si>
    <t xml:space="preserve">2019-02-15ZC.0041.fcs</t>
  </si>
  <si>
    <t xml:space="preserve">2019-02-15ZC.0042.fcs</t>
  </si>
  <si>
    <t xml:space="preserve">2019-02-15ZC.0043.fcs</t>
  </si>
  <si>
    <t xml:space="preserve">2019-02-15ZC.0044.fcs</t>
  </si>
  <si>
    <t xml:space="preserve">2019-02-15ZC.0045.fcs</t>
  </si>
  <si>
    <t xml:space="preserve">2019-02-15ZC.0046.fcs</t>
  </si>
  <si>
    <t xml:space="preserve">2019-02-15ZC.0047.fcs</t>
  </si>
  <si>
    <t xml:space="preserve">2019-02-15ZC.0048.fcs</t>
  </si>
  <si>
    <t xml:space="preserve">2019-02-15ZC.0049.fcs</t>
  </si>
  <si>
    <t xml:space="preserve">2019-02-15ZC.0050.fcs</t>
  </si>
  <si>
    <t xml:space="preserve">2019-02-15ZC.0051.fcs</t>
  </si>
  <si>
    <t xml:space="preserve">2019-02-15ZC.0052.fcs</t>
  </si>
  <si>
    <t xml:space="preserve">2019-02-15ZC.0053.fcs</t>
  </si>
  <si>
    <t xml:space="preserve">2019-02-15ZC.0054.fcs</t>
  </si>
  <si>
    <t xml:space="preserve">2019-02-15ZC.0055.fcs</t>
  </si>
  <si>
    <t xml:space="preserve">2019-02-15ZC.0056.fcs</t>
  </si>
  <si>
    <t xml:space="preserve">2019-02-15ZC.0057.fcs</t>
  </si>
  <si>
    <t xml:space="preserve">2019-02-15ZC.0058.fcs</t>
  </si>
  <si>
    <t xml:space="preserve">2019-02-15ZC.0059.fcs</t>
  </si>
  <si>
    <t xml:space="preserve">2019-02-15ZC.0060.fcs</t>
  </si>
  <si>
    <t xml:space="preserve">2019-02-15ZC.0061.fcs</t>
  </si>
  <si>
    <t xml:space="preserve">2019-02-15ZC.0062.fcs</t>
  </si>
  <si>
    <t xml:space="preserve">2019-02-15ZC.0063.fcs</t>
  </si>
  <si>
    <t xml:space="preserve">2019-02-15ZC.0064.fcs</t>
  </si>
  <si>
    <t xml:space="preserve">2019-02-15ZC.0065.fcs</t>
  </si>
  <si>
    <t xml:space="preserve">2019-02-15ZC.0066.fcs</t>
  </si>
  <si>
    <t xml:space="preserve">2019-02-15ZC.0067.fcs</t>
  </si>
  <si>
    <t xml:space="preserve">2019-02-15ZC.0068.fcs</t>
  </si>
  <si>
    <t xml:space="preserve">2019-02-15ZC.0069.fcs</t>
  </si>
  <si>
    <t xml:space="preserve">2019-02-15ZC.0070.fcs</t>
  </si>
  <si>
    <t xml:space="preserve">2019-02-15ZC.0071.fcs</t>
  </si>
  <si>
    <t xml:space="preserve">2019-02-15ZC.0072.fcs</t>
  </si>
  <si>
    <t xml:space="preserve">2019-02-15ZC.0073.fcs</t>
  </si>
  <si>
    <t xml:space="preserve">2019-02-15ZC.0074.fcs</t>
  </si>
  <si>
    <t xml:space="preserve">2019-02-15ZC.0075.fcs</t>
  </si>
  <si>
    <t xml:space="preserve">2019-02-15ZC.0076.fcs</t>
  </si>
  <si>
    <t xml:space="preserve">2019-02-15ZC.0077.fcs</t>
  </si>
  <si>
    <t xml:space="preserve">2019-02-15ZC.0078.fcs</t>
  </si>
  <si>
    <t xml:space="preserve">2019-02-15ZC.0079.fcs</t>
  </si>
  <si>
    <t xml:space="preserve">2019-02-15ZC.0080.fcs</t>
  </si>
  <si>
    <t xml:space="preserve">2019-02-15ZC.0081.fcs</t>
  </si>
  <si>
    <t xml:space="preserve">2019-02-15ZC.0082.fcs</t>
  </si>
  <si>
    <t xml:space="preserve">2019-02-15ZC.0083.fcs</t>
  </si>
  <si>
    <t xml:space="preserve">2019-02-15ZC.0084.fcs</t>
  </si>
  <si>
    <t xml:space="preserve">2019-02-15ZC.0085.fcs</t>
  </si>
  <si>
    <t xml:space="preserve">2019-02-15ZC.0086.fcs</t>
  </si>
  <si>
    <t xml:space="preserve">2019-02-15ZC.0087.fcs</t>
  </si>
  <si>
    <t xml:space="preserve">2019-02-15ZC.0088.fcs</t>
  </si>
  <si>
    <t xml:space="preserve">2019-02-15ZC.0089.fcs</t>
  </si>
  <si>
    <t xml:space="preserve">2019-02-15ZC.0090.fcs</t>
  </si>
  <si>
    <t xml:space="preserve">2019-02-15ZC.0091.fcs</t>
  </si>
  <si>
    <t xml:space="preserve">2019-02-15ZC.0092.fcs</t>
  </si>
  <si>
    <t xml:space="preserve">2019-02-15ZC.0093.fcs</t>
  </si>
  <si>
    <t xml:space="preserve">2019-02-15ZC.0094.fcs</t>
  </si>
  <si>
    <t xml:space="preserve">2019-02-15ZC.0095.fcs</t>
  </si>
  <si>
    <t xml:space="preserve">2019-02-15ZC.0096.fcs</t>
  </si>
  <si>
    <t xml:space="preserve">2019-02-15ZC.0097.fcs</t>
  </si>
  <si>
    <t xml:space="preserve">2019-02-15ZC.0098.fcs</t>
  </si>
  <si>
    <t xml:space="preserve">2019-02-15ZC.0099.fcs</t>
  </si>
  <si>
    <t xml:space="preserve">2019-02-15ZC.0100.fcs</t>
  </si>
  <si>
    <t xml:space="preserve">2019-02-15ZC.0101.fcs</t>
  </si>
  <si>
    <t xml:space="preserve">2019-02-15ZC.0102.fcs</t>
  </si>
  <si>
    <t xml:space="preserve">2019-02-15ZC.0103.fcs</t>
  </si>
  <si>
    <t xml:space="preserve">2019-02-15ZC.0104.fcs</t>
  </si>
  <si>
    <t xml:space="preserve">2019-02-15ZC.0105.fcs</t>
  </si>
  <si>
    <t xml:space="preserve">2019-02-15ZC.0106.fcs</t>
  </si>
  <si>
    <t xml:space="preserve">2019-02-15ZC.0107.fcs</t>
  </si>
  <si>
    <t xml:space="preserve">2019-02-15ZC.0108.fcs</t>
  </si>
  <si>
    <t xml:space="preserve">2019-02-15ZC.0109.fcs</t>
  </si>
  <si>
    <t xml:space="preserve">2019-02-15ZC.0110.fcs</t>
  </si>
  <si>
    <t xml:space="preserve">2019-02-15ZC.0111.fcs</t>
  </si>
  <si>
    <t xml:space="preserve">2019-02-15ZC.0112.fcs</t>
  </si>
  <si>
    <t xml:space="preserve">2019-02-15ZC.0113.fcs</t>
  </si>
  <si>
    <t xml:space="preserve">2019-02-15ZC.0114.fcs</t>
  </si>
  <si>
    <t xml:space="preserve">2019-02-15ZC.0115.fcs</t>
  </si>
  <si>
    <t xml:space="preserve">2019-02-15ZC.0116.fcs</t>
  </si>
  <si>
    <t xml:space="preserve">2019-02-15ZC.0117.fcs</t>
  </si>
  <si>
    <t xml:space="preserve">2019-02-15ZC.0118.fcs</t>
  </si>
  <si>
    <t xml:space="preserve">2019-02-15ZC.0119.fcs</t>
  </si>
  <si>
    <t xml:space="preserve">2019-02-15ZC.0120.fcs</t>
  </si>
  <si>
    <t xml:space="preserve">2019-02-15ZC.0121.fcs</t>
  </si>
  <si>
    <t xml:space="preserve">2019-02-15ZC.0122.fcs</t>
  </si>
  <si>
    <t xml:space="preserve">2019-02-15ZC.0123.fcs</t>
  </si>
  <si>
    <t xml:space="preserve">2019-02-15ZC.0124.fcs</t>
  </si>
  <si>
    <t xml:space="preserve">2019-02-15ZC.0125.fcs</t>
  </si>
  <si>
    <t xml:space="preserve">2019-02-15ZC.0126.fcs</t>
  </si>
  <si>
    <t xml:space="preserve">2019-02-15ZC.0127.fcs</t>
  </si>
  <si>
    <t xml:space="preserve">2019-02-15ZC.0128.fcs</t>
  </si>
  <si>
    <t xml:space="preserve">2019-02-15ZC.0129.fcs</t>
  </si>
  <si>
    <t xml:space="preserve">2019-02-15ZC.0130.fcs</t>
  </si>
  <si>
    <t xml:space="preserve">2019-02-15ZC.0131.fcs</t>
  </si>
  <si>
    <t xml:space="preserve">2019-02-15ZC.0132.fcs</t>
  </si>
  <si>
    <t xml:space="preserve">2019-02-15ZC.0133.fcs</t>
  </si>
  <si>
    <t xml:space="preserve">2019-02-15ZC.0134.fcs</t>
  </si>
  <si>
    <t xml:space="preserve">2019-02-15ZC.0135.fcs</t>
  </si>
  <si>
    <t xml:space="preserve">2019-02-15ZC.0136.fcs</t>
  </si>
  <si>
    <t xml:space="preserve">2019-02-15ZC.0137.fcs</t>
  </si>
  <si>
    <t xml:space="preserve">2019-02-15ZC.0138.fcs</t>
  </si>
  <si>
    <t xml:space="preserve">2019-02-15ZC.0139.fcs</t>
  </si>
  <si>
    <t xml:space="preserve">2019-02-15ZC.0140.fcs</t>
  </si>
  <si>
    <t xml:space="preserve">2019-02-15ZC.0141.fcs</t>
  </si>
  <si>
    <t xml:space="preserve">2019-02-15ZC.0142.fcs</t>
  </si>
  <si>
    <t xml:space="preserve">2019-02-15ZC.0143.fcs</t>
  </si>
  <si>
    <t xml:space="preserve">2019-02-15ZC.0144.fcs</t>
  </si>
  <si>
    <t xml:space="preserve">2019-02-15ZC.0145.fcs</t>
  </si>
  <si>
    <t xml:space="preserve">2019-02-15ZC.0146.fcs</t>
  </si>
  <si>
    <t xml:space="preserve">2019-02-15ZC.0147.fcs</t>
  </si>
  <si>
    <t xml:space="preserve">2019-02-15ZC.0148.fcs</t>
  </si>
  <si>
    <t xml:space="preserve">2019-02-15ZC.0149.fcs</t>
  </si>
  <si>
    <t xml:space="preserve">2019-02-15ZC.0150.fcs</t>
  </si>
  <si>
    <t xml:space="preserve">2019-02-15ZC.0151.fcs</t>
  </si>
  <si>
    <t xml:space="preserve">2019-02-15ZC.0152.fcs</t>
  </si>
  <si>
    <t xml:space="preserve">2019-02-15ZC.0153.fcs</t>
  </si>
  <si>
    <t xml:space="preserve">2019-02-15ZC.0154.fcs</t>
  </si>
  <si>
    <t xml:space="preserve">2019-02-15ZC.0155.fcs</t>
  </si>
  <si>
    <t xml:space="preserve">2019-02-15ZC.0156.fcs</t>
  </si>
  <si>
    <t xml:space="preserve">2019-02-15ZC.0157.fcs</t>
  </si>
  <si>
    <t xml:space="preserve">2019-02-15ZC.0158.fcs</t>
  </si>
  <si>
    <t xml:space="preserve">2019-02-15ZC.0159.fcs</t>
  </si>
  <si>
    <t xml:space="preserve">2019-02-15ZC.0160.fcs</t>
  </si>
  <si>
    <t xml:space="preserve">2019-02-15ZC.0161.fcs</t>
  </si>
  <si>
    <t xml:space="preserve">2019-02-15ZC.0162.fcs</t>
  </si>
  <si>
    <t xml:space="preserve">2019-02-15ZC.0163.fcs</t>
  </si>
  <si>
    <t xml:space="preserve">2019-02-15ZC.0164.fcs</t>
  </si>
  <si>
    <t xml:space="preserve">2019-02-15ZC.0165.fcs</t>
  </si>
  <si>
    <t xml:space="preserve">2019-02-15ZC.0166.fcs</t>
  </si>
  <si>
    <t xml:space="preserve">2019-02-15ZC.0167.fcs</t>
  </si>
  <si>
    <t xml:space="preserve">2019-02-15ZC.0168.fcs</t>
  </si>
  <si>
    <t xml:space="preserve">2019-02-15ZC.0169.fcs</t>
  </si>
  <si>
    <t xml:space="preserve">2019-02-15ZC.0170.fcs</t>
  </si>
  <si>
    <t xml:space="preserve">2019-02-15ZC.0171.fcs</t>
  </si>
  <si>
    <t xml:space="preserve">2019-02-15ZC.0172.fcs</t>
  </si>
  <si>
    <t xml:space="preserve">2019-02-15ZC.0173.fcs</t>
  </si>
  <si>
    <t xml:space="preserve">2019-02-15ZC.0174.fcs</t>
  </si>
  <si>
    <t xml:space="preserve">2019-02-15ZC.0175.fcs</t>
  </si>
  <si>
    <t xml:space="preserve">2019-02-15ZC.0176.fcs</t>
  </si>
  <si>
    <t xml:space="preserve">2019-02-15ZC.0177.fcs</t>
  </si>
  <si>
    <t xml:space="preserve">2019-02-15ZC.0178.fcs</t>
  </si>
  <si>
    <t xml:space="preserve">2019-02-15ZC.0179.fcs</t>
  </si>
  <si>
    <t xml:space="preserve">2019-02-15ZC.0180.fcs</t>
  </si>
  <si>
    <t xml:space="preserve">2019-02-15ZC.0181.fcs</t>
  </si>
  <si>
    <t xml:space="preserve">2019-02-15ZC.0182.fcs</t>
  </si>
  <si>
    <t xml:space="preserve">2019-02-15ZC.0183.fcs</t>
  </si>
  <si>
    <t xml:space="preserve">2019-02-15ZC.0184.fcs</t>
  </si>
  <si>
    <t xml:space="preserve">2019-02-15ZC.0185.fcs</t>
  </si>
  <si>
    <t xml:space="preserve">2019-02-15ZC.0186.fcs</t>
  </si>
  <si>
    <t xml:space="preserve">2019-02-15ZC.0187.fcs</t>
  </si>
  <si>
    <t xml:space="preserve">2019-02-15ZC.0188.fcs</t>
  </si>
  <si>
    <t xml:space="preserve">2019-02-15ZC.0189.fcs</t>
  </si>
  <si>
    <t xml:space="preserve">2019-02-15ZC.0190.fcs</t>
  </si>
  <si>
    <t xml:space="preserve">2019-02-15ZC.0191.fcs</t>
  </si>
  <si>
    <t xml:space="preserve">2019-02-15ZC.0192.fcs</t>
  </si>
  <si>
    <t xml:space="preserve">2019-02-15ZC.0193.fcs</t>
  </si>
  <si>
    <t xml:space="preserve">2019-02-15ZC.0194.fcs</t>
  </si>
  <si>
    <t xml:space="preserve">2019-02-15ZC.0195.fcs</t>
  </si>
  <si>
    <t xml:space="preserve">2019-02-15ZC.0196.fcs</t>
  </si>
  <si>
    <t xml:space="preserve">2019-02-15ZC.0197.fcs</t>
  </si>
  <si>
    <t xml:space="preserve">2019-02-15ZC.0198.fcs</t>
  </si>
  <si>
    <t xml:space="preserve">2019-02-15ZC.0199.fcs</t>
  </si>
  <si>
    <t xml:space="preserve">2019-02-15ZC.0200.fcs</t>
  </si>
  <si>
    <t xml:space="preserve">2019-02-15ZC.0201.fcs</t>
  </si>
  <si>
    <t xml:space="preserve">2019-02-15ZC.0202.fcs</t>
  </si>
  <si>
    <t xml:space="preserve">2019-02-15ZC.0203.fcs</t>
  </si>
  <si>
    <t xml:space="preserve">2019-02-15ZC.0204.fcs</t>
  </si>
  <si>
    <t xml:space="preserve">2019-02-15ZC.0205.fcs</t>
  </si>
  <si>
    <t xml:space="preserve">2019-02-15ZC.0206.fcs</t>
  </si>
  <si>
    <t xml:space="preserve">2019-02-15ZC.0207.fcs</t>
  </si>
  <si>
    <t xml:space="preserve">2019-02-15ZC.0208.fcs</t>
  </si>
  <si>
    <t xml:space="preserve">2019-02-15ZC.0209.fcs</t>
  </si>
  <si>
    <t xml:space="preserve">2019-02-15ZC.0210.fcs</t>
  </si>
  <si>
    <t xml:space="preserve">2019-02-15ZC.0211.fcs</t>
  </si>
  <si>
    <t xml:space="preserve">2019-02-15ZC.0212.fcs</t>
  </si>
  <si>
    <t xml:space="preserve">2019-02-15ZC.0213.fcs</t>
  </si>
  <si>
    <t xml:space="preserve">2019-02-15ZC.0214.fcs</t>
  </si>
  <si>
    <t xml:space="preserve">2019-02-15ZC.0215.fcs</t>
  </si>
  <si>
    <t xml:space="preserve">2019-02-15ZC.0216.fcs</t>
  </si>
  <si>
    <t xml:space="preserve">2019-02-15ZC.0217.fcs</t>
  </si>
  <si>
    <t xml:space="preserve">2019-02-15ZC.0218.fcs</t>
  </si>
  <si>
    <t xml:space="preserve">2019-02-15ZC.0219.fcs</t>
  </si>
  <si>
    <t xml:space="preserve">2019-02-15ZC.0220.fcs</t>
  </si>
  <si>
    <t xml:space="preserve">2019-02-15ZC.0221.fcs</t>
  </si>
  <si>
    <t xml:space="preserve">2019-02-15ZC.0222.fcs</t>
  </si>
  <si>
    <t xml:space="preserve">2019-02-15ZC.0223.fcs</t>
  </si>
  <si>
    <t xml:space="preserve">2019-02-15ZC.0224.fcs</t>
  </si>
  <si>
    <t xml:space="preserve">2019-02-15ZC.0225.fcs</t>
  </si>
  <si>
    <t xml:space="preserve">2019-02-15ZC.0226.fcs</t>
  </si>
  <si>
    <t xml:space="preserve">2019-02-15ZC.0227.fcs</t>
  </si>
  <si>
    <t xml:space="preserve">2019-02-15ZC.0228.fcs</t>
  </si>
  <si>
    <t xml:space="preserve">2019-02-15ZC.0229.fcs</t>
  </si>
  <si>
    <t xml:space="preserve">2019-02-15ZC.0230.fcs</t>
  </si>
  <si>
    <t xml:space="preserve">2019-02-15ZC.0231.fcs</t>
  </si>
  <si>
    <t xml:space="preserve">2019-02-15ZC.0232.fcs</t>
  </si>
  <si>
    <t xml:space="preserve">2019-02-15ZC.0233.fcs</t>
  </si>
  <si>
    <t xml:space="preserve">2019-02-15ZC.0234.fcs</t>
  </si>
  <si>
    <t xml:space="preserve">2019-02-15ZC.0235.fcs</t>
  </si>
  <si>
    <t xml:space="preserve">2019-02-15ZC.0236.fcs</t>
  </si>
  <si>
    <t xml:space="preserve">2019-02-15ZC.0237.fcs</t>
  </si>
  <si>
    <t xml:space="preserve">2019-02-15ZC.0238.fcs</t>
  </si>
  <si>
    <t xml:space="preserve">2019-02-15ZC.0239.fcs</t>
  </si>
  <si>
    <t xml:space="preserve">2019-02-15ZC.0240.fcs</t>
  </si>
  <si>
    <t xml:space="preserve">2019-02-15ZC.0241.fcs</t>
  </si>
  <si>
    <t xml:space="preserve">2019-02-15ZC.0242.fcs</t>
  </si>
  <si>
    <t xml:space="preserve">2019-02-15ZC.0243.fcs</t>
  </si>
  <si>
    <t xml:space="preserve">2019-02-15ZC.0244.fcs</t>
  </si>
  <si>
    <t xml:space="preserve">2019-02-15ZC.0245.fcs</t>
  </si>
  <si>
    <t xml:space="preserve">2019-02-15ZC.0246.fcs</t>
  </si>
  <si>
    <t xml:space="preserve">2019-02-15ZC.0247.fcs</t>
  </si>
  <si>
    <t xml:space="preserve">2019-02-15ZC.0248.fcs</t>
  </si>
  <si>
    <t xml:space="preserve">2019-02-15ZC.0249.fcs</t>
  </si>
  <si>
    <t xml:space="preserve">2019-02-15ZC.0250.fcs</t>
  </si>
  <si>
    <t xml:space="preserve">2019-02-15ZC.0251.fcs</t>
  </si>
  <si>
    <t xml:space="preserve">2019-02-15ZC.0252.fcs</t>
  </si>
  <si>
    <t xml:space="preserve">2019-02-15ZC.0253.fcs</t>
  </si>
  <si>
    <t xml:space="preserve">2019-02-15ZC.0254.fcs</t>
  </si>
  <si>
    <t xml:space="preserve">2019-02-15ZC.0255.fcs</t>
  </si>
  <si>
    <t xml:space="preserve">2019-02-15ZC.0256.fcs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</si>
</sst>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[$-409]H:MM:SS"/>
    <numFmt numFmtId="167" formatCode="0.00"/>
    <numFmt numFmtId="168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Courier New"/>
      <family val="1"/>
      <charset val="1"/>
    </font>
    <font>
      <b val="true"/>
      <sz val="12"/>
      <color rgb="FF000000"/>
      <name val="Courier New"/>
      <family val="1"/>
      <charset val="1"/>
    </font>
    <font>
      <sz val="14.4"/>
      <color rgb="FF595959"/>
      <name val="Calibri"/>
      <family val="2"/>
    </font>
    <font>
      <sz val="12"/>
      <color rgb="FF595959"/>
      <name val="Calibri"/>
      <family val="2"/>
    </font>
    <font>
      <sz val="12"/>
      <name val="Calibri"/>
      <family val="2"/>
      <charset val="1"/>
    </font>
    <font>
      <sz val="15"/>
      <color rgb="FF595959"/>
      <name val="Calibri"/>
      <family val="2"/>
    </font>
    <font>
      <sz val="10"/>
      <color rgb="FF595959"/>
      <name val="Calibri"/>
      <family val="2"/>
    </font>
    <font>
      <sz val="9"/>
      <color rgb="FF595959"/>
      <name val="Calibri"/>
      <family val="2"/>
    </font>
    <font>
      <sz val="18"/>
      <color rgb="FF595959"/>
      <name val="Calibri"/>
      <family val="2"/>
    </font>
    <font>
      <b val="true"/>
      <sz val="18"/>
      <color rgb="FF000000"/>
      <name val="Calibri"/>
      <family val="2"/>
    </font>
    <font>
      <sz val="9.6"/>
      <color rgb="FF595959"/>
      <name val="Arial"/>
      <family val="2"/>
    </font>
    <font>
      <sz val="8"/>
      <color rgb="FF595959"/>
      <name val="Arial"/>
      <family val="2"/>
    </font>
    <font>
      <sz val="10"/>
      <color rgb="FF59595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2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1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1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16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2" borderId="1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1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2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planatory Text 2" xfId="20"/>
    <cellStyle name="Normal 2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6000"/>
      <rgbColor rgb="FF800080"/>
      <rgbColor rgb="FF008080"/>
      <rgbColor rgb="FFBFBFBF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70AD47"/>
      <rgbColor rgb="FF92D050"/>
      <rgbColor rgb="FFFFC000"/>
      <rgbColor rgb="FFFF9900"/>
      <rgbColor rgb="FFED7D31"/>
      <rgbColor rgb="FF595959"/>
      <rgbColor rgb="FFAFABAB"/>
      <rgbColor rgb="FF002060"/>
      <rgbColor rgb="FF00B050"/>
      <rgbColor rgb="FF003300"/>
      <rgbColor rgb="FF333300"/>
      <rgbColor rgb="FF843C0B"/>
      <rgbColor rgb="FFC55A11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40" spc="-1" strike="noStrike">
                <a:solidFill>
                  <a:srgbClr val="595959"/>
                </a:solidFill>
                <a:latin typeface="Calibri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817928730512"/>
          <c:y val="0.199516973030994"/>
          <c:w val="0.623329621380846"/>
          <c:h val="0.635717160874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083117ZC!$K$3</c:f>
              <c:strCache>
                <c:ptCount val="1"/>
                <c:pt idx="0">
                  <c:v>xRFP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083117ZC!$AA$3:$AA$8</c:f>
              <c:numCache>
                <c:formatCode>General</c:formatCode>
                <c:ptCount val="6"/>
                <c:pt idx="0">
                  <c:v>35</c:v>
                </c:pt>
                <c:pt idx="1">
                  <c:v>36.8</c:v>
                </c:pt>
                <c:pt idx="2">
                  <c:v>39</c:v>
                </c:pt>
                <c:pt idx="3">
                  <c:v>36.6</c:v>
                </c:pt>
                <c:pt idx="4">
                  <c:v>37.4</c:v>
                </c:pt>
                <c:pt idx="5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083117ZC!$L$3</c:f>
              <c:strCache>
                <c:ptCount val="1"/>
                <c:pt idx="0">
                  <c:v>xGFP</c:v>
                </c:pt>
              </c:strCache>
            </c:strRef>
          </c:tx>
          <c:spPr>
            <a:solidFill>
              <a:srgbClr val="c0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083117ZC!$AB$3:$AB$8</c:f>
              <c:numCache>
                <c:formatCode>General</c:formatCode>
                <c:ptCount val="6"/>
                <c:pt idx="0">
                  <c:v>23558</c:v>
                </c:pt>
                <c:pt idx="1">
                  <c:v>22782</c:v>
                </c:pt>
                <c:pt idx="2">
                  <c:v>23702</c:v>
                </c:pt>
                <c:pt idx="3">
                  <c:v>23202</c:v>
                </c:pt>
                <c:pt idx="4">
                  <c:v>23847</c:v>
                </c:pt>
                <c:pt idx="5">
                  <c:v>23774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083117ZC!$C$3</c:f>
              <c:strCache>
                <c:ptCount val="1"/>
                <c:pt idx="0">
                  <c:v>T1ssA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083117ZC!$S$3:$S$8</c:f>
              <c:numCache>
                <c:formatCode>General</c:formatCode>
                <c:ptCount val="6"/>
                <c:pt idx="0">
                  <c:v>102</c:v>
                </c:pt>
                <c:pt idx="1">
                  <c:v>122</c:v>
                </c:pt>
                <c:pt idx="2">
                  <c:v>115</c:v>
                </c:pt>
                <c:pt idx="3">
                  <c:v>159</c:v>
                </c:pt>
                <c:pt idx="4">
                  <c:v>189</c:v>
                </c:pt>
                <c:pt idx="5">
                  <c:v>249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083117ZC!$F$3</c:f>
              <c:strCache>
                <c:ptCount val="1"/>
                <c:pt idx="0">
                  <c:v>T1ssA-pLAv2</c:v>
                </c:pt>
              </c:strCache>
            </c:strRef>
          </c:tx>
          <c:spPr>
            <a:solidFill>
              <a:srgbClr val="00b0f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083117ZC!$V$3:$V$8</c:f>
              <c:numCache>
                <c:formatCode>General</c:formatCode>
                <c:ptCount val="6"/>
                <c:pt idx="0">
                  <c:v>4746</c:v>
                </c:pt>
                <c:pt idx="1">
                  <c:v>3686</c:v>
                </c:pt>
                <c:pt idx="2">
                  <c:v>2853</c:v>
                </c:pt>
                <c:pt idx="3">
                  <c:v>701</c:v>
                </c:pt>
                <c:pt idx="4">
                  <c:v>260</c:v>
                </c:pt>
                <c:pt idx="5">
                  <c:v>260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083117ZC!$G$15</c:f>
              <c:strCache>
                <c:ptCount val="1"/>
                <c:pt idx="0">
                  <c:v>T1ssA-pLBv2</c:v>
                </c:pt>
              </c:strCache>
            </c:strRef>
          </c:tx>
          <c:spPr>
            <a:solidFill>
              <a:srgbClr val="c55a1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55a11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083117ZC!$W$15:$W$20</c:f>
              <c:numCache>
                <c:formatCode>General</c:formatCode>
                <c:ptCount val="6"/>
                <c:pt idx="0">
                  <c:v>79.9</c:v>
                </c:pt>
                <c:pt idx="1">
                  <c:v>61.1</c:v>
                </c:pt>
                <c:pt idx="2">
                  <c:v>61.5</c:v>
                </c:pt>
                <c:pt idx="3">
                  <c:v>75.6</c:v>
                </c:pt>
                <c:pt idx="4">
                  <c:v>80.1</c:v>
                </c:pt>
                <c:pt idx="5">
                  <c:v>127</c:v>
                </c:pt>
              </c:numCache>
            </c:numRef>
          </c:yVal>
          <c:smooth val="0"/>
        </c:ser>
        <c:axId val="25106300"/>
        <c:axId val="72650516"/>
      </c:scatterChart>
      <c:valAx>
        <c:axId val="25106300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650516"/>
        <c:crosses val="autoZero"/>
        <c:crossBetween val="midCat"/>
        <c:majorUnit val="1"/>
      </c:valAx>
      <c:valAx>
        <c:axId val="72650516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Median RFP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106300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83254155730534"/>
          <c:y val="0.245948527267425"/>
          <c:w val="0.216745844269466"/>
          <c:h val="0.34029418197725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500" spc="-1" strike="noStrike">
                <a:solidFill>
                  <a:srgbClr val="595959"/>
                </a:solidFill>
                <a:latin typeface="Calibri"/>
              </a:rPr>
              <a:t>Stem = 4, Loop = 30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10682386567"/>
          <c:y val="0.131003795314749"/>
          <c:w val="0.511182565201858"/>
          <c:h val="0.75919382279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031518ZC!$C$40</c:f>
              <c:strCache>
                <c:ptCount val="1"/>
                <c:pt idx="0">
                  <c:v>cgRNA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031518ZC!$D$40:$H$40</c:f>
              <c:numCache>
                <c:formatCode>General</c:formatCode>
                <c:ptCount val="5"/>
                <c:pt idx="0">
                  <c:v>142</c:v>
                </c:pt>
                <c:pt idx="1">
                  <c:v>523</c:v>
                </c:pt>
                <c:pt idx="2">
                  <c:v>20416</c:v>
                </c:pt>
                <c:pt idx="3">
                  <c:v>94.7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031518ZC!$C$41</c:f>
              <c:strCache>
                <c:ptCount val="1"/>
                <c:pt idx="0">
                  <c:v>cgRNA+trigger</c:v>
                </c:pt>
              </c:strCache>
            </c:strRef>
          </c:tx>
          <c:spPr>
            <a:solidFill>
              <a:srgbClr val="9dc3e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031518ZC!$D$41:$H$41</c:f>
              <c:numCache>
                <c:formatCode>General</c:formatCode>
                <c:ptCount val="5"/>
                <c:pt idx="0">
                  <c:v>2406</c:v>
                </c:pt>
                <c:pt idx="1">
                  <c:v>3293</c:v>
                </c:pt>
                <c:pt idx="2">
                  <c:v>14252</c:v>
                </c:pt>
                <c:pt idx="3">
                  <c:v>4100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031518ZC!$C$42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031518ZC!$D$42:$H$42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95.3</c:v>
                </c:pt>
              </c:numCache>
            </c:numRef>
          </c:val>
        </c:ser>
        <c:ser>
          <c:idx val="3"/>
          <c:order val="3"/>
          <c:tx>
            <c:strRef>
              <c:f>031518ZC!$C$43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031518ZC!$D$43:$H$43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15286</c:v>
                </c:pt>
              </c:numCache>
            </c:numRef>
          </c:val>
        </c:ser>
        <c:gapWidth val="150"/>
        <c:overlap val="0"/>
        <c:axId val="91483156"/>
        <c:axId val="387210"/>
      </c:barChart>
      <c:catAx>
        <c:axId val="914831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7210"/>
        <c:crosses val="autoZero"/>
        <c:auto val="1"/>
        <c:lblAlgn val="ctr"/>
        <c:lblOffset val="100"/>
      </c:catAx>
      <c:valAx>
        <c:axId val="387210"/>
        <c:scaling>
          <c:logBase val="10"/>
          <c:orientation val="minMax"/>
          <c:max val="50000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83156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58333333333333"/>
          <c:y val="0.316672499270924"/>
          <c:w val="0.341666666666667"/>
          <c:h val="0.340312044327792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500" spc="-1" strike="noStrike">
                <a:solidFill>
                  <a:srgbClr val="595959"/>
                </a:solidFill>
                <a:latin typeface="Calibri"/>
              </a:rPr>
              <a:t>Stem = 10, Loop = 10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08587316112"/>
          <c:y val="0.136114016736402"/>
          <c:w val="0.504328851974379"/>
          <c:h val="0.770920502092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031518ZC!$C$47</c:f>
              <c:strCache>
                <c:ptCount val="1"/>
                <c:pt idx="0">
                  <c:v>cgRNA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031518ZC!$D$47:$H$47</c:f>
              <c:numCache>
                <c:formatCode>General</c:formatCode>
                <c:ptCount val="5"/>
                <c:pt idx="0">
                  <c:v>4520</c:v>
                </c:pt>
                <c:pt idx="1">
                  <c:v>137</c:v>
                </c:pt>
                <c:pt idx="2">
                  <c:v>188</c:v>
                </c:pt>
                <c:pt idx="3">
                  <c:v>102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031518ZC!$C$48</c:f>
              <c:strCache>
                <c:ptCount val="1"/>
                <c:pt idx="0">
                  <c:v>cgRNA+trigger</c:v>
                </c:pt>
              </c:strCache>
            </c:strRef>
          </c:tx>
          <c:spPr>
            <a:solidFill>
              <a:srgbClr val="9dc3e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031518ZC!$D$48:$H$48</c:f>
              <c:numCache>
                <c:formatCode>General</c:formatCode>
                <c:ptCount val="5"/>
                <c:pt idx="0">
                  <c:v>1547</c:v>
                </c:pt>
                <c:pt idx="1">
                  <c:v>344</c:v>
                </c:pt>
                <c:pt idx="2">
                  <c:v>329</c:v>
                </c:pt>
                <c:pt idx="3">
                  <c:v>207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031518ZC!$C$49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031518ZC!$D$49:$H$49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95.3</c:v>
                </c:pt>
              </c:numCache>
            </c:numRef>
          </c:val>
        </c:ser>
        <c:ser>
          <c:idx val="3"/>
          <c:order val="3"/>
          <c:tx>
            <c:strRef>
              <c:f>031518ZC!$C$50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031518ZC!$D$39:$H$39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031518ZC!$D$50:$H$50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15286</c:v>
                </c:pt>
              </c:numCache>
            </c:numRef>
          </c:val>
        </c:ser>
        <c:gapWidth val="150"/>
        <c:overlap val="0"/>
        <c:axId val="45926531"/>
        <c:axId val="44990177"/>
      </c:barChart>
      <c:catAx>
        <c:axId val="459265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90177"/>
        <c:crosses val="autoZero"/>
        <c:auto val="1"/>
        <c:lblAlgn val="ctr"/>
        <c:lblOffset val="100"/>
      </c:catAx>
      <c:valAx>
        <c:axId val="44990177"/>
        <c:scaling>
          <c:logBase val="10"/>
          <c:orientation val="minMax"/>
          <c:max val="50000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26531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58333333333333"/>
          <c:y val="0.325931758530184"/>
          <c:w val="0.341666666666667"/>
          <c:h val="0.321793525809274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RFP/GFP with deactivating ACas9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803480990085"/>
          <c:y val="0.171653543307087"/>
          <c:w val="0.433911120622013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031518ZC!$C$59</c:f>
              <c:strCache>
                <c:ptCount val="1"/>
                <c:pt idx="0">
                  <c:v>cgRNA+trigger (100ng/mL aTc)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031518ZC!$C$62:$C$64</c:f>
              <c:numCache>
                <c:formatCode>General</c:formatCode>
                <c:ptCount val="3"/>
                <c:pt idx="0">
                  <c:v>17746</c:v>
                </c:pt>
                <c:pt idx="1">
                  <c:v>1801</c:v>
                </c:pt>
                <c:pt idx="2">
                  <c:v>5059</c:v>
                </c:pt>
              </c:numCache>
            </c:numRef>
          </c:xVal>
          <c:yVal>
            <c:numRef>
              <c:f>031518ZC!$H$62:$H$64</c:f>
              <c:numCache>
                <c:formatCode>General</c:formatCode>
                <c:ptCount val="3"/>
                <c:pt idx="0">
                  <c:v>2853</c:v>
                </c:pt>
                <c:pt idx="1">
                  <c:v>512</c:v>
                </c:pt>
                <c:pt idx="2">
                  <c:v>1732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031518ZC!$C$58</c:f>
              <c:strCache>
                <c:ptCount val="1"/>
                <c:pt idx="0">
                  <c:v>cgRNA+trigger (10ng/mL aTc)</c:v>
                </c:pt>
              </c:strCache>
            </c:strRef>
          </c:tx>
          <c:spPr>
            <a:solidFill>
              <a:srgbClr val="92d050"/>
            </a:solidFill>
            <a:ln cap="rnd" w="19080">
              <a:solidFill>
                <a:srgbClr val="92d05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031518ZC!$C$65:$C$67</c:f>
              <c:numCache>
                <c:formatCode>General</c:formatCode>
                <c:ptCount val="3"/>
                <c:pt idx="0">
                  <c:v>9621</c:v>
                </c:pt>
                <c:pt idx="1">
                  <c:v>3500</c:v>
                </c:pt>
                <c:pt idx="2">
                  <c:v>3858</c:v>
                </c:pt>
              </c:numCache>
            </c:numRef>
          </c:xVal>
          <c:yVal>
            <c:numRef>
              <c:f>031518ZC!$H$65:$H$67</c:f>
              <c:numCache>
                <c:formatCode>General</c:formatCode>
                <c:ptCount val="3"/>
                <c:pt idx="0">
                  <c:v>1242</c:v>
                </c:pt>
                <c:pt idx="1">
                  <c:v>980</c:v>
                </c:pt>
                <c:pt idx="2">
                  <c:v>3989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031518ZC!$D$59</c:f>
              <c:strCache>
                <c:ptCount val="1"/>
                <c:pt idx="0">
                  <c:v>cgRNA+GFP (100ng/mL aTc)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031518ZC!$D$62:$D$64</c:f>
              <c:numCache>
                <c:formatCode>General</c:formatCode>
                <c:ptCount val="3"/>
                <c:pt idx="0">
                  <c:v>11515</c:v>
                </c:pt>
                <c:pt idx="1">
                  <c:v>2743</c:v>
                </c:pt>
                <c:pt idx="2">
                  <c:v>127</c:v>
                </c:pt>
              </c:numCache>
            </c:numRef>
          </c:xVal>
          <c:yVal>
            <c:numRef>
              <c:f>031518ZC!$I$62:$I$64</c:f>
              <c:numCache>
                <c:formatCode>General</c:formatCode>
                <c:ptCount val="3"/>
                <c:pt idx="0">
                  <c:v>445</c:v>
                </c:pt>
                <c:pt idx="1">
                  <c:v>500</c:v>
                </c:pt>
                <c:pt idx="2">
                  <c:v>529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031518ZC!$D$58</c:f>
              <c:strCache>
                <c:ptCount val="1"/>
                <c:pt idx="0">
                  <c:v>cgRNA+GFP (10ng/mL aTc)</c:v>
                </c:pt>
              </c:strCache>
            </c:strRef>
          </c:tx>
          <c:spPr>
            <a:solidFill>
              <a:srgbClr val="0070c0"/>
            </a:solidFill>
            <a:ln cap="rnd" w="19080">
              <a:solidFill>
                <a:srgbClr val="0070c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031518ZC!$D$65:$D$67</c:f>
              <c:numCache>
                <c:formatCode>General</c:formatCode>
                <c:ptCount val="3"/>
                <c:pt idx="0">
                  <c:v>12276</c:v>
                </c:pt>
                <c:pt idx="1">
                  <c:v>1753</c:v>
                </c:pt>
                <c:pt idx="2">
                  <c:v>59.4</c:v>
                </c:pt>
              </c:numCache>
            </c:numRef>
          </c:xVal>
          <c:yVal>
            <c:numRef>
              <c:f>031518ZC!$I$65:$I$67</c:f>
              <c:numCache>
                <c:formatCode>General</c:formatCode>
                <c:ptCount val="3"/>
                <c:pt idx="0">
                  <c:v>622</c:v>
                </c:pt>
                <c:pt idx="1">
                  <c:v>291</c:v>
                </c:pt>
                <c:pt idx="2">
                  <c:v>321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031518ZC!$G$59</c:f>
              <c:strCache>
                <c:ptCount val="1"/>
                <c:pt idx="0">
                  <c:v>GFP control (100ng/mL aTc)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031518ZC!$G$62:$G$64</c:f>
              <c:numCache>
                <c:formatCode>General</c:formatCode>
                <c:ptCount val="3"/>
                <c:pt idx="0">
                  <c:v>8595</c:v>
                </c:pt>
                <c:pt idx="1">
                  <c:v>1644</c:v>
                </c:pt>
                <c:pt idx="2">
                  <c:v>28.7</c:v>
                </c:pt>
              </c:numCache>
            </c:numRef>
          </c:xVal>
          <c:yVal>
            <c:numRef>
              <c:f>031518ZC!$L$62:$L$64</c:f>
              <c:numCache>
                <c:formatCode>General</c:formatCode>
                <c:ptCount val="3"/>
                <c:pt idx="0">
                  <c:v>30</c:v>
                </c:pt>
                <c:pt idx="1">
                  <c:v>31.6</c:v>
                </c:pt>
                <c:pt idx="2">
                  <c:v>31.5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031518ZC!$G$58</c:f>
              <c:strCache>
                <c:ptCount val="1"/>
                <c:pt idx="0">
                  <c:v>GFP control (10ng/mL aTc)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afaba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031518ZC!$G$65:$G$67</c:f>
              <c:numCache>
                <c:formatCode>General</c:formatCode>
                <c:ptCount val="3"/>
                <c:pt idx="0">
                  <c:v>15663</c:v>
                </c:pt>
                <c:pt idx="1">
                  <c:v>1491</c:v>
                </c:pt>
                <c:pt idx="2">
                  <c:v>26.3</c:v>
                </c:pt>
              </c:numCache>
            </c:numRef>
          </c:xVal>
          <c:yVal>
            <c:numRef>
              <c:f>031518ZC!$L$65:$L$67</c:f>
              <c:numCache>
                <c:formatCode>General</c:formatCode>
                <c:ptCount val="3"/>
                <c:pt idx="0">
                  <c:v>18.1</c:v>
                </c:pt>
                <c:pt idx="1">
                  <c:v>32.7</c:v>
                </c:pt>
                <c:pt idx="2">
                  <c:v>36.5</c:v>
                </c:pt>
              </c:numCache>
            </c:numRef>
          </c:yVal>
          <c:smooth val="0"/>
        </c:ser>
        <c:axId val="89811277"/>
        <c:axId val="81474857"/>
      </c:scatterChart>
      <c:valAx>
        <c:axId val="89811277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GFP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74857"/>
        <c:crosses val="autoZero"/>
        <c:crossBetween val="midCat"/>
      </c:valAx>
      <c:valAx>
        <c:axId val="81474857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81127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10415791776028"/>
          <c:y val="0.165714129483815"/>
          <c:w val="0.386806430446194"/>
          <c:h val="0.798617672790901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RFP/GFP with dCas9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50683778666"/>
          <c:y val="0.171653543307087"/>
          <c:w val="0.43390139560979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031518ZC!$C$59</c:f>
              <c:strCache>
                <c:ptCount val="1"/>
                <c:pt idx="0">
                  <c:v>cgRNA+trigger (100ng/mL aTc)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031518ZC!$C$76:$C$78</c:f>
              <c:numCache>
                <c:formatCode>General</c:formatCode>
                <c:ptCount val="3"/>
                <c:pt idx="0">
                  <c:v>24287</c:v>
                </c:pt>
                <c:pt idx="1">
                  <c:v>20230</c:v>
                </c:pt>
                <c:pt idx="2">
                  <c:v>21632</c:v>
                </c:pt>
              </c:numCache>
            </c:numRef>
          </c:xVal>
          <c:yVal>
            <c:numRef>
              <c:f>031518ZC!$H$76:$H$78</c:f>
              <c:numCache>
                <c:formatCode>General</c:formatCode>
                <c:ptCount val="3"/>
                <c:pt idx="0">
                  <c:v>2836</c:v>
                </c:pt>
                <c:pt idx="1">
                  <c:v>2223</c:v>
                </c:pt>
                <c:pt idx="2">
                  <c:v>1700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031518ZC!$C$58</c:f>
              <c:strCache>
                <c:ptCount val="1"/>
                <c:pt idx="0">
                  <c:v>cgRNA+trigger (10ng/mL aTc)</c:v>
                </c:pt>
              </c:strCache>
            </c:strRef>
          </c:tx>
          <c:spPr>
            <a:solidFill>
              <a:srgbClr val="92d050"/>
            </a:solidFill>
            <a:ln cap="rnd" w="19080">
              <a:solidFill>
                <a:srgbClr val="92d05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031518ZC!$C$79:$C$81</c:f>
              <c:numCache>
                <c:formatCode>General</c:formatCode>
                <c:ptCount val="3"/>
                <c:pt idx="0">
                  <c:v>12313</c:v>
                </c:pt>
                <c:pt idx="1">
                  <c:v>2862</c:v>
                </c:pt>
                <c:pt idx="2">
                  <c:v>9768</c:v>
                </c:pt>
              </c:numCache>
            </c:numRef>
          </c:xVal>
          <c:yVal>
            <c:numRef>
              <c:f>031518ZC!$H$79:$H$81</c:f>
              <c:numCache>
                <c:formatCode>General</c:formatCode>
                <c:ptCount val="3"/>
                <c:pt idx="0">
                  <c:v>2306</c:v>
                </c:pt>
                <c:pt idx="1">
                  <c:v>466</c:v>
                </c:pt>
                <c:pt idx="2">
                  <c:v>2428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031518ZC!$D$59</c:f>
              <c:strCache>
                <c:ptCount val="1"/>
                <c:pt idx="0">
                  <c:v>cgRNA+GFP (100ng/mL aTc)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031518ZC!$D$76:$D$78</c:f>
              <c:numCache>
                <c:formatCode>General</c:formatCode>
                <c:ptCount val="3"/>
                <c:pt idx="0">
                  <c:v>21501</c:v>
                </c:pt>
                <c:pt idx="1">
                  <c:v>14339</c:v>
                </c:pt>
                <c:pt idx="2">
                  <c:v>28196</c:v>
                </c:pt>
              </c:numCache>
            </c:numRef>
          </c:xVal>
          <c:yVal>
            <c:numRef>
              <c:f>031518ZC!$I$76:$I$78</c:f>
              <c:numCache>
                <c:formatCode>General</c:formatCode>
                <c:ptCount val="3"/>
                <c:pt idx="0">
                  <c:v>722</c:v>
                </c:pt>
                <c:pt idx="1">
                  <c:v>1054</c:v>
                </c:pt>
                <c:pt idx="2">
                  <c:v>1869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031518ZC!$D$58</c:f>
              <c:strCache>
                <c:ptCount val="1"/>
                <c:pt idx="0">
                  <c:v>cgRNA+GFP (10ng/mL aTc)</c:v>
                </c:pt>
              </c:strCache>
            </c:strRef>
          </c:tx>
          <c:spPr>
            <a:solidFill>
              <a:srgbClr val="0070c0"/>
            </a:solidFill>
            <a:ln cap="rnd" w="19080">
              <a:solidFill>
                <a:srgbClr val="0070c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031518ZC!$D$79:$D$81</c:f>
              <c:numCache>
                <c:formatCode>General</c:formatCode>
                <c:ptCount val="3"/>
                <c:pt idx="0">
                  <c:v>15952</c:v>
                </c:pt>
                <c:pt idx="1">
                  <c:v>8112</c:v>
                </c:pt>
                <c:pt idx="2">
                  <c:v>7472</c:v>
                </c:pt>
              </c:numCache>
            </c:numRef>
          </c:xVal>
          <c:yVal>
            <c:numRef>
              <c:f>031518ZC!$I$79:$I$81</c:f>
              <c:numCache>
                <c:formatCode>General</c:formatCode>
                <c:ptCount val="3"/>
                <c:pt idx="0">
                  <c:v>854</c:v>
                </c:pt>
                <c:pt idx="1">
                  <c:v>1478</c:v>
                </c:pt>
                <c:pt idx="2">
                  <c:v>3127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031518ZC!$G$59</c:f>
              <c:strCache>
                <c:ptCount val="1"/>
                <c:pt idx="0">
                  <c:v>GFP control (100ng/mL aTc)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031518ZC!$G$76:$G$78</c:f>
              <c:numCache>
                <c:formatCode>General</c:formatCode>
                <c:ptCount val="3"/>
                <c:pt idx="0">
                  <c:v>21435</c:v>
                </c:pt>
                <c:pt idx="1">
                  <c:v>20792</c:v>
                </c:pt>
                <c:pt idx="2">
                  <c:v>29157</c:v>
                </c:pt>
              </c:numCache>
            </c:numRef>
          </c:xVal>
          <c:yVal>
            <c:numRef>
              <c:f>031518ZC!$L$76:$L$78</c:f>
              <c:numCache>
                <c:formatCode>General</c:formatCode>
                <c:ptCount val="3"/>
                <c:pt idx="0">
                  <c:v>33</c:v>
                </c:pt>
                <c:pt idx="1">
                  <c:v>29.3</c:v>
                </c:pt>
                <c:pt idx="2">
                  <c:v>36.1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031518ZC!$G$58</c:f>
              <c:strCache>
                <c:ptCount val="1"/>
                <c:pt idx="0">
                  <c:v>GFP control (10ng/mL aTc)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afaba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031518ZC!$G$79:$G$81</c:f>
              <c:numCache>
                <c:formatCode>General</c:formatCode>
                <c:ptCount val="3"/>
                <c:pt idx="0">
                  <c:v>18576</c:v>
                </c:pt>
                <c:pt idx="1">
                  <c:v>3061</c:v>
                </c:pt>
                <c:pt idx="2">
                  <c:v>6243</c:v>
                </c:pt>
              </c:numCache>
            </c:numRef>
          </c:xVal>
          <c:yVal>
            <c:numRef>
              <c:f>031518ZC!$L$79:$L$81</c:f>
              <c:numCache>
                <c:formatCode>General</c:formatCode>
                <c:ptCount val="3"/>
                <c:pt idx="0">
                  <c:v>36.4</c:v>
                </c:pt>
                <c:pt idx="1">
                  <c:v>44.9</c:v>
                </c:pt>
                <c:pt idx="2">
                  <c:v>36.2</c:v>
                </c:pt>
              </c:numCache>
            </c:numRef>
          </c:yVal>
          <c:smooth val="0"/>
        </c:ser>
        <c:axId val="48202129"/>
        <c:axId val="32360248"/>
      </c:scatterChart>
      <c:valAx>
        <c:axId val="48202129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GFP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60248"/>
        <c:crosses val="autoZero"/>
        <c:crossBetween val="midCat"/>
      </c:valAx>
      <c:valAx>
        <c:axId val="32360248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0212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10415791776028"/>
          <c:y val="0.165714129483815"/>
          <c:w val="0.386806430446194"/>
          <c:h val="0.798617672790901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GFP Signal with deactivating ACas9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456839690278"/>
          <c:y val="0.17163101955124"/>
          <c:w val="0.458918841410955"/>
          <c:h val="0.668941083847264"/>
        </c:manualLayout>
      </c:layout>
      <c:scatterChart>
        <c:scatterStyle val="lineMarker"/>
        <c:varyColors val="0"/>
        <c:ser>
          <c:idx val="0"/>
          <c:order val="0"/>
          <c:tx>
            <c:strRef>
              <c:f>031518ZC!$C$59</c:f>
              <c:strCache>
                <c:ptCount val="1"/>
                <c:pt idx="0">
                  <c:v>cgRNA+trigger (100ng/mL aTc)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031518ZC!$B$62:$B$64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031518ZC!$C$62:$C$64</c:f>
              <c:numCache>
                <c:formatCode>General</c:formatCode>
                <c:ptCount val="3"/>
                <c:pt idx="0">
                  <c:v>17746</c:v>
                </c:pt>
                <c:pt idx="1">
                  <c:v>1801</c:v>
                </c:pt>
                <c:pt idx="2">
                  <c:v>5059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031518ZC!$C$58</c:f>
              <c:strCache>
                <c:ptCount val="1"/>
                <c:pt idx="0">
                  <c:v>cgRNA+trigger (10ng/mL aTc)</c:v>
                </c:pt>
              </c:strCache>
            </c:strRef>
          </c:tx>
          <c:spPr>
            <a:solidFill>
              <a:srgbClr val="92d050"/>
            </a:solidFill>
            <a:ln cap="rnd" w="19080">
              <a:solidFill>
                <a:srgbClr val="92d05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031518ZC!$B$65:$B$67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031518ZC!$C$65:$C$67</c:f>
              <c:numCache>
                <c:formatCode>General</c:formatCode>
                <c:ptCount val="3"/>
                <c:pt idx="0">
                  <c:v>9621</c:v>
                </c:pt>
                <c:pt idx="1">
                  <c:v>3500</c:v>
                </c:pt>
                <c:pt idx="2">
                  <c:v>3858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031518ZC!$D$59</c:f>
              <c:strCache>
                <c:ptCount val="1"/>
                <c:pt idx="0">
                  <c:v>cgRNA+GFP (100ng/mL aTc)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031518ZC!$B$62:$B$64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031518ZC!$D$62:$D$64</c:f>
              <c:numCache>
                <c:formatCode>General</c:formatCode>
                <c:ptCount val="3"/>
                <c:pt idx="0">
                  <c:v>11515</c:v>
                </c:pt>
                <c:pt idx="1">
                  <c:v>2743</c:v>
                </c:pt>
                <c:pt idx="2">
                  <c:v>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031518ZC!$D$58</c:f>
              <c:strCache>
                <c:ptCount val="1"/>
                <c:pt idx="0">
                  <c:v>cgRNA+GFP (10ng/mL aTc)</c:v>
                </c:pt>
              </c:strCache>
            </c:strRef>
          </c:tx>
          <c:spPr>
            <a:solidFill>
              <a:srgbClr val="0070c0"/>
            </a:solidFill>
            <a:ln cap="rnd" w="19080">
              <a:solidFill>
                <a:srgbClr val="0070c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031518ZC!$B$65:$B$67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031518ZC!$D$65:$D$67</c:f>
              <c:numCache>
                <c:formatCode>General</c:formatCode>
                <c:ptCount val="3"/>
                <c:pt idx="0">
                  <c:v>12276</c:v>
                </c:pt>
                <c:pt idx="1">
                  <c:v>1753</c:v>
                </c:pt>
                <c:pt idx="2">
                  <c:v>59.4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031518ZC!$G$59</c:f>
              <c:strCache>
                <c:ptCount val="1"/>
                <c:pt idx="0">
                  <c:v>GFP control (100ng/mL aTc)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031518ZC!$B$62:$B$64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031518ZC!$G$62:$G$64</c:f>
              <c:numCache>
                <c:formatCode>General</c:formatCode>
                <c:ptCount val="3"/>
                <c:pt idx="0">
                  <c:v>8595</c:v>
                </c:pt>
                <c:pt idx="1">
                  <c:v>1644</c:v>
                </c:pt>
                <c:pt idx="2">
                  <c:v>28.7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031518ZC!$G$58</c:f>
              <c:strCache>
                <c:ptCount val="1"/>
                <c:pt idx="0">
                  <c:v>GFP control (10ng/mL aTc)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afaba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031518ZC!$B$65:$B$67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031518ZC!$G$65:$G$67</c:f>
              <c:numCache>
                <c:formatCode>General</c:formatCode>
                <c:ptCount val="3"/>
                <c:pt idx="0">
                  <c:v>15663</c:v>
                </c:pt>
                <c:pt idx="1">
                  <c:v>1491</c:v>
                </c:pt>
                <c:pt idx="2">
                  <c:v>26.3</c:v>
                </c:pt>
              </c:numCache>
            </c:numRef>
          </c:yVal>
          <c:smooth val="0"/>
        </c:ser>
        <c:axId val="93831408"/>
        <c:axId val="83278510"/>
      </c:scatterChart>
      <c:valAx>
        <c:axId val="93831408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278510"/>
        <c:crosses val="autoZero"/>
        <c:crossBetween val="midCat"/>
      </c:valAx>
      <c:valAx>
        <c:axId val="83278510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GFP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831408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10415791776028"/>
          <c:y val="0.165714129483815"/>
          <c:w val="0.386806430446194"/>
          <c:h val="0.798617672790901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GFP Signal with dCas9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456839690278"/>
          <c:y val="0.171653543307087"/>
          <c:w val="0.458918841410955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031518ZC!$C$57</c:f>
              <c:strCache>
                <c:ptCount val="1"/>
                <c:pt idx="0">
                  <c:v>cgRNA+trigger (1ng/mL aTc)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031518ZC!$B$62:$B$64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031518ZC!$C$82:$C$84</c:f>
              <c:numCache>
                <c:formatCode>General</c:formatCode>
                <c:ptCount val="3"/>
                <c:pt idx="0">
                  <c:v>15711</c:v>
                </c:pt>
                <c:pt idx="1">
                  <c:v>2709</c:v>
                </c:pt>
                <c:pt idx="2">
                  <c:v>66.5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031518ZC!$C$58</c:f>
              <c:strCache>
                <c:ptCount val="1"/>
                <c:pt idx="0">
                  <c:v>cgRNA+trigger (10ng/mL aTc)</c:v>
                </c:pt>
              </c:strCache>
            </c:strRef>
          </c:tx>
          <c:spPr>
            <a:solidFill>
              <a:srgbClr val="92d050"/>
            </a:solidFill>
            <a:ln cap="rnd" w="19080">
              <a:solidFill>
                <a:srgbClr val="92d05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031518ZC!$B$65:$B$67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031518ZC!$C$79:$C$81</c:f>
              <c:numCache>
                <c:formatCode>General</c:formatCode>
                <c:ptCount val="3"/>
                <c:pt idx="0">
                  <c:v>12313</c:v>
                </c:pt>
                <c:pt idx="1">
                  <c:v>2862</c:v>
                </c:pt>
                <c:pt idx="2">
                  <c:v>9768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031518ZC!$D$57</c:f>
              <c:strCache>
                <c:ptCount val="1"/>
                <c:pt idx="0">
                  <c:v>cgRNA+GFP (1ng/mL aTc)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031518ZC!$B$62:$B$64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031518ZC!$D$82:$D$84</c:f>
              <c:numCache>
                <c:formatCode>General</c:formatCode>
                <c:ptCount val="3"/>
                <c:pt idx="0">
                  <c:v>15147</c:v>
                </c:pt>
                <c:pt idx="1">
                  <c:v>1737</c:v>
                </c:pt>
                <c:pt idx="2">
                  <c:v>109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031518ZC!$D$58</c:f>
              <c:strCache>
                <c:ptCount val="1"/>
                <c:pt idx="0">
                  <c:v>cgRNA+GFP (10ng/mL aTc)</c:v>
                </c:pt>
              </c:strCache>
            </c:strRef>
          </c:tx>
          <c:spPr>
            <a:solidFill>
              <a:srgbClr val="0070c0"/>
            </a:solidFill>
            <a:ln cap="rnd" w="19080">
              <a:solidFill>
                <a:srgbClr val="0070c0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031518ZC!$B$65:$B$67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031518ZC!$D$79:$D$81</c:f>
              <c:numCache>
                <c:formatCode>General</c:formatCode>
                <c:ptCount val="3"/>
                <c:pt idx="0">
                  <c:v>15952</c:v>
                </c:pt>
                <c:pt idx="1">
                  <c:v>8112</c:v>
                </c:pt>
                <c:pt idx="2">
                  <c:v>7472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031518ZC!$G$57</c:f>
              <c:strCache>
                <c:ptCount val="1"/>
                <c:pt idx="0">
                  <c:v>GFP control (1ng/mL aTc)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031518ZC!$B$62:$B$64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031518ZC!$G$82:$G$84</c:f>
              <c:numCache>
                <c:formatCode>General</c:formatCode>
                <c:ptCount val="3"/>
                <c:pt idx="0">
                  <c:v>16197</c:v>
                </c:pt>
                <c:pt idx="1">
                  <c:v>3941</c:v>
                </c:pt>
                <c:pt idx="2">
                  <c:v>112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031518ZC!$G$58</c:f>
              <c:strCache>
                <c:ptCount val="1"/>
                <c:pt idx="0">
                  <c:v>GFP control (10ng/mL aTc)</c:v>
                </c:pt>
              </c:strCache>
            </c:strRef>
          </c:tx>
          <c:spPr>
            <a:solidFill>
              <a:srgbClr val="afabab"/>
            </a:solidFill>
            <a:ln cap="rnd" w="19080">
              <a:solidFill>
                <a:srgbClr val="afabab"/>
              </a:solidFill>
              <a:prstDash val="dash"/>
              <a:round/>
            </a:ln>
          </c:spPr>
          <c:marker>
            <c:symbol val="triangle"/>
            <c:size val="5"/>
            <c:spPr>
              <a:solidFill>
                <a:srgbClr val="afaba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031518ZC!$B$65:$B$67</c:f>
              <c:numCache>
                <c:formatCode>General</c:formatCode>
                <c:ptCount val="3"/>
                <c:pt idx="0">
                  <c:v>5000</c:v>
                </c:pt>
                <c:pt idx="1">
                  <c:v>40</c:v>
                </c:pt>
                <c:pt idx="2">
                  <c:v>1</c:v>
                </c:pt>
              </c:numCache>
            </c:numRef>
          </c:xVal>
          <c:yVal>
            <c:numRef>
              <c:f>031518ZC!$G$79:$G$81</c:f>
              <c:numCache>
                <c:formatCode>General</c:formatCode>
                <c:ptCount val="3"/>
                <c:pt idx="0">
                  <c:v>18576</c:v>
                </c:pt>
                <c:pt idx="1">
                  <c:v>3061</c:v>
                </c:pt>
                <c:pt idx="2">
                  <c:v>6243</c:v>
                </c:pt>
              </c:numCache>
            </c:numRef>
          </c:yVal>
          <c:smooth val="0"/>
        </c:ser>
        <c:axId val="27621067"/>
        <c:axId val="17629006"/>
      </c:scatterChart>
      <c:valAx>
        <c:axId val="27621067"/>
        <c:scaling>
          <c:logBase val="10"/>
          <c:orientation val="minMax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29006"/>
        <c:crosses val="autoZero"/>
        <c:crossBetween val="midCat"/>
      </c:valAx>
      <c:valAx>
        <c:axId val="17629006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GFP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2106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38193569553806"/>
          <c:y val="0.147195610965296"/>
          <c:w val="0.359028652668416"/>
          <c:h val="0.798617672790901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61944344055"/>
          <c:y val="0.157742782152231"/>
          <c:w val="0.48464040477051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032218ZC!$I$27</c:f>
              <c:strCache>
                <c:ptCount val="1"/>
                <c:pt idx="0">
                  <c:v>cgRNA[D]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032218ZC!$I$28:$I$33</c:f>
              <c:numCache>
                <c:formatCode>General</c:formatCode>
                <c:ptCount val="6"/>
                <c:pt idx="0">
                  <c:v>71.3</c:v>
                </c:pt>
                <c:pt idx="1">
                  <c:v>77</c:v>
                </c:pt>
                <c:pt idx="2">
                  <c:v>81.6</c:v>
                </c:pt>
                <c:pt idx="3">
                  <c:v>243</c:v>
                </c:pt>
                <c:pt idx="4">
                  <c:v>641</c:v>
                </c:pt>
                <c:pt idx="5">
                  <c:v>2450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032218ZC!$J$27</c:f>
              <c:strCache>
                <c:ptCount val="1"/>
                <c:pt idx="0">
                  <c:v>cgRNA[D]+trig[D]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032218ZC!$J$28:$J$33</c:f>
              <c:numCache>
                <c:formatCode>General</c:formatCode>
                <c:ptCount val="6"/>
                <c:pt idx="0">
                  <c:v>362</c:v>
                </c:pt>
                <c:pt idx="1">
                  <c:v>258</c:v>
                </c:pt>
                <c:pt idx="2">
                  <c:v>132</c:v>
                </c:pt>
                <c:pt idx="3">
                  <c:v>823</c:v>
                </c:pt>
                <c:pt idx="4">
                  <c:v>1224</c:v>
                </c:pt>
                <c:pt idx="5">
                  <c:v>1968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032218ZC!$K$27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032218ZC!$K$28:$K$33</c:f>
              <c:numCache>
                <c:formatCode>General</c:formatCode>
                <c:ptCount val="6"/>
                <c:pt idx="0">
                  <c:v>70.5</c:v>
                </c:pt>
                <c:pt idx="1">
                  <c:v>65.3</c:v>
                </c:pt>
                <c:pt idx="2">
                  <c:v>119</c:v>
                </c:pt>
                <c:pt idx="3">
                  <c:v>142</c:v>
                </c:pt>
                <c:pt idx="4">
                  <c:v>268</c:v>
                </c:pt>
                <c:pt idx="5">
                  <c:v>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032218ZC!$L$27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032218ZC!$L$28:$L$33</c:f>
              <c:numCache>
                <c:formatCode>General</c:formatCode>
                <c:ptCount val="6"/>
                <c:pt idx="0">
                  <c:v>8943</c:v>
                </c:pt>
                <c:pt idx="1">
                  <c:v>6338</c:v>
                </c:pt>
                <c:pt idx="2">
                  <c:v>23630</c:v>
                </c:pt>
                <c:pt idx="3">
                  <c:v>25577</c:v>
                </c:pt>
                <c:pt idx="4">
                  <c:v>24361</c:v>
                </c:pt>
                <c:pt idx="5">
                  <c:v>21176</c:v>
                </c:pt>
              </c:numCache>
            </c:numRef>
          </c:yVal>
          <c:smooth val="0"/>
        </c:ser>
        <c:axId val="83793475"/>
        <c:axId val="58279039"/>
      </c:scatterChart>
      <c:valAx>
        <c:axId val="83793475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279039"/>
        <c:crosses val="autoZero"/>
        <c:crossBetween val="midCat"/>
      </c:valAx>
      <c:valAx>
        <c:axId val="58279039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79347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48947944007"/>
          <c:y val="0.37173483522893"/>
          <c:w val="0.3951052055993"/>
          <c:h val="0.299561461067367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73873873874"/>
          <c:y val="0.157742782152231"/>
          <c:w val="0.484684684684685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032218ZC!$G$27</c:f>
              <c:strCache>
                <c:ptCount val="1"/>
                <c:pt idx="0">
                  <c:v>cgRNA[C]</c:v>
                </c:pt>
              </c:strCache>
            </c:strRef>
          </c:tx>
          <c:spPr>
            <a:solidFill>
              <a:srgbClr val="2f5597"/>
            </a:solidFill>
            <a:ln w="19080">
              <a:solidFill>
                <a:srgbClr val="2f5597"/>
              </a:solidFill>
              <a:round/>
            </a:ln>
          </c:spPr>
          <c:marker>
            <c:symbol val="circle"/>
            <c:size val="5"/>
            <c:spPr>
              <a:solidFill>
                <a:srgbClr val="2f559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032218ZC!$G$28:$G$33</c:f>
              <c:numCache>
                <c:formatCode>General</c:formatCode>
                <c:ptCount val="6"/>
                <c:pt idx="0">
                  <c:v>5459</c:v>
                </c:pt>
                <c:pt idx="1">
                  <c:v>5715</c:v>
                </c:pt>
                <c:pt idx="2">
                  <c:v>4804</c:v>
                </c:pt>
                <c:pt idx="3">
                  <c:v>18976</c:v>
                </c:pt>
                <c:pt idx="4">
                  <c:v>25812</c:v>
                </c:pt>
                <c:pt idx="5">
                  <c:v>24139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032218ZC!$H$27</c:f>
              <c:strCache>
                <c:ptCount val="1"/>
                <c:pt idx="0">
                  <c:v>cgRNA[C]+trig[C]</c:v>
                </c:pt>
              </c:strCache>
            </c:strRef>
          </c:tx>
          <c:spPr>
            <a:solidFill>
              <a:srgbClr val="7030a0"/>
            </a:solidFill>
            <a:ln w="1908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032218ZC!$H$28:$H$33</c:f>
              <c:numCache>
                <c:formatCode>General</c:formatCode>
                <c:ptCount val="6"/>
                <c:pt idx="0">
                  <c:v>13007</c:v>
                </c:pt>
                <c:pt idx="1">
                  <c:v>10288</c:v>
                </c:pt>
                <c:pt idx="2">
                  <c:v>9739</c:v>
                </c:pt>
                <c:pt idx="3">
                  <c:v>19924</c:v>
                </c:pt>
                <c:pt idx="4">
                  <c:v>24213</c:v>
                </c:pt>
                <c:pt idx="5">
                  <c:v>25191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032218ZC!$K$27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032218ZC!$K$28:$K$33</c:f>
              <c:numCache>
                <c:formatCode>General</c:formatCode>
                <c:ptCount val="6"/>
                <c:pt idx="0">
                  <c:v>70.5</c:v>
                </c:pt>
                <c:pt idx="1">
                  <c:v>65.3</c:v>
                </c:pt>
                <c:pt idx="2">
                  <c:v>119</c:v>
                </c:pt>
                <c:pt idx="3">
                  <c:v>142</c:v>
                </c:pt>
                <c:pt idx="4">
                  <c:v>268</c:v>
                </c:pt>
                <c:pt idx="5">
                  <c:v>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032218ZC!$L$27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032218ZC!$L$28:$L$33</c:f>
              <c:numCache>
                <c:formatCode>General</c:formatCode>
                <c:ptCount val="6"/>
                <c:pt idx="0">
                  <c:v>8943</c:v>
                </c:pt>
                <c:pt idx="1">
                  <c:v>6338</c:v>
                </c:pt>
                <c:pt idx="2">
                  <c:v>23630</c:v>
                </c:pt>
                <c:pt idx="3">
                  <c:v>25577</c:v>
                </c:pt>
                <c:pt idx="4">
                  <c:v>24361</c:v>
                </c:pt>
                <c:pt idx="5">
                  <c:v>21176</c:v>
                </c:pt>
              </c:numCache>
            </c:numRef>
          </c:yVal>
          <c:smooth val="0"/>
        </c:ser>
        <c:axId val="66971339"/>
        <c:axId val="85883183"/>
      </c:scatterChart>
      <c:valAx>
        <c:axId val="6697133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883183"/>
        <c:crosses val="autoZero"/>
        <c:crossBetween val="midCat"/>
      </c:valAx>
      <c:valAx>
        <c:axId val="85883183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97133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48947944007"/>
          <c:y val="0.37173483522893"/>
          <c:w val="0.3951052055993"/>
          <c:h val="0.299561461067367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43774611584"/>
          <c:y val="0.157742782152231"/>
          <c:w val="0.484642371303787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032218ZC!$E$27</c:f>
              <c:strCache>
                <c:ptCount val="1"/>
                <c:pt idx="0">
                  <c:v>cgRNA[B]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032218ZC!$E$28:$E$33</c:f>
              <c:numCache>
                <c:formatCode>General</c:formatCode>
                <c:ptCount val="6"/>
                <c:pt idx="0">
                  <c:v>134</c:v>
                </c:pt>
                <c:pt idx="1">
                  <c:v>93.8</c:v>
                </c:pt>
                <c:pt idx="2">
                  <c:v>102</c:v>
                </c:pt>
                <c:pt idx="3">
                  <c:v>371</c:v>
                </c:pt>
                <c:pt idx="4">
                  <c:v>1090</c:v>
                </c:pt>
                <c:pt idx="5">
                  <c:v>5459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032218ZC!$F$27</c:f>
              <c:strCache>
                <c:ptCount val="1"/>
                <c:pt idx="0">
                  <c:v>cgRNA[B]+trig[B]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032218ZC!$F$28:$F$33</c:f>
              <c:numCache>
                <c:formatCode>General</c:formatCode>
                <c:ptCount val="6"/>
                <c:pt idx="0">
                  <c:v>1273</c:v>
                </c:pt>
                <c:pt idx="1">
                  <c:v>852</c:v>
                </c:pt>
                <c:pt idx="2">
                  <c:v>327</c:v>
                </c:pt>
                <c:pt idx="3">
                  <c:v>437</c:v>
                </c:pt>
                <c:pt idx="4">
                  <c:v>745</c:v>
                </c:pt>
                <c:pt idx="5">
                  <c:v>2079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032218ZC!$K$27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032218ZC!$K$28:$K$33</c:f>
              <c:numCache>
                <c:formatCode>General</c:formatCode>
                <c:ptCount val="6"/>
                <c:pt idx="0">
                  <c:v>70.5</c:v>
                </c:pt>
                <c:pt idx="1">
                  <c:v>65.3</c:v>
                </c:pt>
                <c:pt idx="2">
                  <c:v>119</c:v>
                </c:pt>
                <c:pt idx="3">
                  <c:v>142</c:v>
                </c:pt>
                <c:pt idx="4">
                  <c:v>268</c:v>
                </c:pt>
                <c:pt idx="5">
                  <c:v>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032218ZC!$L$27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032218ZC!$L$28:$L$33</c:f>
              <c:numCache>
                <c:formatCode>General</c:formatCode>
                <c:ptCount val="6"/>
                <c:pt idx="0">
                  <c:v>8943</c:v>
                </c:pt>
                <c:pt idx="1">
                  <c:v>6338</c:v>
                </c:pt>
                <c:pt idx="2">
                  <c:v>23630</c:v>
                </c:pt>
                <c:pt idx="3">
                  <c:v>25577</c:v>
                </c:pt>
                <c:pt idx="4">
                  <c:v>24361</c:v>
                </c:pt>
                <c:pt idx="5">
                  <c:v>21176</c:v>
                </c:pt>
              </c:numCache>
            </c:numRef>
          </c:yVal>
          <c:smooth val="0"/>
        </c:ser>
        <c:axId val="87529459"/>
        <c:axId val="52353123"/>
      </c:scatterChart>
      <c:valAx>
        <c:axId val="8752945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353123"/>
        <c:crosses val="autoZero"/>
        <c:crossBetween val="midCat"/>
      </c:valAx>
      <c:valAx>
        <c:axId val="52353123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52945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48947944007"/>
          <c:y val="0.37173483522893"/>
          <c:w val="0.3951052055993"/>
          <c:h val="0.299561461067367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73873873874"/>
          <c:y val="0.157742782152231"/>
          <c:w val="0.484684684684685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032218ZC!$C$27</c:f>
              <c:strCache>
                <c:ptCount val="1"/>
                <c:pt idx="0">
                  <c:v>cgRNA[A]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032218ZC!$C$28:$C$33</c:f>
              <c:numCache>
                <c:formatCode>General</c:formatCode>
                <c:ptCount val="6"/>
                <c:pt idx="0">
                  <c:v>177</c:v>
                </c:pt>
                <c:pt idx="1">
                  <c:v>130</c:v>
                </c:pt>
                <c:pt idx="2">
                  <c:v>132</c:v>
                </c:pt>
                <c:pt idx="3">
                  <c:v>379</c:v>
                </c:pt>
                <c:pt idx="4">
                  <c:v>799</c:v>
                </c:pt>
                <c:pt idx="5">
                  <c:v>2292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032218ZC!$D$27</c:f>
              <c:strCache>
                <c:ptCount val="1"/>
                <c:pt idx="0">
                  <c:v>cgRNA[A]+trig[A]</c:v>
                </c:pt>
              </c:strCache>
            </c:strRef>
          </c:tx>
          <c:spPr>
            <a:solidFill>
              <a:srgbClr val="92d050"/>
            </a:solidFill>
            <a:ln w="1908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032218ZC!$D$28:$D$33</c:f>
              <c:numCache>
                <c:formatCode>General</c:formatCode>
                <c:ptCount val="6"/>
                <c:pt idx="0">
                  <c:v>1547</c:v>
                </c:pt>
                <c:pt idx="1">
                  <c:v>811</c:v>
                </c:pt>
                <c:pt idx="2">
                  <c:v>419</c:v>
                </c:pt>
                <c:pt idx="3">
                  <c:v>523</c:v>
                </c:pt>
                <c:pt idx="4">
                  <c:v>823</c:v>
                </c:pt>
                <c:pt idx="5">
                  <c:v>2620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032218ZC!$K$27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032218ZC!$K$28:$K$33</c:f>
              <c:numCache>
                <c:formatCode>General</c:formatCode>
                <c:ptCount val="6"/>
                <c:pt idx="0">
                  <c:v>70.5</c:v>
                </c:pt>
                <c:pt idx="1">
                  <c:v>65.3</c:v>
                </c:pt>
                <c:pt idx="2">
                  <c:v>119</c:v>
                </c:pt>
                <c:pt idx="3">
                  <c:v>142</c:v>
                </c:pt>
                <c:pt idx="4">
                  <c:v>268</c:v>
                </c:pt>
                <c:pt idx="5">
                  <c:v>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032218ZC!$L$27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032218ZC!$L$28:$L$33</c:f>
              <c:numCache>
                <c:formatCode>General</c:formatCode>
                <c:ptCount val="6"/>
                <c:pt idx="0">
                  <c:v>8943</c:v>
                </c:pt>
                <c:pt idx="1">
                  <c:v>6338</c:v>
                </c:pt>
                <c:pt idx="2">
                  <c:v>23630</c:v>
                </c:pt>
                <c:pt idx="3">
                  <c:v>25577</c:v>
                </c:pt>
                <c:pt idx="4">
                  <c:v>24361</c:v>
                </c:pt>
                <c:pt idx="5">
                  <c:v>21176</c:v>
                </c:pt>
              </c:numCache>
            </c:numRef>
          </c:yVal>
          <c:smooth val="0"/>
        </c:ser>
        <c:axId val="64185797"/>
        <c:axId val="49217252"/>
      </c:scatterChart>
      <c:valAx>
        <c:axId val="64185797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17252"/>
        <c:crosses val="autoZero"/>
        <c:crossBetween val="midCat"/>
      </c:valAx>
      <c:valAx>
        <c:axId val="49217252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8579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48947944007"/>
          <c:y val="0.37173483522893"/>
          <c:w val="0.3951052055993"/>
          <c:h val="0.299561461067367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4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40" spc="-1" strike="noStrike">
                <a:solidFill>
                  <a:srgbClr val="595959"/>
                </a:solidFill>
                <a:latin typeface="Calibri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03522671005"/>
          <c:y val="0.19025895612505"/>
          <c:w val="0.614981962226781"/>
          <c:h val="0.640413256406816"/>
        </c:manualLayout>
      </c:layout>
      <c:scatterChart>
        <c:scatterStyle val="lineMarker"/>
        <c:varyColors val="0"/>
        <c:ser>
          <c:idx val="0"/>
          <c:order val="0"/>
          <c:tx>
            <c:strRef>
              <c:f>083117ZC!$K$3</c:f>
              <c:strCache>
                <c:ptCount val="1"/>
                <c:pt idx="0">
                  <c:v>xRFP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083117ZC!$AA$3:$AA$8</c:f>
              <c:numCache>
                <c:formatCode>General</c:formatCode>
                <c:ptCount val="6"/>
                <c:pt idx="0">
                  <c:v>35</c:v>
                </c:pt>
                <c:pt idx="1">
                  <c:v>36.8</c:v>
                </c:pt>
                <c:pt idx="2">
                  <c:v>39</c:v>
                </c:pt>
                <c:pt idx="3">
                  <c:v>36.6</c:v>
                </c:pt>
                <c:pt idx="4">
                  <c:v>37.4</c:v>
                </c:pt>
                <c:pt idx="5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083117ZC!$L$3</c:f>
              <c:strCache>
                <c:ptCount val="1"/>
                <c:pt idx="0">
                  <c:v>xGFP</c:v>
                </c:pt>
              </c:strCache>
            </c:strRef>
          </c:tx>
          <c:spPr>
            <a:solidFill>
              <a:srgbClr val="c0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083117ZC!$AB$3:$AB$8</c:f>
              <c:numCache>
                <c:formatCode>General</c:formatCode>
                <c:ptCount val="6"/>
                <c:pt idx="0">
                  <c:v>23558</c:v>
                </c:pt>
                <c:pt idx="1">
                  <c:v>22782</c:v>
                </c:pt>
                <c:pt idx="2">
                  <c:v>23702</c:v>
                </c:pt>
                <c:pt idx="3">
                  <c:v>23202</c:v>
                </c:pt>
                <c:pt idx="4">
                  <c:v>23847</c:v>
                </c:pt>
                <c:pt idx="5">
                  <c:v>23774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083117ZC!$G$3</c:f>
              <c:strCache>
                <c:ptCount val="1"/>
                <c:pt idx="0">
                  <c:v>T1ssB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083117ZC!$W$3:$W$8</c:f>
              <c:numCache>
                <c:formatCode>General</c:formatCode>
                <c:ptCount val="6"/>
                <c:pt idx="0">
                  <c:v>128</c:v>
                </c:pt>
                <c:pt idx="1">
                  <c:v>128</c:v>
                </c:pt>
                <c:pt idx="2">
                  <c:v>198</c:v>
                </c:pt>
                <c:pt idx="3">
                  <c:v>238</c:v>
                </c:pt>
                <c:pt idx="4">
                  <c:v>269</c:v>
                </c:pt>
                <c:pt idx="5">
                  <c:v>296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083117ZC!$J$3</c:f>
              <c:strCache>
                <c:ptCount val="1"/>
                <c:pt idx="0">
                  <c:v>T1ssB-pLBv2</c:v>
                </c:pt>
              </c:strCache>
            </c:strRef>
          </c:tx>
          <c:spPr>
            <a:solidFill>
              <a:srgbClr val="00b0f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083117ZC!$Z$3:$Z$8</c:f>
              <c:numCache>
                <c:formatCode>General</c:formatCode>
                <c:ptCount val="6"/>
                <c:pt idx="0">
                  <c:v>531</c:v>
                </c:pt>
                <c:pt idx="1">
                  <c:v>680</c:v>
                </c:pt>
                <c:pt idx="2">
                  <c:v>470</c:v>
                </c:pt>
                <c:pt idx="3">
                  <c:v>350</c:v>
                </c:pt>
                <c:pt idx="4">
                  <c:v>243</c:v>
                </c:pt>
                <c:pt idx="5">
                  <c:v>237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083117ZC!$H$15</c:f>
              <c:strCache>
                <c:ptCount val="1"/>
                <c:pt idx="0">
                  <c:v>T1ssB-pLAv2</c:v>
                </c:pt>
              </c:strCache>
            </c:strRef>
          </c:tx>
          <c:spPr>
            <a:solidFill>
              <a:srgbClr val="c55a1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55a11"/>
              </a:solidFill>
            </c:spPr>
          </c:marker>
          <c:dLbls>
            <c:numFmt formatCode="0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083117ZC!$N$3:$N$8</c:f>
              <c:numCache>
                <c:formatCode>General</c:formatCode>
                <c:ptCount val="6"/>
                <c:pt idx="0">
                  <c:v>2000</c:v>
                </c:pt>
                <c:pt idx="1">
                  <c:v>400</c:v>
                </c:pt>
                <c:pt idx="2">
                  <c:v>80</c:v>
                </c:pt>
                <c:pt idx="3">
                  <c:v>16</c:v>
                </c:pt>
                <c:pt idx="4">
                  <c:v>3.2</c:v>
                </c:pt>
                <c:pt idx="5">
                  <c:v>0.1</c:v>
                </c:pt>
              </c:numCache>
            </c:numRef>
          </c:xVal>
          <c:yVal>
            <c:numRef>
              <c:f>083117ZC!$X$15:$X$20</c:f>
              <c:numCache>
                <c:formatCode>General</c:formatCode>
                <c:ptCount val="6"/>
                <c:pt idx="0">
                  <c:v>110</c:v>
                </c:pt>
                <c:pt idx="1">
                  <c:v>67.5</c:v>
                </c:pt>
                <c:pt idx="2">
                  <c:v>86.7</c:v>
                </c:pt>
                <c:pt idx="3">
                  <c:v>97.3</c:v>
                </c:pt>
                <c:pt idx="4">
                  <c:v>115</c:v>
                </c:pt>
                <c:pt idx="5">
                  <c:v>192</c:v>
                </c:pt>
              </c:numCache>
            </c:numRef>
          </c:yVal>
          <c:smooth val="0"/>
        </c:ser>
        <c:axId val="82650317"/>
        <c:axId val="67676006"/>
      </c:scatterChart>
      <c:valAx>
        <c:axId val="8265031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676006"/>
        <c:crosses val="autoZero"/>
        <c:crossBetween val="midCat"/>
        <c:majorUnit val="1"/>
      </c:valAx>
      <c:valAx>
        <c:axId val="67676006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Median RFP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65031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77698600174978"/>
          <c:y val="0.30613371245261"/>
          <c:w val="0.222301399825022"/>
          <c:h val="0.340294181977253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Trigger dose titration
L=27, T = 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52518240419"/>
          <c:y val="0.157742782152231"/>
          <c:w val="0.484663880427853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032218ZC!$C$36</c:f>
              <c:strCache>
                <c:ptCount val="1"/>
                <c:pt idx="0">
                  <c:v>cgRNA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032218ZC!$C$37:$C$42</c:f>
              <c:numCache>
                <c:formatCode>General</c:formatCode>
                <c:ptCount val="6"/>
                <c:pt idx="0">
                  <c:v>7494</c:v>
                </c:pt>
                <c:pt idx="1">
                  <c:v>7750</c:v>
                </c:pt>
                <c:pt idx="2">
                  <c:v>8014</c:v>
                </c:pt>
                <c:pt idx="3">
                  <c:v>9709</c:v>
                </c:pt>
                <c:pt idx="4">
                  <c:v>22921</c:v>
                </c:pt>
                <c:pt idx="5">
                  <c:v>33953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032218ZC!$D$36</c:f>
              <c:strCache>
                <c:ptCount val="1"/>
                <c:pt idx="0">
                  <c:v>cgRNA+trigger 1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032218ZC!$D$37:$D$42</c:f>
              <c:numCache>
                <c:formatCode>General</c:formatCode>
                <c:ptCount val="6"/>
                <c:pt idx="0">
                  <c:v>1716</c:v>
                </c:pt>
                <c:pt idx="1">
                  <c:v>1796</c:v>
                </c:pt>
                <c:pt idx="2">
                  <c:v>2573</c:v>
                </c:pt>
                <c:pt idx="3">
                  <c:v>5361</c:v>
                </c:pt>
                <c:pt idx="4">
                  <c:v>17425</c:v>
                </c:pt>
                <c:pt idx="5">
                  <c:v>30427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032218ZC!$E$36</c:f>
              <c:strCache>
                <c:ptCount val="1"/>
                <c:pt idx="0">
                  <c:v>cgRNA+trigger 2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032218ZC!$E$37:$E$42</c:f>
              <c:numCache>
                <c:formatCode>General</c:formatCode>
                <c:ptCount val="6"/>
                <c:pt idx="0">
                  <c:v>2216</c:v>
                </c:pt>
                <c:pt idx="1">
                  <c:v>2243</c:v>
                </c:pt>
                <c:pt idx="2">
                  <c:v>3108</c:v>
                </c:pt>
                <c:pt idx="3">
                  <c:v>6186</c:v>
                </c:pt>
                <c:pt idx="4">
                  <c:v>19563</c:v>
                </c:pt>
                <c:pt idx="5">
                  <c:v>31753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032218ZC!$K$27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032218ZC!$K$28:$K$33</c:f>
              <c:numCache>
                <c:formatCode>General</c:formatCode>
                <c:ptCount val="6"/>
                <c:pt idx="0">
                  <c:v>70.5</c:v>
                </c:pt>
                <c:pt idx="1">
                  <c:v>65.3</c:v>
                </c:pt>
                <c:pt idx="2">
                  <c:v>119</c:v>
                </c:pt>
                <c:pt idx="3">
                  <c:v>142</c:v>
                </c:pt>
                <c:pt idx="4">
                  <c:v>268</c:v>
                </c:pt>
                <c:pt idx="5">
                  <c:v>451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032218ZC!$L$27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032218ZC!$L$28:$L$33</c:f>
              <c:numCache>
                <c:formatCode>General</c:formatCode>
                <c:ptCount val="6"/>
                <c:pt idx="0">
                  <c:v>8943</c:v>
                </c:pt>
                <c:pt idx="1">
                  <c:v>6338</c:v>
                </c:pt>
                <c:pt idx="2">
                  <c:v>23630</c:v>
                </c:pt>
                <c:pt idx="3">
                  <c:v>25577</c:v>
                </c:pt>
                <c:pt idx="4">
                  <c:v>24361</c:v>
                </c:pt>
                <c:pt idx="5">
                  <c:v>21176</c:v>
                </c:pt>
              </c:numCache>
            </c:numRef>
          </c:yVal>
          <c:smooth val="0"/>
        </c:ser>
        <c:axId val="94207829"/>
        <c:axId val="29153258"/>
      </c:scatterChart>
      <c:valAx>
        <c:axId val="9420782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53258"/>
        <c:crosses val="autoZero"/>
        <c:crossBetween val="midCat"/>
      </c:valAx>
      <c:valAx>
        <c:axId val="29153258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20782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4894970112236"/>
          <c:y val="0.32530052642882"/>
          <c:w val="0.395105029887764"/>
          <c:h val="0.366981705831503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Trigger dose titration
L=27, T=9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52715952194"/>
          <c:y val="0.157742782152231"/>
          <c:w val="0.484648965862735"/>
          <c:h val="0.668897637795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032218ZC!$C$36</c:f>
              <c:strCache>
                <c:ptCount val="1"/>
                <c:pt idx="0">
                  <c:v>cgRNA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032218ZC!$C$37:$C$42</c:f>
              <c:numCache>
                <c:formatCode>General</c:formatCode>
                <c:ptCount val="6"/>
                <c:pt idx="0">
                  <c:v>7494</c:v>
                </c:pt>
                <c:pt idx="1">
                  <c:v>7750</c:v>
                </c:pt>
                <c:pt idx="2">
                  <c:v>8014</c:v>
                </c:pt>
                <c:pt idx="3">
                  <c:v>9709</c:v>
                </c:pt>
                <c:pt idx="4">
                  <c:v>22921</c:v>
                </c:pt>
                <c:pt idx="5">
                  <c:v>33953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032218ZC!$F$36</c:f>
              <c:strCache>
                <c:ptCount val="1"/>
                <c:pt idx="0">
                  <c:v>cgRNA+trigger 3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032218ZC!$F$37:$F$42</c:f>
              <c:numCache>
                <c:formatCode>General</c:formatCode>
                <c:ptCount val="6"/>
                <c:pt idx="0">
                  <c:v>4506</c:v>
                </c:pt>
                <c:pt idx="1">
                  <c:v>4760</c:v>
                </c:pt>
                <c:pt idx="2">
                  <c:v>6455</c:v>
                </c:pt>
                <c:pt idx="3">
                  <c:v>7359</c:v>
                </c:pt>
                <c:pt idx="4">
                  <c:v>27434</c:v>
                </c:pt>
                <c:pt idx="5">
                  <c:v>42023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032218ZC!$G$36</c:f>
              <c:strCache>
                <c:ptCount val="1"/>
                <c:pt idx="0">
                  <c:v>cgRNA+trigger 4</c:v>
                </c:pt>
              </c:strCache>
            </c:strRef>
          </c:tx>
          <c:spPr>
            <a:solidFill>
              <a:srgbClr val="00b0f0"/>
            </a:solidFill>
            <a:ln w="190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032218ZC!$G$37:$G$42</c:f>
              <c:numCache>
                <c:formatCode>General</c:formatCode>
                <c:ptCount val="6"/>
                <c:pt idx="0">
                  <c:v>6716</c:v>
                </c:pt>
                <c:pt idx="1">
                  <c:v>7404</c:v>
                </c:pt>
                <c:pt idx="2">
                  <c:v>7292</c:v>
                </c:pt>
                <c:pt idx="3">
                  <c:v>6092</c:v>
                </c:pt>
                <c:pt idx="4">
                  <c:v>18074</c:v>
                </c:pt>
                <c:pt idx="5">
                  <c:v>31656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032218ZC!$K$27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032218ZC!$K$28:$K$33</c:f>
              <c:numCache>
                <c:formatCode>General</c:formatCode>
                <c:ptCount val="6"/>
                <c:pt idx="0">
                  <c:v>70.5</c:v>
                </c:pt>
                <c:pt idx="1">
                  <c:v>65.3</c:v>
                </c:pt>
                <c:pt idx="2">
                  <c:v>119</c:v>
                </c:pt>
                <c:pt idx="3">
                  <c:v>142</c:v>
                </c:pt>
                <c:pt idx="4">
                  <c:v>268</c:v>
                </c:pt>
                <c:pt idx="5">
                  <c:v>451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032218ZC!$L$27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032218ZC!$L$28:$L$33</c:f>
              <c:numCache>
                <c:formatCode>General</c:formatCode>
                <c:ptCount val="6"/>
                <c:pt idx="0">
                  <c:v>8943</c:v>
                </c:pt>
                <c:pt idx="1">
                  <c:v>6338</c:v>
                </c:pt>
                <c:pt idx="2">
                  <c:v>23630</c:v>
                </c:pt>
                <c:pt idx="3">
                  <c:v>25577</c:v>
                </c:pt>
                <c:pt idx="4">
                  <c:v>24361</c:v>
                </c:pt>
                <c:pt idx="5">
                  <c:v>21176</c:v>
                </c:pt>
              </c:numCache>
            </c:numRef>
          </c:yVal>
          <c:smooth val="0"/>
        </c:ser>
        <c:axId val="17919172"/>
        <c:axId val="96103752"/>
      </c:scatterChart>
      <c:valAx>
        <c:axId val="17919172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103752"/>
        <c:crosses val="autoZero"/>
        <c:crossBetween val="midCat"/>
      </c:valAx>
      <c:valAx>
        <c:axId val="96103752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919172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4894970112236"/>
          <c:y val="0.288629173577135"/>
          <c:w val="0.395105029887764"/>
          <c:h val="0.389901301363806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800" spc="-1" strike="noStrike">
                <a:solidFill>
                  <a:srgbClr val="595959"/>
                </a:solidFill>
                <a:latin typeface="Calibri"/>
              </a:rPr>
              <a:t>Trigger dose titration
L=27, T=6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852518240419"/>
          <c:y val="0.157749803304485"/>
          <c:w val="0.484663880427853"/>
          <c:h val="0.668895882507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032218ZC!$H$36</c:f>
              <c:strCache>
                <c:ptCount val="1"/>
                <c:pt idx="0">
                  <c:v>cgRNA 2</c:v>
                </c:pt>
              </c:strCache>
            </c:strRef>
          </c:tx>
          <c:spPr>
            <a:solidFill>
              <a:srgbClr val="0070c0"/>
            </a:solidFill>
            <a:ln w="19080">
              <a:solidFill>
                <a:srgbClr val="0070c0"/>
              </a:solidFill>
              <a:round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032218ZC!$H$37:$H$42</c:f>
              <c:numCache>
                <c:formatCode>General</c:formatCode>
                <c:ptCount val="6"/>
                <c:pt idx="0">
                  <c:v>4279</c:v>
                </c:pt>
                <c:pt idx="1">
                  <c:v>4305</c:v>
                </c:pt>
                <c:pt idx="2">
                  <c:v>5075</c:v>
                </c:pt>
                <c:pt idx="3">
                  <c:v>4968</c:v>
                </c:pt>
                <c:pt idx="4">
                  <c:v>15239</c:v>
                </c:pt>
                <c:pt idx="5">
                  <c:v>22166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032218ZC!$I$36</c:f>
              <c:strCache>
                <c:ptCount val="1"/>
                <c:pt idx="0">
                  <c:v>cgRNA+trigger 2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032218ZC!$I$37:$I$42</c:f>
              <c:numCache>
                <c:formatCode>General</c:formatCode>
                <c:ptCount val="6"/>
                <c:pt idx="0">
                  <c:v>3165</c:v>
                </c:pt>
                <c:pt idx="1">
                  <c:v>3834</c:v>
                </c:pt>
                <c:pt idx="2">
                  <c:v>4983</c:v>
                </c:pt>
                <c:pt idx="3">
                  <c:v>5663</c:v>
                </c:pt>
                <c:pt idx="4">
                  <c:v>19623</c:v>
                </c:pt>
                <c:pt idx="5">
                  <c:v>31753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032218ZC!$J$36</c:f>
              <c:strCache>
                <c:ptCount val="1"/>
                <c:pt idx="0">
                  <c:v>cgRNA+trigger 3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032218ZC!$B$37:$B$42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032218ZC!$J$37:$J$42</c:f>
              <c:numCache>
                <c:formatCode>General</c:formatCode>
                <c:ptCount val="6"/>
                <c:pt idx="0">
                  <c:v>6495</c:v>
                </c:pt>
                <c:pt idx="1">
                  <c:v>6224</c:v>
                </c:pt>
                <c:pt idx="2">
                  <c:v>7941</c:v>
                </c:pt>
                <c:pt idx="3">
                  <c:v>6243</c:v>
                </c:pt>
                <c:pt idx="4">
                  <c:v>18747</c:v>
                </c:pt>
                <c:pt idx="5">
                  <c:v>28629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032218ZC!$K$27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 cap="rnd" w="19080">
              <a:solidFill>
                <a:srgbClr val="c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032218ZC!$K$28:$K$33</c:f>
              <c:numCache>
                <c:formatCode>General</c:formatCode>
                <c:ptCount val="6"/>
                <c:pt idx="0">
                  <c:v>70.5</c:v>
                </c:pt>
                <c:pt idx="1">
                  <c:v>65.3</c:v>
                </c:pt>
                <c:pt idx="2">
                  <c:v>119</c:v>
                </c:pt>
                <c:pt idx="3">
                  <c:v>142</c:v>
                </c:pt>
                <c:pt idx="4">
                  <c:v>268</c:v>
                </c:pt>
                <c:pt idx="5">
                  <c:v>451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032218ZC!$L$27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cap="rnd" w="19080">
              <a:solidFill>
                <a:srgbClr val="000000"/>
              </a:solidFill>
              <a:prstDash val="dash"/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5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032218ZC!$B$28:$B$33</c:f>
              <c:numCache>
                <c:formatCode>General</c:formatCode>
                <c:ptCount val="6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</c:numCache>
            </c:numRef>
          </c:xVal>
          <c:yVal>
            <c:numRef>
              <c:f>032218ZC!$L$28:$L$33</c:f>
              <c:numCache>
                <c:formatCode>General</c:formatCode>
                <c:ptCount val="6"/>
                <c:pt idx="0">
                  <c:v>8943</c:v>
                </c:pt>
                <c:pt idx="1">
                  <c:v>6338</c:v>
                </c:pt>
                <c:pt idx="2">
                  <c:v>23630</c:v>
                </c:pt>
                <c:pt idx="3">
                  <c:v>25577</c:v>
                </c:pt>
                <c:pt idx="4">
                  <c:v>24361</c:v>
                </c:pt>
                <c:pt idx="5">
                  <c:v>21176</c:v>
                </c:pt>
              </c:numCache>
            </c:numRef>
          </c:yVal>
          <c:smooth val="0"/>
        </c:ser>
        <c:axId val="53953845"/>
        <c:axId val="87186181"/>
      </c:scatterChart>
      <c:valAx>
        <c:axId val="53953845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86181"/>
        <c:crosses val="autoZero"/>
        <c:crossBetween val="midCat"/>
      </c:valAx>
      <c:valAx>
        <c:axId val="87186181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5384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04894970112236"/>
          <c:y val="0.32530052642882"/>
          <c:w val="0.395105029887764"/>
          <c:h val="0.366981705831503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960" spc="-1" strike="noStrike">
                <a:solidFill>
                  <a:srgbClr val="595959"/>
                </a:solidFill>
                <a:latin typeface="Arial"/>
              </a:defRPr>
            </a:pPr>
            <a:r>
              <a:rPr b="0" sz="960" spc="-1" strike="noStrike">
                <a:solidFill>
                  <a:srgbClr val="595959"/>
                </a:solidFill>
                <a:latin typeface="Arial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118944132301"/>
          <c:y val="0.197137673856077"/>
          <c:w val="0.567475882540019"/>
          <c:h val="0.61358597057045"/>
        </c:manualLayout>
      </c:layout>
      <c:scatterChart>
        <c:scatterStyle val="lineMarker"/>
        <c:varyColors val="0"/>
        <c:ser>
          <c:idx val="0"/>
          <c:order val="0"/>
          <c:tx>
            <c:strRef>
              <c:f>051218ZC!$D$66</c:f>
              <c:strCache>
                <c:ptCount val="1"/>
                <c:pt idx="0">
                  <c:v>cgRNA[A]</c:v>
                </c:pt>
              </c:strCache>
            </c:strRef>
          </c:tx>
          <c:spPr>
            <a:solidFill>
              <a:srgbClr val="00b0f0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00b0f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051218ZC!$D$67:$D$78</c:f>
              <c:numCache>
                <c:formatCode>General</c:formatCode>
                <c:ptCount val="12"/>
                <c:pt idx="0">
                  <c:v>439.733333333333</c:v>
                </c:pt>
                <c:pt idx="1">
                  <c:v>269.733333333333</c:v>
                </c:pt>
                <c:pt idx="2">
                  <c:v>306.733333333333</c:v>
                </c:pt>
                <c:pt idx="3">
                  <c:v>379.733333333333</c:v>
                </c:pt>
                <c:pt idx="4">
                  <c:v>830.733333333333</c:v>
                </c:pt>
                <c:pt idx="5">
                  <c:v>1935.73333333333</c:v>
                </c:pt>
                <c:pt idx="6">
                  <c:v>383.733333333333</c:v>
                </c:pt>
                <c:pt idx="7">
                  <c:v>294.733333333333</c:v>
                </c:pt>
                <c:pt idx="8">
                  <c:v>340.733333333333</c:v>
                </c:pt>
                <c:pt idx="9">
                  <c:v>405.733333333333</c:v>
                </c:pt>
                <c:pt idx="10">
                  <c:v>938.733333333333</c:v>
                </c:pt>
                <c:pt idx="11">
                  <c:v>2372.73333333333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051218ZC!$E$66</c:f>
              <c:strCache>
                <c:ptCount val="1"/>
                <c:pt idx="0">
                  <c:v>cgRNA[A] + trigger[A]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051218ZC!$E$67:$E$78</c:f>
              <c:numCache>
                <c:formatCode>General</c:formatCode>
                <c:ptCount val="12"/>
                <c:pt idx="0">
                  <c:v>2691.73333333333</c:v>
                </c:pt>
                <c:pt idx="1">
                  <c:v>2321.73333333333</c:v>
                </c:pt>
                <c:pt idx="2">
                  <c:v>1318.73333333333</c:v>
                </c:pt>
                <c:pt idx="3">
                  <c:v>443.733333333333</c:v>
                </c:pt>
                <c:pt idx="4">
                  <c:v>474.733333333333</c:v>
                </c:pt>
                <c:pt idx="5">
                  <c:v>691.733333333333</c:v>
                </c:pt>
                <c:pt idx="6">
                  <c:v>2724.73333333333</c:v>
                </c:pt>
                <c:pt idx="7">
                  <c:v>1983.73333333333</c:v>
                </c:pt>
                <c:pt idx="8">
                  <c:v>1086.73333333333</c:v>
                </c:pt>
                <c:pt idx="9">
                  <c:v>447.733333333333</c:v>
                </c:pt>
                <c:pt idx="10">
                  <c:v>562.733333333333</c:v>
                </c:pt>
                <c:pt idx="11">
                  <c:v>817.733333333333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051218ZC!$J$66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051218ZC!$J$67:$J$78</c:f>
              <c:numCache>
                <c:formatCode>General</c:formatCode>
                <c:ptCount val="12"/>
                <c:pt idx="0">
                  <c:v>110.733333333333</c:v>
                </c:pt>
                <c:pt idx="1">
                  <c:v>89.7333333333333</c:v>
                </c:pt>
                <c:pt idx="2">
                  <c:v>104.733333333333</c:v>
                </c:pt>
                <c:pt idx="3">
                  <c:v>140.733333333333</c:v>
                </c:pt>
                <c:pt idx="4">
                  <c:v>263.733333333333</c:v>
                </c:pt>
                <c:pt idx="5">
                  <c:v>296.733333333333</c:v>
                </c:pt>
                <c:pt idx="6">
                  <c:v>109.733333333333</c:v>
                </c:pt>
                <c:pt idx="7">
                  <c:v>90.7333333333333</c:v>
                </c:pt>
                <c:pt idx="8">
                  <c:v>117.733333333333</c:v>
                </c:pt>
                <c:pt idx="9">
                  <c:v>121.733333333333</c:v>
                </c:pt>
                <c:pt idx="10">
                  <c:v>204.733333333333</c:v>
                </c:pt>
                <c:pt idx="11">
                  <c:v>328.733333333333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051218ZC!$K$66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051218ZC!$K$67:$K$78</c:f>
              <c:numCache>
                <c:formatCode>General</c:formatCode>
                <c:ptCount val="12"/>
                <c:pt idx="0">
                  <c:v>40735.7333333333</c:v>
                </c:pt>
                <c:pt idx="1">
                  <c:v>34448.7333333333</c:v>
                </c:pt>
                <c:pt idx="2">
                  <c:v>37746.7333333333</c:v>
                </c:pt>
                <c:pt idx="3">
                  <c:v>43428.7333333333</c:v>
                </c:pt>
                <c:pt idx="4">
                  <c:v>40984.7333333333</c:v>
                </c:pt>
                <c:pt idx="5">
                  <c:v>37403.7333333333</c:v>
                </c:pt>
                <c:pt idx="6">
                  <c:v>39633.7333333333</c:v>
                </c:pt>
                <c:pt idx="7">
                  <c:v>38915.7333333333</c:v>
                </c:pt>
                <c:pt idx="8">
                  <c:v>38915.7333333333</c:v>
                </c:pt>
                <c:pt idx="9">
                  <c:v>35622.7333333333</c:v>
                </c:pt>
                <c:pt idx="10">
                  <c:v>41361.7333333333</c:v>
                </c:pt>
                <c:pt idx="11">
                  <c:v>37403.7333333333</c:v>
                </c:pt>
              </c:numCache>
            </c:numRef>
          </c:yVal>
          <c:smooth val="0"/>
        </c:ser>
        <c:axId val="78438602"/>
        <c:axId val="31099738"/>
      </c:scatterChart>
      <c:valAx>
        <c:axId val="78438602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31099738"/>
        <c:crosses val="autoZero"/>
        <c:crossBetween val="midCat"/>
      </c:valAx>
      <c:valAx>
        <c:axId val="31099738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78438602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45142116732588"/>
          <c:y val="0.222129994167396"/>
          <c:w val="0.25208004121791"/>
          <c:h val="0.592661125692622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  <a:r>
              <a:rPr b="0" sz="1000" spc="-1" strike="noStrike">
                <a:solidFill>
                  <a:srgbClr val="595959"/>
                </a:solidFill>
                <a:latin typeface="Arial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485890091237"/>
          <c:y val="0.190185298309917"/>
          <c:w val="0.563441544663696"/>
          <c:h val="0.61352066788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051218ZC!$F$66</c:f>
              <c:strCache>
                <c:ptCount val="1"/>
                <c:pt idx="0">
                  <c:v>cgRNA[B]</c:v>
                </c:pt>
              </c:strCache>
            </c:strRef>
          </c:tx>
          <c:spPr>
            <a:solidFill>
              <a:srgbClr val="92d050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92d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051218ZC!$F$67:$F$78</c:f>
              <c:numCache>
                <c:formatCode>General</c:formatCode>
                <c:ptCount val="12"/>
                <c:pt idx="0">
                  <c:v>283.733333333333</c:v>
                </c:pt>
                <c:pt idx="1">
                  <c:v>185.733333333333</c:v>
                </c:pt>
                <c:pt idx="2">
                  <c:v>272.733333333333</c:v>
                </c:pt>
                <c:pt idx="3">
                  <c:v>337.733333333333</c:v>
                </c:pt>
                <c:pt idx="4">
                  <c:v>1097.73333333333</c:v>
                </c:pt>
                <c:pt idx="5">
                  <c:v>3819.73333333333</c:v>
                </c:pt>
                <c:pt idx="6">
                  <c:v>313.733333333333</c:v>
                </c:pt>
                <c:pt idx="7">
                  <c:v>276.733333333333</c:v>
                </c:pt>
                <c:pt idx="8">
                  <c:v>273.733333333333</c:v>
                </c:pt>
                <c:pt idx="9">
                  <c:v>432.733333333333</c:v>
                </c:pt>
                <c:pt idx="10">
                  <c:v>1437.73333333333</c:v>
                </c:pt>
                <c:pt idx="11">
                  <c:v>5533.73333333333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051218ZC!$G$66</c:f>
              <c:strCache>
                <c:ptCount val="1"/>
                <c:pt idx="0">
                  <c:v>cgRNA[B] + trigger[B]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051218ZC!$G$67:$G$78</c:f>
              <c:numCache>
                <c:formatCode>General</c:formatCode>
                <c:ptCount val="12"/>
                <c:pt idx="0">
                  <c:v>2978.73333333333</c:v>
                </c:pt>
                <c:pt idx="1">
                  <c:v>2666.73333333333</c:v>
                </c:pt>
                <c:pt idx="2">
                  <c:v>1515.73333333333</c:v>
                </c:pt>
                <c:pt idx="3">
                  <c:v>329.733333333333</c:v>
                </c:pt>
                <c:pt idx="4">
                  <c:v>443.733333333333</c:v>
                </c:pt>
                <c:pt idx="5">
                  <c:v>757.733333333333</c:v>
                </c:pt>
                <c:pt idx="6">
                  <c:v>1989.73333333333</c:v>
                </c:pt>
                <c:pt idx="7">
                  <c:v>1731.73333333333</c:v>
                </c:pt>
                <c:pt idx="8">
                  <c:v>764.733333333333</c:v>
                </c:pt>
                <c:pt idx="9">
                  <c:v>393.733333333333</c:v>
                </c:pt>
                <c:pt idx="10">
                  <c:v>499.733333333333</c:v>
                </c:pt>
                <c:pt idx="11">
                  <c:v>867.733333333333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051218ZC!$J$66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051218ZC!$J$67:$J$78</c:f>
              <c:numCache>
                <c:formatCode>General</c:formatCode>
                <c:ptCount val="12"/>
                <c:pt idx="0">
                  <c:v>110.733333333333</c:v>
                </c:pt>
                <c:pt idx="1">
                  <c:v>89.7333333333333</c:v>
                </c:pt>
                <c:pt idx="2">
                  <c:v>104.733333333333</c:v>
                </c:pt>
                <c:pt idx="3">
                  <c:v>140.733333333333</c:v>
                </c:pt>
                <c:pt idx="4">
                  <c:v>263.733333333333</c:v>
                </c:pt>
                <c:pt idx="5">
                  <c:v>296.733333333333</c:v>
                </c:pt>
                <c:pt idx="6">
                  <c:v>109.733333333333</c:v>
                </c:pt>
                <c:pt idx="7">
                  <c:v>90.7333333333333</c:v>
                </c:pt>
                <c:pt idx="8">
                  <c:v>117.733333333333</c:v>
                </c:pt>
                <c:pt idx="9">
                  <c:v>121.733333333333</c:v>
                </c:pt>
                <c:pt idx="10">
                  <c:v>204.733333333333</c:v>
                </c:pt>
                <c:pt idx="11">
                  <c:v>328.733333333333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051218ZC!$K$66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051218ZC!$K$67:$K$78</c:f>
              <c:numCache>
                <c:formatCode>General</c:formatCode>
                <c:ptCount val="12"/>
                <c:pt idx="0">
                  <c:v>40735.7333333333</c:v>
                </c:pt>
                <c:pt idx="1">
                  <c:v>34448.7333333333</c:v>
                </c:pt>
                <c:pt idx="2">
                  <c:v>37746.7333333333</c:v>
                </c:pt>
                <c:pt idx="3">
                  <c:v>43428.7333333333</c:v>
                </c:pt>
                <c:pt idx="4">
                  <c:v>40984.7333333333</c:v>
                </c:pt>
                <c:pt idx="5">
                  <c:v>37403.7333333333</c:v>
                </c:pt>
                <c:pt idx="6">
                  <c:v>39633.7333333333</c:v>
                </c:pt>
                <c:pt idx="7">
                  <c:v>38915.7333333333</c:v>
                </c:pt>
                <c:pt idx="8">
                  <c:v>38915.7333333333</c:v>
                </c:pt>
                <c:pt idx="9">
                  <c:v>35622.7333333333</c:v>
                </c:pt>
                <c:pt idx="10">
                  <c:v>41361.7333333333</c:v>
                </c:pt>
                <c:pt idx="11">
                  <c:v>37403.7333333333</c:v>
                </c:pt>
              </c:numCache>
            </c:numRef>
          </c:yVal>
          <c:smooth val="0"/>
        </c:ser>
        <c:axId val="64364670"/>
        <c:axId val="43976904"/>
      </c:scatterChart>
      <c:valAx>
        <c:axId val="64364670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43976904"/>
        <c:crosses val="autoZero"/>
        <c:crossBetween val="midCat"/>
      </c:valAx>
      <c:valAx>
        <c:axId val="43976904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4364670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53549684162666"/>
          <c:y val="0.222130385599328"/>
          <c:w val="0.239487119440231"/>
          <c:h val="0.592661125692622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  <a:r>
              <a:rPr b="0" sz="1000" spc="-1" strike="noStrike">
                <a:solidFill>
                  <a:srgbClr val="595959"/>
                </a:solidFill>
                <a:latin typeface="Arial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623382134522"/>
          <c:y val="0.190038783425189"/>
          <c:w val="0.559304052620412"/>
          <c:h val="0.613594611145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051218ZC!$H$66</c:f>
              <c:strCache>
                <c:ptCount val="1"/>
                <c:pt idx="0">
                  <c:v>cgRNA[C]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051218ZC!$H$67:$H$78</c:f>
              <c:numCache>
                <c:formatCode>General</c:formatCode>
                <c:ptCount val="12"/>
                <c:pt idx="0">
                  <c:v>44772.7333333333</c:v>
                </c:pt>
                <c:pt idx="1">
                  <c:v>21408.7333333333</c:v>
                </c:pt>
                <c:pt idx="2">
                  <c:v>43827.7333333333</c:v>
                </c:pt>
                <c:pt idx="3">
                  <c:v>26261.7333333333</c:v>
                </c:pt>
                <c:pt idx="4">
                  <c:v>40488.7333333333</c:v>
                </c:pt>
                <c:pt idx="5">
                  <c:v>31246.7333333333</c:v>
                </c:pt>
                <c:pt idx="6">
                  <c:v>31246.7333333333</c:v>
                </c:pt>
                <c:pt idx="7">
                  <c:v>26992.7333333333</c:v>
                </c:pt>
                <c:pt idx="8">
                  <c:v>21605.7333333333</c:v>
                </c:pt>
                <c:pt idx="9">
                  <c:v>19776.7333333333</c:v>
                </c:pt>
                <c:pt idx="10">
                  <c:v>24186.7333333333</c:v>
                </c:pt>
                <c:pt idx="11">
                  <c:v>28169.7333333333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051218ZC!$I$66</c:f>
              <c:strCache>
                <c:ptCount val="1"/>
                <c:pt idx="0">
                  <c:v>cgRNA[C] + trigger[C]</c:v>
                </c:pt>
              </c:strCache>
            </c:strRef>
          </c:tx>
          <c:spPr>
            <a:solidFill>
              <a:srgbClr val="806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06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051218ZC!$I$67:$I$78</c:f>
              <c:numCache>
                <c:formatCode>General</c:formatCode>
                <c:ptCount val="12"/>
                <c:pt idx="0">
                  <c:v>55419.7333333333</c:v>
                </c:pt>
                <c:pt idx="1">
                  <c:v>43693.7333333333</c:v>
                </c:pt>
                <c:pt idx="2">
                  <c:v>50116.7333333333</c:v>
                </c:pt>
                <c:pt idx="3">
                  <c:v>36502.7333333333</c:v>
                </c:pt>
                <c:pt idx="4">
                  <c:v>44636.7333333333</c:v>
                </c:pt>
                <c:pt idx="5">
                  <c:v>51667.7333333333</c:v>
                </c:pt>
                <c:pt idx="6">
                  <c:v>47009.7333333333</c:v>
                </c:pt>
                <c:pt idx="7">
                  <c:v>56786.7333333333</c:v>
                </c:pt>
                <c:pt idx="8">
                  <c:v>32509.7333333333</c:v>
                </c:pt>
                <c:pt idx="9">
                  <c:v>40984.7333333333</c:v>
                </c:pt>
                <c:pt idx="10">
                  <c:v>41487.7333333333</c:v>
                </c:pt>
                <c:pt idx="11">
                  <c:v>57658.7333333333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051218ZC!$J$66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051218ZC!$J$67:$J$78</c:f>
              <c:numCache>
                <c:formatCode>General</c:formatCode>
                <c:ptCount val="12"/>
                <c:pt idx="0">
                  <c:v>110.733333333333</c:v>
                </c:pt>
                <c:pt idx="1">
                  <c:v>89.7333333333333</c:v>
                </c:pt>
                <c:pt idx="2">
                  <c:v>104.733333333333</c:v>
                </c:pt>
                <c:pt idx="3">
                  <c:v>140.733333333333</c:v>
                </c:pt>
                <c:pt idx="4">
                  <c:v>263.733333333333</c:v>
                </c:pt>
                <c:pt idx="5">
                  <c:v>296.733333333333</c:v>
                </c:pt>
                <c:pt idx="6">
                  <c:v>109.733333333333</c:v>
                </c:pt>
                <c:pt idx="7">
                  <c:v>90.7333333333333</c:v>
                </c:pt>
                <c:pt idx="8">
                  <c:v>117.733333333333</c:v>
                </c:pt>
                <c:pt idx="9">
                  <c:v>121.733333333333</c:v>
                </c:pt>
                <c:pt idx="10">
                  <c:v>204.733333333333</c:v>
                </c:pt>
                <c:pt idx="11">
                  <c:v>328.733333333333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051218ZC!$K$66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051218ZC!$K$67:$K$78</c:f>
              <c:numCache>
                <c:formatCode>General</c:formatCode>
                <c:ptCount val="12"/>
                <c:pt idx="0">
                  <c:v>40735.7333333333</c:v>
                </c:pt>
                <c:pt idx="1">
                  <c:v>34448.7333333333</c:v>
                </c:pt>
                <c:pt idx="2">
                  <c:v>37746.7333333333</c:v>
                </c:pt>
                <c:pt idx="3">
                  <c:v>43428.7333333333</c:v>
                </c:pt>
                <c:pt idx="4">
                  <c:v>40984.7333333333</c:v>
                </c:pt>
                <c:pt idx="5">
                  <c:v>37403.7333333333</c:v>
                </c:pt>
                <c:pt idx="6">
                  <c:v>39633.7333333333</c:v>
                </c:pt>
                <c:pt idx="7">
                  <c:v>38915.7333333333</c:v>
                </c:pt>
                <c:pt idx="8">
                  <c:v>38915.7333333333</c:v>
                </c:pt>
                <c:pt idx="9">
                  <c:v>35622.7333333333</c:v>
                </c:pt>
                <c:pt idx="10">
                  <c:v>41361.7333333333</c:v>
                </c:pt>
                <c:pt idx="11">
                  <c:v>37403.7333333333</c:v>
                </c:pt>
              </c:numCache>
            </c:numRef>
          </c:yVal>
          <c:smooth val="0"/>
        </c:ser>
        <c:axId val="53573379"/>
        <c:axId val="71418878"/>
      </c:scatterChart>
      <c:valAx>
        <c:axId val="53573379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71418878"/>
        <c:crosses val="autoZero"/>
        <c:crossBetween val="midCat"/>
      </c:valAx>
      <c:valAx>
        <c:axId val="71418878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357337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49414503072552"/>
          <c:y val="0.222129994167396"/>
          <c:w val="0.247807653804031"/>
          <c:h val="0.592661125692622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  <a:r>
              <a:rPr b="0" sz="1000" spc="-1" strike="noStrike">
                <a:solidFill>
                  <a:srgbClr val="595959"/>
                </a:solidFill>
                <a:latin typeface="Arial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96335634626"/>
          <c:y val="0.190175295556461"/>
          <c:w val="0.563356346255975"/>
          <c:h val="0.613534447615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051218ZC!$D$81</c:f>
              <c:strCache>
                <c:ptCount val="1"/>
                <c:pt idx="0">
                  <c:v>cgRNA[D]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051218ZC!$D$82:$D$93</c:f>
              <c:numCache>
                <c:formatCode>General</c:formatCode>
                <c:ptCount val="12"/>
                <c:pt idx="0">
                  <c:v>256.733333333333</c:v>
                </c:pt>
                <c:pt idx="1">
                  <c:v>139.733333333333</c:v>
                </c:pt>
                <c:pt idx="2">
                  <c:v>211.733333333333</c:v>
                </c:pt>
                <c:pt idx="3">
                  <c:v>203.733333333333</c:v>
                </c:pt>
                <c:pt idx="4">
                  <c:v>734.733333333333</c:v>
                </c:pt>
                <c:pt idx="5">
                  <c:v>2293.73333333333</c:v>
                </c:pt>
                <c:pt idx="6">
                  <c:v>268.733333333333</c:v>
                </c:pt>
                <c:pt idx="7">
                  <c:v>171.733333333333</c:v>
                </c:pt>
                <c:pt idx="8">
                  <c:v>148.733333333333</c:v>
                </c:pt>
                <c:pt idx="9">
                  <c:v>229.733333333333</c:v>
                </c:pt>
                <c:pt idx="10">
                  <c:v>507.733333333333</c:v>
                </c:pt>
                <c:pt idx="11">
                  <c:v>1451.73333333333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051218ZC!$E$81</c:f>
              <c:strCache>
                <c:ptCount val="1"/>
                <c:pt idx="0">
                  <c:v>cgRNA[D] + trigger[D]</c:v>
                </c:pt>
              </c:strCache>
            </c:strRef>
          </c:tx>
          <c:spPr>
            <a:solidFill>
              <a:srgbClr val="843c0b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843c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051218ZC!$E$82:$E$93</c:f>
              <c:numCache>
                <c:formatCode>General</c:formatCode>
                <c:ptCount val="12"/>
                <c:pt idx="0">
                  <c:v>9506.73333333333</c:v>
                </c:pt>
                <c:pt idx="1">
                  <c:v>7089.73333333333</c:v>
                </c:pt>
                <c:pt idx="2">
                  <c:v>6047.73333333333</c:v>
                </c:pt>
                <c:pt idx="3">
                  <c:v>3914.73333333333</c:v>
                </c:pt>
                <c:pt idx="4">
                  <c:v>2423.73333333333</c:v>
                </c:pt>
                <c:pt idx="5">
                  <c:v>4291.73333333333</c:v>
                </c:pt>
                <c:pt idx="6">
                  <c:v>3357.73333333333</c:v>
                </c:pt>
                <c:pt idx="7">
                  <c:v>3430.73333333333</c:v>
                </c:pt>
                <c:pt idx="8">
                  <c:v>2888.73333333333</c:v>
                </c:pt>
                <c:pt idx="9">
                  <c:v>2279.73333333333</c:v>
                </c:pt>
                <c:pt idx="10">
                  <c:v>2045.73333333333</c:v>
                </c:pt>
                <c:pt idx="11">
                  <c:v>3256.73333333333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051218ZC!$J$66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051218ZC!$J$67:$J$78</c:f>
              <c:numCache>
                <c:formatCode>General</c:formatCode>
                <c:ptCount val="12"/>
                <c:pt idx="0">
                  <c:v>110.733333333333</c:v>
                </c:pt>
                <c:pt idx="1">
                  <c:v>89.7333333333333</c:v>
                </c:pt>
                <c:pt idx="2">
                  <c:v>104.733333333333</c:v>
                </c:pt>
                <c:pt idx="3">
                  <c:v>140.733333333333</c:v>
                </c:pt>
                <c:pt idx="4">
                  <c:v>263.733333333333</c:v>
                </c:pt>
                <c:pt idx="5">
                  <c:v>296.733333333333</c:v>
                </c:pt>
                <c:pt idx="6">
                  <c:v>109.733333333333</c:v>
                </c:pt>
                <c:pt idx="7">
                  <c:v>90.7333333333333</c:v>
                </c:pt>
                <c:pt idx="8">
                  <c:v>117.733333333333</c:v>
                </c:pt>
                <c:pt idx="9">
                  <c:v>121.733333333333</c:v>
                </c:pt>
                <c:pt idx="10">
                  <c:v>204.733333333333</c:v>
                </c:pt>
                <c:pt idx="11">
                  <c:v>328.733333333333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051218ZC!$K$66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051218ZC!$K$67:$K$78</c:f>
              <c:numCache>
                <c:formatCode>General</c:formatCode>
                <c:ptCount val="12"/>
                <c:pt idx="0">
                  <c:v>40735.7333333333</c:v>
                </c:pt>
                <c:pt idx="1">
                  <c:v>34448.7333333333</c:v>
                </c:pt>
                <c:pt idx="2">
                  <c:v>37746.7333333333</c:v>
                </c:pt>
                <c:pt idx="3">
                  <c:v>43428.7333333333</c:v>
                </c:pt>
                <c:pt idx="4">
                  <c:v>40984.7333333333</c:v>
                </c:pt>
                <c:pt idx="5">
                  <c:v>37403.7333333333</c:v>
                </c:pt>
                <c:pt idx="6">
                  <c:v>39633.7333333333</c:v>
                </c:pt>
                <c:pt idx="7">
                  <c:v>38915.7333333333</c:v>
                </c:pt>
                <c:pt idx="8">
                  <c:v>38915.7333333333</c:v>
                </c:pt>
                <c:pt idx="9">
                  <c:v>35622.7333333333</c:v>
                </c:pt>
                <c:pt idx="10">
                  <c:v>41361.7333333333</c:v>
                </c:pt>
                <c:pt idx="11">
                  <c:v>37403.7333333333</c:v>
                </c:pt>
              </c:numCache>
            </c:numRef>
          </c:yVal>
          <c:smooth val="0"/>
        </c:ser>
        <c:axId val="3805309"/>
        <c:axId val="59491986"/>
      </c:scatterChart>
      <c:valAx>
        <c:axId val="3805309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9491986"/>
        <c:crosses val="autoZero"/>
        <c:crossBetween val="midCat"/>
      </c:valAx>
      <c:valAx>
        <c:axId val="59491986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380530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57460943717725"/>
          <c:y val="0.222129994167396"/>
          <c:w val="0.239761343739644"/>
          <c:h val="0.592661125692622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  <a:r>
              <a:rPr b="0" sz="1000" spc="-1" strike="noStrike">
                <a:solidFill>
                  <a:srgbClr val="595959"/>
                </a:solidFill>
                <a:latin typeface="Arial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729501267963"/>
          <c:y val="0.190185298309917"/>
          <c:w val="0.583262890955199"/>
          <c:h val="0.61352066788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051218ZC!$F$81</c:f>
              <c:strCache>
                <c:ptCount val="1"/>
                <c:pt idx="0">
                  <c:v>cgRNA[G]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051218ZC!$F$82:$F$93</c:f>
              <c:numCache>
                <c:formatCode>General</c:formatCode>
                <c:ptCount val="12"/>
                <c:pt idx="0">
                  <c:v>2136.73333333333</c:v>
                </c:pt>
                <c:pt idx="1">
                  <c:v>1769.73333333333</c:v>
                </c:pt>
                <c:pt idx="2">
                  <c:v>2045.73333333333</c:v>
                </c:pt>
                <c:pt idx="3">
                  <c:v>3052.73333333333</c:v>
                </c:pt>
                <c:pt idx="4">
                  <c:v>8888.73333333333</c:v>
                </c:pt>
                <c:pt idx="5">
                  <c:v>14532.7333333333</c:v>
                </c:pt>
                <c:pt idx="6">
                  <c:v>1694.73333333333</c:v>
                </c:pt>
                <c:pt idx="7">
                  <c:v>1501.73333333333</c:v>
                </c:pt>
                <c:pt idx="8">
                  <c:v>1483.73333333333</c:v>
                </c:pt>
                <c:pt idx="9">
                  <c:v>2577.73333333333</c:v>
                </c:pt>
                <c:pt idx="10">
                  <c:v>6792.73333333333</c:v>
                </c:pt>
                <c:pt idx="11">
                  <c:v>11808.7333333333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051218ZC!$G$81</c:f>
              <c:strCache>
                <c:ptCount val="1"/>
                <c:pt idx="0">
                  <c:v>cgRNA[G] + trigger[G]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051218ZC!$G$82:$G$93</c:f>
              <c:numCache>
                <c:formatCode>General</c:formatCode>
                <c:ptCount val="12"/>
                <c:pt idx="0">
                  <c:v>26503.7333333333</c:v>
                </c:pt>
                <c:pt idx="1">
                  <c:v>25473.7333333333</c:v>
                </c:pt>
                <c:pt idx="2">
                  <c:v>23820.7333333333</c:v>
                </c:pt>
                <c:pt idx="3">
                  <c:v>5775.73333333333</c:v>
                </c:pt>
                <c:pt idx="4">
                  <c:v>7490.73333333333</c:v>
                </c:pt>
                <c:pt idx="5">
                  <c:v>13020.7333333333</c:v>
                </c:pt>
                <c:pt idx="6">
                  <c:v>29041.7333333333</c:v>
                </c:pt>
                <c:pt idx="7">
                  <c:v>29041.7333333333</c:v>
                </c:pt>
                <c:pt idx="8">
                  <c:v>29041.7333333333</c:v>
                </c:pt>
                <c:pt idx="9">
                  <c:v>29041.7333333333</c:v>
                </c:pt>
                <c:pt idx="10">
                  <c:v>29041.7333333333</c:v>
                </c:pt>
                <c:pt idx="11">
                  <c:v>29041.7333333333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051218ZC!$J$66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051218ZC!$J$67:$J$78</c:f>
              <c:numCache>
                <c:formatCode>General</c:formatCode>
                <c:ptCount val="12"/>
                <c:pt idx="0">
                  <c:v>110.733333333333</c:v>
                </c:pt>
                <c:pt idx="1">
                  <c:v>89.7333333333333</c:v>
                </c:pt>
                <c:pt idx="2">
                  <c:v>104.733333333333</c:v>
                </c:pt>
                <c:pt idx="3">
                  <c:v>140.733333333333</c:v>
                </c:pt>
                <c:pt idx="4">
                  <c:v>263.733333333333</c:v>
                </c:pt>
                <c:pt idx="5">
                  <c:v>296.733333333333</c:v>
                </c:pt>
                <c:pt idx="6">
                  <c:v>109.733333333333</c:v>
                </c:pt>
                <c:pt idx="7">
                  <c:v>90.7333333333333</c:v>
                </c:pt>
                <c:pt idx="8">
                  <c:v>117.733333333333</c:v>
                </c:pt>
                <c:pt idx="9">
                  <c:v>121.733333333333</c:v>
                </c:pt>
                <c:pt idx="10">
                  <c:v>204.733333333333</c:v>
                </c:pt>
                <c:pt idx="11">
                  <c:v>328.733333333333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051218ZC!$K$66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051218ZC!$K$67:$K$78</c:f>
              <c:numCache>
                <c:formatCode>General</c:formatCode>
                <c:ptCount val="12"/>
                <c:pt idx="0">
                  <c:v>40735.7333333333</c:v>
                </c:pt>
                <c:pt idx="1">
                  <c:v>34448.7333333333</c:v>
                </c:pt>
                <c:pt idx="2">
                  <c:v>37746.7333333333</c:v>
                </c:pt>
                <c:pt idx="3">
                  <c:v>43428.7333333333</c:v>
                </c:pt>
                <c:pt idx="4">
                  <c:v>40984.7333333333</c:v>
                </c:pt>
                <c:pt idx="5">
                  <c:v>37403.7333333333</c:v>
                </c:pt>
                <c:pt idx="6">
                  <c:v>39633.7333333333</c:v>
                </c:pt>
                <c:pt idx="7">
                  <c:v>38915.7333333333</c:v>
                </c:pt>
                <c:pt idx="8">
                  <c:v>38915.7333333333</c:v>
                </c:pt>
                <c:pt idx="9">
                  <c:v>35622.7333333333</c:v>
                </c:pt>
                <c:pt idx="10">
                  <c:v>41361.7333333333</c:v>
                </c:pt>
                <c:pt idx="11">
                  <c:v>37403.7333333333</c:v>
                </c:pt>
              </c:numCache>
            </c:numRef>
          </c:yVal>
          <c:smooth val="0"/>
        </c:ser>
        <c:axId val="23549357"/>
        <c:axId val="79119698"/>
      </c:scatterChart>
      <c:valAx>
        <c:axId val="23549357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79119698"/>
        <c:crosses val="autoZero"/>
        <c:crossBetween val="midCat"/>
      </c:valAx>
      <c:valAx>
        <c:axId val="79119698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23549357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48123213171711"/>
          <c:y val="0.222129994167396"/>
          <c:w val="0.249099119660801"/>
          <c:h val="0.592661125692622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00" spc="-1" strike="noStrike">
                <a:solidFill>
                  <a:srgbClr val="595959"/>
                </a:solidFill>
                <a:latin typeface="Arial"/>
              </a:defRPr>
            </a:pPr>
            <a:r>
              <a:rPr b="0" sz="1000" spc="-1" strike="noStrike">
                <a:solidFill>
                  <a:srgbClr val="595959"/>
                </a:solidFill>
                <a:latin typeface="Arial"/>
              </a:rPr>
              <a:t>Trigger dose titration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714285714286"/>
          <c:y val="0.190038783425189"/>
          <c:w val="0.595625528317836"/>
          <c:h val="0.613594611145132"/>
        </c:manualLayout>
      </c:layout>
      <c:scatterChart>
        <c:scatterStyle val="lineMarker"/>
        <c:varyColors val="0"/>
        <c:ser>
          <c:idx val="0"/>
          <c:order val="0"/>
          <c:tx>
            <c:strRef>
              <c:f>051218ZC!$H$81</c:f>
              <c:strCache>
                <c:ptCount val="1"/>
                <c:pt idx="0">
                  <c:v>cgRNA[I]</c:v>
                </c:pt>
              </c:strCache>
            </c:strRef>
          </c:tx>
          <c:spPr>
            <a:solidFill>
              <a:srgbClr val="7030a0"/>
            </a:solidFill>
            <a:ln w="25560">
              <a:noFill/>
            </a:ln>
          </c:spPr>
          <c:marker>
            <c:symbol val="triang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051218ZC!$H$82:$H$93</c:f>
              <c:numCache>
                <c:formatCode>General</c:formatCode>
                <c:ptCount val="12"/>
                <c:pt idx="0">
                  <c:v>430.733333333333</c:v>
                </c:pt>
                <c:pt idx="1">
                  <c:v>287.733333333333</c:v>
                </c:pt>
                <c:pt idx="2">
                  <c:v>383.733333333333</c:v>
                </c:pt>
                <c:pt idx="3">
                  <c:v>932.733333333333</c:v>
                </c:pt>
                <c:pt idx="4">
                  <c:v>1398.73333333333</c:v>
                </c:pt>
                <c:pt idx="5">
                  <c:v>4777.73333333333</c:v>
                </c:pt>
                <c:pt idx="6">
                  <c:v>329.733333333333</c:v>
                </c:pt>
                <c:pt idx="7">
                  <c:v>221.733333333333</c:v>
                </c:pt>
                <c:pt idx="8">
                  <c:v>244.733333333333</c:v>
                </c:pt>
                <c:pt idx="9">
                  <c:v>3681.73333333333</c:v>
                </c:pt>
                <c:pt idx="10">
                  <c:v>881.733333333333</c:v>
                </c:pt>
                <c:pt idx="11">
                  <c:v>3177.73333333333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051218ZC!$I$81</c:f>
              <c:strCache>
                <c:ptCount val="1"/>
                <c:pt idx="0">
                  <c:v>cgRNA[I] + trigger[I]</c:v>
                </c:pt>
              </c:strCache>
            </c:strRef>
          </c:tx>
          <c:spPr>
            <a:solidFill>
              <a:srgbClr val="00206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051218ZC!$I$82:$I$93</c:f>
              <c:numCache>
                <c:formatCode>General</c:formatCode>
                <c:ptCount val="12"/>
                <c:pt idx="0">
                  <c:v>10774.7333333333</c:v>
                </c:pt>
                <c:pt idx="1">
                  <c:v>11808.7333333333</c:v>
                </c:pt>
                <c:pt idx="2">
                  <c:v>9391.73333333333</c:v>
                </c:pt>
                <c:pt idx="3">
                  <c:v>6369.73333333333</c:v>
                </c:pt>
                <c:pt idx="4">
                  <c:v>3592.73333333333</c:v>
                </c:pt>
                <c:pt idx="5">
                  <c:v>3128.73333333333</c:v>
                </c:pt>
                <c:pt idx="6">
                  <c:v>9801.73333333333</c:v>
                </c:pt>
                <c:pt idx="7">
                  <c:v>9448.73333333333</c:v>
                </c:pt>
                <c:pt idx="8">
                  <c:v>7536.73333333333</c:v>
                </c:pt>
                <c:pt idx="9">
                  <c:v>6468.73333333333</c:v>
                </c:pt>
                <c:pt idx="10">
                  <c:v>5864.73333333333</c:v>
                </c:pt>
                <c:pt idx="11">
                  <c:v>4762.73333333333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051218ZC!$J$66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051218ZC!$J$67:$J$78</c:f>
              <c:numCache>
                <c:formatCode>General</c:formatCode>
                <c:ptCount val="12"/>
                <c:pt idx="0">
                  <c:v>110.733333333333</c:v>
                </c:pt>
                <c:pt idx="1">
                  <c:v>89.7333333333333</c:v>
                </c:pt>
                <c:pt idx="2">
                  <c:v>104.733333333333</c:v>
                </c:pt>
                <c:pt idx="3">
                  <c:v>140.733333333333</c:v>
                </c:pt>
                <c:pt idx="4">
                  <c:v>263.733333333333</c:v>
                </c:pt>
                <c:pt idx="5">
                  <c:v>296.733333333333</c:v>
                </c:pt>
                <c:pt idx="6">
                  <c:v>109.733333333333</c:v>
                </c:pt>
                <c:pt idx="7">
                  <c:v>90.7333333333333</c:v>
                </c:pt>
                <c:pt idx="8">
                  <c:v>117.733333333333</c:v>
                </c:pt>
                <c:pt idx="9">
                  <c:v>121.733333333333</c:v>
                </c:pt>
                <c:pt idx="10">
                  <c:v>204.733333333333</c:v>
                </c:pt>
                <c:pt idx="11">
                  <c:v>328.733333333333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051218ZC!$K$66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 w="25560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051218ZC!$C$67:$C$78</c:f>
              <c:numCache>
                <c:formatCode>General</c:formatCode>
                <c:ptCount val="12"/>
                <c:pt idx="0">
                  <c:v>5000</c:v>
                </c:pt>
                <c:pt idx="1">
                  <c:v>1000</c:v>
                </c:pt>
                <c:pt idx="2">
                  <c:v>200</c:v>
                </c:pt>
                <c:pt idx="3">
                  <c:v>40</c:v>
                </c:pt>
                <c:pt idx="4">
                  <c:v>8</c:v>
                </c:pt>
                <c:pt idx="5">
                  <c:v>1</c:v>
                </c:pt>
                <c:pt idx="6">
                  <c:v>5000</c:v>
                </c:pt>
                <c:pt idx="7">
                  <c:v>1000</c:v>
                </c:pt>
                <c:pt idx="8">
                  <c:v>200</c:v>
                </c:pt>
                <c:pt idx="9">
                  <c:v>40</c:v>
                </c:pt>
                <c:pt idx="10">
                  <c:v>8</c:v>
                </c:pt>
                <c:pt idx="11">
                  <c:v>1</c:v>
                </c:pt>
              </c:numCache>
            </c:numRef>
          </c:xVal>
          <c:yVal>
            <c:numRef>
              <c:f>051218ZC!$K$67:$K$78</c:f>
              <c:numCache>
                <c:formatCode>General</c:formatCode>
                <c:ptCount val="12"/>
                <c:pt idx="0">
                  <c:v>40735.7333333333</c:v>
                </c:pt>
                <c:pt idx="1">
                  <c:v>34448.7333333333</c:v>
                </c:pt>
                <c:pt idx="2">
                  <c:v>37746.7333333333</c:v>
                </c:pt>
                <c:pt idx="3">
                  <c:v>43428.7333333333</c:v>
                </c:pt>
                <c:pt idx="4">
                  <c:v>40984.7333333333</c:v>
                </c:pt>
                <c:pt idx="5">
                  <c:v>37403.7333333333</c:v>
                </c:pt>
                <c:pt idx="6">
                  <c:v>39633.7333333333</c:v>
                </c:pt>
                <c:pt idx="7">
                  <c:v>38915.7333333333</c:v>
                </c:pt>
                <c:pt idx="8">
                  <c:v>38915.7333333333</c:v>
                </c:pt>
                <c:pt idx="9">
                  <c:v>35622.7333333333</c:v>
                </c:pt>
                <c:pt idx="10">
                  <c:v>41361.7333333333</c:v>
                </c:pt>
                <c:pt idx="11">
                  <c:v>37403.7333333333</c:v>
                </c:pt>
              </c:numCache>
            </c:numRef>
          </c:yVal>
          <c:smooth val="0"/>
        </c:ser>
        <c:axId val="59977491"/>
        <c:axId val="79710745"/>
      </c:scatterChart>
      <c:valAx>
        <c:axId val="59977491"/>
        <c:scaling>
          <c:logBase val="10"/>
          <c:orientation val="minMax"/>
          <c:min val="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79710745"/>
        <c:crosses val="autoZero"/>
        <c:crossBetween val="midCat"/>
      </c:valAx>
      <c:valAx>
        <c:axId val="79710745"/>
        <c:scaling>
          <c:logBase val="10"/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59977491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52234678559485"/>
          <c:y val="0.222129994167396"/>
          <c:w val="0.244987654273027"/>
          <c:h val="0.592661125692622"/>
        </c:manualLayout>
      </c:layout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960" spc="-1" strike="noStrike">
                <a:solidFill>
                  <a:srgbClr val="595959"/>
                </a:solidFill>
                <a:latin typeface="Arial"/>
              </a:defRPr>
            </a:pPr>
            <a:r>
              <a:rPr b="0" sz="960" spc="-1" strike="noStrike">
                <a:solidFill>
                  <a:srgbClr val="595959"/>
                </a:solidFill>
                <a:latin typeface="Arial"/>
              </a:rPr>
              <a:t>Orthogonality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051218ZC!$D$98</c:f>
              <c:strCache>
                <c:ptCount val="1"/>
                <c:pt idx="0">
                  <c:v>Trigger[A]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051218ZC!$D$106:$I$106</c:f>
                <c:numCache>
                  <c:formatCode>General</c:formatCode>
                  <c:ptCount val="6"/>
                  <c:pt idx="0">
                    <c:v>23.3345237791561</c:v>
                  </c:pt>
                  <c:pt idx="1">
                    <c:v>4.24264068711929</c:v>
                  </c:pt>
                  <c:pt idx="2">
                    <c:v>19.0918830920368</c:v>
                  </c:pt>
                  <c:pt idx="3">
                    <c:v>19.7989898732233</c:v>
                  </c:pt>
                  <c:pt idx="4">
                    <c:v>4.94974746830583</c:v>
                  </c:pt>
                  <c:pt idx="5">
                    <c:v>39.5979797464467</c:v>
                  </c:pt>
                </c:numCache>
              </c:numRef>
            </c:plus>
            <c:minus>
              <c:numRef>
                <c:f>051218ZC!$D$106:$I$106</c:f>
                <c:numCache>
                  <c:formatCode>General</c:formatCode>
                  <c:ptCount val="6"/>
                  <c:pt idx="0">
                    <c:v>23.3345237791561</c:v>
                  </c:pt>
                  <c:pt idx="1">
                    <c:v>4.24264068711929</c:v>
                  </c:pt>
                  <c:pt idx="2">
                    <c:v>19.0918830920368</c:v>
                  </c:pt>
                  <c:pt idx="3">
                    <c:v>19.7989898732233</c:v>
                  </c:pt>
                  <c:pt idx="4">
                    <c:v>4.94974746830583</c:v>
                  </c:pt>
                  <c:pt idx="5">
                    <c:v>39.5979797464467</c:v>
                  </c:pt>
                </c:numCache>
              </c:numRef>
            </c:minus>
          </c:errBars>
          <c:cat>
            <c:strRef>
              <c:f>051218ZC!$C$99:$C$103</c:f>
              <c:strCache>
                <c:ptCount val="5"/>
                <c:pt idx="0">
                  <c:v>cgRNA[A]</c:v>
                </c:pt>
                <c:pt idx="1">
                  <c:v>cgRNA[B]</c:v>
                </c:pt>
                <c:pt idx="2">
                  <c:v>cgRNA[D]</c:v>
                </c:pt>
                <c:pt idx="3">
                  <c:v>cgRNA[G]</c:v>
                </c:pt>
                <c:pt idx="4">
                  <c:v>cgRNA[I]</c:v>
                </c:pt>
              </c:strCache>
            </c:strRef>
          </c:cat>
          <c:val>
            <c:numRef>
              <c:f>051218ZC!$D$99:$D$103</c:f>
              <c:numCache>
                <c:formatCode>General</c:formatCode>
                <c:ptCount val="5"/>
                <c:pt idx="0">
                  <c:v>2708.23333333333</c:v>
                </c:pt>
                <c:pt idx="1">
                  <c:v>141.733333333333</c:v>
                </c:pt>
                <c:pt idx="2">
                  <c:v>65.2333333333333</c:v>
                </c:pt>
                <c:pt idx="3">
                  <c:v>1133.73333333333</c:v>
                </c:pt>
                <c:pt idx="4">
                  <c:v>86.7333333333333</c:v>
                </c:pt>
              </c:numCache>
            </c:numRef>
          </c:val>
        </c:ser>
        <c:ser>
          <c:idx val="1"/>
          <c:order val="1"/>
          <c:tx>
            <c:strRef>
              <c:f>051218ZC!$E$98</c:f>
              <c:strCache>
                <c:ptCount val="1"/>
                <c:pt idx="0">
                  <c:v>Trigger[B]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051218ZC!$E$106:$E$110</c:f>
                <c:numCache>
                  <c:formatCode>General</c:formatCode>
                  <c:ptCount val="5"/>
                  <c:pt idx="0">
                    <c:v>4.24264068711929</c:v>
                  </c:pt>
                  <c:pt idx="1">
                    <c:v>699.328606593497</c:v>
                  </c:pt>
                  <c:pt idx="2">
                    <c:v>13.4350288425444</c:v>
                  </c:pt>
                  <c:pt idx="3">
                    <c:v>206.475180106472</c:v>
                  </c:pt>
                  <c:pt idx="4">
                    <c:v>25.4558441227157</c:v>
                  </c:pt>
                </c:numCache>
              </c:numRef>
            </c:plus>
            <c:minus>
              <c:numRef>
                <c:f>051218ZC!$E$106:$E$110</c:f>
                <c:numCache>
                  <c:formatCode>General</c:formatCode>
                  <c:ptCount val="5"/>
                  <c:pt idx="0">
                    <c:v>4.24264068711929</c:v>
                  </c:pt>
                  <c:pt idx="1">
                    <c:v>699.328606593497</c:v>
                  </c:pt>
                  <c:pt idx="2">
                    <c:v>13.4350288425444</c:v>
                  </c:pt>
                  <c:pt idx="3">
                    <c:v>206.475180106472</c:v>
                  </c:pt>
                  <c:pt idx="4">
                    <c:v>25.4558441227157</c:v>
                  </c:pt>
                </c:numCache>
              </c:numRef>
            </c:minus>
          </c:errBars>
          <c:cat>
            <c:strRef>
              <c:f>051218ZC!$C$99:$C$103</c:f>
              <c:strCache>
                <c:ptCount val="5"/>
                <c:pt idx="0">
                  <c:v>cgRNA[A]</c:v>
                </c:pt>
                <c:pt idx="1">
                  <c:v>cgRNA[B]</c:v>
                </c:pt>
                <c:pt idx="2">
                  <c:v>cgRNA[D]</c:v>
                </c:pt>
                <c:pt idx="3">
                  <c:v>cgRNA[G]</c:v>
                </c:pt>
                <c:pt idx="4">
                  <c:v>cgRNA[I]</c:v>
                </c:pt>
              </c:strCache>
            </c:strRef>
          </c:cat>
          <c:val>
            <c:numRef>
              <c:f>051218ZC!$E$99:$E$103</c:f>
              <c:numCache>
                <c:formatCode>General</c:formatCode>
                <c:ptCount val="5"/>
                <c:pt idx="0">
                  <c:v>283.733333333333</c:v>
                </c:pt>
                <c:pt idx="1">
                  <c:v>2484.23333333333</c:v>
                </c:pt>
                <c:pt idx="2">
                  <c:v>126.233333333333</c:v>
                </c:pt>
                <c:pt idx="3">
                  <c:v>1783.73333333333</c:v>
                </c:pt>
                <c:pt idx="4">
                  <c:v>232.733333333333</c:v>
                </c:pt>
              </c:numCache>
            </c:numRef>
          </c:val>
        </c:ser>
        <c:ser>
          <c:idx val="2"/>
          <c:order val="2"/>
          <c:tx>
            <c:strRef>
              <c:f>051218ZC!$F$98</c:f>
              <c:strCache>
                <c:ptCount val="1"/>
                <c:pt idx="0">
                  <c:v>Trigger[D]</c:v>
                </c:pt>
              </c:strCache>
            </c:strRef>
          </c:tx>
          <c:spPr>
            <a:solidFill>
              <a:srgbClr val="843c0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051218ZC!$F$106:$F$110</c:f>
                <c:numCache>
                  <c:formatCode>General</c:formatCode>
                  <c:ptCount val="5"/>
                  <c:pt idx="0">
                    <c:v>19.0918830920368</c:v>
                  </c:pt>
                  <c:pt idx="1">
                    <c:v>19.0918830920368</c:v>
                  </c:pt>
                  <c:pt idx="2">
                    <c:v>4347.99959751608</c:v>
                  </c:pt>
                  <c:pt idx="3">
                    <c:v>206.475180106472</c:v>
                  </c:pt>
                  <c:pt idx="4">
                    <c:v>8.48528137423857</c:v>
                  </c:pt>
                </c:numCache>
              </c:numRef>
            </c:plus>
            <c:minus>
              <c:numRef>
                <c:f>051218ZC!$F$106:$F$110</c:f>
                <c:numCache>
                  <c:formatCode>General</c:formatCode>
                  <c:ptCount val="5"/>
                  <c:pt idx="0">
                    <c:v>19.0918830920368</c:v>
                  </c:pt>
                  <c:pt idx="1">
                    <c:v>19.0918830920368</c:v>
                  </c:pt>
                  <c:pt idx="2">
                    <c:v>4347.99959751608</c:v>
                  </c:pt>
                  <c:pt idx="3">
                    <c:v>206.475180106472</c:v>
                  </c:pt>
                  <c:pt idx="4">
                    <c:v>8.48528137423857</c:v>
                  </c:pt>
                </c:numCache>
              </c:numRef>
            </c:minus>
          </c:errBars>
          <c:cat>
            <c:strRef>
              <c:f>051218ZC!$C$99:$C$103</c:f>
              <c:strCache>
                <c:ptCount val="5"/>
                <c:pt idx="0">
                  <c:v>cgRNA[A]</c:v>
                </c:pt>
                <c:pt idx="1">
                  <c:v>cgRNA[B]</c:v>
                </c:pt>
                <c:pt idx="2">
                  <c:v>cgRNA[D]</c:v>
                </c:pt>
                <c:pt idx="3">
                  <c:v>cgRNA[G]</c:v>
                </c:pt>
                <c:pt idx="4">
                  <c:v>cgRNA[I]</c:v>
                </c:pt>
              </c:strCache>
            </c:strRef>
          </c:cat>
          <c:val>
            <c:numRef>
              <c:f>051218ZC!$F$99:$F$103</c:f>
              <c:numCache>
                <c:formatCode>General</c:formatCode>
                <c:ptCount val="5"/>
                <c:pt idx="0">
                  <c:v>342.733333333333</c:v>
                </c:pt>
                <c:pt idx="1">
                  <c:v>233.233333333333</c:v>
                </c:pt>
                <c:pt idx="2">
                  <c:v>6432.23333333333</c:v>
                </c:pt>
                <c:pt idx="3">
                  <c:v>2063.73333333333</c:v>
                </c:pt>
                <c:pt idx="4">
                  <c:v>216.733333333333</c:v>
                </c:pt>
              </c:numCache>
            </c:numRef>
          </c:val>
        </c:ser>
        <c:ser>
          <c:idx val="3"/>
          <c:order val="3"/>
          <c:tx>
            <c:strRef>
              <c:f>051218ZC!$G$98</c:f>
              <c:strCache>
                <c:ptCount val="1"/>
                <c:pt idx="0">
                  <c:v>Trigger[G]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051218ZC!$G$106:$G$110</c:f>
                <c:numCache>
                  <c:formatCode>General</c:formatCode>
                  <c:ptCount val="5"/>
                  <c:pt idx="0">
                    <c:v>19.7989898732233</c:v>
                  </c:pt>
                  <c:pt idx="1">
                    <c:v>19.7989898732233</c:v>
                  </c:pt>
                  <c:pt idx="2">
                    <c:v>4.94974746830583</c:v>
                  </c:pt>
                  <c:pt idx="3">
                    <c:v>1794.63701065146</c:v>
                  </c:pt>
                  <c:pt idx="4">
                    <c:v>43.840620433566</c:v>
                  </c:pt>
                </c:numCache>
              </c:numRef>
            </c:plus>
            <c:minus>
              <c:numRef>
                <c:f>051218ZC!$G$106:$G$110</c:f>
                <c:numCache>
                  <c:formatCode>General</c:formatCode>
                  <c:ptCount val="5"/>
                  <c:pt idx="0">
                    <c:v>19.7989898732233</c:v>
                  </c:pt>
                  <c:pt idx="1">
                    <c:v>19.7989898732233</c:v>
                  </c:pt>
                  <c:pt idx="2">
                    <c:v>4.94974746830583</c:v>
                  </c:pt>
                  <c:pt idx="3">
                    <c:v>1794.63701065146</c:v>
                  </c:pt>
                  <c:pt idx="4">
                    <c:v>43.840620433566</c:v>
                  </c:pt>
                </c:numCache>
              </c:numRef>
            </c:minus>
          </c:errBars>
          <c:cat>
            <c:strRef>
              <c:f>051218ZC!$C$99:$C$103</c:f>
              <c:strCache>
                <c:ptCount val="5"/>
                <c:pt idx="0">
                  <c:v>cgRNA[A]</c:v>
                </c:pt>
                <c:pt idx="1">
                  <c:v>cgRNA[B]</c:v>
                </c:pt>
                <c:pt idx="2">
                  <c:v>cgRNA[D]</c:v>
                </c:pt>
                <c:pt idx="3">
                  <c:v>cgRNA[G]</c:v>
                </c:pt>
                <c:pt idx="4">
                  <c:v>cgRNA[I]</c:v>
                </c:pt>
              </c:strCache>
            </c:strRef>
          </c:cat>
          <c:val>
            <c:numRef>
              <c:f>051218ZC!$G$99:$G$103</c:f>
              <c:numCache>
                <c:formatCode>General</c:formatCode>
                <c:ptCount val="5"/>
                <c:pt idx="0">
                  <c:v>316.233333333333</c:v>
                </c:pt>
                <c:pt idx="1">
                  <c:v>267.733333333333</c:v>
                </c:pt>
                <c:pt idx="2">
                  <c:v>163.233333333333</c:v>
                </c:pt>
                <c:pt idx="3">
                  <c:v>27772.7333333333</c:v>
                </c:pt>
                <c:pt idx="4">
                  <c:v>249.733333333333</c:v>
                </c:pt>
              </c:numCache>
            </c:numRef>
          </c:val>
        </c:ser>
        <c:ser>
          <c:idx val="4"/>
          <c:order val="4"/>
          <c:tx>
            <c:strRef>
              <c:f>051218ZC!$H$98</c:f>
              <c:strCache>
                <c:ptCount val="1"/>
                <c:pt idx="0">
                  <c:v>Trigger[I]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051218ZC!$H$106:$H$110</c:f>
                <c:numCache>
                  <c:formatCode>General</c:formatCode>
                  <c:ptCount val="5"/>
                  <c:pt idx="0">
                    <c:v>4.94974746830583</c:v>
                  </c:pt>
                  <c:pt idx="1">
                    <c:v>26.1629509039023</c:v>
                  </c:pt>
                  <c:pt idx="2">
                    <c:v>7.77817459305202</c:v>
                  </c:pt>
                  <c:pt idx="3">
                    <c:v>355.674710936833</c:v>
                  </c:pt>
                  <c:pt idx="4">
                    <c:v>688.014898094511</c:v>
                  </c:pt>
                </c:numCache>
              </c:numRef>
            </c:plus>
            <c:minus>
              <c:numRef>
                <c:f>051218ZC!$H$106:$H$110</c:f>
                <c:numCache>
                  <c:formatCode>General</c:formatCode>
                  <c:ptCount val="5"/>
                  <c:pt idx="0">
                    <c:v>4.94974746830583</c:v>
                  </c:pt>
                  <c:pt idx="1">
                    <c:v>26.1629509039023</c:v>
                  </c:pt>
                  <c:pt idx="2">
                    <c:v>7.77817459305202</c:v>
                  </c:pt>
                  <c:pt idx="3">
                    <c:v>355.674710936833</c:v>
                  </c:pt>
                  <c:pt idx="4">
                    <c:v>688.014898094511</c:v>
                  </c:pt>
                </c:numCache>
              </c:numRef>
            </c:minus>
          </c:errBars>
          <c:cat>
            <c:strRef>
              <c:f>051218ZC!$C$99:$C$103</c:f>
              <c:strCache>
                <c:ptCount val="5"/>
                <c:pt idx="0">
                  <c:v>cgRNA[A]</c:v>
                </c:pt>
                <c:pt idx="1">
                  <c:v>cgRNA[B]</c:v>
                </c:pt>
                <c:pt idx="2">
                  <c:v>cgRNA[D]</c:v>
                </c:pt>
                <c:pt idx="3">
                  <c:v>cgRNA[G]</c:v>
                </c:pt>
                <c:pt idx="4">
                  <c:v>cgRNA[I]</c:v>
                </c:pt>
              </c:strCache>
            </c:strRef>
          </c:cat>
          <c:val>
            <c:numRef>
              <c:f>051218ZC!$H$99:$H$103</c:f>
              <c:numCache>
                <c:formatCode>General</c:formatCode>
                <c:ptCount val="5"/>
                <c:pt idx="0">
                  <c:v>362.233333333333</c:v>
                </c:pt>
                <c:pt idx="1">
                  <c:v>334.233333333333</c:v>
                </c:pt>
                <c:pt idx="2">
                  <c:v>160.233333333333</c:v>
                </c:pt>
                <c:pt idx="3">
                  <c:v>2736.23333333333</c:v>
                </c:pt>
                <c:pt idx="4">
                  <c:v>10288.2333333333</c:v>
                </c:pt>
              </c:numCache>
            </c:numRef>
          </c:val>
        </c:ser>
        <c:ser>
          <c:idx val="5"/>
          <c:order val="5"/>
          <c:tx>
            <c:strRef>
              <c:f>051218ZC!$I$98</c:f>
              <c:strCache>
                <c:ptCount val="1"/>
                <c:pt idx="0">
                  <c:v>No Trigger</c:v>
                </c:pt>
              </c:strCache>
            </c:strRef>
          </c:tx>
          <c:spPr>
            <a:solidFill>
              <a:srgbClr val="80808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8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051218ZC!$I$106:$I$110</c:f>
                <c:numCache>
                  <c:formatCode>General</c:formatCode>
                  <c:ptCount val="5"/>
                  <c:pt idx="0">
                    <c:v>39.5979797464467</c:v>
                  </c:pt>
                  <c:pt idx="1">
                    <c:v>21.2132034355964</c:v>
                  </c:pt>
                  <c:pt idx="2">
                    <c:v>8.48528137423857</c:v>
                  </c:pt>
                  <c:pt idx="3">
                    <c:v>312.541197284454</c:v>
                  </c:pt>
                  <c:pt idx="4">
                    <c:v>71.4177848998413</c:v>
                  </c:pt>
                </c:numCache>
              </c:numRef>
            </c:plus>
            <c:minus>
              <c:numRef>
                <c:f>051218ZC!$I$106:$I$110</c:f>
                <c:numCache>
                  <c:formatCode>General</c:formatCode>
                  <c:ptCount val="5"/>
                  <c:pt idx="0">
                    <c:v>39.5979797464467</c:v>
                  </c:pt>
                  <c:pt idx="1">
                    <c:v>21.2132034355964</c:v>
                  </c:pt>
                  <c:pt idx="2">
                    <c:v>8.48528137423857</c:v>
                  </c:pt>
                  <c:pt idx="3">
                    <c:v>312.541197284454</c:v>
                  </c:pt>
                  <c:pt idx="4">
                    <c:v>71.4177848998413</c:v>
                  </c:pt>
                </c:numCache>
              </c:numRef>
            </c:minus>
          </c:errBars>
          <c:cat>
            <c:strRef>
              <c:f>051218ZC!$C$99:$C$103</c:f>
              <c:strCache>
                <c:ptCount val="5"/>
                <c:pt idx="0">
                  <c:v>cgRNA[A]</c:v>
                </c:pt>
                <c:pt idx="1">
                  <c:v>cgRNA[B]</c:v>
                </c:pt>
                <c:pt idx="2">
                  <c:v>cgRNA[D]</c:v>
                </c:pt>
                <c:pt idx="3">
                  <c:v>cgRNA[G]</c:v>
                </c:pt>
                <c:pt idx="4">
                  <c:v>cgRNA[I]</c:v>
                </c:pt>
              </c:strCache>
            </c:strRef>
          </c:cat>
          <c:val>
            <c:numRef>
              <c:f>051218ZC!$I$99:$I$103</c:f>
              <c:numCache>
                <c:formatCode>General</c:formatCode>
                <c:ptCount val="5"/>
                <c:pt idx="0">
                  <c:v>411.733333333333</c:v>
                </c:pt>
                <c:pt idx="1">
                  <c:v>298.733333333333</c:v>
                </c:pt>
                <c:pt idx="2">
                  <c:v>262.733333333333</c:v>
                </c:pt>
                <c:pt idx="3">
                  <c:v>1915.73333333333</c:v>
                </c:pt>
                <c:pt idx="4">
                  <c:v>380.233333333333</c:v>
                </c:pt>
              </c:numCache>
            </c:numRef>
          </c:val>
        </c:ser>
        <c:gapWidth val="150"/>
        <c:overlap val="0"/>
        <c:axId val="65808317"/>
        <c:axId val="35447721"/>
      </c:barChart>
      <c:catAx>
        <c:axId val="658083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35447721"/>
        <c:crosses val="autoZero"/>
        <c:auto val="1"/>
        <c:lblAlgn val="ctr"/>
        <c:lblOffset val="100"/>
      </c:catAx>
      <c:valAx>
        <c:axId val="35447721"/>
        <c:scaling>
          <c:orientation val="minMax"/>
          <c:min val="5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800" spc="-1" strike="noStrike">
                    <a:solidFill>
                      <a:srgbClr val="595959"/>
                    </a:solidFill>
                    <a:latin typeface="Arial"/>
                  </a:defRPr>
                </a:pPr>
                <a:r>
                  <a:rPr b="0" sz="800" spc="-1" strike="noStrike">
                    <a:solidFill>
                      <a:srgbClr val="595959"/>
                    </a:solidFill>
                    <a:latin typeface="Arial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Arial"/>
              </a:defRPr>
            </a:pPr>
          </a:p>
        </c:txPr>
        <c:crossAx val="6580831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800" spc="-1" strike="noStrike">
              <a:solidFill>
                <a:srgbClr val="595959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4068278805121"/>
          <c:y val="0.0602362204724409"/>
          <c:w val="0.540825035561878"/>
          <c:h val="0.76417322834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120117ZC!$K$3</c:f>
              <c:strCache>
                <c:ptCount val="1"/>
                <c:pt idx="0">
                  <c:v>xRFP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120117ZC!$AA$3:$AA$8</c:f>
              <c:numCache>
                <c:formatCode>General</c:formatCode>
                <c:ptCount val="6"/>
                <c:pt idx="0">
                  <c:v>38.9</c:v>
                </c:pt>
                <c:pt idx="1">
                  <c:v>32.1</c:v>
                </c:pt>
                <c:pt idx="2">
                  <c:v>37.5</c:v>
                </c:pt>
                <c:pt idx="3">
                  <c:v>38.8</c:v>
                </c:pt>
                <c:pt idx="4">
                  <c:v>44.5</c:v>
                </c:pt>
                <c:pt idx="5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120117ZC!$L$3</c:f>
              <c:strCache>
                <c:ptCount val="1"/>
                <c:pt idx="0">
                  <c:v>xGFP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120117ZC!$AB$3:$AB$8</c:f>
              <c:numCache>
                <c:formatCode>General</c:formatCode>
                <c:ptCount val="6"/>
                <c:pt idx="0">
                  <c:v>20729</c:v>
                </c:pt>
                <c:pt idx="1">
                  <c:v>21632</c:v>
                </c:pt>
                <c:pt idx="2">
                  <c:v>21764</c:v>
                </c:pt>
                <c:pt idx="3">
                  <c:v>23202</c:v>
                </c:pt>
                <c:pt idx="4">
                  <c:v>21698</c:v>
                </c:pt>
                <c:pt idx="5">
                  <c:v>18804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120117ZC!$G$3</c:f>
              <c:strCache>
                <c:ptCount val="1"/>
                <c:pt idx="0">
                  <c:v>T1ss2B-pLA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120117ZC!$W$3:$W$8</c:f>
              <c:numCache>
                <c:formatCode>General</c:formatCode>
                <c:ptCount val="6"/>
                <c:pt idx="0">
                  <c:v>3521</c:v>
                </c:pt>
                <c:pt idx="1">
                  <c:v>2612</c:v>
                </c:pt>
                <c:pt idx="2">
                  <c:v>3194</c:v>
                </c:pt>
                <c:pt idx="3">
                  <c:v>4266</c:v>
                </c:pt>
                <c:pt idx="4">
                  <c:v>5426</c:v>
                </c:pt>
                <c:pt idx="5">
                  <c:v>5982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120117ZC!$H$3</c:f>
              <c:strCache>
                <c:ptCount val="1"/>
                <c:pt idx="0">
                  <c:v>T1ss2B-pLB</c:v>
                </c:pt>
              </c:strCache>
            </c:strRef>
          </c:tx>
          <c:spPr>
            <a:solidFill>
              <a:srgbClr val="7030a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120117ZC!$X$3:$X$8</c:f>
              <c:numCache>
                <c:formatCode>General</c:formatCode>
                <c:ptCount val="6"/>
                <c:pt idx="0">
                  <c:v>6840</c:v>
                </c:pt>
                <c:pt idx="1">
                  <c:v>6092</c:v>
                </c:pt>
                <c:pt idx="2">
                  <c:v>4492</c:v>
                </c:pt>
                <c:pt idx="3">
                  <c:v>5013</c:v>
                </c:pt>
                <c:pt idx="4">
                  <c:v>5874</c:v>
                </c:pt>
                <c:pt idx="5">
                  <c:v>6903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120117ZC!$I$3</c:f>
              <c:strCache>
                <c:ptCount val="1"/>
                <c:pt idx="0">
                  <c:v>T1ss2B-pLC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120117ZC!$Y$3:$Y$8</c:f>
              <c:numCache>
                <c:formatCode>General</c:formatCode>
                <c:ptCount val="6"/>
                <c:pt idx="0">
                  <c:v>3823</c:v>
                </c:pt>
                <c:pt idx="1">
                  <c:v>3343</c:v>
                </c:pt>
                <c:pt idx="2">
                  <c:v>3204</c:v>
                </c:pt>
                <c:pt idx="3">
                  <c:v>4100</c:v>
                </c:pt>
                <c:pt idx="4">
                  <c:v>5628</c:v>
                </c:pt>
                <c:pt idx="5">
                  <c:v>4922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120117ZC!$J$3</c:f>
              <c:strCache>
                <c:ptCount val="1"/>
                <c:pt idx="0">
                  <c:v>T1ss2B-pLD</c:v>
                </c:pt>
              </c:strCache>
            </c:strRef>
          </c:tx>
          <c:spPr>
            <a:solidFill>
              <a:srgbClr val="c55a1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55a1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120117ZC!$Z$3:$Z$8</c:f>
              <c:numCache>
                <c:formatCode>General</c:formatCode>
                <c:ptCount val="6"/>
                <c:pt idx="0">
                  <c:v>2391</c:v>
                </c:pt>
                <c:pt idx="1">
                  <c:v>2169</c:v>
                </c:pt>
                <c:pt idx="2">
                  <c:v>3204</c:v>
                </c:pt>
                <c:pt idx="3">
                  <c:v>4292</c:v>
                </c:pt>
                <c:pt idx="4">
                  <c:v>5680</c:v>
                </c:pt>
                <c:pt idx="5">
                  <c:v>6186</c:v>
                </c:pt>
              </c:numCache>
            </c:numRef>
          </c:yVal>
          <c:smooth val="0"/>
        </c:ser>
        <c:axId val="94524700"/>
        <c:axId val="97837034"/>
      </c:scatterChart>
      <c:valAx>
        <c:axId val="94524700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837034"/>
        <c:crosses val="autoZero"/>
        <c:crossBetween val="midCat"/>
      </c:valAx>
      <c:valAx>
        <c:axId val="97837034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24700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84337926509186"/>
          <c:y val="0.130557742782152"/>
          <c:w val="0.215662073490814"/>
          <c:h val="0.62509842519685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4065545981071"/>
          <c:y val="0.0602362204724409"/>
          <c:w val="0.540824975278994"/>
          <c:h val="0.76417322834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120117ZC!$K$3</c:f>
              <c:strCache>
                <c:ptCount val="1"/>
                <c:pt idx="0">
                  <c:v>xRFP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120117ZC!$AA$3:$AA$8</c:f>
              <c:numCache>
                <c:formatCode>General</c:formatCode>
                <c:ptCount val="6"/>
                <c:pt idx="0">
                  <c:v>38.9</c:v>
                </c:pt>
                <c:pt idx="1">
                  <c:v>32.1</c:v>
                </c:pt>
                <c:pt idx="2">
                  <c:v>37.5</c:v>
                </c:pt>
                <c:pt idx="3">
                  <c:v>38.8</c:v>
                </c:pt>
                <c:pt idx="4">
                  <c:v>44.5</c:v>
                </c:pt>
                <c:pt idx="5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120117ZC!$L$3</c:f>
              <c:strCache>
                <c:ptCount val="1"/>
                <c:pt idx="0">
                  <c:v>xGFP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120117ZC!$AB$3:$AB$8</c:f>
              <c:numCache>
                <c:formatCode>General</c:formatCode>
                <c:ptCount val="6"/>
                <c:pt idx="0">
                  <c:v>20729</c:v>
                </c:pt>
                <c:pt idx="1">
                  <c:v>21632</c:v>
                </c:pt>
                <c:pt idx="2">
                  <c:v>21764</c:v>
                </c:pt>
                <c:pt idx="3">
                  <c:v>23202</c:v>
                </c:pt>
                <c:pt idx="4">
                  <c:v>21698</c:v>
                </c:pt>
                <c:pt idx="5">
                  <c:v>18804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120117ZC!$C$15</c:f>
              <c:strCache>
                <c:ptCount val="1"/>
                <c:pt idx="0">
                  <c:v>T1ss2C-pLA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120117ZC!$S$15:$S$20</c:f>
              <c:numCache>
                <c:formatCode>General</c:formatCode>
                <c:ptCount val="6"/>
                <c:pt idx="0">
                  <c:v>1194</c:v>
                </c:pt>
                <c:pt idx="1">
                  <c:v>1880</c:v>
                </c:pt>
                <c:pt idx="2">
                  <c:v>1909</c:v>
                </c:pt>
                <c:pt idx="3">
                  <c:v>2685</c:v>
                </c:pt>
                <c:pt idx="4">
                  <c:v>3098</c:v>
                </c:pt>
                <c:pt idx="5">
                  <c:v>3194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120117ZC!$D$15</c:f>
              <c:strCache>
                <c:ptCount val="1"/>
                <c:pt idx="0">
                  <c:v>T1ss2C-pLB</c:v>
                </c:pt>
              </c:strCache>
            </c:strRef>
          </c:tx>
          <c:spPr>
            <a:solidFill>
              <a:srgbClr val="7030a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120117ZC!$T$15:$T$20</c:f>
              <c:numCache>
                <c:formatCode>General</c:formatCode>
                <c:ptCount val="6"/>
                <c:pt idx="0">
                  <c:v>3233</c:v>
                </c:pt>
                <c:pt idx="1">
                  <c:v>3223</c:v>
                </c:pt>
                <c:pt idx="2">
                  <c:v>3652</c:v>
                </c:pt>
                <c:pt idx="3">
                  <c:v>4731</c:v>
                </c:pt>
                <c:pt idx="4">
                  <c:v>5168</c:v>
                </c:pt>
                <c:pt idx="5">
                  <c:v>5090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120117ZC!$E$15</c:f>
              <c:strCache>
                <c:ptCount val="1"/>
                <c:pt idx="0">
                  <c:v>T1ss2C-pLC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120117ZC!$U$15:$U$20</c:f>
              <c:numCache>
                <c:formatCode>General</c:formatCode>
                <c:ptCount val="6"/>
                <c:pt idx="0">
                  <c:v>14648</c:v>
                </c:pt>
                <c:pt idx="1">
                  <c:v>13993</c:v>
                </c:pt>
                <c:pt idx="2">
                  <c:v>8781</c:v>
                </c:pt>
                <c:pt idx="3">
                  <c:v>6205</c:v>
                </c:pt>
                <c:pt idx="4">
                  <c:v>5577</c:v>
                </c:pt>
                <c:pt idx="5">
                  <c:v>5232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120117ZC!$F$15</c:f>
              <c:strCache>
                <c:ptCount val="1"/>
                <c:pt idx="0">
                  <c:v>T1ss2C-pLD</c:v>
                </c:pt>
              </c:strCache>
            </c:strRef>
          </c:tx>
          <c:spPr>
            <a:solidFill>
              <a:srgbClr val="c55a1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55a1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120117ZC!$V$15:$V$20</c:f>
              <c:numCache>
                <c:formatCode>General</c:formatCode>
                <c:ptCount val="6"/>
                <c:pt idx="0">
                  <c:v>1528</c:v>
                </c:pt>
                <c:pt idx="1">
                  <c:v>1487</c:v>
                </c:pt>
                <c:pt idx="2">
                  <c:v>1818</c:v>
                </c:pt>
                <c:pt idx="3">
                  <c:v>3213</c:v>
                </c:pt>
                <c:pt idx="4">
                  <c:v>3674</c:v>
                </c:pt>
                <c:pt idx="5">
                  <c:v>4026</c:v>
                </c:pt>
              </c:numCache>
            </c:numRef>
          </c:yVal>
          <c:smooth val="0"/>
        </c:ser>
        <c:axId val="2493716"/>
        <c:axId val="57993087"/>
      </c:scatterChart>
      <c:valAx>
        <c:axId val="2493716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993087"/>
        <c:crosses val="autoZero"/>
        <c:crossBetween val="midCat"/>
      </c:valAx>
      <c:valAx>
        <c:axId val="57993087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93716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84337926509186"/>
          <c:y val="0.167594779819189"/>
          <c:w val="0.215662073490814"/>
          <c:h val="0.62509842519685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4079247434436"/>
          <c:y val="0.0601533580116341"/>
          <c:w val="0.540835233751425"/>
          <c:h val="0.764145954521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120117ZC!$K$3</c:f>
              <c:strCache>
                <c:ptCount val="1"/>
                <c:pt idx="0">
                  <c:v>xRFP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120117ZC!$AA$3:$AA$8</c:f>
              <c:numCache>
                <c:formatCode>General</c:formatCode>
                <c:ptCount val="6"/>
                <c:pt idx="0">
                  <c:v>38.9</c:v>
                </c:pt>
                <c:pt idx="1">
                  <c:v>32.1</c:v>
                </c:pt>
                <c:pt idx="2">
                  <c:v>37.5</c:v>
                </c:pt>
                <c:pt idx="3">
                  <c:v>38.8</c:v>
                </c:pt>
                <c:pt idx="4">
                  <c:v>44.5</c:v>
                </c:pt>
                <c:pt idx="5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120117ZC!$L$3</c:f>
              <c:strCache>
                <c:ptCount val="1"/>
                <c:pt idx="0">
                  <c:v>xGFP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120117ZC!$AB$3:$AB$8</c:f>
              <c:numCache>
                <c:formatCode>General</c:formatCode>
                <c:ptCount val="6"/>
                <c:pt idx="0">
                  <c:v>20729</c:v>
                </c:pt>
                <c:pt idx="1">
                  <c:v>21632</c:v>
                </c:pt>
                <c:pt idx="2">
                  <c:v>21764</c:v>
                </c:pt>
                <c:pt idx="3">
                  <c:v>23202</c:v>
                </c:pt>
                <c:pt idx="4">
                  <c:v>21698</c:v>
                </c:pt>
                <c:pt idx="5">
                  <c:v>18804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120117ZC!$G$15</c:f>
              <c:strCache>
                <c:ptCount val="1"/>
                <c:pt idx="0">
                  <c:v>T1ss2D-pLA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120117ZC!$W$15:$W$20</c:f>
              <c:numCache>
                <c:formatCode>General</c:formatCode>
                <c:ptCount val="6"/>
                <c:pt idx="0">
                  <c:v>210</c:v>
                </c:pt>
                <c:pt idx="1">
                  <c:v>191</c:v>
                </c:pt>
                <c:pt idx="2">
                  <c:v>174</c:v>
                </c:pt>
                <c:pt idx="3">
                  <c:v>243</c:v>
                </c:pt>
                <c:pt idx="4">
                  <c:v>274</c:v>
                </c:pt>
                <c:pt idx="5">
                  <c:v>316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120117ZC!$H$15</c:f>
              <c:strCache>
                <c:ptCount val="1"/>
                <c:pt idx="0">
                  <c:v>T1ss2D-pLB</c:v>
                </c:pt>
              </c:strCache>
            </c:strRef>
          </c:tx>
          <c:spPr>
            <a:solidFill>
              <a:srgbClr val="7030a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120117ZC!$X$15:$X$20</c:f>
              <c:numCache>
                <c:formatCode>General</c:formatCode>
                <c:ptCount val="6"/>
                <c:pt idx="0">
                  <c:v>174</c:v>
                </c:pt>
                <c:pt idx="1">
                  <c:v>161</c:v>
                </c:pt>
                <c:pt idx="2">
                  <c:v>146</c:v>
                </c:pt>
                <c:pt idx="3">
                  <c:v>200</c:v>
                </c:pt>
                <c:pt idx="4">
                  <c:v>268</c:v>
                </c:pt>
                <c:pt idx="5">
                  <c:v>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120117ZC!$I$15</c:f>
              <c:strCache>
                <c:ptCount val="1"/>
                <c:pt idx="0">
                  <c:v>T1ss2D-pLC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120117ZC!$Y$15:$Y$20</c:f>
              <c:numCache>
                <c:formatCode>General</c:formatCode>
                <c:ptCount val="6"/>
                <c:pt idx="0">
                  <c:v>298</c:v>
                </c:pt>
                <c:pt idx="1">
                  <c:v>234</c:v>
                </c:pt>
                <c:pt idx="2">
                  <c:v>191</c:v>
                </c:pt>
                <c:pt idx="3">
                  <c:v>258</c:v>
                </c:pt>
                <c:pt idx="4">
                  <c:v>264</c:v>
                </c:pt>
                <c:pt idx="5">
                  <c:v>338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120117ZC!$J$15</c:f>
              <c:strCache>
                <c:ptCount val="1"/>
                <c:pt idx="0">
                  <c:v>T1ss2D-pLD</c:v>
                </c:pt>
              </c:strCache>
            </c:strRef>
          </c:tx>
          <c:spPr>
            <a:solidFill>
              <a:srgbClr val="c55a1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55a1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120117ZC!$Z$15:$Z$20</c:f>
              <c:numCache>
                <c:formatCode>General</c:formatCode>
                <c:ptCount val="6"/>
                <c:pt idx="0">
                  <c:v>2588</c:v>
                </c:pt>
                <c:pt idx="1">
                  <c:v>1370</c:v>
                </c:pt>
                <c:pt idx="2">
                  <c:v>1345</c:v>
                </c:pt>
                <c:pt idx="3">
                  <c:v>725</c:v>
                </c:pt>
                <c:pt idx="4">
                  <c:v>1035</c:v>
                </c:pt>
                <c:pt idx="5">
                  <c:v>818</c:v>
                </c:pt>
              </c:numCache>
            </c:numRef>
          </c:yVal>
          <c:smooth val="0"/>
        </c:ser>
        <c:axId val="98769196"/>
        <c:axId val="91411713"/>
      </c:scatterChart>
      <c:valAx>
        <c:axId val="98769196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411713"/>
        <c:crosses val="autoZero"/>
        <c:crossBetween val="midCat"/>
      </c:valAx>
      <c:valAx>
        <c:axId val="91411713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69196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84337926509186"/>
          <c:y val="0.167594779819189"/>
          <c:w val="0.215465031653894"/>
          <c:h val="0.629763338817722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4065545981071"/>
          <c:y val="0.0602362204724409"/>
          <c:w val="0.540824975278994"/>
          <c:h val="0.76417322834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120117ZC!$K$3</c:f>
              <c:strCache>
                <c:ptCount val="1"/>
                <c:pt idx="0">
                  <c:v>xRFP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120117ZC!$AA$3:$AA$8</c:f>
              <c:numCache>
                <c:formatCode>General</c:formatCode>
                <c:ptCount val="6"/>
                <c:pt idx="0">
                  <c:v>38.9</c:v>
                </c:pt>
                <c:pt idx="1">
                  <c:v>32.1</c:v>
                </c:pt>
                <c:pt idx="2">
                  <c:v>37.5</c:v>
                </c:pt>
                <c:pt idx="3">
                  <c:v>38.8</c:v>
                </c:pt>
                <c:pt idx="4">
                  <c:v>44.5</c:v>
                </c:pt>
                <c:pt idx="5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120117ZC!$L$3</c:f>
              <c:strCache>
                <c:ptCount val="1"/>
                <c:pt idx="0">
                  <c:v>xGFP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120117ZC!$AB$3:$AB$8</c:f>
              <c:numCache>
                <c:formatCode>General</c:formatCode>
                <c:ptCount val="6"/>
                <c:pt idx="0">
                  <c:v>20729</c:v>
                </c:pt>
                <c:pt idx="1">
                  <c:v>21632</c:v>
                </c:pt>
                <c:pt idx="2">
                  <c:v>21764</c:v>
                </c:pt>
                <c:pt idx="3">
                  <c:v>23202</c:v>
                </c:pt>
                <c:pt idx="4">
                  <c:v>21698</c:v>
                </c:pt>
                <c:pt idx="5">
                  <c:v>18804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120117ZC!$C$3</c:f>
              <c:strCache>
                <c:ptCount val="1"/>
                <c:pt idx="0">
                  <c:v>T1ss2A-pLA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120117ZC!$S$3:$S$8</c:f>
              <c:numCache>
                <c:formatCode>General</c:formatCode>
                <c:ptCount val="6"/>
                <c:pt idx="0">
                  <c:v>2542</c:v>
                </c:pt>
                <c:pt idx="1">
                  <c:v>4088</c:v>
                </c:pt>
                <c:pt idx="2">
                  <c:v>2652</c:v>
                </c:pt>
                <c:pt idx="3">
                  <c:v>1891</c:v>
                </c:pt>
                <c:pt idx="4">
                  <c:v>1487</c:v>
                </c:pt>
                <c:pt idx="5">
                  <c:v>2060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120117ZC!$D$3</c:f>
              <c:strCache>
                <c:ptCount val="1"/>
                <c:pt idx="0">
                  <c:v>T1ss2A-pLB</c:v>
                </c:pt>
              </c:strCache>
            </c:strRef>
          </c:tx>
          <c:spPr>
            <a:solidFill>
              <a:srgbClr val="7030a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120117ZC!$T$3:$T$8</c:f>
              <c:numCache>
                <c:formatCode>General</c:formatCode>
                <c:ptCount val="6"/>
                <c:pt idx="0">
                  <c:v>1487</c:v>
                </c:pt>
                <c:pt idx="1">
                  <c:v>1365</c:v>
                </c:pt>
                <c:pt idx="2">
                  <c:v>1308</c:v>
                </c:pt>
                <c:pt idx="3">
                  <c:v>1812</c:v>
                </c:pt>
                <c:pt idx="4">
                  <c:v>1624</c:v>
                </c:pt>
                <c:pt idx="5">
                  <c:v>1505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120117ZC!$E$3</c:f>
              <c:strCache>
                <c:ptCount val="1"/>
                <c:pt idx="0">
                  <c:v>T1ss2A-pLC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120117ZC!$U$3:$U$8</c:f>
              <c:numCache>
                <c:formatCode>General</c:formatCode>
                <c:ptCount val="6"/>
                <c:pt idx="0">
                  <c:v>777</c:v>
                </c:pt>
                <c:pt idx="1">
                  <c:v>811</c:v>
                </c:pt>
                <c:pt idx="2">
                  <c:v>902</c:v>
                </c:pt>
                <c:pt idx="3">
                  <c:v>653</c:v>
                </c:pt>
                <c:pt idx="4">
                  <c:v>1273</c:v>
                </c:pt>
                <c:pt idx="5">
                  <c:v>1566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120117ZC!$F$3</c:f>
              <c:strCache>
                <c:ptCount val="1"/>
                <c:pt idx="0">
                  <c:v>T1ss2A-pLD</c:v>
                </c:pt>
              </c:strCache>
            </c:strRef>
          </c:tx>
          <c:spPr>
            <a:solidFill>
              <a:srgbClr val="c55a1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55a1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120117ZC!$V$3:$V$8</c:f>
              <c:numCache>
                <c:formatCode>General</c:formatCode>
                <c:ptCount val="6"/>
                <c:pt idx="0">
                  <c:v>758</c:v>
                </c:pt>
                <c:pt idx="1">
                  <c:v>584</c:v>
                </c:pt>
                <c:pt idx="2">
                  <c:v>809</c:v>
                </c:pt>
                <c:pt idx="3">
                  <c:v>1425</c:v>
                </c:pt>
                <c:pt idx="4">
                  <c:v>1721</c:v>
                </c:pt>
                <c:pt idx="5">
                  <c:v>1639</c:v>
                </c:pt>
              </c:numCache>
            </c:numRef>
          </c:yVal>
          <c:smooth val="0"/>
        </c:ser>
        <c:axId val="56140329"/>
        <c:axId val="22747070"/>
      </c:scatterChart>
      <c:valAx>
        <c:axId val="56140329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747070"/>
        <c:crosses val="autoZero"/>
        <c:crossBetween val="midCat"/>
      </c:valAx>
      <c:valAx>
        <c:axId val="22747070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14032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84337926509186"/>
          <c:y val="0.167594779819189"/>
          <c:w val="0.215662073490814"/>
          <c:h val="0.62509842519685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84052156469408"/>
          <c:y val="0.0601533580116341"/>
          <c:w val="0.540836796102593"/>
          <c:h val="0.764145954521417"/>
        </c:manualLayout>
      </c:layout>
      <c:scatterChart>
        <c:scatterStyle val="lineMarker"/>
        <c:varyColors val="0"/>
        <c:ser>
          <c:idx val="0"/>
          <c:order val="0"/>
          <c:tx>
            <c:strRef>
              <c:f>120117ZC!$K$3</c:f>
              <c:strCache>
                <c:ptCount val="1"/>
                <c:pt idx="0">
                  <c:v>xRFP</c:v>
                </c:pt>
              </c:strCache>
            </c:strRef>
          </c:tx>
          <c:spPr>
            <a:solidFill>
              <a:srgbClr val="00b05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b05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120117ZC!$AA$3:$AA$8</c:f>
              <c:numCache>
                <c:formatCode>General</c:formatCode>
                <c:ptCount val="6"/>
                <c:pt idx="0">
                  <c:v>38.9</c:v>
                </c:pt>
                <c:pt idx="1">
                  <c:v>32.1</c:v>
                </c:pt>
                <c:pt idx="2">
                  <c:v>37.5</c:v>
                </c:pt>
                <c:pt idx="3">
                  <c:v>38.8</c:v>
                </c:pt>
                <c:pt idx="4">
                  <c:v>44.5</c:v>
                </c:pt>
                <c:pt idx="5">
                  <c:v>44.5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120117ZC!$L$3</c:f>
              <c:strCache>
                <c:ptCount val="1"/>
                <c:pt idx="0">
                  <c:v>xGFP</c:v>
                </c:pt>
              </c:strCache>
            </c:strRef>
          </c:tx>
          <c:spPr>
            <a:solidFill>
              <a:srgbClr val="ff0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120117ZC!$AB$3:$AB$8</c:f>
              <c:numCache>
                <c:formatCode>General</c:formatCode>
                <c:ptCount val="6"/>
                <c:pt idx="0">
                  <c:v>20729</c:v>
                </c:pt>
                <c:pt idx="1">
                  <c:v>21632</c:v>
                </c:pt>
                <c:pt idx="2">
                  <c:v>21764</c:v>
                </c:pt>
                <c:pt idx="3">
                  <c:v>23202</c:v>
                </c:pt>
                <c:pt idx="4">
                  <c:v>21698</c:v>
                </c:pt>
                <c:pt idx="5">
                  <c:v>18804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120117ZC!$K$15</c:f>
              <c:strCache>
                <c:ptCount val="1"/>
                <c:pt idx="0">
                  <c:v>T1ssA_tmTest</c:v>
                </c:pt>
              </c:strCache>
            </c:strRef>
          </c:tx>
          <c:spPr>
            <a:solidFill>
              <a:srgbClr val="0070c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120117ZC!$AA$15:$AA$20</c:f>
              <c:numCache>
                <c:formatCode>General</c:formatCode>
                <c:ptCount val="6"/>
                <c:pt idx="0">
                  <c:v>5028</c:v>
                </c:pt>
                <c:pt idx="1">
                  <c:v>4520</c:v>
                </c:pt>
                <c:pt idx="2">
                  <c:v>4371</c:v>
                </c:pt>
                <c:pt idx="3">
                  <c:v>5296</c:v>
                </c:pt>
                <c:pt idx="4">
                  <c:v>5646</c:v>
                </c:pt>
                <c:pt idx="5">
                  <c:v>5802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120117ZC!$L$15</c:f>
              <c:strCache>
                <c:ptCount val="1"/>
                <c:pt idx="0">
                  <c:v>T1ssA_tmTest-pLA</c:v>
                </c:pt>
              </c:strCache>
            </c:strRef>
          </c:tx>
          <c:spPr>
            <a:solidFill>
              <a:srgbClr val="7030a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120117ZC!$N$3:$N$8</c:f>
              <c:numCache>
                <c:formatCode>General</c:formatCode>
                <c:ptCount val="6"/>
                <c:pt idx="0">
                  <c:v>1000</c:v>
                </c:pt>
                <c:pt idx="1">
                  <c:v>200</c:v>
                </c:pt>
                <c:pt idx="2">
                  <c:v>40</c:v>
                </c:pt>
                <c:pt idx="3">
                  <c:v>8</c:v>
                </c:pt>
                <c:pt idx="4">
                  <c:v>1.6</c:v>
                </c:pt>
                <c:pt idx="5">
                  <c:v>0.1</c:v>
                </c:pt>
              </c:numCache>
            </c:numRef>
          </c:xVal>
          <c:yVal>
            <c:numRef>
              <c:f>120117ZC!$AB$15:$AB$20</c:f>
              <c:numCache>
                <c:formatCode>General</c:formatCode>
                <c:ptCount val="6"/>
                <c:pt idx="0">
                  <c:v>17964</c:v>
                </c:pt>
                <c:pt idx="1">
                  <c:v>16851</c:v>
                </c:pt>
                <c:pt idx="2">
                  <c:v>11102</c:v>
                </c:pt>
                <c:pt idx="3">
                  <c:v>8211</c:v>
                </c:pt>
                <c:pt idx="4">
                  <c:v>9621</c:v>
                </c:pt>
                <c:pt idx="5">
                  <c:v>7656</c:v>
                </c:pt>
              </c:numCache>
            </c:numRef>
          </c:yVal>
          <c:smooth val="0"/>
        </c:ser>
        <c:axId val="95330389"/>
        <c:axId val="46846969"/>
      </c:scatterChart>
      <c:valAx>
        <c:axId val="95330389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uM IPTG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846969"/>
        <c:crosses val="autoZero"/>
        <c:crossBetween val="midCat"/>
      </c:valAx>
      <c:valAx>
        <c:axId val="46846969"/>
        <c:scaling>
          <c:logBase val="10"/>
          <c:orientation val="minMax"/>
          <c:min val="1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200" spc="-1" strike="noStrike">
                    <a:solidFill>
                      <a:srgbClr val="595959"/>
                    </a:solidFill>
                    <a:latin typeface="Calibri"/>
                  </a:rPr>
                  <a:t>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330389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781553934377356"/>
          <c:y val="0.158266247502644"/>
          <c:w val="0.215465031653894"/>
          <c:h val="0.629763338817722"/>
        </c:manualLayout>
      </c:layout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500" spc="-1" strike="noStrike">
                <a:solidFill>
                  <a:srgbClr val="595959"/>
                </a:solidFill>
                <a:latin typeface="Calibri"/>
              </a:rPr>
              <a:t>Design iteration 7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63186697537"/>
          <c:y val="0.135677732581026"/>
          <c:w val="0.511190626534765"/>
          <c:h val="0.771421073349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022118ZC!$C$40</c:f>
              <c:strCache>
                <c:ptCount val="1"/>
                <c:pt idx="0">
                  <c:v>cgRNA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022118ZC!$D$40:$H$40</c:f>
              <c:numCache>
                <c:formatCode>General</c:formatCode>
                <c:ptCount val="5"/>
                <c:pt idx="0">
                  <c:v>108</c:v>
                </c:pt>
                <c:pt idx="1">
                  <c:v>202</c:v>
                </c:pt>
                <c:pt idx="2">
                  <c:v>340</c:v>
                </c:pt>
                <c:pt idx="3">
                  <c:v>387</c:v>
                </c:pt>
                <c:pt idx="4">
                  <c:v/>
                </c:pt>
              </c:numCache>
            </c:numRef>
          </c:val>
        </c:ser>
        <c:ser>
          <c:idx val="1"/>
          <c:order val="1"/>
          <c:tx>
            <c:strRef>
              <c:f>022118ZC!$C$41</c:f>
              <c:strCache>
                <c:ptCount val="1"/>
                <c:pt idx="0">
                  <c:v>cgRNA+trigger</c:v>
                </c:pt>
              </c:strCache>
            </c:strRef>
          </c:tx>
          <c:spPr>
            <a:solidFill>
              <a:srgbClr val="9dc3e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022118ZC!$D$41:$H$41</c:f>
              <c:numCache>
                <c:formatCode>General</c:formatCode>
                <c:ptCount val="5"/>
                <c:pt idx="0">
                  <c:v>218</c:v>
                </c:pt>
                <c:pt idx="1">
                  <c:v>154</c:v>
                </c:pt>
                <c:pt idx="2">
                  <c:v>372</c:v>
                </c:pt>
                <c:pt idx="3">
                  <c:v>577</c:v>
                </c:pt>
                <c:pt idx="4">
                  <c:v/>
                </c:pt>
              </c:numCache>
            </c:numRef>
          </c:val>
        </c:ser>
        <c:ser>
          <c:idx val="2"/>
          <c:order val="2"/>
          <c:tx>
            <c:strRef>
              <c:f>022118ZC!$C$42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022118ZC!$D$42:$H$42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41</c:v>
                </c:pt>
              </c:numCache>
            </c:numRef>
          </c:val>
        </c:ser>
        <c:ser>
          <c:idx val="3"/>
          <c:order val="3"/>
          <c:tx>
            <c:strRef>
              <c:f>022118ZC!$C$43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022118ZC!$D$39:$H$39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Controls</c:v>
                </c:pt>
              </c:strCache>
            </c:strRef>
          </c:cat>
          <c:val>
            <c:numRef>
              <c:f>022118ZC!$D$43:$H$43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>12464</c:v>
                </c:pt>
              </c:numCache>
            </c:numRef>
          </c:val>
        </c:ser>
        <c:gapWidth val="150"/>
        <c:overlap val="0"/>
        <c:axId val="99215589"/>
        <c:axId val="5803443"/>
      </c:barChart>
      <c:catAx>
        <c:axId val="992155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03443"/>
        <c:crosses val="autoZero"/>
        <c:auto val="1"/>
        <c:lblAlgn val="ctr"/>
        <c:lblOffset val="100"/>
      </c:catAx>
      <c:valAx>
        <c:axId val="5803443"/>
        <c:scaling>
          <c:logBase val="10"/>
          <c:orientation val="minMax"/>
          <c:max val="50000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15589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58333333333333"/>
          <c:y val="0.298153980752406"/>
          <c:w val="0.341666666666667"/>
          <c:h val="0.446793525809274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5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500" spc="-1" strike="noStrike">
                <a:solidFill>
                  <a:srgbClr val="595959"/>
                </a:solidFill>
                <a:latin typeface="Calibri"/>
              </a:rPr>
              <a:t>Design iteration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067198177677"/>
          <c:y val="0.131085159427897"/>
          <c:w val="0.527833143507973"/>
          <c:h val="0.77601364650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022118ZC!$C$45</c:f>
              <c:strCache>
                <c:ptCount val="1"/>
                <c:pt idx="0">
                  <c:v>cgRNA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022118ZC!$D$44:$G$44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Controls</c:v>
                </c:pt>
              </c:strCache>
            </c:strRef>
          </c:cat>
          <c:val>
            <c:numRef>
              <c:f>022118ZC!$D$45:$G$45</c:f>
              <c:numCache>
                <c:formatCode>General</c:formatCode>
                <c:ptCount val="4"/>
                <c:pt idx="0">
                  <c:v>151</c:v>
                </c:pt>
                <c:pt idx="1">
                  <c:v>66.1</c:v>
                </c:pt>
                <c:pt idx="2">
                  <c:v>116</c:v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022118ZC!$C$46</c:f>
              <c:strCache>
                <c:ptCount val="1"/>
                <c:pt idx="0">
                  <c:v>cgRNA+trigger</c:v>
                </c:pt>
              </c:strCache>
            </c:strRef>
          </c:tx>
          <c:spPr>
            <a:solidFill>
              <a:srgbClr val="9dc3e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022118ZC!$D$44:$G$44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Controls</c:v>
                </c:pt>
              </c:strCache>
            </c:strRef>
          </c:cat>
          <c:val>
            <c:numRef>
              <c:f>022118ZC!$D$46:$G$46</c:f>
              <c:numCache>
                <c:formatCode>General</c:formatCode>
                <c:ptCount val="4"/>
                <c:pt idx="0">
                  <c:v>112</c:v>
                </c:pt>
                <c:pt idx="1">
                  <c:v>48.2</c:v>
                </c:pt>
                <c:pt idx="2">
                  <c:v>67.5</c:v>
                </c:pt>
                <c:pt idx="3">
                  <c:v/>
                </c:pt>
              </c:numCache>
            </c:numRef>
          </c:val>
        </c:ser>
        <c:ser>
          <c:idx val="2"/>
          <c:order val="2"/>
          <c:tx>
            <c:strRef>
              <c:f>022118ZC!$C$47</c:f>
              <c:strCache>
                <c:ptCount val="1"/>
                <c:pt idx="0">
                  <c:v>Positive control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022118ZC!$D$44:$G$44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Controls</c:v>
                </c:pt>
              </c:strCache>
            </c:strRef>
          </c:cat>
          <c:val>
            <c:numRef>
              <c:f>022118ZC!$D$47:$G$47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41</c:v>
                </c:pt>
              </c:numCache>
            </c:numRef>
          </c:val>
        </c:ser>
        <c:ser>
          <c:idx val="3"/>
          <c:order val="3"/>
          <c:tx>
            <c:strRef>
              <c:f>022118ZC!$C$48</c:f>
              <c:strCache>
                <c:ptCount val="1"/>
                <c:pt idx="0">
                  <c:v>Negative control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022118ZC!$D$44:$G$44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Controls</c:v>
                </c:pt>
              </c:strCache>
            </c:strRef>
          </c:cat>
          <c:val>
            <c:numRef>
              <c:f>022118ZC!$D$48:$G$48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12464</c:v>
                </c:pt>
              </c:numCache>
            </c:numRef>
          </c:val>
        </c:ser>
        <c:gapWidth val="150"/>
        <c:overlap val="0"/>
        <c:axId val="61374197"/>
        <c:axId val="57884426"/>
      </c:barChart>
      <c:catAx>
        <c:axId val="613741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884426"/>
        <c:crosses val="autoZero"/>
        <c:auto val="1"/>
        <c:lblAlgn val="ctr"/>
        <c:lblOffset val="100"/>
      </c:catAx>
      <c:valAx>
        <c:axId val="57884426"/>
        <c:scaling>
          <c:logBase val="10"/>
          <c:orientation val="minMax"/>
          <c:max val="50000"/>
          <c:min val="2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5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500" spc="-1" strike="noStrike">
                    <a:solidFill>
                      <a:srgbClr val="595959"/>
                    </a:solidFill>
                    <a:latin typeface="Calibri"/>
                  </a:rPr>
                  <a:t>Median RFP signal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374197"/>
        <c:crosses val="autoZero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58333333333333"/>
          <c:y val="0.24722805482648"/>
          <c:w val="0.341666666666667"/>
          <c:h val="0.446793525809274"/>
        </c:manualLayout>
      </c:layout>
      <c:spPr>
        <a:noFill/>
        <a:ln>
          <a:noFill/>
        </a:ln>
      </c:spPr>
      <c:txPr>
        <a:bodyPr/>
        <a:lstStyle/>
        <a:p>
          <a:pPr>
            <a:defRPr b="0" sz="15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1130760</xdr:colOff>
      <xdr:row>50</xdr:row>
      <xdr:rowOff>33840</xdr:rowOff>
    </xdr:from>
    <xdr:to>
      <xdr:col>7</xdr:col>
      <xdr:colOff>379800</xdr:colOff>
      <xdr:row>63</xdr:row>
      <xdr:rowOff>74880</xdr:rowOff>
    </xdr:to>
    <xdr:graphicFrame>
      <xdr:nvGraphicFramePr>
        <xdr:cNvPr id="0" name="Chart 3"/>
        <xdr:cNvGraphicFramePr/>
      </xdr:nvGraphicFramePr>
      <xdr:xfrm>
        <a:off x="1130760" y="10193760"/>
        <a:ext cx="5172120" cy="26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388440</xdr:colOff>
      <xdr:row>49</xdr:row>
      <xdr:rowOff>138240</xdr:rowOff>
    </xdr:from>
    <xdr:to>
      <xdr:col>15</xdr:col>
      <xdr:colOff>329400</xdr:colOff>
      <xdr:row>62</xdr:row>
      <xdr:rowOff>179280</xdr:rowOff>
    </xdr:to>
    <xdr:graphicFrame>
      <xdr:nvGraphicFramePr>
        <xdr:cNvPr id="1" name="Chart 4"/>
        <xdr:cNvGraphicFramePr/>
      </xdr:nvGraphicFramePr>
      <xdr:xfrm>
        <a:off x="7185960" y="10094760"/>
        <a:ext cx="5088960" cy="26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96480</xdr:colOff>
      <xdr:row>39</xdr:row>
      <xdr:rowOff>95040</xdr:rowOff>
    </xdr:from>
    <xdr:to>
      <xdr:col>13</xdr:col>
      <xdr:colOff>136800</xdr:colOff>
      <xdr:row>52</xdr:row>
      <xdr:rowOff>196200</xdr:rowOff>
    </xdr:to>
    <xdr:graphicFrame>
      <xdr:nvGraphicFramePr>
        <xdr:cNvPr id="2" name="Chart 1"/>
        <xdr:cNvGraphicFramePr/>
      </xdr:nvGraphicFramePr>
      <xdr:xfrm>
        <a:off x="6372000" y="8019720"/>
        <a:ext cx="5061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721440</xdr:colOff>
      <xdr:row>24</xdr:row>
      <xdr:rowOff>142200</xdr:rowOff>
    </xdr:from>
    <xdr:to>
      <xdr:col>6</xdr:col>
      <xdr:colOff>487440</xdr:colOff>
      <xdr:row>38</xdr:row>
      <xdr:rowOff>40320</xdr:rowOff>
    </xdr:to>
    <xdr:graphicFrame>
      <xdr:nvGraphicFramePr>
        <xdr:cNvPr id="3" name="Chart 2"/>
        <xdr:cNvGraphicFramePr/>
      </xdr:nvGraphicFramePr>
      <xdr:xfrm>
        <a:off x="721440" y="5018760"/>
        <a:ext cx="5096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10080</xdr:colOff>
      <xdr:row>24</xdr:row>
      <xdr:rowOff>111600</xdr:rowOff>
    </xdr:from>
    <xdr:to>
      <xdr:col>13</xdr:col>
      <xdr:colOff>40320</xdr:colOff>
      <xdr:row>37</xdr:row>
      <xdr:rowOff>192600</xdr:rowOff>
    </xdr:to>
    <xdr:graphicFrame>
      <xdr:nvGraphicFramePr>
        <xdr:cNvPr id="4" name="Chart 3"/>
        <xdr:cNvGraphicFramePr/>
      </xdr:nvGraphicFramePr>
      <xdr:xfrm>
        <a:off x="6285600" y="4988160"/>
        <a:ext cx="5051160" cy="27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741600</xdr:colOff>
      <xdr:row>40</xdr:row>
      <xdr:rowOff>81360</xdr:rowOff>
    </xdr:from>
    <xdr:to>
      <xdr:col>6</xdr:col>
      <xdr:colOff>507600</xdr:colOff>
      <xdr:row>53</xdr:row>
      <xdr:rowOff>182520</xdr:rowOff>
    </xdr:to>
    <xdr:graphicFrame>
      <xdr:nvGraphicFramePr>
        <xdr:cNvPr id="5" name="Chart 4"/>
        <xdr:cNvGraphicFramePr/>
      </xdr:nvGraphicFramePr>
      <xdr:xfrm>
        <a:off x="741600" y="8209080"/>
        <a:ext cx="5096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437040</xdr:colOff>
      <xdr:row>29</xdr:row>
      <xdr:rowOff>10080</xdr:rowOff>
    </xdr:from>
    <xdr:to>
      <xdr:col>21</xdr:col>
      <xdr:colOff>568800</xdr:colOff>
      <xdr:row>42</xdr:row>
      <xdr:rowOff>91080</xdr:rowOff>
    </xdr:to>
    <xdr:graphicFrame>
      <xdr:nvGraphicFramePr>
        <xdr:cNvPr id="6" name="Chart 5"/>
        <xdr:cNvGraphicFramePr/>
      </xdr:nvGraphicFramePr>
      <xdr:xfrm>
        <a:off x="11733480" y="5902560"/>
        <a:ext cx="5024520" cy="27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447120</xdr:colOff>
      <xdr:row>51</xdr:row>
      <xdr:rowOff>142200</xdr:rowOff>
    </xdr:from>
    <xdr:to>
      <xdr:col>6</xdr:col>
      <xdr:colOff>9720</xdr:colOff>
      <xdr:row>65</xdr:row>
      <xdr:rowOff>40320</xdr:rowOff>
    </xdr:to>
    <xdr:graphicFrame>
      <xdr:nvGraphicFramePr>
        <xdr:cNvPr id="7" name="Chart 1"/>
        <xdr:cNvGraphicFramePr/>
      </xdr:nvGraphicFramePr>
      <xdr:xfrm>
        <a:off x="447120" y="10606680"/>
        <a:ext cx="5130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325080</xdr:colOff>
      <xdr:row>51</xdr:row>
      <xdr:rowOff>152280</xdr:rowOff>
    </xdr:from>
    <xdr:to>
      <xdr:col>10</xdr:col>
      <xdr:colOff>588960</xdr:colOff>
      <xdr:row>65</xdr:row>
      <xdr:rowOff>50400</xdr:rowOff>
    </xdr:to>
    <xdr:graphicFrame>
      <xdr:nvGraphicFramePr>
        <xdr:cNvPr id="8" name="Chart 2"/>
        <xdr:cNvGraphicFramePr/>
      </xdr:nvGraphicFramePr>
      <xdr:xfrm>
        <a:off x="5893200" y="10616760"/>
        <a:ext cx="5056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60840</xdr:colOff>
      <xdr:row>31</xdr:row>
      <xdr:rowOff>101520</xdr:rowOff>
    </xdr:from>
    <xdr:to>
      <xdr:col>7</xdr:col>
      <xdr:colOff>375480</xdr:colOff>
      <xdr:row>44</xdr:row>
      <xdr:rowOff>172440</xdr:rowOff>
    </xdr:to>
    <xdr:graphicFrame>
      <xdr:nvGraphicFramePr>
        <xdr:cNvPr id="9" name="Chart 1"/>
        <xdr:cNvGraphicFramePr/>
      </xdr:nvGraphicFramePr>
      <xdr:xfrm>
        <a:off x="1625400" y="6502320"/>
        <a:ext cx="5037840" cy="27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660240</xdr:colOff>
      <xdr:row>31</xdr:row>
      <xdr:rowOff>152280</xdr:rowOff>
    </xdr:from>
    <xdr:to>
      <xdr:col>14</xdr:col>
      <xdr:colOff>304200</xdr:colOff>
      <xdr:row>45</xdr:row>
      <xdr:rowOff>9720</xdr:rowOff>
    </xdr:to>
    <xdr:graphicFrame>
      <xdr:nvGraphicFramePr>
        <xdr:cNvPr id="10" name="Chart 2"/>
        <xdr:cNvGraphicFramePr/>
      </xdr:nvGraphicFramePr>
      <xdr:xfrm>
        <a:off x="6948000" y="6553080"/>
        <a:ext cx="5114160" cy="275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71280</xdr:colOff>
      <xdr:row>89</xdr:row>
      <xdr:rowOff>15120</xdr:rowOff>
    </xdr:from>
    <xdr:to>
      <xdr:col>6</xdr:col>
      <xdr:colOff>253800</xdr:colOff>
      <xdr:row>102</xdr:row>
      <xdr:rowOff>116280</xdr:rowOff>
    </xdr:to>
    <xdr:graphicFrame>
      <xdr:nvGraphicFramePr>
        <xdr:cNvPr id="11" name="Chart 3"/>
        <xdr:cNvGraphicFramePr/>
      </xdr:nvGraphicFramePr>
      <xdr:xfrm>
        <a:off x="592560" y="18290160"/>
        <a:ext cx="50464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782280</xdr:colOff>
      <xdr:row>89</xdr:row>
      <xdr:rowOff>71280</xdr:rowOff>
    </xdr:from>
    <xdr:to>
      <xdr:col>13</xdr:col>
      <xdr:colOff>233280</xdr:colOff>
      <xdr:row>102</xdr:row>
      <xdr:rowOff>172440</xdr:rowOff>
    </xdr:to>
    <xdr:graphicFrame>
      <xdr:nvGraphicFramePr>
        <xdr:cNvPr id="12" name="Chart 4"/>
        <xdr:cNvGraphicFramePr/>
      </xdr:nvGraphicFramePr>
      <xdr:xfrm>
        <a:off x="6167520" y="18346320"/>
        <a:ext cx="5132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243720</xdr:colOff>
      <xdr:row>69</xdr:row>
      <xdr:rowOff>172800</xdr:rowOff>
    </xdr:from>
    <xdr:to>
      <xdr:col>24</xdr:col>
      <xdr:colOff>497520</xdr:colOff>
      <xdr:row>83</xdr:row>
      <xdr:rowOff>70920</xdr:rowOff>
    </xdr:to>
    <xdr:graphicFrame>
      <xdr:nvGraphicFramePr>
        <xdr:cNvPr id="13" name="Chart 5"/>
        <xdr:cNvGraphicFramePr/>
      </xdr:nvGraphicFramePr>
      <xdr:xfrm>
        <a:off x="12001680" y="14383800"/>
        <a:ext cx="5020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264240</xdr:colOff>
      <xdr:row>85</xdr:row>
      <xdr:rowOff>91440</xdr:rowOff>
    </xdr:from>
    <xdr:to>
      <xdr:col>24</xdr:col>
      <xdr:colOff>518040</xdr:colOff>
      <xdr:row>98</xdr:row>
      <xdr:rowOff>192600</xdr:rowOff>
    </xdr:to>
    <xdr:graphicFrame>
      <xdr:nvGraphicFramePr>
        <xdr:cNvPr id="14" name="Chart 6"/>
        <xdr:cNvGraphicFramePr/>
      </xdr:nvGraphicFramePr>
      <xdr:xfrm>
        <a:off x="12022200" y="17553600"/>
        <a:ext cx="5020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160200</xdr:colOff>
      <xdr:row>50</xdr:row>
      <xdr:rowOff>40680</xdr:rowOff>
    </xdr:from>
    <xdr:to>
      <xdr:col>25</xdr:col>
      <xdr:colOff>415800</xdr:colOff>
      <xdr:row>63</xdr:row>
      <xdr:rowOff>141840</xdr:rowOff>
    </xdr:to>
    <xdr:graphicFrame>
      <xdr:nvGraphicFramePr>
        <xdr:cNvPr id="15" name="Chart 1"/>
        <xdr:cNvGraphicFramePr/>
      </xdr:nvGraphicFramePr>
      <xdr:xfrm>
        <a:off x="11496600" y="10251360"/>
        <a:ext cx="4980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26</xdr:col>
      <xdr:colOff>293760</xdr:colOff>
      <xdr:row>50</xdr:row>
      <xdr:rowOff>40680</xdr:rowOff>
    </xdr:from>
    <xdr:to>
      <xdr:col>38</xdr:col>
      <xdr:colOff>438840</xdr:colOff>
      <xdr:row>63</xdr:row>
      <xdr:rowOff>141840</xdr:rowOff>
    </xdr:to>
    <xdr:graphicFrame>
      <xdr:nvGraphicFramePr>
        <xdr:cNvPr id="16" name="Chart 2"/>
        <xdr:cNvGraphicFramePr/>
      </xdr:nvGraphicFramePr>
      <xdr:xfrm>
        <a:off x="16890480" y="10251360"/>
        <a:ext cx="499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243720</xdr:colOff>
      <xdr:row>64</xdr:row>
      <xdr:rowOff>106560</xdr:rowOff>
    </xdr:from>
    <xdr:to>
      <xdr:col>26</xdr:col>
      <xdr:colOff>11160</xdr:colOff>
      <xdr:row>78</xdr:row>
      <xdr:rowOff>4680</xdr:rowOff>
    </xdr:to>
    <xdr:graphicFrame>
      <xdr:nvGraphicFramePr>
        <xdr:cNvPr id="17" name="Chart 3"/>
        <xdr:cNvGraphicFramePr/>
      </xdr:nvGraphicFramePr>
      <xdr:xfrm>
        <a:off x="11580120" y="13161960"/>
        <a:ext cx="5027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131400</xdr:colOff>
      <xdr:row>64</xdr:row>
      <xdr:rowOff>162720</xdr:rowOff>
    </xdr:from>
    <xdr:to>
      <xdr:col>38</xdr:col>
      <xdr:colOff>276480</xdr:colOff>
      <xdr:row>78</xdr:row>
      <xdr:rowOff>60840</xdr:rowOff>
    </xdr:to>
    <xdr:graphicFrame>
      <xdr:nvGraphicFramePr>
        <xdr:cNvPr id="18" name="Chart 4"/>
        <xdr:cNvGraphicFramePr/>
      </xdr:nvGraphicFramePr>
      <xdr:xfrm>
        <a:off x="16728120" y="13218120"/>
        <a:ext cx="4994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201960</xdr:colOff>
      <xdr:row>45</xdr:row>
      <xdr:rowOff>124560</xdr:rowOff>
    </xdr:from>
    <xdr:to>
      <xdr:col>7</xdr:col>
      <xdr:colOff>38880</xdr:colOff>
      <xdr:row>59</xdr:row>
      <xdr:rowOff>22680</xdr:rowOff>
    </xdr:to>
    <xdr:graphicFrame>
      <xdr:nvGraphicFramePr>
        <xdr:cNvPr id="19" name="Chart 5"/>
        <xdr:cNvGraphicFramePr/>
      </xdr:nvGraphicFramePr>
      <xdr:xfrm>
        <a:off x="201960" y="9319320"/>
        <a:ext cx="50817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214920</xdr:colOff>
      <xdr:row>45</xdr:row>
      <xdr:rowOff>165960</xdr:rowOff>
    </xdr:from>
    <xdr:to>
      <xdr:col>13</xdr:col>
      <xdr:colOff>520920</xdr:colOff>
      <xdr:row>59</xdr:row>
      <xdr:rowOff>64080</xdr:rowOff>
    </xdr:to>
    <xdr:graphicFrame>
      <xdr:nvGraphicFramePr>
        <xdr:cNvPr id="20" name="Chart 6"/>
        <xdr:cNvGraphicFramePr/>
      </xdr:nvGraphicFramePr>
      <xdr:xfrm>
        <a:off x="5459760" y="9360720"/>
        <a:ext cx="5029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175680</xdr:colOff>
      <xdr:row>60</xdr:row>
      <xdr:rowOff>87840</xdr:rowOff>
    </xdr:from>
    <xdr:to>
      <xdr:col>7</xdr:col>
      <xdr:colOff>12600</xdr:colOff>
      <xdr:row>73</xdr:row>
      <xdr:rowOff>191160</xdr:rowOff>
    </xdr:to>
    <xdr:graphicFrame>
      <xdr:nvGraphicFramePr>
        <xdr:cNvPr id="21" name="Chart 7"/>
        <xdr:cNvGraphicFramePr/>
      </xdr:nvGraphicFramePr>
      <xdr:xfrm>
        <a:off x="175680" y="12330360"/>
        <a:ext cx="5081760" cy="274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346320</xdr:colOff>
      <xdr:row>83</xdr:row>
      <xdr:rowOff>40680</xdr:rowOff>
    </xdr:from>
    <xdr:to>
      <xdr:col>25</xdr:col>
      <xdr:colOff>343440</xdr:colOff>
      <xdr:row>91</xdr:row>
      <xdr:rowOff>200520</xdr:rowOff>
    </xdr:to>
    <xdr:graphicFrame>
      <xdr:nvGraphicFramePr>
        <xdr:cNvPr id="22" name="Chart 1"/>
        <xdr:cNvGraphicFramePr/>
      </xdr:nvGraphicFramePr>
      <xdr:xfrm>
        <a:off x="15774840" y="17083800"/>
        <a:ext cx="3395520" cy="17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346320</xdr:colOff>
      <xdr:row>93</xdr:row>
      <xdr:rowOff>4680</xdr:rowOff>
    </xdr:from>
    <xdr:to>
      <xdr:col>25</xdr:col>
      <xdr:colOff>340920</xdr:colOff>
      <xdr:row>101</xdr:row>
      <xdr:rowOff>146880</xdr:rowOff>
    </xdr:to>
    <xdr:graphicFrame>
      <xdr:nvGraphicFramePr>
        <xdr:cNvPr id="23" name="Chart 2"/>
        <xdr:cNvGraphicFramePr/>
      </xdr:nvGraphicFramePr>
      <xdr:xfrm>
        <a:off x="15774840" y="19080000"/>
        <a:ext cx="3393000" cy="17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346320</xdr:colOff>
      <xdr:row>102</xdr:row>
      <xdr:rowOff>158760</xdr:rowOff>
    </xdr:from>
    <xdr:to>
      <xdr:col>25</xdr:col>
      <xdr:colOff>340920</xdr:colOff>
      <xdr:row>111</xdr:row>
      <xdr:rowOff>93240</xdr:rowOff>
    </xdr:to>
    <xdr:graphicFrame>
      <xdr:nvGraphicFramePr>
        <xdr:cNvPr id="24" name="Chart 3"/>
        <xdr:cNvGraphicFramePr/>
      </xdr:nvGraphicFramePr>
      <xdr:xfrm>
        <a:off x="15774840" y="21062880"/>
        <a:ext cx="3393000" cy="17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173160</xdr:colOff>
      <xdr:row>83</xdr:row>
      <xdr:rowOff>70200</xdr:rowOff>
    </xdr:from>
    <xdr:to>
      <xdr:col>35</xdr:col>
      <xdr:colOff>276840</xdr:colOff>
      <xdr:row>92</xdr:row>
      <xdr:rowOff>7200</xdr:rowOff>
    </xdr:to>
    <xdr:graphicFrame>
      <xdr:nvGraphicFramePr>
        <xdr:cNvPr id="25" name="Chart 4"/>
        <xdr:cNvGraphicFramePr/>
      </xdr:nvGraphicFramePr>
      <xdr:xfrm>
        <a:off x="19536120" y="17113320"/>
        <a:ext cx="3389040" cy="176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173160</xdr:colOff>
      <xdr:row>93</xdr:row>
      <xdr:rowOff>19080</xdr:rowOff>
    </xdr:from>
    <xdr:to>
      <xdr:col>35</xdr:col>
      <xdr:colOff>294480</xdr:colOff>
      <xdr:row>101</xdr:row>
      <xdr:rowOff>161280</xdr:rowOff>
    </xdr:to>
    <xdr:graphicFrame>
      <xdr:nvGraphicFramePr>
        <xdr:cNvPr id="26" name="Chart 5"/>
        <xdr:cNvGraphicFramePr/>
      </xdr:nvGraphicFramePr>
      <xdr:xfrm>
        <a:off x="19536120" y="19094400"/>
        <a:ext cx="3406680" cy="17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26</xdr:col>
      <xdr:colOff>173160</xdr:colOff>
      <xdr:row>102</xdr:row>
      <xdr:rowOff>173160</xdr:rowOff>
    </xdr:from>
    <xdr:to>
      <xdr:col>35</xdr:col>
      <xdr:colOff>294480</xdr:colOff>
      <xdr:row>111</xdr:row>
      <xdr:rowOff>107640</xdr:rowOff>
    </xdr:to>
    <xdr:graphicFrame>
      <xdr:nvGraphicFramePr>
        <xdr:cNvPr id="27" name="Chart 6"/>
        <xdr:cNvGraphicFramePr/>
      </xdr:nvGraphicFramePr>
      <xdr:xfrm>
        <a:off x="19536120" y="21077280"/>
        <a:ext cx="3406680" cy="17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242280</xdr:colOff>
      <xdr:row>93</xdr:row>
      <xdr:rowOff>104040</xdr:rowOff>
    </xdr:from>
    <xdr:to>
      <xdr:col>18</xdr:col>
      <xdr:colOff>326520</xdr:colOff>
      <xdr:row>102</xdr:row>
      <xdr:rowOff>34560</xdr:rowOff>
    </xdr:to>
    <xdr:graphicFrame>
      <xdr:nvGraphicFramePr>
        <xdr:cNvPr id="28" name="Chart 7"/>
        <xdr:cNvGraphicFramePr/>
      </xdr:nvGraphicFramePr>
      <xdr:xfrm>
        <a:off x="11834640" y="19179360"/>
        <a:ext cx="3384360" cy="175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6" zeroHeight="false" outlineLevelRow="0" outlineLevelCol="0"/>
  <cols>
    <col collapsed="false" customWidth="true" hidden="false" outlineLevel="0" max="1" min="1" style="1" width="14"/>
    <col collapsed="false" customWidth="true" hidden="false" outlineLevel="0" max="2" min="2" style="1" width="12.66"/>
    <col collapsed="false" customWidth="true" hidden="false" outlineLevel="0" max="3" min="3" style="1" width="15.5"/>
    <col collapsed="false" customWidth="true" hidden="false" outlineLevel="0" max="4" min="4" style="1" width="12.17"/>
    <col collapsed="false" customWidth="true" hidden="false" outlineLevel="0" max="5" min="5" style="1" width="12.51"/>
    <col collapsed="false" customWidth="true" hidden="false" outlineLevel="0" max="6" min="6" style="1" width="8.5"/>
    <col collapsed="false" customWidth="true" hidden="false" outlineLevel="0" max="7" min="7" style="1" width="196"/>
    <col collapsed="false" customWidth="true" hidden="false" outlineLevel="0" max="8" min="8" style="1" width="26"/>
    <col collapsed="false" customWidth="true" hidden="false" outlineLevel="0" max="1025" min="9" style="1" width="10.83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6" hidden="false" customHeight="false" outlineLevel="0" collapsed="false">
      <c r="A2" s="1" t="s">
        <v>8</v>
      </c>
      <c r="B2" s="1" t="n">
        <v>0.776596661944362</v>
      </c>
      <c r="C2" s="1" t="n">
        <v>0.457256116810267</v>
      </c>
      <c r="D2" s="1" t="n">
        <v>0.992476512495477</v>
      </c>
      <c r="E2" s="1" t="n">
        <v>0.93517074448839</v>
      </c>
      <c r="F2" s="1" t="s">
        <v>9</v>
      </c>
      <c r="G2" s="1" t="s">
        <v>10</v>
      </c>
      <c r="H2" s="1" t="s">
        <v>11</v>
      </c>
    </row>
    <row r="3" customFormat="false" ht="16" hidden="false" customHeight="false" outlineLevel="0" collapsed="false">
      <c r="A3" s="1" t="s">
        <v>12</v>
      </c>
      <c r="B3" s="1" t="n">
        <v>0.830986217524925</v>
      </c>
      <c r="C3" s="1" t="n">
        <v>0.471892096662392</v>
      </c>
      <c r="D3" s="1" t="n">
        <v>0.995296260714419</v>
      </c>
      <c r="E3" s="1" t="n">
        <v>0.940760333878152</v>
      </c>
      <c r="F3" s="1" t="s">
        <v>9</v>
      </c>
      <c r="G3" s="1" t="s">
        <v>13</v>
      </c>
      <c r="H3" s="1" t="s">
        <v>11</v>
      </c>
    </row>
    <row r="4" customFormat="false" ht="16" hidden="false" customHeight="false" outlineLevel="0" collapsed="false">
      <c r="A4" s="1" t="s">
        <v>14</v>
      </c>
      <c r="B4" s="1" t="n">
        <v>0.00943350655628672</v>
      </c>
      <c r="C4" s="1" t="n">
        <v>-0.0411179471534295</v>
      </c>
      <c r="D4" s="1" t="n">
        <v>0.0542739148336224</v>
      </c>
      <c r="E4" s="1" t="n">
        <v>-0.275237370397634</v>
      </c>
      <c r="F4" s="1" t="s">
        <v>9</v>
      </c>
      <c r="G4" s="1" t="s">
        <v>15</v>
      </c>
      <c r="H4" s="1" t="s">
        <v>11</v>
      </c>
    </row>
    <row r="5" customFormat="false" ht="16" hidden="false" customHeight="false" outlineLevel="0" collapsed="false">
      <c r="A5" s="1" t="s">
        <v>16</v>
      </c>
      <c r="B5" s="1" t="n">
        <v>0.85275592546312</v>
      </c>
      <c r="C5" s="1" t="n">
        <v>0.310607933961258</v>
      </c>
      <c r="D5" s="1" t="n">
        <v>0.996194587580631</v>
      </c>
      <c r="E5" s="1" t="n">
        <v>0.842243820883604</v>
      </c>
      <c r="F5" s="1" t="s">
        <v>9</v>
      </c>
      <c r="G5" s="1" t="s">
        <v>17</v>
      </c>
      <c r="H5" s="1" t="s">
        <v>11</v>
      </c>
    </row>
    <row r="6" customFormat="false" ht="16" hidden="false" customHeight="false" outlineLevel="0" collapsed="false">
      <c r="A6" s="1" t="s">
        <v>18</v>
      </c>
      <c r="B6" s="1" t="n">
        <v>0.515946906998282</v>
      </c>
      <c r="C6" s="1" t="n">
        <v>0.0626300701976835</v>
      </c>
      <c r="D6" s="1" t="n">
        <v>0.954946412307078</v>
      </c>
      <c r="E6" s="1" t="n">
        <v>0.309723140650538</v>
      </c>
      <c r="F6" s="1" t="s">
        <v>9</v>
      </c>
      <c r="G6" s="1" t="s">
        <v>19</v>
      </c>
      <c r="H6" s="1" t="s">
        <v>11</v>
      </c>
    </row>
    <row r="7" customFormat="false" ht="16" hidden="false" customHeight="false" outlineLevel="0" collapsed="false">
      <c r="A7" s="1" t="s">
        <v>20</v>
      </c>
      <c r="B7" s="1" t="n">
        <v>0.790089729730024</v>
      </c>
      <c r="C7" s="1" t="n">
        <v>0.230983004805802</v>
      </c>
      <c r="D7" s="1" t="n">
        <v>0.993262548503413</v>
      </c>
      <c r="E7" s="1" t="n">
        <v>0.746023032102709</v>
      </c>
      <c r="F7" s="1" t="s">
        <v>9</v>
      </c>
      <c r="G7" s="1" t="s">
        <v>21</v>
      </c>
      <c r="H7" s="1" t="s">
        <v>11</v>
      </c>
    </row>
    <row r="8" customFormat="false" ht="16" hidden="false" customHeight="false" outlineLevel="0" collapsed="false">
      <c r="A8" s="1" t="s">
        <v>22</v>
      </c>
      <c r="F8" s="1" t="s">
        <v>9</v>
      </c>
      <c r="G8" s="1" t="s">
        <v>23</v>
      </c>
      <c r="H8" s="1" t="s">
        <v>24</v>
      </c>
    </row>
    <row r="9" customFormat="false" ht="16" hidden="false" customHeight="false" outlineLevel="0" collapsed="false">
      <c r="A9" s="1" t="s">
        <v>25</v>
      </c>
      <c r="F9" s="1" t="s">
        <v>9</v>
      </c>
      <c r="G9" s="1" t="s">
        <v>26</v>
      </c>
      <c r="H9" s="1" t="s">
        <v>24</v>
      </c>
    </row>
    <row r="10" customFormat="false" ht="16" hidden="false" customHeight="false" outlineLevel="0" collapsed="false">
      <c r="A10" s="1" t="s">
        <v>18</v>
      </c>
      <c r="F10" s="1" t="s">
        <v>9</v>
      </c>
      <c r="G10" s="1" t="s">
        <v>19</v>
      </c>
      <c r="H10" s="1" t="s">
        <v>24</v>
      </c>
    </row>
    <row r="11" customFormat="false" ht="16" hidden="false" customHeight="false" outlineLevel="0" collapsed="false">
      <c r="A11" s="1" t="s">
        <v>27</v>
      </c>
      <c r="F11" s="1" t="s">
        <v>9</v>
      </c>
      <c r="G11" s="1" t="s">
        <v>28</v>
      </c>
      <c r="H11" s="1" t="s">
        <v>24</v>
      </c>
    </row>
    <row r="12" customFormat="false" ht="16" hidden="false" customHeight="false" outlineLevel="0" collapsed="false">
      <c r="A12" s="1" t="s">
        <v>20</v>
      </c>
      <c r="F12" s="1" t="s">
        <v>9</v>
      </c>
      <c r="G12" s="1" t="s">
        <v>21</v>
      </c>
      <c r="H12" s="1" t="s">
        <v>29</v>
      </c>
    </row>
    <row r="13" customFormat="false" ht="16" hidden="false" customHeight="false" outlineLevel="0" collapsed="false">
      <c r="A13" s="1" t="s">
        <v>30</v>
      </c>
      <c r="F13" s="1" t="s">
        <v>9</v>
      </c>
      <c r="G13" s="1" t="s">
        <v>31</v>
      </c>
      <c r="H13" s="1" t="s">
        <v>29</v>
      </c>
    </row>
    <row r="14" customFormat="false" ht="16" hidden="false" customHeight="false" outlineLevel="0" collapsed="false">
      <c r="A14" s="1" t="s">
        <v>20</v>
      </c>
      <c r="C14" s="1" t="s">
        <v>32</v>
      </c>
      <c r="E14" s="1" t="s">
        <v>32</v>
      </c>
      <c r="F14" s="1" t="s">
        <v>9</v>
      </c>
      <c r="G14" s="1" t="s">
        <v>21</v>
      </c>
      <c r="H14" s="1" t="s">
        <v>33</v>
      </c>
    </row>
    <row r="15" customFormat="false" ht="16" hidden="false" customHeight="false" outlineLevel="0" collapsed="false">
      <c r="A15" s="1" t="s">
        <v>34</v>
      </c>
      <c r="C15" s="1" t="s">
        <v>32</v>
      </c>
      <c r="E15" s="1" t="s">
        <v>32</v>
      </c>
      <c r="F15" s="1" t="s">
        <v>9</v>
      </c>
      <c r="G15" s="1" t="s">
        <v>35</v>
      </c>
      <c r="H15" s="1" t="s">
        <v>33</v>
      </c>
    </row>
    <row r="16" customFormat="false" ht="16" hidden="false" customHeight="false" outlineLevel="0" collapsed="false">
      <c r="A16" s="1" t="s">
        <v>36</v>
      </c>
      <c r="C16" s="1" t="s">
        <v>32</v>
      </c>
      <c r="E16" s="1" t="s">
        <v>32</v>
      </c>
      <c r="F16" s="1" t="s">
        <v>9</v>
      </c>
      <c r="G16" s="1" t="s">
        <v>37</v>
      </c>
      <c r="H16" s="1" t="s">
        <v>33</v>
      </c>
    </row>
    <row r="17" customFormat="false" ht="16" hidden="false" customHeight="false" outlineLevel="0" collapsed="false">
      <c r="A17" s="1" t="s">
        <v>16</v>
      </c>
      <c r="C17" s="1" t="s">
        <v>32</v>
      </c>
      <c r="E17" s="1" t="s">
        <v>32</v>
      </c>
      <c r="F17" s="1" t="s">
        <v>9</v>
      </c>
      <c r="G17" s="1" t="s">
        <v>17</v>
      </c>
      <c r="H17" s="1" t="s">
        <v>33</v>
      </c>
    </row>
    <row r="18" customFormat="false" ht="16" hidden="false" customHeight="false" outlineLevel="0" collapsed="false">
      <c r="A18" s="1" t="s">
        <v>38</v>
      </c>
      <c r="C18" s="1" t="s">
        <v>32</v>
      </c>
      <c r="E18" s="1" t="s">
        <v>32</v>
      </c>
      <c r="F18" s="1" t="s">
        <v>9</v>
      </c>
      <c r="G18" s="1" t="s">
        <v>39</v>
      </c>
      <c r="H18" s="1" t="s">
        <v>33</v>
      </c>
    </row>
    <row r="19" customFormat="false" ht="16" hidden="false" customHeight="false" outlineLevel="0" collapsed="false">
      <c r="A19" s="1" t="s">
        <v>40</v>
      </c>
      <c r="C19" s="1" t="s">
        <v>32</v>
      </c>
      <c r="E19" s="1" t="s">
        <v>32</v>
      </c>
      <c r="F19" s="1" t="s">
        <v>9</v>
      </c>
      <c r="G19" s="1" t="s">
        <v>41</v>
      </c>
      <c r="H19" s="1" t="s">
        <v>33</v>
      </c>
    </row>
    <row r="21" customFormat="false" ht="16" hidden="false" customHeight="false" outlineLevel="0" collapsed="false">
      <c r="A21" s="1" t="s">
        <v>42</v>
      </c>
      <c r="G21" s="1" t="s">
        <v>43</v>
      </c>
      <c r="H21" s="1" t="s">
        <v>44</v>
      </c>
    </row>
    <row r="22" customFormat="false" ht="16" hidden="false" customHeight="false" outlineLevel="0" collapsed="false">
      <c r="A22" s="1" t="s">
        <v>45</v>
      </c>
      <c r="G22" s="1" t="s">
        <v>46</v>
      </c>
      <c r="H22" s="1" t="s">
        <v>44</v>
      </c>
    </row>
    <row r="23" customFormat="false" ht="16" hidden="false" customHeight="false" outlineLevel="0" collapsed="false">
      <c r="A23" s="1" t="s">
        <v>47</v>
      </c>
      <c r="G23" s="1" t="s">
        <v>48</v>
      </c>
      <c r="H23" s="1" t="s">
        <v>44</v>
      </c>
    </row>
    <row r="24" customFormat="false" ht="16" hidden="false" customHeight="false" outlineLevel="0" collapsed="false">
      <c r="A24" s="1" t="s">
        <v>49</v>
      </c>
      <c r="C24" s="1" t="s">
        <v>32</v>
      </c>
      <c r="E24" s="1" t="s">
        <v>32</v>
      </c>
      <c r="G24" s="1" t="s">
        <v>50</v>
      </c>
      <c r="H24" s="1" t="s">
        <v>44</v>
      </c>
    </row>
    <row r="25" customFormat="false" ht="16" hidden="false" customHeight="false" outlineLevel="0" collapsed="false">
      <c r="A25" s="1" t="s">
        <v>51</v>
      </c>
      <c r="C25" s="1" t="s">
        <v>32</v>
      </c>
      <c r="E25" s="1" t="s">
        <v>32</v>
      </c>
      <c r="G25" s="1" t="s">
        <v>52</v>
      </c>
      <c r="H25" s="1" t="s">
        <v>44</v>
      </c>
    </row>
    <row r="26" customFormat="false" ht="16" hidden="false" customHeight="false" outlineLevel="0" collapsed="false">
      <c r="A26" s="1" t="s">
        <v>53</v>
      </c>
      <c r="H26" s="1" t="s">
        <v>44</v>
      </c>
    </row>
    <row r="27" customFormat="false" ht="16" hidden="false" customHeight="false" outlineLevel="0" collapsed="false">
      <c r="A27" s="1" t="s">
        <v>54</v>
      </c>
      <c r="H27" s="1" t="s">
        <v>44</v>
      </c>
    </row>
    <row r="28" customFormat="false" ht="16" hidden="false" customHeight="false" outlineLevel="0" collapsed="false">
      <c r="A28" s="1" t="s">
        <v>55</v>
      </c>
      <c r="H28" s="1" t="s">
        <v>44</v>
      </c>
    </row>
    <row r="29" customFormat="false" ht="16" hidden="false" customHeight="false" outlineLevel="0" collapsed="false">
      <c r="A29" s="1" t="s">
        <v>56</v>
      </c>
      <c r="H29" s="1" t="s">
        <v>44</v>
      </c>
    </row>
    <row r="30" customFormat="false" ht="16" hidden="false" customHeight="false" outlineLevel="0" collapsed="false">
      <c r="A30" s="1" t="s">
        <v>57</v>
      </c>
      <c r="F30" s="1" t="s">
        <v>58</v>
      </c>
      <c r="G30" s="1" t="s">
        <v>59</v>
      </c>
      <c r="H30" s="1" t="s">
        <v>60</v>
      </c>
    </row>
    <row r="31" customFormat="false" ht="16" hidden="false" customHeight="false" outlineLevel="0" collapsed="false">
      <c r="A31" s="1" t="s">
        <v>61</v>
      </c>
      <c r="F31" s="1" t="s">
        <v>58</v>
      </c>
      <c r="G31" s="1" t="s">
        <v>62</v>
      </c>
      <c r="H31" s="1" t="s">
        <v>60</v>
      </c>
    </row>
    <row r="32" customFormat="false" ht="16" hidden="false" customHeight="false" outlineLevel="0" collapsed="false">
      <c r="A32" s="1" t="s">
        <v>63</v>
      </c>
      <c r="F32" s="1" t="s">
        <v>58</v>
      </c>
      <c r="G32" s="1" t="s">
        <v>64</v>
      </c>
      <c r="H32" s="1" t="s">
        <v>60</v>
      </c>
    </row>
    <row r="33" customFormat="false" ht="16" hidden="false" customHeight="false" outlineLevel="0" collapsed="false">
      <c r="A33" s="1" t="s">
        <v>65</v>
      </c>
      <c r="F33" s="1" t="s">
        <v>58</v>
      </c>
      <c r="G33" s="1" t="s">
        <v>66</v>
      </c>
      <c r="H33" s="1" t="s">
        <v>60</v>
      </c>
    </row>
    <row r="34" customFormat="false" ht="16" hidden="false" customHeight="false" outlineLevel="0" collapsed="false">
      <c r="A34" s="1" t="s">
        <v>8</v>
      </c>
      <c r="F34" s="1" t="s">
        <v>9</v>
      </c>
      <c r="G34" s="1" t="s">
        <v>10</v>
      </c>
      <c r="H34" s="1" t="s">
        <v>60</v>
      </c>
    </row>
    <row r="35" customFormat="false" ht="16" hidden="false" customHeight="false" outlineLevel="0" collapsed="false">
      <c r="A35" s="1" t="s">
        <v>12</v>
      </c>
      <c r="F35" s="1" t="s">
        <v>9</v>
      </c>
      <c r="G35" s="1" t="s">
        <v>13</v>
      </c>
      <c r="H35" s="1" t="s">
        <v>60</v>
      </c>
    </row>
    <row r="36" customFormat="false" ht="16" hidden="false" customHeight="false" outlineLevel="0" collapsed="false">
      <c r="A36" s="1" t="s">
        <v>14</v>
      </c>
      <c r="F36" s="1" t="s">
        <v>9</v>
      </c>
      <c r="G36" s="1" t="s">
        <v>15</v>
      </c>
      <c r="H36" s="1" t="s">
        <v>60</v>
      </c>
    </row>
    <row r="37" customFormat="false" ht="16" hidden="false" customHeight="false" outlineLevel="0" collapsed="false">
      <c r="A37" s="1" t="s">
        <v>16</v>
      </c>
      <c r="F37" s="1" t="s">
        <v>9</v>
      </c>
      <c r="G37" s="1" t="s">
        <v>17</v>
      </c>
      <c r="H37" s="1" t="s">
        <v>60</v>
      </c>
    </row>
    <row r="38" customFormat="false" ht="16" hidden="false" customHeight="false" outlineLevel="0" collapsed="false">
      <c r="A38" s="1" t="s">
        <v>8</v>
      </c>
      <c r="F38" s="1" t="s">
        <v>9</v>
      </c>
      <c r="G38" s="1" t="s">
        <v>10</v>
      </c>
      <c r="H38" s="1" t="s">
        <v>67</v>
      </c>
    </row>
    <row r="39" customFormat="false" ht="16" hidden="false" customHeight="false" outlineLevel="0" collapsed="false">
      <c r="A39" s="1" t="s">
        <v>12</v>
      </c>
      <c r="F39" s="1" t="s">
        <v>9</v>
      </c>
      <c r="G39" s="1" t="s">
        <v>13</v>
      </c>
      <c r="H39" s="1" t="s">
        <v>67</v>
      </c>
    </row>
    <row r="40" customFormat="false" ht="16" hidden="false" customHeight="false" outlineLevel="0" collapsed="false">
      <c r="A40" s="1" t="s">
        <v>14</v>
      </c>
      <c r="F40" s="1" t="s">
        <v>9</v>
      </c>
      <c r="G40" s="1" t="s">
        <v>15</v>
      </c>
      <c r="H40" s="1" t="s">
        <v>67</v>
      </c>
    </row>
    <row r="41" customFormat="false" ht="16" hidden="false" customHeight="false" outlineLevel="0" collapsed="false">
      <c r="A41" s="1" t="s">
        <v>16</v>
      </c>
      <c r="F41" s="1" t="s">
        <v>9</v>
      </c>
      <c r="G41" s="1" t="s">
        <v>17</v>
      </c>
      <c r="H41" s="1" t="s">
        <v>67</v>
      </c>
    </row>
    <row r="42" customFormat="false" ht="16" hidden="false" customHeight="false" outlineLevel="0" collapsed="false">
      <c r="A42" s="1" t="s">
        <v>8</v>
      </c>
      <c r="F42" s="1" t="s">
        <v>9</v>
      </c>
      <c r="G42" s="1" t="s">
        <v>10</v>
      </c>
      <c r="H42" s="1" t="s">
        <v>68</v>
      </c>
    </row>
    <row r="43" customFormat="false" ht="16" hidden="false" customHeight="false" outlineLevel="0" collapsed="false">
      <c r="A43" s="1" t="s">
        <v>12</v>
      </c>
      <c r="F43" s="1" t="s">
        <v>9</v>
      </c>
      <c r="G43" s="1" t="s">
        <v>13</v>
      </c>
      <c r="H43" s="1" t="s">
        <v>68</v>
      </c>
    </row>
    <row r="44" customFormat="false" ht="16" hidden="false" customHeight="false" outlineLevel="0" collapsed="false">
      <c r="A44" s="1" t="s">
        <v>14</v>
      </c>
      <c r="F44" s="1" t="s">
        <v>9</v>
      </c>
      <c r="G44" s="1" t="s">
        <v>15</v>
      </c>
      <c r="H44" s="1" t="s">
        <v>68</v>
      </c>
    </row>
    <row r="45" customFormat="false" ht="16" hidden="false" customHeight="false" outlineLevel="0" collapsed="false">
      <c r="A45" s="1" t="s">
        <v>16</v>
      </c>
      <c r="F45" s="1" t="s">
        <v>9</v>
      </c>
      <c r="G45" s="1" t="s">
        <v>17</v>
      </c>
      <c r="H45" s="1" t="s">
        <v>68</v>
      </c>
    </row>
    <row r="46" customFormat="false" ht="16" hidden="false" customHeight="false" outlineLevel="0" collapsed="false">
      <c r="A46" s="1" t="s">
        <v>69</v>
      </c>
      <c r="H46" s="1" t="s">
        <v>70</v>
      </c>
    </row>
    <row r="47" customFormat="false" ht="16" hidden="false" customHeight="false" outlineLevel="0" collapsed="false">
      <c r="A47" s="1" t="s">
        <v>71</v>
      </c>
      <c r="H47" s="1" t="s">
        <v>70</v>
      </c>
    </row>
    <row r="48" customFormat="false" ht="16" hidden="false" customHeight="false" outlineLevel="0" collapsed="false">
      <c r="A48" s="1" t="s">
        <v>72</v>
      </c>
      <c r="H48" s="1" t="s">
        <v>70</v>
      </c>
    </row>
    <row r="49" customFormat="false" ht="16" hidden="false" customHeight="false" outlineLevel="0" collapsed="false">
      <c r="A49" s="1" t="s">
        <v>73</v>
      </c>
      <c r="H49" s="1" t="s">
        <v>70</v>
      </c>
    </row>
    <row r="50" customFormat="false" ht="16" hidden="false" customHeight="false" outlineLevel="0" collapsed="false">
      <c r="A50" s="1" t="s">
        <v>74</v>
      </c>
      <c r="H50" s="1" t="s">
        <v>70</v>
      </c>
    </row>
    <row r="51" customFormat="false" ht="16" hidden="false" customHeight="false" outlineLevel="0" collapsed="false">
      <c r="A51" s="1" t="s">
        <v>75</v>
      </c>
      <c r="H51" s="1" t="s">
        <v>70</v>
      </c>
    </row>
    <row r="52" customFormat="false" ht="16" hidden="false" customHeight="false" outlineLevel="0" collapsed="false">
      <c r="A52" s="1" t="s">
        <v>76</v>
      </c>
      <c r="H52" s="1" t="s">
        <v>70</v>
      </c>
    </row>
    <row r="53" customFormat="false" ht="16" hidden="false" customHeight="false" outlineLevel="0" collapsed="false">
      <c r="A53" s="1" t="s">
        <v>77</v>
      </c>
      <c r="H53" s="1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X385"/>
  <sheetViews>
    <sheetView showFormulas="false" showGridLines="true" showRowColHeaders="true" showZeros="true" rightToLeft="false" tabSelected="false" showOutlineSymbols="true" defaultGridColor="true" view="normal" topLeftCell="A3" colorId="64" zoomScale="110" zoomScaleNormal="110" zoomScalePageLayoutView="100" workbookViewId="0">
      <selection pane="topLeft" activeCell="H33" activeCellId="0" sqref="H33"/>
    </sheetView>
  </sheetViews>
  <sheetFormatPr defaultRowHeight="16" zeroHeight="false" outlineLevelRow="0" outlineLevelCol="0"/>
  <cols>
    <col collapsed="false" customWidth="true" hidden="false" outlineLevel="0" max="1" min="1" style="3" width="14.83"/>
    <col collapsed="false" customWidth="true" hidden="false" outlineLevel="0" max="2" min="2" style="4" width="3.51"/>
    <col collapsed="false" customWidth="true" hidden="false" outlineLevel="0" max="12" min="3" style="4" width="10.34"/>
    <col collapsed="false" customWidth="true" hidden="false" outlineLevel="0" max="13" min="13" style="4" width="3.51"/>
    <col collapsed="false" customWidth="true" hidden="false" outlineLevel="0" max="15" min="14" style="4" width="8"/>
    <col collapsed="false" customWidth="true" hidden="false" outlineLevel="0" max="16" min="16" style="4" width="4.33"/>
    <col collapsed="false" customWidth="true" hidden="false" outlineLevel="0" max="17" min="17" style="4" width="2.84"/>
    <col collapsed="false" customWidth="true" hidden="false" outlineLevel="0" max="29" min="18" style="4" width="7.66"/>
    <col collapsed="false" customWidth="true" hidden="false" outlineLevel="0" max="30" min="30" style="4" width="18.5"/>
    <col collapsed="false" customWidth="true" hidden="false" outlineLevel="0" max="31" min="31" style="4" width="2.17"/>
    <col collapsed="false" customWidth="true" hidden="false" outlineLevel="0" max="32" min="32" style="4" width="4.17"/>
    <col collapsed="false" customWidth="true" hidden="false" outlineLevel="0" max="33" min="33" style="4" width="24.17"/>
    <col collapsed="false" customWidth="true" hidden="false" outlineLevel="0" max="34" min="34" style="4" width="18.33"/>
    <col collapsed="false" customWidth="true" hidden="false" outlineLevel="0" max="35" min="35" style="4" width="18.5"/>
    <col collapsed="false" customWidth="true" hidden="false" outlineLevel="0" max="38" min="36" style="4" width="8.83"/>
    <col collapsed="false" customWidth="true" hidden="false" outlineLevel="0" max="42" min="39" style="5" width="8.83"/>
    <col collapsed="false" customWidth="true" hidden="false" outlineLevel="0" max="1025" min="43" style="4" width="8.83"/>
  </cols>
  <sheetData>
    <row r="1" customFormat="false" ht="16" hidden="false" customHeight="false" outlineLevel="0" collapsed="false">
      <c r="A1" s="3" t="s">
        <v>78</v>
      </c>
      <c r="B1" s="4" t="n">
        <v>1</v>
      </c>
      <c r="C1" s="4" t="n">
        <f aca="false">B1+1</f>
        <v>2</v>
      </c>
      <c r="D1" s="4" t="n">
        <f aca="false">C1+1</f>
        <v>3</v>
      </c>
      <c r="E1" s="4" t="n">
        <f aca="false">D1+1</f>
        <v>4</v>
      </c>
      <c r="F1" s="4" t="n">
        <f aca="false">E1+1</f>
        <v>5</v>
      </c>
      <c r="G1" s="4" t="n">
        <f aca="false">F1+1</f>
        <v>6</v>
      </c>
      <c r="H1" s="4" t="n">
        <f aca="false">G1+1</f>
        <v>7</v>
      </c>
      <c r="I1" s="4" t="n">
        <f aca="false">H1+1</f>
        <v>8</v>
      </c>
      <c r="J1" s="4" t="n">
        <f aca="false">I1+1</f>
        <v>9</v>
      </c>
      <c r="K1" s="4" t="n">
        <f aca="false">J1+1</f>
        <v>10</v>
      </c>
      <c r="L1" s="4" t="n">
        <f aca="false">K1+1</f>
        <v>11</v>
      </c>
      <c r="M1" s="4" t="n">
        <f aca="false">L1+1</f>
        <v>12</v>
      </c>
      <c r="N1" s="4" t="s">
        <v>79</v>
      </c>
      <c r="P1" s="4" t="n">
        <v>3</v>
      </c>
      <c r="Q1" s="4" t="s">
        <v>78</v>
      </c>
      <c r="R1" s="4" t="n">
        <v>1</v>
      </c>
      <c r="S1" s="4" t="n">
        <f aca="false">R1+1</f>
        <v>2</v>
      </c>
      <c r="T1" s="4" t="n">
        <f aca="false">S1+1</f>
        <v>3</v>
      </c>
      <c r="U1" s="4" t="n">
        <f aca="false">T1+1</f>
        <v>4</v>
      </c>
      <c r="V1" s="4" t="n">
        <f aca="false">U1+1</f>
        <v>5</v>
      </c>
      <c r="W1" s="4" t="n">
        <f aca="false">V1+1</f>
        <v>6</v>
      </c>
      <c r="X1" s="4" t="n">
        <f aca="false">W1+1</f>
        <v>7</v>
      </c>
      <c r="Y1" s="4" t="n">
        <f aca="false">X1+1</f>
        <v>8</v>
      </c>
      <c r="Z1" s="4" t="n">
        <f aca="false">Y1+1</f>
        <v>9</v>
      </c>
      <c r="AA1" s="4" t="n">
        <f aca="false">Z1+1</f>
        <v>10</v>
      </c>
      <c r="AB1" s="4" t="n">
        <f aca="false">AA1+1</f>
        <v>11</v>
      </c>
      <c r="AC1" s="4" t="n">
        <f aca="false">AB1+1</f>
        <v>12</v>
      </c>
      <c r="AD1" s="4" t="s">
        <v>80</v>
      </c>
      <c r="AE1" s="4" t="n">
        <v>3</v>
      </c>
      <c r="AF1" s="6"/>
      <c r="AG1" s="4" t="s">
        <v>81</v>
      </c>
      <c r="AH1" s="4" t="s">
        <v>80</v>
      </c>
      <c r="AI1" s="4" t="s">
        <v>82</v>
      </c>
    </row>
    <row r="2" customFormat="false" ht="16" hidden="false" customHeight="false" outlineLevel="0" collapsed="false">
      <c r="A2" s="3" t="s">
        <v>83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3"/>
      <c r="O2" s="3"/>
      <c r="Q2" s="4" t="s">
        <v>83</v>
      </c>
      <c r="X2" s="4" t="s">
        <v>84</v>
      </c>
      <c r="AD2" s="4" t="s">
        <v>82</v>
      </c>
      <c r="AE2" s="4" t="n">
        <f aca="false">AE1+1</f>
        <v>4</v>
      </c>
      <c r="AF2" s="6" t="n">
        <v>1</v>
      </c>
      <c r="AG2" s="4" t="s">
        <v>85</v>
      </c>
      <c r="AH2" s="4" t="n">
        <v>102</v>
      </c>
      <c r="AI2" s="4" t="n">
        <v>24435</v>
      </c>
      <c r="AL2" s="5"/>
    </row>
    <row r="3" customFormat="false" ht="16" hidden="false" customHeight="false" outlineLevel="0" collapsed="false">
      <c r="A3" s="3" t="s">
        <v>86</v>
      </c>
      <c r="B3" s="10"/>
      <c r="C3" s="11" t="s">
        <v>87</v>
      </c>
      <c r="D3" s="11" t="s">
        <v>88</v>
      </c>
      <c r="E3" s="11" t="s">
        <v>89</v>
      </c>
      <c r="F3" s="12" t="s">
        <v>90</v>
      </c>
      <c r="G3" s="12" t="s">
        <v>91</v>
      </c>
      <c r="H3" s="13" t="s">
        <v>92</v>
      </c>
      <c r="I3" s="12" t="s">
        <v>93</v>
      </c>
      <c r="J3" s="14" t="s">
        <v>94</v>
      </c>
      <c r="K3" s="12" t="s">
        <v>95</v>
      </c>
      <c r="L3" s="15" t="s">
        <v>96</v>
      </c>
      <c r="M3" s="16"/>
      <c r="N3" s="3" t="n">
        <v>2000</v>
      </c>
      <c r="O3" s="3"/>
      <c r="Q3" s="4" t="s">
        <v>86</v>
      </c>
      <c r="S3" s="17" t="n">
        <f aca="false">VLOOKUP(S27,$AF$2:$AK$701,$P$1,0)</f>
        <v>102</v>
      </c>
      <c r="T3" s="17" t="n">
        <f aca="false">VLOOKUP(T27,$AF$2:$AK$701,$P$1,0)</f>
        <v>3353</v>
      </c>
      <c r="U3" s="17" t="n">
        <f aca="false">VLOOKUP(U27,$AF$2:$AK$701,$P$1,0)</f>
        <v>89.9</v>
      </c>
      <c r="V3" s="17" t="n">
        <f aca="false">VLOOKUP(V27,$AF$2:$AK$701,$P$1,0)</f>
        <v>4746</v>
      </c>
      <c r="W3" s="17" t="n">
        <f aca="false">VLOOKUP(W27,$AF$2:$AK$701,$P$1,0)</f>
        <v>128</v>
      </c>
      <c r="X3" s="17" t="n">
        <f aca="false">VLOOKUP(X27,$AF$2:$AK$701,$P$1,0)</f>
        <v>659</v>
      </c>
      <c r="Y3" s="17" t="n">
        <f aca="false">VLOOKUP(Y27,$AF$2:$AK$701,$P$1,0)</f>
        <v>145</v>
      </c>
      <c r="Z3" s="17" t="n">
        <f aca="false">VLOOKUP(Z27,$AF$2:$AK$701,$P$1,0)</f>
        <v>531</v>
      </c>
      <c r="AA3" s="17" t="n">
        <f aca="false">VLOOKUP(AA27,$AF$2:$AK$701,$P$1,0)</f>
        <v>35</v>
      </c>
      <c r="AB3" s="17" t="n">
        <f aca="false">VLOOKUP(AB27,$AF$2:$AK$701,$P$1,0)</f>
        <v>23558</v>
      </c>
      <c r="AF3" s="6" t="n">
        <f aca="false">AF2+1</f>
        <v>2</v>
      </c>
      <c r="AG3" s="4" t="s">
        <v>97</v>
      </c>
      <c r="AH3" s="4" t="n">
        <v>122</v>
      </c>
      <c r="AI3" s="4" t="n">
        <v>29695</v>
      </c>
      <c r="AL3" s="5"/>
    </row>
    <row r="4" customFormat="false" ht="16" hidden="false" customHeight="false" outlineLevel="0" collapsed="false">
      <c r="A4" s="3" t="s">
        <v>98</v>
      </c>
      <c r="B4" s="10"/>
      <c r="C4" s="10"/>
      <c r="D4" s="10"/>
      <c r="E4" s="10"/>
      <c r="F4" s="18"/>
      <c r="G4" s="18"/>
      <c r="H4" s="19"/>
      <c r="I4" s="19"/>
      <c r="J4" s="3"/>
      <c r="K4" s="18"/>
      <c r="L4" s="19"/>
      <c r="M4" s="19"/>
      <c r="N4" s="3" t="n">
        <f aca="false">N3/5</f>
        <v>400</v>
      </c>
      <c r="O4" s="3"/>
      <c r="Q4" s="4" t="s">
        <v>98</v>
      </c>
      <c r="S4" s="17" t="n">
        <f aca="false">VLOOKUP(S28,$AF$2:$AK$701,$P$1,0)</f>
        <v>122</v>
      </c>
      <c r="T4" s="17" t="n">
        <f aca="false">VLOOKUP(T28,$AF$2:$AK$701,$P$1,0)</f>
        <v>2428</v>
      </c>
      <c r="U4" s="17" t="n">
        <f aca="false">VLOOKUP(U28,$AF$2:$AK$701,$P$1,0)</f>
        <v>93.3</v>
      </c>
      <c r="V4" s="17" t="n">
        <f aca="false">VLOOKUP(V28,$AF$2:$AK$701,$P$1,0)</f>
        <v>3686</v>
      </c>
      <c r="W4" s="17" t="n">
        <f aca="false">VLOOKUP(W28,$AF$2:$AK$701,$P$1,0)</f>
        <v>128</v>
      </c>
      <c r="X4" s="17" t="n">
        <f aca="false">VLOOKUP(X28,$AF$2:$AK$701,$P$1,0)</f>
        <v>722</v>
      </c>
      <c r="Y4" s="17" t="n">
        <f aca="false">VLOOKUP(Y28,$AF$2:$AK$701,$P$1,0)</f>
        <v>167</v>
      </c>
      <c r="Z4" s="17" t="n">
        <f aca="false">VLOOKUP(Z28,$AF$2:$AK$701,$P$1,0)</f>
        <v>680</v>
      </c>
      <c r="AA4" s="17" t="n">
        <f aca="false">VLOOKUP(AA28,$AF$2:$AK$701,$P$1,0)</f>
        <v>36.8</v>
      </c>
      <c r="AB4" s="17" t="n">
        <f aca="false">VLOOKUP(AB28,$AF$2:$AK$701,$P$1,0)</f>
        <v>22782</v>
      </c>
      <c r="AF4" s="6" t="n">
        <f aca="false">AF3+1</f>
        <v>3</v>
      </c>
      <c r="AG4" s="4" t="s">
        <v>99</v>
      </c>
      <c r="AH4" s="4" t="n">
        <v>115</v>
      </c>
      <c r="AI4" s="4" t="n">
        <v>27940</v>
      </c>
      <c r="AL4" s="5"/>
      <c r="AT4" s="20"/>
    </row>
    <row r="5" customFormat="false" ht="16" hidden="false" customHeight="false" outlineLevel="0" collapsed="false">
      <c r="A5" s="3" t="s">
        <v>100</v>
      </c>
      <c r="B5" s="21"/>
      <c r="C5" s="10"/>
      <c r="D5" s="10"/>
      <c r="E5" s="10"/>
      <c r="F5" s="18"/>
      <c r="G5" s="18"/>
      <c r="H5" s="19"/>
      <c r="I5" s="19"/>
      <c r="J5" s="3"/>
      <c r="K5" s="18"/>
      <c r="L5" s="19"/>
      <c r="M5" s="19"/>
      <c r="N5" s="3" t="n">
        <f aca="false">N4/5</f>
        <v>80</v>
      </c>
      <c r="O5" s="3"/>
      <c r="Q5" s="4" t="s">
        <v>100</v>
      </c>
      <c r="S5" s="17" t="n">
        <f aca="false">VLOOKUP(S29,$AF$2:$AK$701,$P$1,0)</f>
        <v>115</v>
      </c>
      <c r="T5" s="17" t="n">
        <f aca="false">VLOOKUP(T29,$AF$2:$AK$701,$P$1,0)</f>
        <v>1265</v>
      </c>
      <c r="U5" s="17" t="n">
        <f aca="false">VLOOKUP(U29,$AF$2:$AK$701,$P$1,0)</f>
        <v>112</v>
      </c>
      <c r="V5" s="17" t="n">
        <f aca="false">VLOOKUP(V29,$AF$2:$AK$701,$P$1,0)</f>
        <v>2853</v>
      </c>
      <c r="W5" s="17" t="n">
        <f aca="false">VLOOKUP(W29,$AF$2:$AK$701,$P$1,0)</f>
        <v>198</v>
      </c>
      <c r="X5" s="17" t="n">
        <f aca="false">VLOOKUP(X29,$AF$2:$AK$701,$P$1,0)</f>
        <v>500</v>
      </c>
      <c r="Y5" s="17" t="n">
        <f aca="false">VLOOKUP(Y29,$AF$2:$AK$701,$P$1,0)</f>
        <v>155</v>
      </c>
      <c r="Z5" s="17" t="n">
        <f aca="false">VLOOKUP(Z29,$AF$2:$AK$701,$P$1,0)</f>
        <v>470</v>
      </c>
      <c r="AA5" s="17" t="n">
        <f aca="false">VLOOKUP(AA29,$AF$2:$AK$701,$P$1,0)</f>
        <v>39</v>
      </c>
      <c r="AB5" s="17" t="n">
        <f aca="false">VLOOKUP(AB29,$AF$2:$AK$701,$P$1,0)</f>
        <v>23702</v>
      </c>
      <c r="AF5" s="6" t="n">
        <f aca="false">AF4+1</f>
        <v>4</v>
      </c>
      <c r="AG5" s="4" t="s">
        <v>101</v>
      </c>
      <c r="AH5" s="4" t="n">
        <v>159</v>
      </c>
      <c r="AI5" s="4" t="n">
        <v>30988</v>
      </c>
      <c r="AL5" s="5"/>
      <c r="AT5" s="20"/>
    </row>
    <row r="6" customFormat="false" ht="16" hidden="false" customHeight="false" outlineLevel="0" collapsed="false">
      <c r="A6" s="3" t="s">
        <v>102</v>
      </c>
      <c r="B6" s="10"/>
      <c r="C6" s="10"/>
      <c r="D6" s="10"/>
      <c r="E6" s="10"/>
      <c r="F6" s="18"/>
      <c r="G6" s="18"/>
      <c r="H6" s="19"/>
      <c r="I6" s="19"/>
      <c r="J6" s="3"/>
      <c r="K6" s="18"/>
      <c r="L6" s="16"/>
      <c r="M6" s="19"/>
      <c r="N6" s="3" t="n">
        <f aca="false">N5/5</f>
        <v>16</v>
      </c>
      <c r="O6" s="3"/>
      <c r="Q6" s="4" t="s">
        <v>102</v>
      </c>
      <c r="S6" s="17" t="n">
        <f aca="false">VLOOKUP(S30,$AF$2:$AK$701,$P$1,0)</f>
        <v>159</v>
      </c>
      <c r="T6" s="17" t="n">
        <f aca="false">VLOOKUP(T30,$AF$2:$AK$701,$P$1,0)</f>
        <v>147</v>
      </c>
      <c r="U6" s="17" t="n">
        <f aca="false">VLOOKUP(U30,$AF$2:$AK$701,$P$1,0)</f>
        <v>145</v>
      </c>
      <c r="V6" s="17" t="n">
        <f aca="false">VLOOKUP(V30,$AF$2:$AK$701,$P$1,0)</f>
        <v>701</v>
      </c>
      <c r="W6" s="17" t="n">
        <f aca="false">VLOOKUP(W30,$AF$2:$AK$701,$P$1,0)</f>
        <v>238</v>
      </c>
      <c r="X6" s="17" t="n">
        <f aca="false">VLOOKUP(X30,$AF$2:$AK$701,$P$1,0)</f>
        <v>246</v>
      </c>
      <c r="Y6" s="17" t="n">
        <f aca="false">VLOOKUP(Y30,$AF$2:$AK$701,$P$1,0)</f>
        <v>242</v>
      </c>
      <c r="Z6" s="17" t="n">
        <f aca="false">VLOOKUP(Z30,$AF$2:$AK$701,$P$1,0)</f>
        <v>350</v>
      </c>
      <c r="AA6" s="17" t="n">
        <f aca="false">VLOOKUP(AA30,$AF$2:$AK$701,$P$1,0)</f>
        <v>36.6</v>
      </c>
      <c r="AB6" s="17" t="n">
        <f aca="false">VLOOKUP(AB30,$AF$2:$AK$701,$P$1,0)</f>
        <v>23202</v>
      </c>
      <c r="AF6" s="6" t="n">
        <f aca="false">AF5+1</f>
        <v>5</v>
      </c>
      <c r="AG6" s="4" t="s">
        <v>103</v>
      </c>
      <c r="AH6" s="4" t="n">
        <v>189</v>
      </c>
      <c r="AI6" s="4" t="n">
        <v>29157</v>
      </c>
      <c r="AL6" s="5"/>
      <c r="AT6" s="20"/>
    </row>
    <row r="7" customFormat="false" ht="16" hidden="false" customHeight="false" outlineLevel="0" collapsed="false">
      <c r="A7" s="3" t="s">
        <v>104</v>
      </c>
      <c r="B7" s="10"/>
      <c r="C7" s="10"/>
      <c r="D7" s="10"/>
      <c r="E7" s="10"/>
      <c r="F7" s="18"/>
      <c r="G7" s="18"/>
      <c r="H7" s="19"/>
      <c r="I7" s="19"/>
      <c r="J7" s="3"/>
      <c r="K7" s="18"/>
      <c r="L7" s="16"/>
      <c r="M7" s="19"/>
      <c r="N7" s="3" t="n">
        <f aca="false">N6/5</f>
        <v>3.2</v>
      </c>
      <c r="O7" s="3"/>
      <c r="Q7" s="4" t="s">
        <v>104</v>
      </c>
      <c r="S7" s="17" t="n">
        <f aca="false">VLOOKUP(S31,$AF$2:$AK$701,$P$1,0)</f>
        <v>189</v>
      </c>
      <c r="T7" s="17" t="n">
        <f aca="false">VLOOKUP(T31,$AF$2:$AK$701,$P$1,0)</f>
        <v>185</v>
      </c>
      <c r="U7" s="17" t="n">
        <f aca="false">VLOOKUP(U31,$AF$2:$AK$701,$P$1,0)</f>
        <v>164</v>
      </c>
      <c r="V7" s="17" t="n">
        <f aca="false">VLOOKUP(V31,$AF$2:$AK$701,$P$1,0)</f>
        <v>260</v>
      </c>
      <c r="W7" s="17" t="n">
        <f aca="false">VLOOKUP(W31,$AF$2:$AK$701,$P$1,0)</f>
        <v>269</v>
      </c>
      <c r="X7" s="17" t="n">
        <f aca="false">VLOOKUP(X31,$AF$2:$AK$701,$P$1,0)</f>
        <v>215</v>
      </c>
      <c r="Y7" s="17" t="n">
        <f aca="false">VLOOKUP(Y31,$AF$2:$AK$701,$P$1,0)</f>
        <v>266</v>
      </c>
      <c r="Z7" s="17" t="n">
        <f aca="false">VLOOKUP(Z31,$AF$2:$AK$701,$P$1,0)</f>
        <v>243</v>
      </c>
      <c r="AA7" s="17" t="n">
        <f aca="false">VLOOKUP(AA31,$AF$2:$AK$701,$P$1,0)</f>
        <v>37.4</v>
      </c>
      <c r="AB7" s="17" t="n">
        <f aca="false">VLOOKUP(AB31,$AF$2:$AK$701,$P$1,0)</f>
        <v>23847</v>
      </c>
      <c r="AF7" s="6" t="n">
        <f aca="false">AF6+1</f>
        <v>6</v>
      </c>
      <c r="AG7" s="4" t="s">
        <v>105</v>
      </c>
      <c r="AH7" s="4" t="n">
        <v>249</v>
      </c>
      <c r="AI7" s="4" t="n">
        <v>29785</v>
      </c>
      <c r="AL7" s="5"/>
      <c r="AT7" s="20"/>
    </row>
    <row r="8" customFormat="false" ht="16" hidden="false" customHeight="false" outlineLevel="0" collapsed="false">
      <c r="A8" s="3" t="s">
        <v>106</v>
      </c>
      <c r="B8" s="10"/>
      <c r="C8" s="22"/>
      <c r="D8" s="22"/>
      <c r="E8" s="22"/>
      <c r="F8" s="23"/>
      <c r="G8" s="23"/>
      <c r="H8" s="24"/>
      <c r="I8" s="24"/>
      <c r="J8" s="25"/>
      <c r="K8" s="23"/>
      <c r="L8" s="26"/>
      <c r="M8" s="19"/>
      <c r="N8" s="3" t="n">
        <v>0.1</v>
      </c>
      <c r="O8" s="3"/>
      <c r="Q8" s="4" t="s">
        <v>106</v>
      </c>
      <c r="S8" s="17" t="n">
        <f aca="false">VLOOKUP(S32,$AF$2:$AK$701,$P$1,0)</f>
        <v>249</v>
      </c>
      <c r="T8" s="17" t="n">
        <f aca="false">VLOOKUP(T32,$AF$2:$AK$701,$P$1,0)</f>
        <v>160</v>
      </c>
      <c r="U8" s="17" t="n">
        <f aca="false">VLOOKUP(U32,$AF$2:$AK$701,$P$1,0)</f>
        <v>170</v>
      </c>
      <c r="V8" s="17" t="n">
        <f aca="false">VLOOKUP(V32,$AF$2:$AK$701,$P$1,0)</f>
        <v>260</v>
      </c>
      <c r="W8" s="17" t="n">
        <f aca="false">VLOOKUP(W32,$AF$2:$AK$701,$P$1,0)</f>
        <v>296</v>
      </c>
      <c r="X8" s="17" t="n">
        <f aca="false">VLOOKUP(X32,$AF$2:$AK$701,$P$1,0)</f>
        <v>253</v>
      </c>
      <c r="Y8" s="17" t="n">
        <f aca="false">VLOOKUP(Y32,$AF$2:$AK$701,$P$1,0)</f>
        <v>294</v>
      </c>
      <c r="Z8" s="17" t="n">
        <f aca="false">VLOOKUP(Z32,$AF$2:$AK$701,$P$1,0)</f>
        <v>237</v>
      </c>
      <c r="AA8" s="17" t="n">
        <f aca="false">VLOOKUP(AA32,$AF$2:$AK$701,$P$1,0)</f>
        <v>37</v>
      </c>
      <c r="AB8" s="17" t="n">
        <f aca="false">VLOOKUP(AB32,$AF$2:$AK$701,$P$1,0)</f>
        <v>23774</v>
      </c>
      <c r="AF8" s="6" t="n">
        <f aca="false">AF7+1</f>
        <v>7</v>
      </c>
      <c r="AG8" s="4" t="s">
        <v>107</v>
      </c>
      <c r="AH8" s="4" t="n">
        <v>3353</v>
      </c>
      <c r="AI8" s="4" t="n">
        <v>31947</v>
      </c>
      <c r="AL8" s="5"/>
      <c r="AT8" s="20"/>
    </row>
    <row r="9" customFormat="false" ht="16" hidden="false" customHeight="false" outlineLevel="0" collapsed="false">
      <c r="A9" s="3" t="s">
        <v>108</v>
      </c>
      <c r="B9" s="27" t="s">
        <v>109</v>
      </c>
      <c r="C9" s="25"/>
      <c r="D9" s="25"/>
      <c r="E9" s="25"/>
      <c r="F9" s="28"/>
      <c r="G9" s="25"/>
      <c r="H9" s="28"/>
      <c r="I9" s="25"/>
      <c r="J9" s="25"/>
      <c r="K9" s="25"/>
      <c r="L9" s="28"/>
      <c r="M9" s="24"/>
      <c r="N9" s="3"/>
      <c r="O9" s="3"/>
      <c r="Q9" s="4" t="s">
        <v>108</v>
      </c>
      <c r="T9" s="17"/>
      <c r="U9" s="17"/>
      <c r="W9" s="17"/>
      <c r="Z9" s="17"/>
      <c r="AF9" s="6" t="n">
        <f aca="false">AF8+1</f>
        <v>8</v>
      </c>
      <c r="AG9" s="4" t="s">
        <v>110</v>
      </c>
      <c r="AH9" s="4" t="n">
        <v>2428</v>
      </c>
      <c r="AI9" s="4" t="n">
        <v>28629</v>
      </c>
      <c r="AL9" s="5"/>
      <c r="AT9" s="20"/>
    </row>
    <row r="10" customFormat="false" ht="16" hidden="false" customHeight="false" outlineLevel="0" collapsed="false">
      <c r="A10" s="29" t="s">
        <v>111</v>
      </c>
      <c r="C10" s="30" t="n">
        <v>100</v>
      </c>
      <c r="D10" s="30" t="n">
        <v>100</v>
      </c>
      <c r="E10" s="30" t="n">
        <v>100</v>
      </c>
      <c r="F10" s="30" t="n">
        <v>100</v>
      </c>
      <c r="G10" s="30" t="n">
        <v>100</v>
      </c>
      <c r="H10" s="30" t="n">
        <v>100</v>
      </c>
      <c r="I10" s="30" t="n">
        <v>100</v>
      </c>
      <c r="J10" s="30" t="n">
        <v>100</v>
      </c>
      <c r="K10" s="30" t="n">
        <v>100</v>
      </c>
      <c r="L10" s="30" t="n">
        <v>100</v>
      </c>
      <c r="T10" s="17" t="n">
        <f aca="false">T3/S3</f>
        <v>32.8725490196078</v>
      </c>
      <c r="U10" s="17"/>
      <c r="V10" s="17" t="n">
        <f aca="false">V3/S3</f>
        <v>46.5294117647059</v>
      </c>
      <c r="W10" s="17"/>
      <c r="X10" s="17" t="n">
        <f aca="false">X4/W3</f>
        <v>5.640625</v>
      </c>
      <c r="Y10" s="17"/>
      <c r="Z10" s="17" t="n">
        <f aca="false">Z4/W3</f>
        <v>5.3125</v>
      </c>
      <c r="AB10" s="17"/>
      <c r="AF10" s="6" t="n">
        <f aca="false">AF9+1</f>
        <v>9</v>
      </c>
      <c r="AG10" s="4" t="s">
        <v>112</v>
      </c>
      <c r="AH10" s="4" t="n">
        <v>1265</v>
      </c>
      <c r="AI10" s="4" t="n">
        <v>30242</v>
      </c>
      <c r="AL10" s="5"/>
      <c r="AT10" s="20"/>
    </row>
    <row r="11" customFormat="false" ht="16" hidden="false" customHeight="false" outlineLevel="0" collapsed="false">
      <c r="C11" s="30" t="s">
        <v>84</v>
      </c>
      <c r="D11" s="30" t="s">
        <v>84</v>
      </c>
      <c r="E11" s="30" t="s">
        <v>84</v>
      </c>
      <c r="F11" s="30" t="s">
        <v>84</v>
      </c>
      <c r="G11" s="30" t="s">
        <v>84</v>
      </c>
      <c r="H11" s="30" t="s">
        <v>84</v>
      </c>
      <c r="I11" s="30" t="s">
        <v>84</v>
      </c>
      <c r="J11" s="30" t="s">
        <v>84</v>
      </c>
      <c r="K11" s="30" t="s">
        <v>84</v>
      </c>
      <c r="L11" s="30" t="s">
        <v>84</v>
      </c>
      <c r="AF11" s="6" t="n">
        <f aca="false">AF10+1</f>
        <v>10</v>
      </c>
      <c r="AG11" s="4" t="s">
        <v>113</v>
      </c>
      <c r="AH11" s="4" t="n">
        <v>147</v>
      </c>
      <c r="AI11" s="4" t="n">
        <v>32044</v>
      </c>
      <c r="AL11" s="5"/>
      <c r="AT11" s="20"/>
    </row>
    <row r="12" customFormat="false" ht="16" hidden="false" customHeight="false" outlineLevel="0" collapsed="false">
      <c r="AF12" s="6" t="n">
        <f aca="false">AF11+1</f>
        <v>11</v>
      </c>
      <c r="AG12" s="4" t="s">
        <v>114</v>
      </c>
      <c r="AH12" s="4" t="n">
        <v>185</v>
      </c>
      <c r="AI12" s="4" t="n">
        <v>29604</v>
      </c>
      <c r="AL12" s="5"/>
      <c r="AT12" s="20"/>
    </row>
    <row r="13" customFormat="false" ht="16" hidden="false" customHeight="false" outlineLevel="0" collapsed="false">
      <c r="A13" s="3" t="s">
        <v>115</v>
      </c>
      <c r="B13" s="4" t="n">
        <v>1</v>
      </c>
      <c r="C13" s="4" t="n">
        <f aca="false">B13+1</f>
        <v>2</v>
      </c>
      <c r="D13" s="4" t="n">
        <f aca="false">C13+1</f>
        <v>3</v>
      </c>
      <c r="E13" s="4" t="n">
        <f aca="false">D13+1</f>
        <v>4</v>
      </c>
      <c r="F13" s="4" t="n">
        <f aca="false">E13+1</f>
        <v>5</v>
      </c>
      <c r="G13" s="4" t="n">
        <f aca="false">F13+1</f>
        <v>6</v>
      </c>
      <c r="H13" s="4" t="n">
        <f aca="false">G13+1</f>
        <v>7</v>
      </c>
      <c r="I13" s="4" t="n">
        <f aca="false">H13+1</f>
        <v>8</v>
      </c>
      <c r="J13" s="4" t="n">
        <f aca="false">I13+1</f>
        <v>9</v>
      </c>
      <c r="K13" s="4" t="n">
        <f aca="false">J13+1</f>
        <v>10</v>
      </c>
      <c r="L13" s="4" t="n">
        <f aca="false">K13+1</f>
        <v>11</v>
      </c>
      <c r="M13" s="4" t="n">
        <f aca="false">L13+1</f>
        <v>12</v>
      </c>
      <c r="N13" s="4" t="s">
        <v>79</v>
      </c>
      <c r="Q13" s="4" t="s">
        <v>115</v>
      </c>
      <c r="R13" s="4" t="n">
        <v>1</v>
      </c>
      <c r="S13" s="4" t="n">
        <f aca="false">R13+1</f>
        <v>2</v>
      </c>
      <c r="T13" s="4" t="n">
        <f aca="false">S13+1</f>
        <v>3</v>
      </c>
      <c r="U13" s="4" t="n">
        <f aca="false">T13+1</f>
        <v>4</v>
      </c>
      <c r="V13" s="4" t="n">
        <f aca="false">U13+1</f>
        <v>5</v>
      </c>
      <c r="W13" s="4" t="n">
        <f aca="false">V13+1</f>
        <v>6</v>
      </c>
      <c r="X13" s="4" t="n">
        <f aca="false">W13+1</f>
        <v>7</v>
      </c>
      <c r="Y13" s="4" t="n">
        <f aca="false">X13+1</f>
        <v>8</v>
      </c>
      <c r="Z13" s="4" t="n">
        <f aca="false">Y13+1</f>
        <v>9</v>
      </c>
      <c r="AA13" s="4" t="n">
        <f aca="false">Z13+1</f>
        <v>10</v>
      </c>
      <c r="AB13" s="4" t="n">
        <f aca="false">AA13+1</f>
        <v>11</v>
      </c>
      <c r="AC13" s="4" t="n">
        <f aca="false">AB13+1</f>
        <v>12</v>
      </c>
      <c r="AF13" s="6" t="n">
        <f aca="false">AF12+1</f>
        <v>12</v>
      </c>
      <c r="AG13" s="4" t="s">
        <v>116</v>
      </c>
      <c r="AH13" s="4" t="n">
        <v>160</v>
      </c>
      <c r="AI13" s="4" t="n">
        <v>32536</v>
      </c>
      <c r="AL13" s="5"/>
      <c r="AT13" s="20"/>
    </row>
    <row r="14" customFormat="false" ht="16" hidden="false" customHeight="false" outlineLevel="0" collapsed="false">
      <c r="A14" s="3" t="s">
        <v>83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3"/>
      <c r="O14" s="3"/>
      <c r="Q14" s="4" t="s">
        <v>83</v>
      </c>
      <c r="U14" s="4" t="s">
        <v>84</v>
      </c>
      <c r="AF14" s="6" t="n">
        <f aca="false">AF13+1</f>
        <v>13</v>
      </c>
      <c r="AG14" s="4" t="s">
        <v>117</v>
      </c>
      <c r="AH14" s="4" t="n">
        <v>89.9</v>
      </c>
      <c r="AI14" s="4" t="n">
        <v>14827</v>
      </c>
      <c r="AL14" s="5"/>
      <c r="AT14" s="20"/>
    </row>
    <row r="15" customFormat="false" ht="16" hidden="false" customHeight="false" outlineLevel="0" collapsed="false">
      <c r="A15" s="3" t="s">
        <v>86</v>
      </c>
      <c r="B15" s="10"/>
      <c r="C15" s="11" t="s">
        <v>118</v>
      </c>
      <c r="D15" s="11" t="s">
        <v>119</v>
      </c>
      <c r="E15" s="31" t="s">
        <v>120</v>
      </c>
      <c r="F15" s="31" t="s">
        <v>121</v>
      </c>
      <c r="G15" s="32" t="s">
        <v>122</v>
      </c>
      <c r="H15" s="32" t="s">
        <v>123</v>
      </c>
      <c r="I15" s="11" t="s">
        <v>124</v>
      </c>
      <c r="J15" s="12" t="s">
        <v>125</v>
      </c>
      <c r="K15" s="32"/>
      <c r="L15" s="33"/>
      <c r="M15" s="16"/>
      <c r="N15" s="3" t="n">
        <v>2000</v>
      </c>
      <c r="O15" s="3"/>
      <c r="Q15" s="4" t="s">
        <v>86</v>
      </c>
      <c r="S15" s="17" t="n">
        <f aca="false">VLOOKUP(S39,$AF$2:$AK$701,$P$1,0)</f>
        <v>52.6</v>
      </c>
      <c r="T15" s="17" t="n">
        <f aca="false">VLOOKUP(T39,$AF$2:$AK$701,$P$1,0)</f>
        <v>1639</v>
      </c>
      <c r="U15" s="17" t="n">
        <f aca="false">VLOOKUP(U39,$AF$2:$AK$701,$P$1,0)</f>
        <v>1791</v>
      </c>
      <c r="V15" s="17" t="n">
        <f aca="false">VLOOKUP(V39,$AF$2:$AK$701,$P$1,0)</f>
        <v>3965</v>
      </c>
      <c r="W15" s="17" t="n">
        <f aca="false">VLOOKUP(W39,$AF$2:$AK$701,$P$1,0)</f>
        <v>79.9</v>
      </c>
      <c r="X15" s="17" t="n">
        <f aca="false">VLOOKUP(X39,$AF$2:$AK$701,$P$1,0)</f>
        <v>110</v>
      </c>
      <c r="Y15" s="17" t="n">
        <f aca="false">VLOOKUP(Y39,$AF$2:$AK$701,$P$1,0)</f>
        <v>10509</v>
      </c>
      <c r="Z15" s="17" t="n">
        <f aca="false">VLOOKUP(Z39,$AF$2:$AK$701,$P$1,0)</f>
        <v>11550</v>
      </c>
      <c r="AA15" s="17"/>
      <c r="AB15" s="17"/>
      <c r="AF15" s="6" t="n">
        <f aca="false">AF14+1</f>
        <v>14</v>
      </c>
      <c r="AG15" s="4" t="s">
        <v>126</v>
      </c>
      <c r="AH15" s="4" t="n">
        <v>93.3</v>
      </c>
      <c r="AI15" s="4" t="n">
        <v>17162</v>
      </c>
      <c r="AL15" s="5"/>
      <c r="AT15" s="20"/>
    </row>
    <row r="16" customFormat="false" ht="16" hidden="false" customHeight="false" outlineLevel="0" collapsed="false">
      <c r="A16" s="3" t="s">
        <v>98</v>
      </c>
      <c r="B16" s="10"/>
      <c r="C16" s="10"/>
      <c r="D16" s="10"/>
      <c r="E16" s="10"/>
      <c r="F16" s="10"/>
      <c r="G16" s="18"/>
      <c r="H16" s="3"/>
      <c r="I16" s="34"/>
      <c r="J16" s="18"/>
      <c r="K16" s="18"/>
      <c r="L16" s="19"/>
      <c r="M16" s="19"/>
      <c r="N16" s="3" t="n">
        <f aca="false">N15/5</f>
        <v>400</v>
      </c>
      <c r="O16" s="3"/>
      <c r="Q16" s="4" t="s">
        <v>98</v>
      </c>
      <c r="S16" s="17" t="n">
        <f aca="false">VLOOKUP(S40,$AF$2:$AK$701,$P$1,0)</f>
        <v>56.6</v>
      </c>
      <c r="T16" s="17" t="n">
        <f aca="false">VLOOKUP(T40,$AF$2:$AK$701,$P$1,0)</f>
        <v>777</v>
      </c>
      <c r="U16" s="17" t="n">
        <f aca="false">VLOOKUP(U40,$AF$2:$AK$701,$P$1,0)</f>
        <v>747</v>
      </c>
      <c r="V16" s="17" t="n">
        <f aca="false">VLOOKUP(V40,$AF$2:$AK$701,$P$1,0)</f>
        <v>2250</v>
      </c>
      <c r="W16" s="17" t="n">
        <f aca="false">VLOOKUP(W40,$AF$2:$AK$701,$P$1,0)</f>
        <v>61.1</v>
      </c>
      <c r="X16" s="17" t="n">
        <f aca="false">VLOOKUP(X40,$AF$2:$AK$701,$P$1,0)</f>
        <v>67.5</v>
      </c>
      <c r="Y16" s="17" t="n">
        <f aca="false">VLOOKUP(Y40,$AF$2:$AK$701,$P$1,0)</f>
        <v>8087</v>
      </c>
      <c r="Z16" s="17" t="n">
        <f aca="false">VLOOKUP(Z40,$AF$2:$AK$701,$P$1,0)</f>
        <v>6167</v>
      </c>
      <c r="AA16" s="17"/>
      <c r="AB16" s="17"/>
      <c r="AF16" s="6" t="n">
        <f aca="false">AF15+1</f>
        <v>15</v>
      </c>
      <c r="AG16" s="4" t="s">
        <v>127</v>
      </c>
      <c r="AH16" s="4" t="n">
        <v>112</v>
      </c>
      <c r="AI16" s="4" t="n">
        <v>17109</v>
      </c>
      <c r="AL16" s="5"/>
      <c r="AT16" s="20"/>
    </row>
    <row r="17" customFormat="false" ht="16" hidden="false" customHeight="false" outlineLevel="0" collapsed="false">
      <c r="A17" s="3" t="s">
        <v>100</v>
      </c>
      <c r="B17" s="21"/>
      <c r="C17" s="10"/>
      <c r="D17" s="10"/>
      <c r="E17" s="10"/>
      <c r="F17" s="10"/>
      <c r="G17" s="18"/>
      <c r="H17" s="3"/>
      <c r="I17" s="18"/>
      <c r="J17" s="18"/>
      <c r="K17" s="18"/>
      <c r="L17" s="19"/>
      <c r="M17" s="19"/>
      <c r="N17" s="3" t="n">
        <f aca="false">N16/5</f>
        <v>80</v>
      </c>
      <c r="O17" s="3"/>
      <c r="Q17" s="4" t="s">
        <v>100</v>
      </c>
      <c r="S17" s="17" t="n">
        <f aca="false">VLOOKUP(S41,$AF$2:$AK$701,$P$1,0)</f>
        <v>51</v>
      </c>
      <c r="T17" s="17" t="n">
        <f aca="false">VLOOKUP(T41,$AF$2:$AK$701,$P$1,0)</f>
        <v>355</v>
      </c>
      <c r="U17" s="17" t="n">
        <f aca="false">VLOOKUP(U41,$AF$2:$AK$701,$P$1,0)</f>
        <v>273</v>
      </c>
      <c r="V17" s="17" t="n">
        <f aca="false">VLOOKUP(V41,$AF$2:$AK$701,$P$1,0)</f>
        <v>1624</v>
      </c>
      <c r="W17" s="17" t="n">
        <f aca="false">VLOOKUP(W41,$AF$2:$AK$701,$P$1,0)</f>
        <v>61.5</v>
      </c>
      <c r="X17" s="17" t="n">
        <f aca="false">VLOOKUP(X41,$AF$2:$AK$701,$P$1,0)</f>
        <v>86.7</v>
      </c>
      <c r="Y17" s="17" t="n">
        <f aca="false">VLOOKUP(Y41,$AF$2:$AK$701,$P$1,0)</f>
        <v>5767</v>
      </c>
      <c r="Z17" s="17" t="n">
        <f aca="false">VLOOKUP(Z41,$AF$2:$AK$701,$P$1,0)</f>
        <v>5184</v>
      </c>
      <c r="AA17" s="17"/>
      <c r="AB17" s="17"/>
      <c r="AF17" s="6" t="n">
        <f aca="false">AF16+1</f>
        <v>16</v>
      </c>
      <c r="AG17" s="4" t="s">
        <v>128</v>
      </c>
      <c r="AH17" s="4" t="n">
        <v>145</v>
      </c>
      <c r="AI17" s="4" t="n">
        <v>24287</v>
      </c>
      <c r="AL17" s="5"/>
      <c r="AT17" s="20"/>
    </row>
    <row r="18" customFormat="false" ht="16" hidden="false" customHeight="false" outlineLevel="0" collapsed="false">
      <c r="A18" s="3" t="s">
        <v>102</v>
      </c>
      <c r="B18" s="10"/>
      <c r="C18" s="10"/>
      <c r="D18" s="10"/>
      <c r="E18" s="10"/>
      <c r="F18" s="21"/>
      <c r="G18" s="18"/>
      <c r="H18" s="3"/>
      <c r="I18" s="34"/>
      <c r="J18" s="18"/>
      <c r="K18" s="18"/>
      <c r="L18" s="19"/>
      <c r="M18" s="19"/>
      <c r="N18" s="3" t="n">
        <f aca="false">N17/5</f>
        <v>16</v>
      </c>
      <c r="O18" s="3"/>
      <c r="Q18" s="4" t="s">
        <v>102</v>
      </c>
      <c r="S18" s="17" t="n">
        <f aca="false">VLOOKUP(S42,$AF$2:$AK$701,$P$1,0)</f>
        <v>46.7</v>
      </c>
      <c r="T18" s="17" t="n">
        <f aca="false">VLOOKUP(T42,$AF$2:$AK$701,$P$1,0)</f>
        <v>69.2</v>
      </c>
      <c r="U18" s="17" t="n">
        <f aca="false">VLOOKUP(U42,$AF$2:$AK$701,$P$1,0)</f>
        <v>60.3</v>
      </c>
      <c r="V18" s="17" t="n">
        <f aca="false">VLOOKUP(V42,$AF$2:$AK$701,$P$1,0)</f>
        <v>1281</v>
      </c>
      <c r="W18" s="17" t="n">
        <f aca="false">VLOOKUP(W42,$AF$2:$AK$701,$P$1,0)</f>
        <v>75.6</v>
      </c>
      <c r="X18" s="17" t="n">
        <f aca="false">VLOOKUP(X42,$AF$2:$AK$701,$P$1,0)</f>
        <v>97.3</v>
      </c>
      <c r="Y18" s="17" t="n">
        <f aca="false">VLOOKUP(Y42,$AF$2:$AK$701,$P$1,0)</f>
        <v>8414</v>
      </c>
      <c r="Z18" s="17" t="n">
        <f aca="false">VLOOKUP(Z42,$AF$2:$AK$701,$P$1,0)</f>
        <v>5560</v>
      </c>
      <c r="AA18" s="17"/>
      <c r="AB18" s="17"/>
      <c r="AF18" s="6" t="n">
        <f aca="false">AF17+1</f>
        <v>17</v>
      </c>
      <c r="AG18" s="4" t="s">
        <v>129</v>
      </c>
      <c r="AH18" s="4" t="n">
        <v>164</v>
      </c>
      <c r="AI18" s="4" t="n">
        <v>25891</v>
      </c>
      <c r="AL18" s="5"/>
      <c r="AT18" s="20"/>
    </row>
    <row r="19" customFormat="false" ht="16" hidden="false" customHeight="false" outlineLevel="0" collapsed="false">
      <c r="A19" s="3" t="s">
        <v>104</v>
      </c>
      <c r="B19" s="10"/>
      <c r="C19" s="10"/>
      <c r="D19" s="10"/>
      <c r="E19" s="10"/>
      <c r="F19" s="21"/>
      <c r="G19" s="18"/>
      <c r="H19" s="3"/>
      <c r="I19" s="34"/>
      <c r="J19" s="18"/>
      <c r="K19" s="18"/>
      <c r="L19" s="19"/>
      <c r="M19" s="19"/>
      <c r="N19" s="3" t="n">
        <f aca="false">N18/5</f>
        <v>3.2</v>
      </c>
      <c r="O19" s="3"/>
      <c r="Q19" s="4" t="s">
        <v>104</v>
      </c>
      <c r="S19" s="17" t="n">
        <f aca="false">VLOOKUP(S43,$AF$2:$AK$701,$P$1,0)</f>
        <v>58.7</v>
      </c>
      <c r="T19" s="17" t="n">
        <f aca="false">VLOOKUP(T43,$AF$2:$AK$701,$P$1,0)</f>
        <v>69</v>
      </c>
      <c r="U19" s="17" t="n">
        <f aca="false">VLOOKUP(U43,$AF$2:$AK$701,$P$1,0)</f>
        <v>64.1</v>
      </c>
      <c r="V19" s="17" t="n">
        <f aca="false">VLOOKUP(V43,$AF$2:$AK$701,$P$1,0)</f>
        <v>3273</v>
      </c>
      <c r="W19" s="17" t="n">
        <f aca="false">VLOOKUP(W43,$AF$2:$AK$701,$P$1,0)</f>
        <v>80.1</v>
      </c>
      <c r="X19" s="17" t="n">
        <f aca="false">VLOOKUP(X43,$AF$2:$AK$701,$P$1,0)</f>
        <v>115</v>
      </c>
      <c r="Y19" s="17" t="n">
        <f aca="false">VLOOKUP(Y43,$AF$2:$AK$701,$P$1,0)</f>
        <v>9025</v>
      </c>
      <c r="Z19" s="17" t="n">
        <f aca="false">VLOOKUP(Z43,$AF$2:$AK$701,$P$1,0)</f>
        <v>6224</v>
      </c>
      <c r="AA19" s="17"/>
      <c r="AB19" s="17"/>
      <c r="AF19" s="6" t="n">
        <f aca="false">AF18+1</f>
        <v>18</v>
      </c>
      <c r="AG19" s="4" t="s">
        <v>130</v>
      </c>
      <c r="AH19" s="4" t="n">
        <v>170</v>
      </c>
      <c r="AI19" s="4" t="n">
        <v>24361</v>
      </c>
      <c r="AL19" s="5"/>
      <c r="AT19" s="20"/>
    </row>
    <row r="20" customFormat="false" ht="16" hidden="false" customHeight="false" outlineLevel="0" collapsed="false">
      <c r="A20" s="3" t="s">
        <v>106</v>
      </c>
      <c r="B20" s="10"/>
      <c r="C20" s="22"/>
      <c r="D20" s="22"/>
      <c r="E20" s="22"/>
      <c r="F20" s="27"/>
      <c r="G20" s="23"/>
      <c r="H20" s="25"/>
      <c r="I20" s="35"/>
      <c r="J20" s="23"/>
      <c r="K20" s="23"/>
      <c r="L20" s="24"/>
      <c r="M20" s="19"/>
      <c r="N20" s="3" t="n">
        <v>0.1</v>
      </c>
      <c r="O20" s="3"/>
      <c r="P20" s="3"/>
      <c r="Q20" s="4" t="s">
        <v>106</v>
      </c>
      <c r="S20" s="17" t="n">
        <f aca="false">VLOOKUP(S44,$AF$2:$AK$701,$P$1,0)</f>
        <v>75.4</v>
      </c>
      <c r="T20" s="17" t="n">
        <f aca="false">VLOOKUP(T44,$AF$2:$AK$701,$P$1,0)</f>
        <v>145</v>
      </c>
      <c r="U20" s="17" t="n">
        <f aca="false">VLOOKUP(U44,$AF$2:$AK$701,$P$1,0)</f>
        <v>68.6</v>
      </c>
      <c r="V20" s="17" t="n">
        <f aca="false">VLOOKUP(V44,$AF$2:$AK$701,$P$1,0)</f>
        <v>3953</v>
      </c>
      <c r="W20" s="17" t="n">
        <f aca="false">VLOOKUP(W44,$AF$2:$AK$701,$P$1,0)</f>
        <v>127</v>
      </c>
      <c r="X20" s="17" t="n">
        <f aca="false">VLOOKUP(X44,$AF$2:$AK$701,$P$1,0)</f>
        <v>192</v>
      </c>
      <c r="Y20" s="17" t="n">
        <f aca="false">VLOOKUP(Y44,$AF$2:$AK$701,$P$1,0)</f>
        <v>11835</v>
      </c>
      <c r="Z20" s="17" t="n">
        <f aca="false">VLOOKUP(Z44,$AF$2:$AK$701,$P$1,0)</f>
        <v>9447</v>
      </c>
      <c r="AA20" s="17"/>
      <c r="AB20" s="17"/>
      <c r="AF20" s="6" t="n">
        <f aca="false">AF19+1</f>
        <v>19</v>
      </c>
      <c r="AG20" s="4" t="s">
        <v>131</v>
      </c>
      <c r="AH20" s="4" t="n">
        <v>4746</v>
      </c>
      <c r="AI20" s="4" t="n">
        <v>31178</v>
      </c>
      <c r="AL20" s="5"/>
      <c r="AT20" s="20"/>
    </row>
    <row r="21" customFormat="false" ht="16" hidden="false" customHeight="false" outlineLevel="0" collapsed="false">
      <c r="A21" s="3" t="s">
        <v>108</v>
      </c>
      <c r="B21" s="27" t="s">
        <v>109</v>
      </c>
      <c r="C21" s="25"/>
      <c r="D21" s="25"/>
      <c r="E21" s="25"/>
      <c r="F21" s="28"/>
      <c r="G21" s="25"/>
      <c r="H21" s="28"/>
      <c r="I21" s="25"/>
      <c r="J21" s="25"/>
      <c r="K21" s="25"/>
      <c r="L21" s="28"/>
      <c r="M21" s="24"/>
      <c r="N21" s="3"/>
      <c r="O21" s="3"/>
      <c r="P21" s="3"/>
      <c r="Q21" s="4" t="s">
        <v>108</v>
      </c>
      <c r="T21" s="17"/>
      <c r="U21" s="17"/>
      <c r="Z21" s="17"/>
      <c r="AF21" s="6" t="n">
        <f aca="false">AF20+1</f>
        <v>20</v>
      </c>
      <c r="AG21" s="4" t="s">
        <v>132</v>
      </c>
      <c r="AH21" s="4" t="n">
        <v>3686</v>
      </c>
      <c r="AI21" s="4" t="n">
        <v>28980</v>
      </c>
      <c r="AL21" s="5"/>
      <c r="AT21" s="20"/>
    </row>
    <row r="22" customFormat="false" ht="16" hidden="false" customHeight="false" outlineLevel="0" collapsed="false">
      <c r="A22" s="29" t="s">
        <v>111</v>
      </c>
      <c r="C22" s="30" t="n">
        <v>100</v>
      </c>
      <c r="D22" s="30" t="n">
        <v>100</v>
      </c>
      <c r="E22" s="30" t="n">
        <v>100</v>
      </c>
      <c r="F22" s="30" t="n">
        <v>100</v>
      </c>
      <c r="G22" s="30" t="n">
        <v>100</v>
      </c>
      <c r="H22" s="30" t="n">
        <v>100</v>
      </c>
      <c r="I22" s="30" t="n">
        <v>100</v>
      </c>
      <c r="J22" s="30" t="n">
        <v>100</v>
      </c>
      <c r="K22" s="30" t="n">
        <v>100</v>
      </c>
      <c r="L22" s="30" t="n">
        <v>100</v>
      </c>
      <c r="T22" s="17"/>
      <c r="U22" s="17"/>
      <c r="V22" s="3"/>
      <c r="W22" s="3"/>
      <c r="X22" s="3"/>
      <c r="AF22" s="6" t="n">
        <f aca="false">AF21+1</f>
        <v>21</v>
      </c>
      <c r="AG22" s="4" t="s">
        <v>133</v>
      </c>
      <c r="AH22" s="4" t="n">
        <v>2853</v>
      </c>
      <c r="AI22" s="4" t="n">
        <v>26855</v>
      </c>
      <c r="AL22" s="5"/>
      <c r="AT22" s="20"/>
    </row>
    <row r="23" customFormat="false" ht="16" hidden="false" customHeight="false" outlineLevel="0" collapsed="false">
      <c r="C23" s="30" t="s">
        <v>84</v>
      </c>
      <c r="D23" s="30" t="s">
        <v>84</v>
      </c>
      <c r="E23" s="30" t="s">
        <v>84</v>
      </c>
      <c r="F23" s="30" t="s">
        <v>84</v>
      </c>
      <c r="G23" s="30" t="s">
        <v>84</v>
      </c>
      <c r="H23" s="30" t="s">
        <v>84</v>
      </c>
      <c r="I23" s="30" t="s">
        <v>84</v>
      </c>
      <c r="J23" s="30" t="s">
        <v>84</v>
      </c>
      <c r="K23" s="30" t="s">
        <v>84</v>
      </c>
      <c r="L23" s="30" t="s">
        <v>84</v>
      </c>
      <c r="V23" s="3"/>
      <c r="W23" s="3"/>
      <c r="X23" s="3"/>
      <c r="AF23" s="6" t="n">
        <f aca="false">AF22+1</f>
        <v>22</v>
      </c>
      <c r="AG23" s="4" t="s">
        <v>134</v>
      </c>
      <c r="AH23" s="4" t="n">
        <v>701</v>
      </c>
      <c r="AI23" s="4" t="n">
        <v>25812</v>
      </c>
      <c r="AL23" s="5"/>
      <c r="AT23" s="20"/>
    </row>
    <row r="24" customFormat="false" ht="16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AF24" s="6" t="n">
        <f aca="false">AF23+1</f>
        <v>23</v>
      </c>
      <c r="AG24" s="4" t="s">
        <v>135</v>
      </c>
      <c r="AH24" s="4" t="n">
        <v>260</v>
      </c>
      <c r="AI24" s="4" t="n">
        <v>23131</v>
      </c>
      <c r="AL24" s="5"/>
      <c r="AT24" s="20"/>
    </row>
    <row r="25" customFormat="false" ht="16" hidden="false" customHeight="false" outlineLevel="0" collapsed="false">
      <c r="A25" s="29" t="s">
        <v>136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4" t="s">
        <v>78</v>
      </c>
      <c r="R25" s="4" t="n">
        <v>1</v>
      </c>
      <c r="S25" s="4" t="n">
        <f aca="false">R25+1</f>
        <v>2</v>
      </c>
      <c r="T25" s="4" t="n">
        <f aca="false">S25+1</f>
        <v>3</v>
      </c>
      <c r="U25" s="4" t="n">
        <f aca="false">T25+1</f>
        <v>4</v>
      </c>
      <c r="V25" s="4" t="n">
        <f aca="false">U25+1</f>
        <v>5</v>
      </c>
      <c r="W25" s="4" t="n">
        <f aca="false">V25+1</f>
        <v>6</v>
      </c>
      <c r="X25" s="4" t="n">
        <f aca="false">W25+1</f>
        <v>7</v>
      </c>
      <c r="Y25" s="4" t="n">
        <f aca="false">X25+1</f>
        <v>8</v>
      </c>
      <c r="Z25" s="4" t="n">
        <f aca="false">Y25+1</f>
        <v>9</v>
      </c>
      <c r="AA25" s="4" t="n">
        <f aca="false">Z25+1</f>
        <v>10</v>
      </c>
      <c r="AB25" s="4" t="n">
        <f aca="false">AA25+1</f>
        <v>11</v>
      </c>
      <c r="AC25" s="4" t="n">
        <f aca="false">AB25+1</f>
        <v>12</v>
      </c>
      <c r="AF25" s="6" t="n">
        <f aca="false">AF24+1</f>
        <v>24</v>
      </c>
      <c r="AG25" s="4" t="s">
        <v>137</v>
      </c>
      <c r="AH25" s="4" t="n">
        <v>260</v>
      </c>
      <c r="AI25" s="4" t="n">
        <v>26692</v>
      </c>
      <c r="AL25" s="5"/>
      <c r="AT25" s="20"/>
    </row>
    <row r="26" customFormat="false" ht="16" hidden="false" customHeight="false" outlineLevel="0" collapsed="false">
      <c r="A26" s="29" t="s">
        <v>138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"/>
      <c r="O26" s="3"/>
      <c r="Q26" s="4" t="s">
        <v>83</v>
      </c>
      <c r="AF26" s="6" t="n">
        <f aca="false">AF25+1</f>
        <v>25</v>
      </c>
      <c r="AG26" s="4" t="s">
        <v>139</v>
      </c>
      <c r="AH26" s="4" t="n">
        <v>128</v>
      </c>
      <c r="AI26" s="4" t="n">
        <v>28025</v>
      </c>
      <c r="AL26" s="5"/>
      <c r="AT26" s="20"/>
    </row>
    <row r="27" customFormat="false" ht="16" hidden="false" customHeight="false" outlineLevel="0" collapsed="false">
      <c r="B27" s="3"/>
      <c r="C27" s="3"/>
      <c r="D27" s="3"/>
      <c r="E27" s="3"/>
      <c r="F27" s="37"/>
      <c r="G27" s="3"/>
      <c r="H27" s="37"/>
      <c r="I27" s="3"/>
      <c r="J27" s="37"/>
      <c r="K27" s="3"/>
      <c r="L27" s="38"/>
      <c r="M27" s="29"/>
      <c r="N27" s="3"/>
      <c r="O27" s="3"/>
      <c r="Q27" s="4" t="s">
        <v>86</v>
      </c>
      <c r="S27" s="4" t="n">
        <v>1</v>
      </c>
      <c r="T27" s="4" t="n">
        <f aca="false">S32+1</f>
        <v>7</v>
      </c>
      <c r="U27" s="4" t="n">
        <f aca="false">T32+1</f>
        <v>13</v>
      </c>
      <c r="V27" s="4" t="n">
        <f aca="false">U32+1</f>
        <v>19</v>
      </c>
      <c r="W27" s="4" t="n">
        <f aca="false">V32+1</f>
        <v>25</v>
      </c>
      <c r="X27" s="4" t="n">
        <f aca="false">W32+1</f>
        <v>31</v>
      </c>
      <c r="Y27" s="4" t="n">
        <f aca="false">X32+1</f>
        <v>37</v>
      </c>
      <c r="Z27" s="4" t="n">
        <f aca="false">Y32+1</f>
        <v>43</v>
      </c>
      <c r="AA27" s="4" t="n">
        <f aca="false">Z32+1</f>
        <v>49</v>
      </c>
      <c r="AB27" s="4" t="n">
        <f aca="false">AA32+1</f>
        <v>55</v>
      </c>
      <c r="AF27" s="6" t="n">
        <f aca="false">AF26+1</f>
        <v>26</v>
      </c>
      <c r="AG27" s="4" t="s">
        <v>140</v>
      </c>
      <c r="AH27" s="4" t="n">
        <v>128</v>
      </c>
      <c r="AI27" s="4" t="n">
        <v>26208</v>
      </c>
      <c r="AL27" s="5"/>
      <c r="AT27" s="20"/>
    </row>
    <row r="28" customFormat="false" ht="16" hidden="false" customHeight="false" outlineLevel="0" collapsed="false">
      <c r="B28" s="3"/>
      <c r="C28" s="3"/>
      <c r="D28" s="3"/>
      <c r="E28" s="37"/>
      <c r="F28" s="37"/>
      <c r="G28" s="37"/>
      <c r="H28" s="38"/>
      <c r="I28" s="37"/>
      <c r="J28" s="37"/>
      <c r="K28" s="37"/>
      <c r="L28" s="37"/>
      <c r="M28" s="3"/>
      <c r="N28" s="3"/>
      <c r="O28" s="3"/>
      <c r="Q28" s="4" t="s">
        <v>98</v>
      </c>
      <c r="S28" s="4" t="n">
        <f aca="false">S27+1</f>
        <v>2</v>
      </c>
      <c r="T28" s="4" t="n">
        <f aca="false">T27+1</f>
        <v>8</v>
      </c>
      <c r="U28" s="4" t="n">
        <f aca="false">U27+1</f>
        <v>14</v>
      </c>
      <c r="V28" s="4" t="n">
        <f aca="false">V27+1</f>
        <v>20</v>
      </c>
      <c r="W28" s="4" t="n">
        <f aca="false">W27+1</f>
        <v>26</v>
      </c>
      <c r="X28" s="4" t="n">
        <f aca="false">X27+1</f>
        <v>32</v>
      </c>
      <c r="Y28" s="4" t="n">
        <f aca="false">Y27+1</f>
        <v>38</v>
      </c>
      <c r="Z28" s="4" t="n">
        <f aca="false">Z27+1</f>
        <v>44</v>
      </c>
      <c r="AA28" s="4" t="n">
        <f aca="false">AA27+1</f>
        <v>50</v>
      </c>
      <c r="AB28" s="4" t="n">
        <f aca="false">AB27+1</f>
        <v>56</v>
      </c>
      <c r="AF28" s="6" t="n">
        <f aca="false">AF27+1</f>
        <v>27</v>
      </c>
      <c r="AG28" s="4" t="s">
        <v>141</v>
      </c>
      <c r="AH28" s="4" t="n">
        <v>198</v>
      </c>
      <c r="AI28" s="4" t="n">
        <v>25345</v>
      </c>
      <c r="AL28" s="5"/>
      <c r="AT28" s="20"/>
    </row>
    <row r="29" customFormat="false" ht="16" hidden="false" customHeight="false" outlineLevel="0" collapsed="false">
      <c r="B29" s="29"/>
      <c r="C29" s="3"/>
      <c r="D29" s="3"/>
      <c r="E29" s="37"/>
      <c r="F29" s="37"/>
      <c r="G29" s="37"/>
      <c r="H29" s="37"/>
      <c r="I29" s="37"/>
      <c r="J29" s="37"/>
      <c r="K29" s="37"/>
      <c r="L29" s="37"/>
      <c r="M29" s="3"/>
      <c r="N29" s="3"/>
      <c r="O29" s="3"/>
      <c r="Q29" s="4" t="s">
        <v>100</v>
      </c>
      <c r="S29" s="4" t="n">
        <f aca="false">S28+1</f>
        <v>3</v>
      </c>
      <c r="T29" s="4" t="n">
        <f aca="false">T28+1</f>
        <v>9</v>
      </c>
      <c r="U29" s="4" t="n">
        <f aca="false">U28+1</f>
        <v>15</v>
      </c>
      <c r="V29" s="4" t="n">
        <f aca="false">V28+1</f>
        <v>21</v>
      </c>
      <c r="W29" s="4" t="n">
        <f aca="false">W28+1</f>
        <v>27</v>
      </c>
      <c r="X29" s="4" t="n">
        <f aca="false">X28+1</f>
        <v>33</v>
      </c>
      <c r="Y29" s="4" t="n">
        <f aca="false">Y28+1</f>
        <v>39</v>
      </c>
      <c r="Z29" s="4" t="n">
        <f aca="false">Z28+1</f>
        <v>45</v>
      </c>
      <c r="AA29" s="4" t="n">
        <f aca="false">AA28+1</f>
        <v>51</v>
      </c>
      <c r="AB29" s="4" t="n">
        <f aca="false">AB28+1</f>
        <v>57</v>
      </c>
      <c r="AF29" s="6" t="n">
        <f aca="false">AF28+1</f>
        <v>28</v>
      </c>
      <c r="AG29" s="4" t="s">
        <v>142</v>
      </c>
      <c r="AH29" s="4" t="n">
        <v>238</v>
      </c>
      <c r="AI29" s="4" t="n">
        <v>23847</v>
      </c>
      <c r="AL29" s="5"/>
      <c r="AT29" s="20"/>
    </row>
    <row r="30" customFormat="false" ht="16" hidden="false" customHeight="false" outlineLevel="0" collapsed="false">
      <c r="B30" s="3"/>
      <c r="C30" s="3"/>
      <c r="D30" s="29"/>
      <c r="E30" s="37"/>
      <c r="F30" s="38"/>
      <c r="G30" s="37"/>
      <c r="H30" s="38"/>
      <c r="I30" s="37"/>
      <c r="J30" s="37"/>
      <c r="K30" s="37"/>
      <c r="L30" s="38"/>
      <c r="M30" s="3"/>
      <c r="N30" s="3"/>
      <c r="O30" s="3"/>
      <c r="Q30" s="4" t="s">
        <v>102</v>
      </c>
      <c r="S30" s="4" t="n">
        <f aca="false">S29+1</f>
        <v>4</v>
      </c>
      <c r="T30" s="4" t="n">
        <f aca="false">T29+1</f>
        <v>10</v>
      </c>
      <c r="U30" s="4" t="n">
        <f aca="false">U29+1</f>
        <v>16</v>
      </c>
      <c r="V30" s="4" t="n">
        <f aca="false">V29+1</f>
        <v>22</v>
      </c>
      <c r="W30" s="4" t="n">
        <f aca="false">W29+1</f>
        <v>28</v>
      </c>
      <c r="X30" s="4" t="n">
        <f aca="false">X29+1</f>
        <v>34</v>
      </c>
      <c r="Y30" s="4" t="n">
        <f aca="false">Y29+1</f>
        <v>40</v>
      </c>
      <c r="Z30" s="4" t="n">
        <f aca="false">Z29+1</f>
        <v>46</v>
      </c>
      <c r="AA30" s="4" t="n">
        <f aca="false">AA29+1</f>
        <v>52</v>
      </c>
      <c r="AB30" s="4" t="n">
        <f aca="false">AB29+1</f>
        <v>58</v>
      </c>
      <c r="AF30" s="6" t="n">
        <f aca="false">AF29+1</f>
        <v>29</v>
      </c>
      <c r="AG30" s="4" t="s">
        <v>143</v>
      </c>
      <c r="AH30" s="4" t="n">
        <v>269</v>
      </c>
      <c r="AI30" s="4" t="n">
        <v>27770</v>
      </c>
      <c r="AL30" s="5"/>
      <c r="AT30" s="20"/>
    </row>
    <row r="31" customFormat="false" ht="16" hidden="false" customHeight="false" outlineLevel="0" collapsed="false">
      <c r="B31" s="3"/>
      <c r="C31" s="3"/>
      <c r="D31" s="29"/>
      <c r="E31" s="37"/>
      <c r="F31" s="38"/>
      <c r="G31" s="37"/>
      <c r="H31" s="38"/>
      <c r="I31" s="37"/>
      <c r="J31" s="37"/>
      <c r="K31" s="37"/>
      <c r="L31" s="38"/>
      <c r="M31" s="3"/>
      <c r="N31" s="3"/>
      <c r="O31" s="3"/>
      <c r="Q31" s="4" t="s">
        <v>104</v>
      </c>
      <c r="S31" s="4" t="n">
        <f aca="false">S30+1</f>
        <v>5</v>
      </c>
      <c r="T31" s="4" t="n">
        <f aca="false">T30+1</f>
        <v>11</v>
      </c>
      <c r="U31" s="4" t="n">
        <f aca="false">U30+1</f>
        <v>17</v>
      </c>
      <c r="V31" s="4" t="n">
        <f aca="false">V30+1</f>
        <v>23</v>
      </c>
      <c r="W31" s="4" t="n">
        <f aca="false">W30+1</f>
        <v>29</v>
      </c>
      <c r="X31" s="4" t="n">
        <f aca="false">X30+1</f>
        <v>35</v>
      </c>
      <c r="Y31" s="4" t="n">
        <f aca="false">Y30+1</f>
        <v>41</v>
      </c>
      <c r="Z31" s="4" t="n">
        <f aca="false">Z30+1</f>
        <v>47</v>
      </c>
      <c r="AA31" s="4" t="n">
        <f aca="false">AA30+1</f>
        <v>53</v>
      </c>
      <c r="AB31" s="4" t="n">
        <f aca="false">AB30+1</f>
        <v>59</v>
      </c>
      <c r="AF31" s="6" t="n">
        <f aca="false">AF30+1</f>
        <v>30</v>
      </c>
      <c r="AG31" s="4" t="s">
        <v>144</v>
      </c>
      <c r="AH31" s="4" t="n">
        <v>296</v>
      </c>
      <c r="AI31" s="4" t="n">
        <v>27940</v>
      </c>
      <c r="AL31" s="5"/>
      <c r="AT31" s="20"/>
    </row>
    <row r="32" customFormat="false" ht="16" hidden="false" customHeight="false" outlineLevel="0" collapsed="false">
      <c r="B32" s="3"/>
      <c r="C32" s="3"/>
      <c r="D32" s="29"/>
      <c r="E32" s="37"/>
      <c r="F32" s="38"/>
      <c r="G32" s="37"/>
      <c r="H32" s="38"/>
      <c r="I32" s="37"/>
      <c r="J32" s="37"/>
      <c r="K32" s="37"/>
      <c r="L32" s="38"/>
      <c r="M32" s="3"/>
      <c r="N32" s="3"/>
      <c r="O32" s="3"/>
      <c r="Q32" s="4" t="s">
        <v>106</v>
      </c>
      <c r="S32" s="4" t="n">
        <f aca="false">S31+1</f>
        <v>6</v>
      </c>
      <c r="T32" s="4" t="n">
        <f aca="false">T31+1</f>
        <v>12</v>
      </c>
      <c r="U32" s="4" t="n">
        <f aca="false">U31+1</f>
        <v>18</v>
      </c>
      <c r="V32" s="4" t="n">
        <f aca="false">V31+1</f>
        <v>24</v>
      </c>
      <c r="W32" s="4" t="n">
        <f aca="false">W31+1</f>
        <v>30</v>
      </c>
      <c r="X32" s="4" t="n">
        <f aca="false">X31+1</f>
        <v>36</v>
      </c>
      <c r="Y32" s="4" t="n">
        <f aca="false">Y31+1</f>
        <v>42</v>
      </c>
      <c r="Z32" s="4" t="n">
        <f aca="false">Z31+1</f>
        <v>48</v>
      </c>
      <c r="AA32" s="4" t="n">
        <f aca="false">AA31+1</f>
        <v>54</v>
      </c>
      <c r="AB32" s="4" t="n">
        <f aca="false">AB31+1</f>
        <v>60</v>
      </c>
      <c r="AF32" s="6" t="n">
        <f aca="false">AF31+1</f>
        <v>31</v>
      </c>
      <c r="AG32" s="4" t="s">
        <v>145</v>
      </c>
      <c r="AH32" s="4" t="n">
        <v>659</v>
      </c>
      <c r="AI32" s="4" t="n">
        <v>15520</v>
      </c>
      <c r="AL32" s="5"/>
      <c r="AT32" s="20"/>
    </row>
    <row r="33" customFormat="false" ht="16" hidden="false" customHeight="false" outlineLevel="0" collapsed="false">
      <c r="B33" s="29"/>
      <c r="C33" s="3"/>
      <c r="D33" s="3"/>
      <c r="E33" s="3"/>
      <c r="F33" s="29"/>
      <c r="G33" s="3"/>
      <c r="H33" s="29"/>
      <c r="I33" s="3"/>
      <c r="J33" s="3"/>
      <c r="K33" s="3"/>
      <c r="L33" s="29"/>
      <c r="M33" s="3"/>
      <c r="N33" s="3"/>
      <c r="O33" s="3"/>
      <c r="P33" s="3"/>
      <c r="Q33" s="4" t="s">
        <v>108</v>
      </c>
      <c r="AF33" s="6" t="n">
        <f aca="false">AF32+1</f>
        <v>32</v>
      </c>
      <c r="AG33" s="4" t="s">
        <v>146</v>
      </c>
      <c r="AH33" s="4" t="n">
        <v>722</v>
      </c>
      <c r="AI33" s="4" t="n">
        <v>18184</v>
      </c>
      <c r="AL33" s="5"/>
      <c r="AT33" s="20"/>
    </row>
    <row r="34" customFormat="false" ht="16" hidden="false" customHeight="false" outlineLevel="0" collapsed="false">
      <c r="A34" s="29"/>
      <c r="B34" s="3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"/>
      <c r="N34" s="3"/>
      <c r="P34" s="3"/>
      <c r="AF34" s="6" t="n">
        <f aca="false">AF33+1</f>
        <v>33</v>
      </c>
      <c r="AG34" s="4" t="s">
        <v>147</v>
      </c>
      <c r="AH34" s="4" t="n">
        <v>500</v>
      </c>
      <c r="AI34" s="4" t="n">
        <v>19683</v>
      </c>
      <c r="AL34" s="5"/>
      <c r="AT34" s="20"/>
    </row>
    <row r="35" customFormat="false" ht="16" hidden="false" customHeight="false" outlineLevel="0" collapsed="false">
      <c r="B35" s="3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"/>
      <c r="N35" s="3"/>
      <c r="P35" s="3"/>
      <c r="AF35" s="6" t="n">
        <f aca="false">AF34+1</f>
        <v>34</v>
      </c>
      <c r="AG35" s="4" t="s">
        <v>148</v>
      </c>
      <c r="AH35" s="4" t="n">
        <v>246</v>
      </c>
      <c r="AI35" s="4" t="n">
        <v>28804</v>
      </c>
      <c r="AL35" s="5"/>
      <c r="AT35" s="20"/>
    </row>
    <row r="36" customFormat="false" ht="16" hidden="false" customHeight="false" outlineLevel="0" collapsed="false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AF36" s="6" t="n">
        <f aca="false">AF35+1</f>
        <v>35</v>
      </c>
      <c r="AG36" s="4" t="s">
        <v>149</v>
      </c>
      <c r="AH36" s="4" t="n">
        <v>215</v>
      </c>
      <c r="AI36" s="4" t="n">
        <v>25268</v>
      </c>
      <c r="AL36" s="5"/>
      <c r="AT36" s="20"/>
    </row>
    <row r="37" customFormat="false" ht="16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29"/>
      <c r="Q37" s="4" t="s">
        <v>115</v>
      </c>
      <c r="R37" s="4" t="n">
        <v>1</v>
      </c>
      <c r="S37" s="4" t="n">
        <f aca="false">R37+1</f>
        <v>2</v>
      </c>
      <c r="T37" s="4" t="n">
        <f aca="false">S37+1</f>
        <v>3</v>
      </c>
      <c r="U37" s="4" t="n">
        <f aca="false">T37+1</f>
        <v>4</v>
      </c>
      <c r="V37" s="4" t="n">
        <f aca="false">U37+1</f>
        <v>5</v>
      </c>
      <c r="W37" s="4" t="n">
        <f aca="false">V37+1</f>
        <v>6</v>
      </c>
      <c r="X37" s="4" t="n">
        <f aca="false">W37+1</f>
        <v>7</v>
      </c>
      <c r="Y37" s="4" t="n">
        <f aca="false">X37+1</f>
        <v>8</v>
      </c>
      <c r="Z37" s="4" t="n">
        <f aca="false">Y37+1</f>
        <v>9</v>
      </c>
      <c r="AA37" s="4" t="n">
        <f aca="false">Z37+1</f>
        <v>10</v>
      </c>
      <c r="AB37" s="4" t="n">
        <f aca="false">AA37+1</f>
        <v>11</v>
      </c>
      <c r="AC37" s="4" t="n">
        <f aca="false">AB37+1</f>
        <v>12</v>
      </c>
      <c r="AF37" s="6" t="n">
        <f aca="false">AF36+1</f>
        <v>36</v>
      </c>
      <c r="AG37" s="4" t="s">
        <v>150</v>
      </c>
      <c r="AH37" s="4" t="n">
        <v>253</v>
      </c>
      <c r="AI37" s="4" t="n">
        <v>24066</v>
      </c>
      <c r="AL37" s="5"/>
      <c r="AT37" s="20"/>
    </row>
    <row r="38" customFormat="false" ht="16" hidden="false" customHeight="false" outlineLevel="0" collapsed="false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"/>
      <c r="O38" s="3"/>
      <c r="P38" s="3"/>
      <c r="Q38" s="4" t="s">
        <v>83</v>
      </c>
      <c r="AF38" s="6" t="n">
        <f aca="false">AF37+1</f>
        <v>37</v>
      </c>
      <c r="AG38" s="4" t="s">
        <v>151</v>
      </c>
      <c r="AH38" s="4" t="n">
        <v>145</v>
      </c>
      <c r="AI38" s="4" t="n">
        <v>27601</v>
      </c>
      <c r="AL38" s="5"/>
      <c r="AT38" s="20"/>
    </row>
    <row r="39" customFormat="false" ht="16" hidden="false" customHeight="false" outlineLevel="0" collapsed="false">
      <c r="B39" s="3"/>
      <c r="C39" s="3"/>
      <c r="D39" s="3"/>
      <c r="E39" s="3"/>
      <c r="F39" s="3"/>
      <c r="G39" s="3"/>
      <c r="H39" s="37"/>
      <c r="I39" s="3"/>
      <c r="J39" s="37"/>
      <c r="K39" s="37"/>
      <c r="L39" s="38"/>
      <c r="M39" s="29"/>
      <c r="N39" s="3"/>
      <c r="O39" s="3"/>
      <c r="P39" s="3"/>
      <c r="Q39" s="4" t="s">
        <v>86</v>
      </c>
      <c r="S39" s="4" t="n">
        <f aca="false">AB32+1</f>
        <v>61</v>
      </c>
      <c r="T39" s="4" t="n">
        <f aca="false">S44+1</f>
        <v>67</v>
      </c>
      <c r="U39" s="4" t="n">
        <f aca="false">T44+1</f>
        <v>73</v>
      </c>
      <c r="V39" s="4" t="n">
        <f aca="false">U44+1</f>
        <v>79</v>
      </c>
      <c r="W39" s="4" t="n">
        <f aca="false">V44+1</f>
        <v>85</v>
      </c>
      <c r="X39" s="4" t="n">
        <f aca="false">W44+1</f>
        <v>91</v>
      </c>
      <c r="Y39" s="4" t="n">
        <f aca="false">X44+1</f>
        <v>97</v>
      </c>
      <c r="Z39" s="4" t="n">
        <f aca="false">Y44+1</f>
        <v>103</v>
      </c>
      <c r="AF39" s="6" t="n">
        <f aca="false">AF38+1</f>
        <v>38</v>
      </c>
      <c r="AG39" s="4" t="s">
        <v>152</v>
      </c>
      <c r="AH39" s="4" t="n">
        <v>167</v>
      </c>
      <c r="AI39" s="4" t="n">
        <v>26449</v>
      </c>
      <c r="AL39" s="5"/>
      <c r="AT39" s="20"/>
    </row>
    <row r="40" customFormat="false" ht="16" hidden="false" customHeight="false" outlineLevel="0" collapsed="false">
      <c r="B40" s="3"/>
      <c r="C40" s="3"/>
      <c r="D40" s="3"/>
      <c r="E40" s="37"/>
      <c r="F40" s="37"/>
      <c r="G40" s="37"/>
      <c r="H40" s="38"/>
      <c r="I40" s="37"/>
      <c r="J40" s="37"/>
      <c r="K40" s="37"/>
      <c r="L40" s="37"/>
      <c r="M40" s="3"/>
      <c r="N40" s="3"/>
      <c r="O40" s="3"/>
      <c r="Q40" s="4" t="s">
        <v>98</v>
      </c>
      <c r="S40" s="4" t="n">
        <f aca="false">S39+1</f>
        <v>62</v>
      </c>
      <c r="T40" s="4" t="n">
        <f aca="false">T39+1</f>
        <v>68</v>
      </c>
      <c r="U40" s="4" t="n">
        <f aca="false">U39+1</f>
        <v>74</v>
      </c>
      <c r="V40" s="4" t="n">
        <f aca="false">V39+1</f>
        <v>80</v>
      </c>
      <c r="W40" s="4" t="n">
        <f aca="false">W39+1</f>
        <v>86</v>
      </c>
      <c r="X40" s="4" t="n">
        <f aca="false">X39+1</f>
        <v>92</v>
      </c>
      <c r="Y40" s="4" t="n">
        <f aca="false">Y39+1</f>
        <v>98</v>
      </c>
      <c r="Z40" s="4" t="n">
        <f aca="false">Z39+1</f>
        <v>104</v>
      </c>
      <c r="AF40" s="6" t="n">
        <f aca="false">AF39+1</f>
        <v>39</v>
      </c>
      <c r="AG40" s="4" t="s">
        <v>153</v>
      </c>
      <c r="AH40" s="4" t="n">
        <v>155</v>
      </c>
      <c r="AI40" s="4" t="n">
        <v>25655</v>
      </c>
      <c r="AL40" s="5"/>
      <c r="AT40" s="20"/>
    </row>
    <row r="41" customFormat="false" ht="16" hidden="false" customHeight="false" outlineLevel="0" collapsed="false">
      <c r="B41" s="29"/>
      <c r="C41" s="3"/>
      <c r="D41" s="3"/>
      <c r="E41" s="37"/>
      <c r="F41" s="37"/>
      <c r="G41" s="37"/>
      <c r="H41" s="37"/>
      <c r="I41" s="37"/>
      <c r="J41" s="37"/>
      <c r="K41" s="37"/>
      <c r="L41" s="37"/>
      <c r="M41" s="3"/>
      <c r="N41" s="3"/>
      <c r="O41" s="3"/>
      <c r="Q41" s="4" t="s">
        <v>100</v>
      </c>
      <c r="S41" s="4" t="n">
        <f aca="false">S40+1</f>
        <v>63</v>
      </c>
      <c r="T41" s="4" t="n">
        <f aca="false">T40+1</f>
        <v>69</v>
      </c>
      <c r="U41" s="4" t="n">
        <f aca="false">U40+1</f>
        <v>75</v>
      </c>
      <c r="V41" s="4" t="n">
        <f aca="false">V40+1</f>
        <v>81</v>
      </c>
      <c r="W41" s="4" t="n">
        <f aca="false">W40+1</f>
        <v>87</v>
      </c>
      <c r="X41" s="4" t="n">
        <f aca="false">X40+1</f>
        <v>93</v>
      </c>
      <c r="Y41" s="4" t="n">
        <f aca="false">Y40+1</f>
        <v>99</v>
      </c>
      <c r="Z41" s="4" t="n">
        <f aca="false">Z40+1</f>
        <v>105</v>
      </c>
      <c r="AF41" s="6" t="n">
        <f aca="false">AF40+1</f>
        <v>40</v>
      </c>
      <c r="AG41" s="4" t="s">
        <v>154</v>
      </c>
      <c r="AH41" s="4" t="n">
        <v>242</v>
      </c>
      <c r="AI41" s="4" t="n">
        <v>24886</v>
      </c>
      <c r="AL41" s="5"/>
      <c r="AT41" s="20"/>
    </row>
    <row r="42" customFormat="false" ht="16" hidden="false" customHeight="false" outlineLevel="0" collapsed="false">
      <c r="B42" s="3"/>
      <c r="C42" s="3"/>
      <c r="D42" s="29"/>
      <c r="E42" s="37"/>
      <c r="F42" s="38"/>
      <c r="G42" s="37"/>
      <c r="H42" s="38"/>
      <c r="I42" s="37"/>
      <c r="J42" s="37"/>
      <c r="K42" s="37"/>
      <c r="L42" s="38"/>
      <c r="M42" s="3"/>
      <c r="N42" s="3"/>
      <c r="O42" s="3"/>
      <c r="Q42" s="4" t="s">
        <v>102</v>
      </c>
      <c r="S42" s="4" t="n">
        <f aca="false">S41+1</f>
        <v>64</v>
      </c>
      <c r="T42" s="4" t="n">
        <f aca="false">T41+1</f>
        <v>70</v>
      </c>
      <c r="U42" s="4" t="n">
        <f aca="false">U41+1</f>
        <v>76</v>
      </c>
      <c r="V42" s="4" t="n">
        <f aca="false">V41+1</f>
        <v>82</v>
      </c>
      <c r="W42" s="4" t="n">
        <f aca="false">W41+1</f>
        <v>88</v>
      </c>
      <c r="X42" s="4" t="n">
        <f aca="false">X41+1</f>
        <v>94</v>
      </c>
      <c r="Y42" s="4" t="n">
        <f aca="false">Y41+1</f>
        <v>100</v>
      </c>
      <c r="Z42" s="4" t="n">
        <f aca="false">Z41+1</f>
        <v>106</v>
      </c>
      <c r="AF42" s="6" t="n">
        <f aca="false">AF41+1</f>
        <v>41</v>
      </c>
      <c r="AG42" s="4" t="s">
        <v>155</v>
      </c>
      <c r="AH42" s="4" t="n">
        <v>266</v>
      </c>
      <c r="AI42" s="4" t="n">
        <v>23558</v>
      </c>
      <c r="AL42" s="5"/>
      <c r="AT42" s="20"/>
    </row>
    <row r="43" customFormat="false" ht="16" hidden="false" customHeight="false" outlineLevel="0" collapsed="false">
      <c r="B43" s="3"/>
      <c r="C43" s="3"/>
      <c r="D43" s="29"/>
      <c r="E43" s="37"/>
      <c r="F43" s="38"/>
      <c r="G43" s="37"/>
      <c r="H43" s="38"/>
      <c r="I43" s="37"/>
      <c r="J43" s="37"/>
      <c r="K43" s="37"/>
      <c r="L43" s="38"/>
      <c r="M43" s="3"/>
      <c r="N43" s="3"/>
      <c r="O43" s="3"/>
      <c r="Q43" s="4" t="s">
        <v>104</v>
      </c>
      <c r="S43" s="4" t="n">
        <f aca="false">S42+1</f>
        <v>65</v>
      </c>
      <c r="T43" s="4" t="n">
        <f aca="false">T42+1</f>
        <v>71</v>
      </c>
      <c r="U43" s="4" t="n">
        <f aca="false">U42+1</f>
        <v>77</v>
      </c>
      <c r="V43" s="4" t="n">
        <f aca="false">V42+1</f>
        <v>83</v>
      </c>
      <c r="W43" s="4" t="n">
        <f aca="false">W42+1</f>
        <v>89</v>
      </c>
      <c r="X43" s="4" t="n">
        <f aca="false">X42+1</f>
        <v>95</v>
      </c>
      <c r="Y43" s="4" t="n">
        <f aca="false">Y42+1</f>
        <v>101</v>
      </c>
      <c r="Z43" s="4" t="n">
        <f aca="false">Z42+1</f>
        <v>107</v>
      </c>
      <c r="AF43" s="6" t="n">
        <f aca="false">AF42+1</f>
        <v>42</v>
      </c>
      <c r="AG43" s="4" t="s">
        <v>156</v>
      </c>
      <c r="AH43" s="4" t="n">
        <v>294</v>
      </c>
      <c r="AI43" s="4" t="n">
        <v>25812</v>
      </c>
      <c r="AL43" s="5"/>
      <c r="AT43" s="20"/>
    </row>
    <row r="44" customFormat="false" ht="16" hidden="false" customHeight="false" outlineLevel="0" collapsed="false">
      <c r="B44" s="3"/>
      <c r="C44" s="3"/>
      <c r="D44" s="29"/>
      <c r="E44" s="37"/>
      <c r="F44" s="38"/>
      <c r="G44" s="37"/>
      <c r="H44" s="38"/>
      <c r="I44" s="37"/>
      <c r="J44" s="37"/>
      <c r="K44" s="37"/>
      <c r="L44" s="38"/>
      <c r="M44" s="3"/>
      <c r="N44" s="3"/>
      <c r="O44" s="3"/>
      <c r="Q44" s="4" t="s">
        <v>106</v>
      </c>
      <c r="S44" s="4" t="n">
        <f aca="false">S43+1</f>
        <v>66</v>
      </c>
      <c r="T44" s="4" t="n">
        <f aca="false">T43+1</f>
        <v>72</v>
      </c>
      <c r="U44" s="4" t="n">
        <f aca="false">U43+1</f>
        <v>78</v>
      </c>
      <c r="V44" s="4" t="n">
        <f aca="false">V43+1</f>
        <v>84</v>
      </c>
      <c r="W44" s="4" t="n">
        <f aca="false">W43+1</f>
        <v>90</v>
      </c>
      <c r="X44" s="4" t="n">
        <f aca="false">X43+1</f>
        <v>96</v>
      </c>
      <c r="Y44" s="4" t="n">
        <f aca="false">Y43+1</f>
        <v>102</v>
      </c>
      <c r="Z44" s="4" t="n">
        <f aca="false">Z43+1</f>
        <v>108</v>
      </c>
      <c r="AF44" s="6" t="n">
        <f aca="false">AF43+1</f>
        <v>43</v>
      </c>
      <c r="AG44" s="4" t="s">
        <v>157</v>
      </c>
      <c r="AH44" s="4" t="n">
        <v>531</v>
      </c>
      <c r="AI44" s="4" t="n">
        <v>20666</v>
      </c>
      <c r="AL44" s="5"/>
      <c r="AT44" s="20"/>
    </row>
    <row r="45" customFormat="false" ht="16" hidden="false" customHeight="false" outlineLevel="0" collapsed="false">
      <c r="B45" s="29"/>
      <c r="C45" s="3"/>
      <c r="D45" s="3"/>
      <c r="E45" s="3"/>
      <c r="F45" s="29"/>
      <c r="G45" s="3"/>
      <c r="H45" s="29"/>
      <c r="I45" s="3"/>
      <c r="J45" s="3"/>
      <c r="K45" s="3"/>
      <c r="L45" s="29"/>
      <c r="M45" s="3"/>
      <c r="N45" s="3"/>
      <c r="O45" s="3"/>
      <c r="Q45" s="4" t="s">
        <v>108</v>
      </c>
      <c r="AF45" s="6" t="n">
        <f aca="false">AF44+1</f>
        <v>44</v>
      </c>
      <c r="AG45" s="4" t="s">
        <v>158</v>
      </c>
      <c r="AH45" s="4" t="n">
        <v>680</v>
      </c>
      <c r="AI45" s="4" t="n">
        <v>16596</v>
      </c>
      <c r="AL45" s="5"/>
      <c r="AT45" s="20"/>
    </row>
    <row r="46" customFormat="false" ht="16" hidden="false" customHeight="false" outlineLevel="0" collapsed="false">
      <c r="A46" s="29"/>
      <c r="B46" s="3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"/>
      <c r="N46" s="3"/>
      <c r="AF46" s="6" t="n">
        <f aca="false">AF45+1</f>
        <v>45</v>
      </c>
      <c r="AG46" s="4" t="s">
        <v>159</v>
      </c>
      <c r="AH46" s="4" t="n">
        <v>470</v>
      </c>
      <c r="AI46" s="4" t="n">
        <v>16445</v>
      </c>
      <c r="AL46" s="5"/>
      <c r="AT46" s="20"/>
    </row>
    <row r="47" customFormat="false" ht="16" hidden="false" customHeight="false" outlineLevel="0" collapsed="false">
      <c r="C47" s="30"/>
      <c r="D47" s="30"/>
      <c r="E47" s="30"/>
      <c r="F47" s="30"/>
      <c r="G47" s="30"/>
      <c r="H47" s="30"/>
      <c r="I47" s="30"/>
      <c r="J47" s="30"/>
      <c r="K47" s="30"/>
      <c r="L47" s="30"/>
      <c r="AF47" s="6" t="n">
        <f aca="false">AF46+1</f>
        <v>46</v>
      </c>
      <c r="AG47" s="4" t="s">
        <v>160</v>
      </c>
      <c r="AH47" s="4" t="n">
        <v>350</v>
      </c>
      <c r="AI47" s="4" t="n">
        <v>20107</v>
      </c>
      <c r="AL47" s="5"/>
      <c r="AT47" s="20"/>
    </row>
    <row r="48" customFormat="false" ht="16" hidden="false" customHeight="false" outlineLevel="0" collapsed="false">
      <c r="B48" s="29"/>
      <c r="C48" s="3"/>
      <c r="D48" s="3"/>
      <c r="E48" s="3"/>
      <c r="F48" s="29"/>
      <c r="G48" s="3"/>
      <c r="H48" s="3"/>
      <c r="I48" s="3"/>
      <c r="J48" s="29"/>
      <c r="K48" s="3"/>
      <c r="L48" s="3"/>
      <c r="M48" s="3"/>
      <c r="N48" s="3"/>
      <c r="O48" s="3"/>
      <c r="AF48" s="6" t="n">
        <f aca="false">AF47+1</f>
        <v>47</v>
      </c>
      <c r="AG48" s="4" t="s">
        <v>161</v>
      </c>
      <c r="AH48" s="4" t="n">
        <v>243</v>
      </c>
      <c r="AI48" s="4" t="n">
        <v>24435</v>
      </c>
      <c r="AL48" s="5"/>
      <c r="AT48" s="20"/>
    </row>
    <row r="49" customFormat="false" ht="16" hidden="false" customHeight="false" outlineLevel="0" collapsed="false">
      <c r="B49" s="29"/>
      <c r="C49" s="3"/>
      <c r="D49" s="3"/>
      <c r="E49" s="3"/>
      <c r="F49" s="29"/>
      <c r="G49" s="3"/>
      <c r="H49" s="3"/>
      <c r="I49" s="3"/>
      <c r="J49" s="29"/>
      <c r="K49" s="3"/>
      <c r="L49" s="3"/>
      <c r="M49" s="3"/>
      <c r="N49" s="3"/>
      <c r="O49" s="3"/>
      <c r="AF49" s="6" t="n">
        <f aca="false">AF48+1</f>
        <v>48</v>
      </c>
      <c r="AG49" s="4" t="s">
        <v>162</v>
      </c>
      <c r="AH49" s="4" t="n">
        <v>237</v>
      </c>
      <c r="AI49" s="4" t="n">
        <v>36086</v>
      </c>
      <c r="AL49" s="5"/>
      <c r="AT49" s="20"/>
    </row>
    <row r="50" customFormat="false" ht="16" hidden="false" customHeight="false" outlineLevel="0" collapsed="false">
      <c r="B50" s="29"/>
      <c r="C50" s="3"/>
      <c r="D50" s="3"/>
      <c r="E50" s="3"/>
      <c r="F50" s="29"/>
      <c r="I50" s="3"/>
      <c r="J50" s="29"/>
      <c r="N50" s="3"/>
      <c r="O50" s="3"/>
      <c r="AF50" s="6" t="n">
        <f aca="false">AF49+1</f>
        <v>49</v>
      </c>
      <c r="AG50" s="4" t="s">
        <v>163</v>
      </c>
      <c r="AH50" s="4" t="n">
        <v>35</v>
      </c>
      <c r="AI50" s="4" t="n">
        <v>18074</v>
      </c>
      <c r="AL50" s="5"/>
      <c r="AT50" s="20"/>
    </row>
    <row r="51" customFormat="false" ht="16" hidden="false" customHeight="false" outlineLevel="0" collapsed="false">
      <c r="D51" s="3"/>
      <c r="E51" s="3"/>
      <c r="F51" s="29"/>
      <c r="H51" s="3"/>
      <c r="I51" s="3"/>
      <c r="J51" s="3"/>
      <c r="O51" s="3"/>
      <c r="AF51" s="6" t="n">
        <f aca="false">AF50+1</f>
        <v>50</v>
      </c>
      <c r="AG51" s="4" t="s">
        <v>164</v>
      </c>
      <c r="AH51" s="4" t="n">
        <v>36.8</v>
      </c>
      <c r="AI51" s="4" t="n">
        <v>18747</v>
      </c>
      <c r="AL51" s="5"/>
      <c r="AT51" s="20"/>
    </row>
    <row r="52" customFormat="false" ht="16" hidden="false" customHeight="false" outlineLevel="0" collapsed="false">
      <c r="D52" s="3"/>
      <c r="E52" s="3"/>
      <c r="F52" s="29"/>
      <c r="H52" s="3"/>
      <c r="I52" s="3"/>
      <c r="J52" s="3"/>
      <c r="AF52" s="6" t="n">
        <f aca="false">AF51+1</f>
        <v>51</v>
      </c>
      <c r="AG52" s="4" t="s">
        <v>165</v>
      </c>
      <c r="AH52" s="4" t="n">
        <v>39</v>
      </c>
      <c r="AI52" s="4" t="n">
        <v>16954</v>
      </c>
      <c r="AL52" s="5"/>
      <c r="AT52" s="20"/>
    </row>
    <row r="53" customFormat="false" ht="16" hidden="false" customHeight="false" outlineLevel="0" collapsed="false">
      <c r="AF53" s="6" t="n">
        <f aca="false">AF52+1</f>
        <v>52</v>
      </c>
      <c r="AG53" s="4" t="s">
        <v>166</v>
      </c>
      <c r="AH53" s="4" t="n">
        <v>36.6</v>
      </c>
      <c r="AI53" s="4" t="n">
        <v>19623</v>
      </c>
      <c r="AL53" s="5"/>
      <c r="AT53" s="20"/>
    </row>
    <row r="54" customFormat="false" ht="16" hidden="false" customHeight="false" outlineLevel="0" collapsed="false">
      <c r="A54" s="4"/>
      <c r="D54" s="3"/>
      <c r="E54" s="3"/>
      <c r="F54" s="29"/>
      <c r="AF54" s="6" t="n">
        <f aca="false">AF53+1</f>
        <v>53</v>
      </c>
      <c r="AG54" s="4" t="s">
        <v>167</v>
      </c>
      <c r="AH54" s="4" t="n">
        <v>37.4</v>
      </c>
      <c r="AI54" s="4" t="n">
        <v>21370</v>
      </c>
      <c r="AL54" s="5"/>
      <c r="AT54" s="20"/>
    </row>
    <row r="55" customFormat="false" ht="16" hidden="false" customHeight="false" outlineLevel="0" collapsed="false">
      <c r="D55" s="3"/>
      <c r="E55" s="3"/>
      <c r="F55" s="29"/>
      <c r="AF55" s="6" t="n">
        <f aca="false">AF54+1</f>
        <v>54</v>
      </c>
      <c r="AG55" s="4" t="s">
        <v>168</v>
      </c>
      <c r="AH55" s="4" t="n">
        <v>37</v>
      </c>
      <c r="AI55" s="4" t="n">
        <v>20353</v>
      </c>
      <c r="AL55" s="5"/>
      <c r="AT55" s="20"/>
    </row>
    <row r="56" customFormat="false" ht="16" hidden="false" customHeight="false" outlineLevel="0" collapsed="false">
      <c r="AF56" s="6" t="n">
        <f aca="false">AF55+1</f>
        <v>55</v>
      </c>
      <c r="AG56" s="4" t="s">
        <v>169</v>
      </c>
      <c r="AH56" s="4" t="n">
        <v>23558</v>
      </c>
      <c r="AI56" s="4" t="n">
        <v>176</v>
      </c>
      <c r="AL56" s="5"/>
      <c r="AT56" s="20"/>
    </row>
    <row r="57" customFormat="false" ht="16" hidden="false" customHeight="false" outlineLevel="0" collapsed="false">
      <c r="AF57" s="6" t="n">
        <f aca="false">AF56+1</f>
        <v>56</v>
      </c>
      <c r="AG57" s="4" t="s">
        <v>170</v>
      </c>
      <c r="AH57" s="4" t="n">
        <v>22782</v>
      </c>
      <c r="AI57" s="4" t="n">
        <v>111</v>
      </c>
      <c r="AL57" s="5"/>
      <c r="AT57" s="20"/>
    </row>
    <row r="58" customFormat="false" ht="16" hidden="false" customHeight="false" outlineLevel="0" collapsed="false">
      <c r="A58" s="4"/>
      <c r="AF58" s="6" t="n">
        <f aca="false">AF57+1</f>
        <v>57</v>
      </c>
      <c r="AG58" s="4" t="s">
        <v>171</v>
      </c>
      <c r="AH58" s="4" t="n">
        <v>23702</v>
      </c>
      <c r="AI58" s="4" t="n">
        <v>98.5</v>
      </c>
      <c r="AL58" s="5"/>
      <c r="AT58" s="20"/>
    </row>
    <row r="59" customFormat="false" ht="16" hidden="false" customHeight="false" outlineLevel="0" collapsed="false">
      <c r="A59" s="4"/>
      <c r="AF59" s="6" t="n">
        <f aca="false">AF58+1</f>
        <v>58</v>
      </c>
      <c r="AG59" s="4" t="s">
        <v>172</v>
      </c>
      <c r="AH59" s="4" t="n">
        <v>23202</v>
      </c>
      <c r="AI59" s="4" t="n">
        <v>123</v>
      </c>
      <c r="AL59" s="5"/>
      <c r="AT59" s="20"/>
    </row>
    <row r="60" customFormat="false" ht="16" hidden="false" customHeight="false" outlineLevel="0" collapsed="false">
      <c r="A60" s="4"/>
      <c r="AF60" s="6" t="n">
        <f aca="false">AF59+1</f>
        <v>59</v>
      </c>
      <c r="AG60" s="4" t="s">
        <v>173</v>
      </c>
      <c r="AH60" s="4" t="n">
        <v>23847</v>
      </c>
      <c r="AI60" s="4" t="n">
        <v>126</v>
      </c>
      <c r="AL60" s="5"/>
      <c r="AT60" s="20"/>
    </row>
    <row r="61" customFormat="false" ht="16" hidden="false" customHeight="false" outlineLevel="0" collapsed="false">
      <c r="A61" s="4"/>
      <c r="AF61" s="6" t="n">
        <f aca="false">AF60+1</f>
        <v>60</v>
      </c>
      <c r="AG61" s="4" t="s">
        <v>174</v>
      </c>
      <c r="AH61" s="4" t="n">
        <v>23774</v>
      </c>
      <c r="AI61" s="4" t="n">
        <v>127</v>
      </c>
      <c r="AL61" s="5"/>
      <c r="AT61" s="20"/>
    </row>
    <row r="62" customFormat="false" ht="16" hidden="false" customHeight="false" outlineLevel="0" collapsed="false">
      <c r="A62" s="4"/>
      <c r="AF62" s="6" t="n">
        <f aca="false">AF61+1</f>
        <v>61</v>
      </c>
      <c r="AG62" s="4" t="s">
        <v>175</v>
      </c>
      <c r="AH62" s="4" t="n">
        <v>52.6</v>
      </c>
      <c r="AI62" s="4" t="n">
        <v>16647</v>
      </c>
      <c r="AL62" s="5"/>
      <c r="AT62" s="20"/>
    </row>
    <row r="63" customFormat="false" ht="16" hidden="false" customHeight="false" outlineLevel="0" collapsed="false">
      <c r="A63" s="4"/>
      <c r="AF63" s="6" t="n">
        <f aca="false">AF62+1</f>
        <v>62</v>
      </c>
      <c r="AG63" s="4" t="s">
        <v>176</v>
      </c>
      <c r="AH63" s="4" t="n">
        <v>56.6</v>
      </c>
      <c r="AI63" s="4" t="n">
        <v>20230</v>
      </c>
      <c r="AL63" s="5"/>
      <c r="AT63" s="20"/>
    </row>
    <row r="64" customFormat="false" ht="16" hidden="false" customHeight="false" outlineLevel="0" collapsed="false">
      <c r="A64" s="4"/>
      <c r="AF64" s="6" t="n">
        <f aca="false">AF63+1</f>
        <v>63</v>
      </c>
      <c r="AG64" s="4" t="s">
        <v>177</v>
      </c>
      <c r="AH64" s="4" t="n">
        <v>51</v>
      </c>
      <c r="AI64" s="4" t="n">
        <v>23702</v>
      </c>
      <c r="AL64" s="5"/>
      <c r="AT64" s="20"/>
    </row>
    <row r="65" customFormat="false" ht="16" hidden="false" customHeight="false" outlineLevel="0" collapsed="false">
      <c r="A65" s="4"/>
      <c r="AF65" s="6" t="n">
        <f aca="false">AF64+1</f>
        <v>64</v>
      </c>
      <c r="AG65" s="4" t="s">
        <v>178</v>
      </c>
      <c r="AH65" s="4" t="n">
        <v>46.7</v>
      </c>
      <c r="AI65" s="4" t="n">
        <v>18576</v>
      </c>
      <c r="AL65" s="5"/>
      <c r="AT65" s="20"/>
    </row>
    <row r="66" customFormat="false" ht="16" hidden="false" customHeight="false" outlineLevel="0" collapsed="false">
      <c r="A66" s="4"/>
      <c r="AF66" s="6" t="n">
        <f aca="false">AF65+1</f>
        <v>65</v>
      </c>
      <c r="AG66" s="4" t="s">
        <v>179</v>
      </c>
      <c r="AH66" s="4" t="n">
        <v>58.7</v>
      </c>
      <c r="AI66" s="4" t="n">
        <v>20792</v>
      </c>
      <c r="AL66" s="5"/>
      <c r="AT66" s="20"/>
    </row>
    <row r="67" customFormat="false" ht="16" hidden="false" customHeight="false" outlineLevel="0" collapsed="false">
      <c r="A67" s="4"/>
      <c r="AF67" s="6" t="n">
        <f aca="false">AF66+1</f>
        <v>66</v>
      </c>
      <c r="AG67" s="4" t="s">
        <v>180</v>
      </c>
      <c r="AH67" s="4" t="n">
        <v>75.4</v>
      </c>
      <c r="AI67" s="4" t="n">
        <v>18407</v>
      </c>
      <c r="AL67" s="5"/>
      <c r="AT67" s="20"/>
    </row>
    <row r="68" customFormat="false" ht="16" hidden="false" customHeight="false" outlineLevel="0" collapsed="false">
      <c r="A68" s="4"/>
      <c r="AF68" s="6" t="n">
        <f aca="false">AF67+1</f>
        <v>67</v>
      </c>
      <c r="AG68" s="4" t="s">
        <v>181</v>
      </c>
      <c r="AH68" s="4" t="n">
        <v>1639</v>
      </c>
      <c r="AI68" s="4" t="n">
        <v>20603</v>
      </c>
      <c r="AL68" s="5"/>
      <c r="AT68" s="20"/>
    </row>
    <row r="69" customFormat="false" ht="16" hidden="false" customHeight="false" outlineLevel="0" collapsed="false">
      <c r="A69" s="4"/>
      <c r="AF69" s="6" t="n">
        <f aca="false">AF68+1</f>
        <v>68</v>
      </c>
      <c r="AG69" s="4" t="s">
        <v>182</v>
      </c>
      <c r="AH69" s="4" t="n">
        <v>777</v>
      </c>
      <c r="AI69" s="4" t="n">
        <v>19034</v>
      </c>
      <c r="AL69" s="5"/>
      <c r="AT69" s="20"/>
    </row>
    <row r="70" customFormat="false" ht="16" hidden="false" customHeight="false" outlineLevel="0" collapsed="false">
      <c r="A70" s="4"/>
      <c r="AF70" s="6" t="n">
        <f aca="false">AF69+1</f>
        <v>69</v>
      </c>
      <c r="AG70" s="4" t="s">
        <v>183</v>
      </c>
      <c r="AH70" s="4" t="n">
        <v>355</v>
      </c>
      <c r="AI70" s="4" t="n">
        <v>19803</v>
      </c>
      <c r="AL70" s="5"/>
      <c r="AT70" s="20"/>
    </row>
    <row r="71" customFormat="false" ht="16" hidden="false" customHeight="false" outlineLevel="0" collapsed="false">
      <c r="A71" s="4"/>
      <c r="AF71" s="6" t="n">
        <f aca="false">AF70+1</f>
        <v>70</v>
      </c>
      <c r="AG71" s="4" t="s">
        <v>184</v>
      </c>
      <c r="AH71" s="4" t="n">
        <v>69.2</v>
      </c>
      <c r="AI71" s="4" t="n">
        <v>21047</v>
      </c>
      <c r="AL71" s="5"/>
      <c r="AT71" s="20"/>
      <c r="AX71" s="6"/>
    </row>
    <row r="72" customFormat="false" ht="16" hidden="false" customHeight="false" outlineLevel="0" collapsed="false">
      <c r="AF72" s="6" t="n">
        <f aca="false">AF71+1</f>
        <v>71</v>
      </c>
      <c r="AG72" s="4" t="s">
        <v>185</v>
      </c>
      <c r="AH72" s="4" t="n">
        <v>69</v>
      </c>
      <c r="AI72" s="4" t="n">
        <v>22233</v>
      </c>
      <c r="AL72" s="5"/>
      <c r="AT72" s="20"/>
      <c r="AX72" s="6"/>
    </row>
    <row r="73" customFormat="false" ht="16" hidden="false" customHeight="false" outlineLevel="0" collapsed="false">
      <c r="A73" s="4"/>
      <c r="AF73" s="6" t="n">
        <f aca="false">AF72+1</f>
        <v>72</v>
      </c>
      <c r="AG73" s="4" t="s">
        <v>186</v>
      </c>
      <c r="AH73" s="4" t="n">
        <v>145</v>
      </c>
      <c r="AI73" s="4" t="n">
        <v>22166</v>
      </c>
      <c r="AL73" s="5"/>
      <c r="AT73" s="20"/>
      <c r="AX73" s="6"/>
    </row>
    <row r="74" customFormat="false" ht="16" hidden="false" customHeight="false" outlineLevel="0" collapsed="false">
      <c r="A74" s="4"/>
      <c r="AF74" s="6" t="n">
        <f aca="false">AF73+1</f>
        <v>73</v>
      </c>
      <c r="AG74" s="4" t="s">
        <v>187</v>
      </c>
      <c r="AH74" s="4" t="n">
        <v>1791</v>
      </c>
      <c r="AI74" s="4" t="n">
        <v>20729</v>
      </c>
      <c r="AL74" s="5"/>
      <c r="AT74" s="20"/>
      <c r="AX74" s="6"/>
    </row>
    <row r="75" customFormat="false" ht="16" hidden="false" customHeight="false" outlineLevel="0" collapsed="false">
      <c r="A75" s="4"/>
      <c r="AF75" s="6" t="n">
        <f aca="false">AF74+1</f>
        <v>74</v>
      </c>
      <c r="AG75" s="4" t="s">
        <v>188</v>
      </c>
      <c r="AH75" s="4" t="n">
        <v>747</v>
      </c>
      <c r="AI75" s="4" t="n">
        <v>16954</v>
      </c>
      <c r="AL75" s="5"/>
      <c r="AT75" s="20"/>
      <c r="AX75" s="6"/>
    </row>
    <row r="76" customFormat="false" ht="16" hidden="false" customHeight="false" outlineLevel="0" collapsed="false">
      <c r="A76" s="4"/>
      <c r="AF76" s="6" t="n">
        <f aca="false">AF75+1</f>
        <v>75</v>
      </c>
      <c r="AG76" s="4" t="s">
        <v>189</v>
      </c>
      <c r="AH76" s="4" t="n">
        <v>273</v>
      </c>
      <c r="AI76" s="4" t="n">
        <v>19209</v>
      </c>
      <c r="AL76" s="5"/>
      <c r="AT76" s="20"/>
      <c r="AX76" s="6"/>
    </row>
    <row r="77" customFormat="false" ht="16" hidden="false" customHeight="false" outlineLevel="0" collapsed="false">
      <c r="A77" s="4"/>
      <c r="AF77" s="6" t="n">
        <f aca="false">AF76+1</f>
        <v>76</v>
      </c>
      <c r="AG77" s="4" t="s">
        <v>190</v>
      </c>
      <c r="AH77" s="4" t="n">
        <v>60.3</v>
      </c>
      <c r="AI77" s="4" t="n">
        <v>18976</v>
      </c>
      <c r="AL77" s="5"/>
      <c r="AT77" s="20"/>
      <c r="AX77" s="6"/>
    </row>
    <row r="78" customFormat="false" ht="16" hidden="false" customHeight="false" outlineLevel="0" collapsed="false">
      <c r="A78" s="4"/>
      <c r="AF78" s="6" t="n">
        <f aca="false">AF77+1</f>
        <v>77</v>
      </c>
      <c r="AG78" s="4" t="s">
        <v>191</v>
      </c>
      <c r="AH78" s="4" t="n">
        <v>64.1</v>
      </c>
      <c r="AI78" s="4" t="n">
        <v>21176</v>
      </c>
      <c r="AL78" s="5"/>
      <c r="AT78" s="20"/>
      <c r="AX78" s="6"/>
    </row>
    <row r="79" customFormat="false" ht="16" hidden="false" customHeight="false" outlineLevel="0" collapsed="false">
      <c r="A79" s="4"/>
      <c r="AF79" s="6" t="n">
        <f aca="false">AF78+1</f>
        <v>78</v>
      </c>
      <c r="AG79" s="4" t="s">
        <v>192</v>
      </c>
      <c r="AH79" s="4" t="n">
        <v>68.6</v>
      </c>
      <c r="AI79" s="4" t="n">
        <v>20478</v>
      </c>
      <c r="AL79" s="5"/>
      <c r="AT79" s="20"/>
      <c r="AX79" s="6"/>
    </row>
    <row r="80" customFormat="false" ht="16" hidden="false" customHeight="false" outlineLevel="0" collapsed="false">
      <c r="A80" s="4"/>
      <c r="AF80" s="6" t="n">
        <f aca="false">AF79+1</f>
        <v>79</v>
      </c>
      <c r="AG80" s="4" t="s">
        <v>193</v>
      </c>
      <c r="AH80" s="4" t="n">
        <v>3965</v>
      </c>
      <c r="AI80" s="4" t="n">
        <v>20046</v>
      </c>
      <c r="AL80" s="5"/>
      <c r="AT80" s="20"/>
      <c r="AX80" s="6"/>
    </row>
    <row r="81" customFormat="false" ht="16" hidden="false" customHeight="false" outlineLevel="0" collapsed="false">
      <c r="A81" s="4"/>
      <c r="AF81" s="6" t="n">
        <f aca="false">AF80+1</f>
        <v>80</v>
      </c>
      <c r="AG81" s="4" t="s">
        <v>194</v>
      </c>
      <c r="AH81" s="4" t="n">
        <v>2250</v>
      </c>
      <c r="AI81" s="4" t="n">
        <v>18019</v>
      </c>
      <c r="AL81" s="5"/>
      <c r="AT81" s="20"/>
      <c r="AX81" s="6"/>
    </row>
    <row r="82" customFormat="false" ht="16" hidden="false" customHeight="false" outlineLevel="0" collapsed="false">
      <c r="A82" s="4"/>
      <c r="AF82" s="6" t="n">
        <f aca="false">AF81+1</f>
        <v>81</v>
      </c>
      <c r="AG82" s="4" t="s">
        <v>195</v>
      </c>
      <c r="AH82" s="4" t="n">
        <v>1624</v>
      </c>
      <c r="AI82" s="4" t="n">
        <v>17855</v>
      </c>
      <c r="AL82" s="5"/>
      <c r="AT82" s="20"/>
      <c r="AX82" s="6"/>
    </row>
    <row r="83" customFormat="false" ht="16" hidden="false" customHeight="false" outlineLevel="0" collapsed="false">
      <c r="A83" s="4"/>
      <c r="AF83" s="6" t="n">
        <f aca="false">AF82+1</f>
        <v>82</v>
      </c>
      <c r="AG83" s="4" t="s">
        <v>196</v>
      </c>
      <c r="AH83" s="4" t="n">
        <v>1281</v>
      </c>
      <c r="AI83" s="4" t="n">
        <v>21176</v>
      </c>
      <c r="AL83" s="5"/>
      <c r="AT83" s="20"/>
      <c r="AX83" s="6"/>
    </row>
    <row r="84" customFormat="false" ht="16" hidden="false" customHeight="false" outlineLevel="0" collapsed="false">
      <c r="A84" s="4"/>
      <c r="AF84" s="6" t="n">
        <f aca="false">AF83+1</f>
        <v>83</v>
      </c>
      <c r="AG84" s="4" t="s">
        <v>197</v>
      </c>
      <c r="AH84" s="4" t="n">
        <v>3273</v>
      </c>
      <c r="AI84" s="4" t="n">
        <v>19092</v>
      </c>
      <c r="AL84" s="5"/>
      <c r="AT84" s="20"/>
      <c r="AX84" s="6"/>
    </row>
    <row r="85" customFormat="false" ht="16" hidden="false" customHeight="false" outlineLevel="0" collapsed="false">
      <c r="A85" s="4"/>
      <c r="AF85" s="6" t="n">
        <f aca="false">AF84+1</f>
        <v>84</v>
      </c>
      <c r="AG85" s="4" t="s">
        <v>198</v>
      </c>
      <c r="AH85" s="4" t="n">
        <v>3953</v>
      </c>
      <c r="AI85" s="4" t="n">
        <v>19268</v>
      </c>
      <c r="AL85" s="5"/>
      <c r="AT85" s="20"/>
      <c r="AX85" s="6"/>
    </row>
    <row r="86" customFormat="false" ht="16" hidden="false" customHeight="false" outlineLevel="0" collapsed="false">
      <c r="A86" s="4"/>
      <c r="AF86" s="6" t="n">
        <f aca="false">AF85+1</f>
        <v>85</v>
      </c>
      <c r="AG86" s="4" t="s">
        <v>199</v>
      </c>
      <c r="AH86" s="4" t="n">
        <v>79.9</v>
      </c>
      <c r="AI86" s="4" t="n">
        <v>9052</v>
      </c>
      <c r="AL86" s="5"/>
      <c r="AT86" s="20"/>
      <c r="AX86" s="6"/>
    </row>
    <row r="87" customFormat="false" ht="16" hidden="false" customHeight="false" outlineLevel="0" collapsed="false">
      <c r="A87" s="4"/>
      <c r="AF87" s="6" t="n">
        <f aca="false">AF86+1</f>
        <v>86</v>
      </c>
      <c r="AG87" s="4" t="s">
        <v>200</v>
      </c>
      <c r="AH87" s="4" t="n">
        <v>61.1</v>
      </c>
      <c r="AI87" s="4" t="n">
        <v>9135</v>
      </c>
      <c r="AL87" s="5"/>
      <c r="AT87" s="20"/>
      <c r="AX87" s="6"/>
    </row>
    <row r="88" customFormat="false" ht="16" hidden="false" customHeight="false" outlineLevel="0" collapsed="false">
      <c r="A88" s="4"/>
      <c r="AF88" s="6" t="n">
        <f aca="false">AF87+1</f>
        <v>87</v>
      </c>
      <c r="AG88" s="4" t="s">
        <v>201</v>
      </c>
      <c r="AH88" s="4" t="n">
        <v>61.5</v>
      </c>
      <c r="AI88" s="4" t="n">
        <v>11001</v>
      </c>
      <c r="AL88" s="5"/>
      <c r="AT88" s="20"/>
      <c r="AX88" s="6"/>
    </row>
    <row r="89" customFormat="false" ht="16" hidden="false" customHeight="false" outlineLevel="0" collapsed="false">
      <c r="AF89" s="6" t="n">
        <f aca="false">AF88+1</f>
        <v>88</v>
      </c>
      <c r="AG89" s="4" t="s">
        <v>202</v>
      </c>
      <c r="AH89" s="4" t="n">
        <v>75.6</v>
      </c>
      <c r="AI89" s="4" t="n">
        <v>17109</v>
      </c>
      <c r="AL89" s="5"/>
      <c r="AT89" s="20"/>
      <c r="AX89" s="6"/>
    </row>
    <row r="90" customFormat="false" ht="16" hidden="false" customHeight="false" outlineLevel="0" collapsed="false">
      <c r="AF90" s="6" t="n">
        <f aca="false">AF89+1</f>
        <v>89</v>
      </c>
      <c r="AG90" s="4" t="s">
        <v>203</v>
      </c>
      <c r="AH90" s="4" t="n">
        <v>80.1</v>
      </c>
      <c r="AI90" s="4" t="n">
        <v>18804</v>
      </c>
      <c r="AL90" s="5"/>
      <c r="AT90" s="20"/>
      <c r="AX90" s="6"/>
    </row>
    <row r="91" customFormat="false" ht="16" hidden="false" customHeight="false" outlineLevel="0" collapsed="false">
      <c r="AF91" s="6" t="n">
        <f aca="false">AF90+1</f>
        <v>90</v>
      </c>
      <c r="AG91" s="4" t="s">
        <v>204</v>
      </c>
      <c r="AH91" s="4" t="n">
        <v>127</v>
      </c>
      <c r="AI91" s="4" t="n">
        <v>18919</v>
      </c>
      <c r="AL91" s="5"/>
      <c r="AT91" s="20"/>
      <c r="AX91" s="6"/>
    </row>
    <row r="92" customFormat="false" ht="16" hidden="false" customHeight="false" outlineLevel="0" collapsed="false">
      <c r="AF92" s="6" t="n">
        <f aca="false">AF91+1</f>
        <v>91</v>
      </c>
      <c r="AG92" s="4" t="s">
        <v>205</v>
      </c>
      <c r="AH92" s="4" t="n">
        <v>110</v>
      </c>
      <c r="AI92" s="4" t="n">
        <v>25734</v>
      </c>
      <c r="AL92" s="5"/>
      <c r="AT92" s="20"/>
      <c r="AX92" s="6"/>
    </row>
    <row r="93" customFormat="false" ht="16" hidden="false" customHeight="false" outlineLevel="0" collapsed="false">
      <c r="AF93" s="6" t="n">
        <f aca="false">AF92+1</f>
        <v>92</v>
      </c>
      <c r="AG93" s="4" t="s">
        <v>206</v>
      </c>
      <c r="AH93" s="4" t="n">
        <v>67.5</v>
      </c>
      <c r="AI93" s="4" t="n">
        <v>24584</v>
      </c>
      <c r="AL93" s="5"/>
      <c r="AT93" s="20"/>
      <c r="AX93" s="6"/>
    </row>
    <row r="94" customFormat="false" ht="16" hidden="false" customHeight="false" outlineLevel="0" collapsed="false">
      <c r="AF94" s="6" t="n">
        <f aca="false">AF93+1</f>
        <v>93</v>
      </c>
      <c r="AG94" s="4" t="s">
        <v>207</v>
      </c>
      <c r="AH94" s="4" t="n">
        <v>86.7</v>
      </c>
      <c r="AI94" s="4" t="n">
        <v>19092</v>
      </c>
      <c r="AL94" s="5"/>
      <c r="AT94" s="20"/>
      <c r="AX94" s="6"/>
    </row>
    <row r="95" customFormat="false" ht="16" hidden="false" customHeight="false" outlineLevel="0" collapsed="false">
      <c r="AF95" s="6" t="n">
        <f aca="false">AF94+1</f>
        <v>94</v>
      </c>
      <c r="AG95" s="4" t="s">
        <v>208</v>
      </c>
      <c r="AH95" s="4" t="n">
        <v>97.3</v>
      </c>
      <c r="AI95" s="4" t="n">
        <v>17057</v>
      </c>
      <c r="AL95" s="5"/>
      <c r="AT95" s="20"/>
      <c r="AX95" s="6"/>
    </row>
    <row r="96" customFormat="false" ht="16" hidden="false" customHeight="false" outlineLevel="0" collapsed="false"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F96" s="6" t="n">
        <f aca="false">AF95+1</f>
        <v>95</v>
      </c>
      <c r="AG96" s="4" t="s">
        <v>209</v>
      </c>
      <c r="AH96" s="4" t="n">
        <v>115</v>
      </c>
      <c r="AI96" s="4" t="n">
        <v>20292</v>
      </c>
      <c r="AL96" s="5"/>
      <c r="AT96" s="20"/>
      <c r="AX96" s="6"/>
    </row>
    <row r="97" customFormat="false" ht="16" hidden="false" customHeight="false" outlineLevel="0" collapsed="false">
      <c r="G97" s="3"/>
      <c r="H97" s="3"/>
      <c r="I97" s="3"/>
      <c r="J97" s="3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F97" s="6" t="n">
        <f aca="false">AF96+1</f>
        <v>96</v>
      </c>
      <c r="AG97" s="4" t="s">
        <v>210</v>
      </c>
      <c r="AH97" s="4" t="n">
        <v>192</v>
      </c>
      <c r="AI97" s="4" t="n">
        <v>21764</v>
      </c>
      <c r="AL97" s="5"/>
      <c r="AT97" s="20"/>
      <c r="AX97" s="6"/>
    </row>
    <row r="98" customFormat="false" ht="16" hidden="false" customHeight="false" outlineLevel="0" collapsed="false">
      <c r="G98" s="3"/>
      <c r="H98" s="3"/>
      <c r="I98" s="3"/>
      <c r="J98" s="3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F98" s="6" t="n">
        <f aca="false">AF97+1</f>
        <v>97</v>
      </c>
      <c r="AG98" s="4" t="s">
        <v>211</v>
      </c>
      <c r="AH98" s="4" t="n">
        <v>10509</v>
      </c>
      <c r="AI98" s="4" t="n">
        <v>18463</v>
      </c>
      <c r="AL98" s="5"/>
      <c r="AQ98" s="5"/>
      <c r="AS98" s="20"/>
      <c r="AW98" s="6"/>
    </row>
    <row r="99" customFormat="false" ht="16" hidden="false" customHeight="false" outlineLevel="0" collapsed="false">
      <c r="G99" s="3"/>
      <c r="H99" s="3"/>
      <c r="I99" s="3"/>
      <c r="J99" s="3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F99" s="6" t="n">
        <f aca="false">AF98+1</f>
        <v>98</v>
      </c>
      <c r="AG99" s="4" t="s">
        <v>212</v>
      </c>
      <c r="AH99" s="4" t="n">
        <v>8087</v>
      </c>
      <c r="AI99" s="4" t="n">
        <v>18633</v>
      </c>
      <c r="AL99" s="5"/>
      <c r="AQ99" s="5"/>
      <c r="AT99" s="20"/>
    </row>
    <row r="100" customFormat="false" ht="16" hidden="false" customHeight="false" outlineLevel="0" collapsed="false">
      <c r="G100" s="3"/>
      <c r="H100" s="3"/>
      <c r="I100" s="3"/>
      <c r="J100" s="3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F100" s="6" t="n">
        <f aca="false">AF99+1</f>
        <v>99</v>
      </c>
      <c r="AG100" s="4" t="s">
        <v>213</v>
      </c>
      <c r="AH100" s="4" t="n">
        <v>5767</v>
      </c>
      <c r="AI100" s="4" t="n">
        <v>15903</v>
      </c>
      <c r="AL100" s="5"/>
      <c r="AQ100" s="5"/>
      <c r="AT100" s="20"/>
    </row>
    <row r="101" customFormat="false" ht="16" hidden="false" customHeight="false" outlineLevel="0" collapsed="false">
      <c r="G101" s="3"/>
      <c r="H101" s="3"/>
      <c r="I101" s="3"/>
      <c r="J101" s="3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F101" s="6" t="n">
        <f aca="false">AF100+1</f>
        <v>100</v>
      </c>
      <c r="AG101" s="4" t="s">
        <v>214</v>
      </c>
      <c r="AH101" s="4" t="n">
        <v>8414</v>
      </c>
      <c r="AI101" s="4" t="n">
        <v>18463</v>
      </c>
      <c r="AQ101" s="5"/>
      <c r="AT101" s="20"/>
    </row>
    <row r="102" customFormat="false" ht="16" hidden="false" customHeight="false" outlineLevel="0" collapsed="false">
      <c r="G102" s="3"/>
      <c r="H102" s="3"/>
      <c r="I102" s="29"/>
      <c r="J102" s="3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F102" s="6" t="n">
        <f aca="false">AF101+1</f>
        <v>101</v>
      </c>
      <c r="AG102" s="4" t="s">
        <v>215</v>
      </c>
      <c r="AH102" s="4" t="n">
        <v>9025</v>
      </c>
      <c r="AI102" s="4" t="n">
        <v>21176</v>
      </c>
      <c r="AQ102" s="5"/>
      <c r="AT102" s="20"/>
    </row>
    <row r="103" customFormat="false" ht="16" hidden="false" customHeight="false" outlineLevel="0" collapsed="false">
      <c r="G103" s="3"/>
      <c r="H103" s="3"/>
      <c r="I103" s="3"/>
      <c r="J103" s="3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F103" s="6" t="n">
        <f aca="false">AF102+1</f>
        <v>102</v>
      </c>
      <c r="AG103" s="4" t="s">
        <v>216</v>
      </c>
      <c r="AH103" s="4" t="n">
        <v>11835</v>
      </c>
      <c r="AI103" s="4" t="n">
        <v>19209</v>
      </c>
      <c r="AQ103" s="5"/>
      <c r="AT103" s="20"/>
    </row>
    <row r="104" customFormat="false" ht="16" hidden="false" customHeight="false" outlineLevel="0" collapsed="false">
      <c r="A104" s="29"/>
      <c r="G104" s="3"/>
      <c r="H104" s="3"/>
      <c r="I104" s="3"/>
      <c r="J104" s="3"/>
      <c r="AF104" s="6" t="n">
        <f aca="false">AF103+1</f>
        <v>103</v>
      </c>
      <c r="AG104" s="4" t="s">
        <v>217</v>
      </c>
      <c r="AH104" s="4" t="n">
        <v>11550</v>
      </c>
      <c r="AI104" s="4" t="n">
        <v>19985</v>
      </c>
      <c r="AQ104" s="5"/>
      <c r="AT104" s="20"/>
    </row>
    <row r="105" customFormat="false" ht="16" hidden="false" customHeight="false" outlineLevel="0" collapsed="false">
      <c r="AF105" s="6" t="n">
        <f aca="false">AF104+1</f>
        <v>104</v>
      </c>
      <c r="AG105" s="4" t="s">
        <v>218</v>
      </c>
      <c r="AH105" s="4" t="n">
        <v>6167</v>
      </c>
      <c r="AI105" s="4" t="n">
        <v>18976</v>
      </c>
      <c r="AL105" s="20"/>
      <c r="AN105" s="40"/>
      <c r="AQ105" s="5"/>
      <c r="AT105" s="20"/>
    </row>
    <row r="106" customFormat="false" ht="16" hidden="false" customHeight="false" outlineLevel="0" collapsed="false"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F106" s="6" t="n">
        <f aca="false">AF105+1</f>
        <v>105</v>
      </c>
      <c r="AG106" s="4" t="s">
        <v>219</v>
      </c>
      <c r="AH106" s="4" t="n">
        <v>5184</v>
      </c>
      <c r="AI106" s="4" t="n">
        <v>19924</v>
      </c>
      <c r="AO106" s="40"/>
      <c r="AQ106" s="40"/>
      <c r="AT106" s="20"/>
    </row>
    <row r="107" customFormat="false" ht="16" hidden="false" customHeight="false" outlineLevel="0" collapsed="false"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F107" s="6" t="n">
        <f aca="false">AF106+1</f>
        <v>106</v>
      </c>
      <c r="AG107" s="4" t="s">
        <v>220</v>
      </c>
      <c r="AH107" s="4" t="n">
        <v>5560</v>
      </c>
      <c r="AI107" s="4" t="n">
        <v>18184</v>
      </c>
      <c r="AM107" s="40"/>
      <c r="AQ107" s="5"/>
      <c r="AT107" s="20"/>
    </row>
    <row r="108" customFormat="false" ht="16" hidden="false" customHeight="false" outlineLevel="0" collapsed="false"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F108" s="6" t="n">
        <f aca="false">AF107+1</f>
        <v>107</v>
      </c>
      <c r="AG108" s="4" t="s">
        <v>221</v>
      </c>
      <c r="AH108" s="4" t="n">
        <v>6224</v>
      </c>
      <c r="AI108" s="4" t="n">
        <v>18633</v>
      </c>
      <c r="AQ108" s="5"/>
      <c r="AT108" s="20"/>
    </row>
    <row r="109" customFormat="false" ht="16" hidden="false" customHeight="false" outlineLevel="0" collapsed="false"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F109" s="6" t="n">
        <f aca="false">AF108+1</f>
        <v>108</v>
      </c>
      <c r="AG109" s="4" t="s">
        <v>222</v>
      </c>
      <c r="AH109" s="4" t="n">
        <v>9447</v>
      </c>
      <c r="AI109" s="4" t="n">
        <v>22643</v>
      </c>
      <c r="AL109" s="6"/>
      <c r="AQ109" s="5"/>
      <c r="AT109" s="20"/>
    </row>
    <row r="110" customFormat="false" ht="16" hidden="false" customHeight="false" outlineLevel="0" collapsed="false"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F110" s="6"/>
      <c r="AQ110" s="5"/>
      <c r="AT110" s="20"/>
    </row>
    <row r="111" customFormat="false" ht="16" hidden="false" customHeight="false" outlineLevel="0" collapsed="false"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F111" s="6"/>
      <c r="AQ111" s="5"/>
      <c r="AT111" s="20"/>
    </row>
    <row r="112" customFormat="false" ht="16" hidden="false" customHeight="false" outlineLevel="0" collapsed="false"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F112" s="6"/>
      <c r="AQ112" s="5"/>
      <c r="AT112" s="20"/>
    </row>
    <row r="113" customFormat="false" ht="16" hidden="false" customHeight="false" outlineLevel="0" collapsed="false"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F113" s="6"/>
      <c r="AQ113" s="5"/>
      <c r="AT113" s="20"/>
    </row>
    <row r="114" customFormat="false" ht="16" hidden="false" customHeight="false" outlineLevel="0" collapsed="false">
      <c r="AF114" s="6"/>
      <c r="AQ114" s="5"/>
      <c r="AT114" s="20"/>
    </row>
    <row r="115" customFormat="false" ht="16" hidden="false" customHeight="false" outlineLevel="0" collapsed="false">
      <c r="AF115" s="6"/>
      <c r="AQ115" s="5"/>
      <c r="AT115" s="20"/>
    </row>
    <row r="116" customFormat="false" ht="16" hidden="false" customHeight="false" outlineLevel="0" collapsed="false">
      <c r="AF116" s="6"/>
      <c r="AQ116" s="5"/>
      <c r="AT116" s="20"/>
    </row>
    <row r="117" customFormat="false" ht="16" hidden="false" customHeight="false" outlineLevel="0" collapsed="false">
      <c r="AF117" s="6"/>
      <c r="AQ117" s="5"/>
      <c r="AT117" s="20"/>
    </row>
    <row r="118" customFormat="false" ht="16" hidden="false" customHeight="false" outlineLevel="0" collapsed="false">
      <c r="AF118" s="6"/>
      <c r="AQ118" s="5"/>
      <c r="AT118" s="20"/>
    </row>
    <row r="119" customFormat="false" ht="16" hidden="false" customHeight="false" outlineLevel="0" collapsed="false">
      <c r="AF119" s="6"/>
      <c r="AQ119" s="5"/>
    </row>
    <row r="120" customFormat="false" ht="16" hidden="false" customHeight="false" outlineLevel="0" collapsed="false">
      <c r="AF120" s="6"/>
      <c r="AQ120" s="5"/>
    </row>
    <row r="121" customFormat="false" ht="16" hidden="false" customHeight="false" outlineLevel="0" collapsed="false">
      <c r="AF121" s="6"/>
      <c r="AQ121" s="5"/>
    </row>
    <row r="122" customFormat="false" ht="16" hidden="false" customHeight="false" outlineLevel="0" collapsed="false">
      <c r="AF122" s="6"/>
      <c r="AQ122" s="5"/>
    </row>
    <row r="123" customFormat="false" ht="16" hidden="false" customHeight="false" outlineLevel="0" collapsed="false">
      <c r="AF123" s="6"/>
      <c r="AQ123" s="5"/>
      <c r="AT123" s="20"/>
    </row>
    <row r="124" customFormat="false" ht="16" hidden="false" customHeight="false" outlineLevel="0" collapsed="false">
      <c r="AF124" s="6"/>
      <c r="AQ124" s="5"/>
      <c r="AT124" s="20"/>
    </row>
    <row r="125" customFormat="false" ht="16" hidden="false" customHeight="false" outlineLevel="0" collapsed="false">
      <c r="AF125" s="6"/>
      <c r="AQ125" s="5"/>
      <c r="AT125" s="20"/>
    </row>
    <row r="126" customFormat="false" ht="16" hidden="false" customHeight="false" outlineLevel="0" collapsed="false"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F126" s="6"/>
      <c r="AQ126" s="5"/>
      <c r="AT126" s="20"/>
    </row>
    <row r="127" customFormat="false" ht="16" hidden="false" customHeight="false" outlineLevel="0" collapsed="false"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F127" s="6"/>
      <c r="AQ127" s="5"/>
      <c r="AT127" s="20"/>
    </row>
    <row r="128" customFormat="false" ht="16" hidden="false" customHeight="false" outlineLevel="0" collapsed="false"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F128" s="6"/>
      <c r="AQ128" s="5"/>
      <c r="AT128" s="20"/>
    </row>
    <row r="129" customFormat="false" ht="16" hidden="false" customHeight="false" outlineLevel="0" collapsed="false"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F129" s="6"/>
      <c r="AQ129" s="5"/>
      <c r="AT129" s="20"/>
    </row>
    <row r="130" customFormat="false" ht="16" hidden="false" customHeight="false" outlineLevel="0" collapsed="false"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F130" s="6"/>
      <c r="AQ130" s="5"/>
      <c r="AT130" s="20"/>
    </row>
    <row r="131" customFormat="false" ht="16" hidden="false" customHeight="false" outlineLevel="0" collapsed="false"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F131" s="6"/>
      <c r="AQ131" s="5"/>
      <c r="AT131" s="20"/>
    </row>
    <row r="132" customFormat="false" ht="16" hidden="false" customHeight="false" outlineLevel="0" collapsed="false"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F132" s="6"/>
      <c r="AQ132" s="5"/>
      <c r="AT132" s="20"/>
    </row>
    <row r="133" customFormat="false" ht="16" hidden="false" customHeight="false" outlineLevel="0" collapsed="false"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F133" s="6"/>
      <c r="AQ133" s="5"/>
      <c r="AT133" s="20"/>
    </row>
    <row r="134" customFormat="false" ht="16" hidden="false" customHeight="false" outlineLevel="0" collapsed="false">
      <c r="AF134" s="6"/>
      <c r="AQ134" s="5"/>
      <c r="AT134" s="20"/>
    </row>
    <row r="135" customFormat="false" ht="16" hidden="false" customHeight="false" outlineLevel="0" collapsed="false">
      <c r="AF135" s="6"/>
      <c r="AQ135" s="5"/>
      <c r="AT135" s="20"/>
    </row>
    <row r="136" customFormat="false" ht="16" hidden="false" customHeight="false" outlineLevel="0" collapsed="false"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F136" s="6"/>
      <c r="AQ136" s="5"/>
      <c r="AT136" s="20"/>
    </row>
    <row r="137" customFormat="false" ht="16" hidden="false" customHeight="false" outlineLevel="0" collapsed="false"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F137" s="6"/>
      <c r="AQ137" s="5"/>
      <c r="AT137" s="20"/>
    </row>
    <row r="138" customFormat="false" ht="16" hidden="false" customHeight="false" outlineLevel="0" collapsed="false"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F138" s="6"/>
      <c r="AQ138" s="5"/>
      <c r="AT138" s="20"/>
    </row>
    <row r="139" customFormat="false" ht="16" hidden="false" customHeight="false" outlineLevel="0" collapsed="false"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F139" s="6"/>
      <c r="AQ139" s="5"/>
      <c r="AT139" s="20"/>
    </row>
    <row r="140" customFormat="false" ht="16" hidden="false" customHeight="false" outlineLevel="0" collapsed="false"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F140" s="6"/>
      <c r="AQ140" s="5"/>
      <c r="AT140" s="20"/>
    </row>
    <row r="141" customFormat="false" ht="16" hidden="false" customHeight="false" outlineLevel="0" collapsed="false"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F141" s="6"/>
      <c r="AQ141" s="5"/>
      <c r="AT141" s="20"/>
    </row>
    <row r="142" customFormat="false" ht="16" hidden="false" customHeight="false" outlineLevel="0" collapsed="false"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F142" s="6"/>
      <c r="AQ142" s="5"/>
      <c r="AT142" s="20"/>
    </row>
    <row r="143" customFormat="false" ht="16" hidden="false" customHeight="false" outlineLevel="0" collapsed="false"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F143" s="6"/>
      <c r="AQ143" s="5"/>
      <c r="AT143" s="20"/>
    </row>
    <row r="144" customFormat="false" ht="16" hidden="false" customHeight="false" outlineLevel="0" collapsed="false">
      <c r="AF144" s="6"/>
      <c r="AQ144" s="5"/>
      <c r="AT144" s="20"/>
    </row>
    <row r="145" customFormat="false" ht="16" hidden="false" customHeight="false" outlineLevel="0" collapsed="false">
      <c r="AF145" s="6"/>
      <c r="AQ145" s="5"/>
      <c r="AT145" s="20"/>
    </row>
    <row r="146" customFormat="false" ht="16" hidden="false" customHeight="false" outlineLevel="0" collapsed="false">
      <c r="AF146" s="6"/>
      <c r="AQ146" s="5"/>
      <c r="AT146" s="20"/>
    </row>
    <row r="147" customFormat="false" ht="16" hidden="false" customHeight="false" outlineLevel="0" collapsed="false">
      <c r="AF147" s="6"/>
      <c r="AQ147" s="5"/>
      <c r="AT147" s="20"/>
    </row>
    <row r="148" customFormat="false" ht="16" hidden="false" customHeight="false" outlineLevel="0" collapsed="false">
      <c r="AF148" s="6"/>
      <c r="AQ148" s="5"/>
      <c r="AT148" s="20"/>
    </row>
    <row r="149" customFormat="false" ht="16" hidden="false" customHeight="false" outlineLevel="0" collapsed="false">
      <c r="AF149" s="6"/>
      <c r="AQ149" s="5"/>
      <c r="AT149" s="20"/>
    </row>
    <row r="150" customFormat="false" ht="16" hidden="false" customHeight="false" outlineLevel="0" collapsed="false">
      <c r="AF150" s="6"/>
      <c r="AQ150" s="5"/>
      <c r="AT150" s="20"/>
    </row>
    <row r="151" customFormat="false" ht="16" hidden="false" customHeight="false" outlineLevel="0" collapsed="false">
      <c r="AF151" s="6"/>
      <c r="AQ151" s="5"/>
      <c r="AT151" s="20"/>
    </row>
    <row r="152" customFormat="false" ht="16" hidden="false" customHeight="false" outlineLevel="0" collapsed="false">
      <c r="AF152" s="6"/>
      <c r="AQ152" s="5"/>
      <c r="AT152" s="20"/>
    </row>
    <row r="153" customFormat="false" ht="16" hidden="false" customHeight="false" outlineLevel="0" collapsed="false">
      <c r="AF153" s="6"/>
      <c r="AQ153" s="5"/>
      <c r="AT153" s="20"/>
    </row>
    <row r="154" customFormat="false" ht="16" hidden="false" customHeight="false" outlineLevel="0" collapsed="false">
      <c r="AF154" s="6"/>
      <c r="AQ154" s="5"/>
      <c r="AT154" s="20"/>
    </row>
    <row r="155" customFormat="false" ht="16" hidden="false" customHeight="false" outlineLevel="0" collapsed="false">
      <c r="AF155" s="6"/>
      <c r="AQ155" s="5"/>
      <c r="AT155" s="20"/>
    </row>
    <row r="156" customFormat="false" ht="16" hidden="false" customHeight="false" outlineLevel="0" collapsed="false">
      <c r="AF156" s="6"/>
      <c r="AQ156" s="5"/>
      <c r="AT156" s="20"/>
    </row>
    <row r="157" customFormat="false" ht="16" hidden="false" customHeight="false" outlineLevel="0" collapsed="false">
      <c r="AF157" s="6"/>
      <c r="AQ157" s="5"/>
      <c r="AT157" s="20"/>
    </row>
    <row r="158" customFormat="false" ht="16" hidden="false" customHeight="false" outlineLevel="0" collapsed="false">
      <c r="AF158" s="6"/>
      <c r="AQ158" s="5"/>
      <c r="AT158" s="20"/>
    </row>
    <row r="159" customFormat="false" ht="16" hidden="false" customHeight="false" outlineLevel="0" collapsed="false">
      <c r="AF159" s="6"/>
      <c r="AQ159" s="5"/>
      <c r="AT159" s="20"/>
    </row>
    <row r="160" customFormat="false" ht="16" hidden="false" customHeight="false" outlineLevel="0" collapsed="false">
      <c r="AF160" s="6"/>
      <c r="AQ160" s="5"/>
      <c r="AT160" s="20"/>
    </row>
    <row r="161" customFormat="false" ht="16" hidden="false" customHeight="false" outlineLevel="0" collapsed="false">
      <c r="AF161" s="6"/>
      <c r="AQ161" s="5"/>
      <c r="AT161" s="20"/>
    </row>
    <row r="162" customFormat="false" ht="16" hidden="false" customHeight="false" outlineLevel="0" collapsed="false">
      <c r="AF162" s="6"/>
      <c r="AQ162" s="5"/>
      <c r="AT162" s="20"/>
    </row>
    <row r="163" customFormat="false" ht="16" hidden="false" customHeight="false" outlineLevel="0" collapsed="false">
      <c r="AF163" s="6"/>
      <c r="AQ163" s="5"/>
      <c r="AT163" s="20"/>
    </row>
    <row r="164" customFormat="false" ht="16" hidden="false" customHeight="false" outlineLevel="0" collapsed="false">
      <c r="AF164" s="6"/>
      <c r="AQ164" s="5"/>
      <c r="AT164" s="20"/>
    </row>
    <row r="165" customFormat="false" ht="16" hidden="false" customHeight="false" outlineLevel="0" collapsed="false">
      <c r="AF165" s="6"/>
      <c r="AQ165" s="5"/>
      <c r="AT165" s="20"/>
    </row>
    <row r="166" customFormat="false" ht="16" hidden="false" customHeight="false" outlineLevel="0" collapsed="false">
      <c r="AF166" s="6"/>
      <c r="AQ166" s="5"/>
      <c r="AT166" s="20"/>
    </row>
    <row r="167" customFormat="false" ht="16" hidden="false" customHeight="false" outlineLevel="0" collapsed="false">
      <c r="AF167" s="6"/>
      <c r="AQ167" s="5"/>
      <c r="AT167" s="20"/>
    </row>
    <row r="168" customFormat="false" ht="16" hidden="false" customHeight="false" outlineLevel="0" collapsed="false">
      <c r="AF168" s="6"/>
      <c r="AQ168" s="5"/>
      <c r="AT168" s="20"/>
    </row>
    <row r="169" customFormat="false" ht="16" hidden="false" customHeight="false" outlineLevel="0" collapsed="false">
      <c r="AF169" s="6"/>
      <c r="AQ169" s="5"/>
      <c r="AT169" s="20"/>
    </row>
    <row r="170" customFormat="false" ht="16" hidden="false" customHeight="false" outlineLevel="0" collapsed="false">
      <c r="AF170" s="6"/>
      <c r="AQ170" s="5"/>
      <c r="AT170" s="20"/>
    </row>
    <row r="171" customFormat="false" ht="16" hidden="false" customHeight="false" outlineLevel="0" collapsed="false">
      <c r="AF171" s="6"/>
      <c r="AQ171" s="5"/>
      <c r="AT171" s="20"/>
    </row>
    <row r="172" customFormat="false" ht="16" hidden="false" customHeight="false" outlineLevel="0" collapsed="false">
      <c r="AF172" s="6"/>
      <c r="AQ172" s="5"/>
      <c r="AT172" s="20"/>
    </row>
    <row r="173" customFormat="false" ht="16" hidden="false" customHeight="false" outlineLevel="0" collapsed="false">
      <c r="AF173" s="6"/>
      <c r="AQ173" s="5"/>
      <c r="AT173" s="20"/>
    </row>
    <row r="174" customFormat="false" ht="16" hidden="false" customHeight="false" outlineLevel="0" collapsed="false">
      <c r="AF174" s="6"/>
      <c r="AQ174" s="5"/>
      <c r="AT174" s="20"/>
    </row>
    <row r="175" customFormat="false" ht="16" hidden="false" customHeight="false" outlineLevel="0" collapsed="false">
      <c r="AF175" s="6"/>
      <c r="AQ175" s="5"/>
      <c r="AT175" s="20"/>
    </row>
    <row r="176" customFormat="false" ht="16" hidden="false" customHeight="false" outlineLevel="0" collapsed="false">
      <c r="AF176" s="6"/>
      <c r="AQ176" s="5"/>
      <c r="AT176" s="20"/>
    </row>
    <row r="177" customFormat="false" ht="16" hidden="false" customHeight="false" outlineLevel="0" collapsed="false">
      <c r="AF177" s="6"/>
      <c r="AQ177" s="5"/>
      <c r="AT177" s="20"/>
    </row>
    <row r="178" customFormat="false" ht="16" hidden="false" customHeight="false" outlineLevel="0" collapsed="false">
      <c r="AF178" s="6"/>
      <c r="AQ178" s="5"/>
      <c r="AT178" s="20"/>
    </row>
    <row r="179" customFormat="false" ht="16" hidden="false" customHeight="false" outlineLevel="0" collapsed="false">
      <c r="AF179" s="6"/>
      <c r="AQ179" s="5"/>
      <c r="AT179" s="20"/>
    </row>
    <row r="180" customFormat="false" ht="16" hidden="false" customHeight="false" outlineLevel="0" collapsed="false">
      <c r="AF180" s="6"/>
      <c r="AQ180" s="5"/>
      <c r="AT180" s="20"/>
    </row>
    <row r="181" customFormat="false" ht="16" hidden="false" customHeight="false" outlineLevel="0" collapsed="false">
      <c r="AF181" s="6"/>
      <c r="AQ181" s="5"/>
      <c r="AT181" s="20"/>
    </row>
    <row r="182" customFormat="false" ht="16" hidden="false" customHeight="false" outlineLevel="0" collapsed="false">
      <c r="AF182" s="6"/>
      <c r="AQ182" s="5"/>
      <c r="AT182" s="20"/>
    </row>
    <row r="183" customFormat="false" ht="16" hidden="false" customHeight="false" outlineLevel="0" collapsed="false">
      <c r="AF183" s="6"/>
      <c r="AQ183" s="5"/>
      <c r="AT183" s="20"/>
    </row>
    <row r="184" customFormat="false" ht="16" hidden="false" customHeight="false" outlineLevel="0" collapsed="false">
      <c r="AF184" s="6"/>
      <c r="AQ184" s="5"/>
      <c r="AT184" s="20"/>
    </row>
    <row r="185" customFormat="false" ht="16" hidden="false" customHeight="false" outlineLevel="0" collapsed="false">
      <c r="AF185" s="6"/>
      <c r="AQ185" s="5"/>
      <c r="AT185" s="20"/>
    </row>
    <row r="186" customFormat="false" ht="16" hidden="false" customHeight="false" outlineLevel="0" collapsed="false">
      <c r="AF186" s="6"/>
      <c r="AQ186" s="5"/>
      <c r="AT186" s="20"/>
    </row>
    <row r="187" customFormat="false" ht="16" hidden="false" customHeight="false" outlineLevel="0" collapsed="false">
      <c r="AF187" s="6"/>
      <c r="AQ187" s="5"/>
      <c r="AT187" s="42"/>
    </row>
    <row r="188" customFormat="false" ht="16" hidden="false" customHeight="false" outlineLevel="0" collapsed="false">
      <c r="AF188" s="6"/>
      <c r="AQ188" s="5"/>
      <c r="AT188" s="20"/>
    </row>
    <row r="189" customFormat="false" ht="16" hidden="false" customHeight="false" outlineLevel="0" collapsed="false">
      <c r="AF189" s="6"/>
      <c r="AQ189" s="5"/>
      <c r="AT189" s="20"/>
    </row>
    <row r="190" customFormat="false" ht="16" hidden="false" customHeight="false" outlineLevel="0" collapsed="false">
      <c r="AF190" s="6"/>
      <c r="AQ190" s="5"/>
      <c r="AT190" s="20"/>
    </row>
    <row r="191" customFormat="false" ht="16" hidden="false" customHeight="false" outlineLevel="0" collapsed="false">
      <c r="AF191" s="6"/>
      <c r="AQ191" s="5"/>
      <c r="AT191" s="20"/>
    </row>
    <row r="192" customFormat="false" ht="16" hidden="false" customHeight="false" outlineLevel="0" collapsed="false">
      <c r="AF192" s="6"/>
      <c r="AQ192" s="5"/>
      <c r="AT192" s="20"/>
    </row>
    <row r="193" customFormat="false" ht="16" hidden="false" customHeight="false" outlineLevel="0" collapsed="false">
      <c r="AF193" s="6"/>
      <c r="AQ193" s="5"/>
      <c r="AT193" s="20"/>
    </row>
    <row r="194" customFormat="false" ht="16" hidden="false" customHeight="false" outlineLevel="0" collapsed="false">
      <c r="AF194" s="6"/>
      <c r="AQ194" s="5"/>
      <c r="AT194" s="20"/>
    </row>
    <row r="195" customFormat="false" ht="16" hidden="false" customHeight="false" outlineLevel="0" collapsed="false">
      <c r="AF195" s="6"/>
      <c r="AQ195" s="5"/>
      <c r="AT195" s="20"/>
    </row>
    <row r="196" customFormat="false" ht="16" hidden="false" customHeight="false" outlineLevel="0" collapsed="false">
      <c r="AF196" s="6"/>
      <c r="AQ196" s="5"/>
      <c r="AT196" s="20"/>
    </row>
    <row r="197" customFormat="false" ht="16" hidden="false" customHeight="false" outlineLevel="0" collapsed="false">
      <c r="AF197" s="6"/>
      <c r="AQ197" s="5"/>
      <c r="AT197" s="20"/>
    </row>
    <row r="198" customFormat="false" ht="16" hidden="false" customHeight="false" outlineLevel="0" collapsed="false">
      <c r="AF198" s="6"/>
      <c r="AQ198" s="5"/>
      <c r="AT198" s="20"/>
    </row>
    <row r="199" customFormat="false" ht="16" hidden="false" customHeight="false" outlineLevel="0" collapsed="false">
      <c r="AF199" s="6"/>
      <c r="AQ199" s="5"/>
      <c r="AT199" s="20"/>
    </row>
    <row r="200" customFormat="false" ht="16" hidden="false" customHeight="false" outlineLevel="0" collapsed="false">
      <c r="AF200" s="6"/>
      <c r="AQ200" s="5"/>
      <c r="AT200" s="20"/>
    </row>
    <row r="201" customFormat="false" ht="16" hidden="false" customHeight="false" outlineLevel="0" collapsed="false">
      <c r="AF201" s="6"/>
      <c r="AQ201" s="5"/>
      <c r="AT201" s="20"/>
    </row>
    <row r="202" customFormat="false" ht="16" hidden="false" customHeight="false" outlineLevel="0" collapsed="false">
      <c r="AF202" s="6"/>
      <c r="AQ202" s="5"/>
      <c r="AT202" s="20"/>
    </row>
    <row r="203" customFormat="false" ht="16" hidden="false" customHeight="false" outlineLevel="0" collapsed="false">
      <c r="AF203" s="6"/>
      <c r="AQ203" s="5"/>
      <c r="AT203" s="20"/>
    </row>
    <row r="204" customFormat="false" ht="16" hidden="false" customHeight="false" outlineLevel="0" collapsed="false">
      <c r="AF204" s="6"/>
      <c r="AQ204" s="5"/>
      <c r="AT204" s="20"/>
    </row>
    <row r="205" customFormat="false" ht="16" hidden="false" customHeight="false" outlineLevel="0" collapsed="false">
      <c r="AF205" s="6"/>
      <c r="AQ205" s="5"/>
      <c r="AT205" s="20"/>
    </row>
    <row r="206" customFormat="false" ht="16" hidden="false" customHeight="false" outlineLevel="0" collapsed="false">
      <c r="AF206" s="6"/>
      <c r="AQ206" s="5"/>
      <c r="AT206" s="20"/>
    </row>
    <row r="207" customFormat="false" ht="16" hidden="false" customHeight="false" outlineLevel="0" collapsed="false">
      <c r="AF207" s="6"/>
      <c r="AQ207" s="5"/>
      <c r="AT207" s="20"/>
    </row>
    <row r="208" customFormat="false" ht="16" hidden="false" customHeight="false" outlineLevel="0" collapsed="false">
      <c r="AF208" s="6"/>
      <c r="AQ208" s="5"/>
      <c r="AT208" s="20"/>
    </row>
    <row r="209" customFormat="false" ht="16" hidden="false" customHeight="false" outlineLevel="0" collapsed="false">
      <c r="AF209" s="6"/>
      <c r="AQ209" s="5"/>
      <c r="AT209" s="20"/>
    </row>
    <row r="210" customFormat="false" ht="16" hidden="false" customHeight="false" outlineLevel="0" collapsed="false">
      <c r="AF210" s="6"/>
      <c r="AQ210" s="5"/>
      <c r="AT210" s="20"/>
    </row>
    <row r="211" customFormat="false" ht="16" hidden="false" customHeight="false" outlineLevel="0" collapsed="false">
      <c r="AF211" s="6"/>
      <c r="AQ211" s="5"/>
      <c r="AT211" s="20"/>
    </row>
    <row r="212" customFormat="false" ht="16" hidden="false" customHeight="false" outlineLevel="0" collapsed="false">
      <c r="AF212" s="6"/>
      <c r="AQ212" s="5"/>
      <c r="AT212" s="20"/>
    </row>
    <row r="213" customFormat="false" ht="16" hidden="false" customHeight="false" outlineLevel="0" collapsed="false">
      <c r="AF213" s="6"/>
      <c r="AQ213" s="5"/>
      <c r="AT213" s="20"/>
    </row>
    <row r="214" customFormat="false" ht="16" hidden="false" customHeight="false" outlineLevel="0" collapsed="false">
      <c r="AF214" s="6"/>
      <c r="AQ214" s="5"/>
      <c r="AT214" s="20"/>
    </row>
    <row r="215" customFormat="false" ht="16" hidden="false" customHeight="false" outlineLevel="0" collapsed="false">
      <c r="AF215" s="6"/>
      <c r="AQ215" s="5"/>
      <c r="AT215" s="20"/>
    </row>
    <row r="216" customFormat="false" ht="16" hidden="false" customHeight="false" outlineLevel="0" collapsed="false">
      <c r="AF216" s="6"/>
      <c r="AQ216" s="5"/>
      <c r="AT216" s="20"/>
    </row>
    <row r="217" customFormat="false" ht="16" hidden="false" customHeight="false" outlineLevel="0" collapsed="false">
      <c r="AF217" s="6"/>
      <c r="AQ217" s="5"/>
      <c r="AT217" s="20"/>
    </row>
    <row r="218" customFormat="false" ht="16" hidden="false" customHeight="false" outlineLevel="0" collapsed="false">
      <c r="AF218" s="6"/>
      <c r="AQ218" s="5"/>
      <c r="AT218" s="20"/>
    </row>
    <row r="219" customFormat="false" ht="16" hidden="false" customHeight="false" outlineLevel="0" collapsed="false">
      <c r="AF219" s="6"/>
      <c r="AQ219" s="5"/>
      <c r="AT219" s="20"/>
    </row>
    <row r="220" customFormat="false" ht="16" hidden="false" customHeight="false" outlineLevel="0" collapsed="false">
      <c r="AF220" s="6"/>
      <c r="AQ220" s="5"/>
      <c r="AT220" s="20"/>
    </row>
    <row r="221" customFormat="false" ht="16" hidden="false" customHeight="false" outlineLevel="0" collapsed="false">
      <c r="AF221" s="6"/>
      <c r="AQ221" s="5"/>
      <c r="AT221" s="20"/>
    </row>
    <row r="222" customFormat="false" ht="16" hidden="false" customHeight="false" outlineLevel="0" collapsed="false">
      <c r="AF222" s="6"/>
      <c r="AQ222" s="5"/>
      <c r="AT222" s="20"/>
    </row>
    <row r="223" customFormat="false" ht="16" hidden="false" customHeight="false" outlineLevel="0" collapsed="false">
      <c r="AF223" s="6"/>
      <c r="AQ223" s="5"/>
      <c r="AT223" s="20"/>
    </row>
    <row r="224" customFormat="false" ht="16" hidden="false" customHeight="false" outlineLevel="0" collapsed="false">
      <c r="AF224" s="6"/>
      <c r="AQ224" s="5"/>
      <c r="AT224" s="20"/>
    </row>
    <row r="225" customFormat="false" ht="16" hidden="false" customHeight="false" outlineLevel="0" collapsed="false">
      <c r="AF225" s="6"/>
      <c r="AQ225" s="5"/>
      <c r="AT225" s="20"/>
    </row>
    <row r="226" customFormat="false" ht="16" hidden="false" customHeight="false" outlineLevel="0" collapsed="false">
      <c r="AF226" s="6"/>
      <c r="AQ226" s="5"/>
      <c r="AT226" s="20"/>
    </row>
    <row r="227" customFormat="false" ht="16" hidden="false" customHeight="false" outlineLevel="0" collapsed="false">
      <c r="AF227" s="6"/>
      <c r="AQ227" s="5"/>
      <c r="AT227" s="20"/>
    </row>
    <row r="228" customFormat="false" ht="16" hidden="false" customHeight="false" outlineLevel="0" collapsed="false">
      <c r="AF228" s="6"/>
      <c r="AQ228" s="5"/>
      <c r="AT228" s="20"/>
    </row>
    <row r="229" customFormat="false" ht="16" hidden="false" customHeight="false" outlineLevel="0" collapsed="false">
      <c r="AF229" s="6"/>
      <c r="AQ229" s="5"/>
      <c r="AT229" s="20"/>
    </row>
    <row r="230" customFormat="false" ht="16" hidden="false" customHeight="false" outlineLevel="0" collapsed="false">
      <c r="AF230" s="6"/>
      <c r="AQ230" s="5"/>
      <c r="AT230" s="20"/>
    </row>
    <row r="231" customFormat="false" ht="16" hidden="false" customHeight="false" outlineLevel="0" collapsed="false">
      <c r="AF231" s="6"/>
      <c r="AQ231" s="5"/>
      <c r="AT231" s="20"/>
    </row>
    <row r="232" customFormat="false" ht="16" hidden="false" customHeight="false" outlineLevel="0" collapsed="false">
      <c r="AF232" s="6"/>
      <c r="AQ232" s="5"/>
      <c r="AT232" s="20"/>
    </row>
    <row r="233" customFormat="false" ht="16" hidden="false" customHeight="false" outlineLevel="0" collapsed="false">
      <c r="AF233" s="6"/>
      <c r="AQ233" s="5"/>
      <c r="AT233" s="20"/>
    </row>
    <row r="234" customFormat="false" ht="16" hidden="false" customHeight="false" outlineLevel="0" collapsed="false">
      <c r="AF234" s="6"/>
      <c r="AQ234" s="5"/>
      <c r="AT234" s="20"/>
    </row>
    <row r="235" customFormat="false" ht="16" hidden="false" customHeight="false" outlineLevel="0" collapsed="false">
      <c r="AF235" s="6"/>
      <c r="AQ235" s="5"/>
      <c r="AT235" s="20"/>
    </row>
    <row r="236" customFormat="false" ht="16" hidden="false" customHeight="false" outlineLevel="0" collapsed="false">
      <c r="AF236" s="6"/>
      <c r="AQ236" s="5"/>
      <c r="AT236" s="20"/>
    </row>
    <row r="237" customFormat="false" ht="16" hidden="false" customHeight="false" outlineLevel="0" collapsed="false">
      <c r="AF237" s="6"/>
      <c r="AQ237" s="5"/>
      <c r="AT237" s="20"/>
    </row>
    <row r="238" customFormat="false" ht="16" hidden="false" customHeight="false" outlineLevel="0" collapsed="false">
      <c r="AF238" s="6"/>
      <c r="AQ238" s="5"/>
    </row>
    <row r="239" customFormat="false" ht="16" hidden="false" customHeight="false" outlineLevel="0" collapsed="false">
      <c r="AF239" s="6"/>
      <c r="AQ239" s="5"/>
    </row>
    <row r="240" customFormat="false" ht="16" hidden="false" customHeight="false" outlineLevel="0" collapsed="false">
      <c r="AF240" s="6"/>
      <c r="AQ240" s="5"/>
    </row>
    <row r="241" customFormat="false" ht="16" hidden="false" customHeight="false" outlineLevel="0" collapsed="false">
      <c r="AF241" s="6"/>
      <c r="AQ241" s="5"/>
    </row>
    <row r="242" customFormat="false" ht="16" hidden="false" customHeight="false" outlineLevel="0" collapsed="false">
      <c r="AF242" s="6"/>
      <c r="AQ242" s="5"/>
      <c r="AT242" s="20"/>
    </row>
    <row r="243" customFormat="false" ht="16" hidden="false" customHeight="false" outlineLevel="0" collapsed="false">
      <c r="AF243" s="6"/>
      <c r="AQ243" s="5"/>
      <c r="AT243" s="20"/>
    </row>
    <row r="244" customFormat="false" ht="16" hidden="false" customHeight="false" outlineLevel="0" collapsed="false">
      <c r="AF244" s="6"/>
      <c r="AQ244" s="5"/>
      <c r="AT244" s="20"/>
    </row>
    <row r="245" customFormat="false" ht="16" hidden="false" customHeight="false" outlineLevel="0" collapsed="false">
      <c r="AF245" s="6"/>
      <c r="AQ245" s="5"/>
      <c r="AT245" s="20"/>
    </row>
    <row r="246" customFormat="false" ht="16" hidden="false" customHeight="false" outlineLevel="0" collapsed="false">
      <c r="AF246" s="6"/>
      <c r="AQ246" s="5"/>
      <c r="AT246" s="20"/>
    </row>
    <row r="247" customFormat="false" ht="16" hidden="false" customHeight="false" outlineLevel="0" collapsed="false">
      <c r="AF247" s="6"/>
      <c r="AQ247" s="5"/>
      <c r="AT247" s="20"/>
    </row>
    <row r="248" customFormat="false" ht="16" hidden="false" customHeight="false" outlineLevel="0" collapsed="false">
      <c r="AF248" s="6"/>
      <c r="AQ248" s="5"/>
      <c r="AT248" s="20"/>
    </row>
    <row r="249" customFormat="false" ht="16" hidden="false" customHeight="false" outlineLevel="0" collapsed="false">
      <c r="AF249" s="6"/>
      <c r="AQ249" s="5"/>
      <c r="AT249" s="20"/>
    </row>
    <row r="250" customFormat="false" ht="16" hidden="false" customHeight="false" outlineLevel="0" collapsed="false">
      <c r="AF250" s="6"/>
      <c r="AQ250" s="5"/>
      <c r="AT250" s="20"/>
    </row>
    <row r="251" customFormat="false" ht="16" hidden="false" customHeight="false" outlineLevel="0" collapsed="false">
      <c r="AF251" s="6"/>
      <c r="AQ251" s="5"/>
      <c r="AT251" s="20"/>
    </row>
    <row r="252" customFormat="false" ht="16" hidden="false" customHeight="false" outlineLevel="0" collapsed="false">
      <c r="AF252" s="6"/>
      <c r="AQ252" s="5"/>
      <c r="AT252" s="20"/>
    </row>
    <row r="253" customFormat="false" ht="16" hidden="false" customHeight="false" outlineLevel="0" collapsed="false">
      <c r="AF253" s="6"/>
      <c r="AQ253" s="5"/>
      <c r="AT253" s="20"/>
    </row>
    <row r="254" customFormat="false" ht="16" hidden="false" customHeight="false" outlineLevel="0" collapsed="false">
      <c r="AF254" s="6"/>
      <c r="AQ254" s="5"/>
      <c r="AT254" s="20"/>
    </row>
    <row r="255" customFormat="false" ht="16" hidden="false" customHeight="false" outlineLevel="0" collapsed="false">
      <c r="AF255" s="6"/>
      <c r="AQ255" s="5"/>
      <c r="AT255" s="20"/>
    </row>
    <row r="256" customFormat="false" ht="16" hidden="false" customHeight="false" outlineLevel="0" collapsed="false">
      <c r="AF256" s="6"/>
      <c r="AQ256" s="5"/>
      <c r="AT256" s="20"/>
    </row>
    <row r="257" customFormat="false" ht="16" hidden="false" customHeight="false" outlineLevel="0" collapsed="false">
      <c r="AF257" s="6"/>
      <c r="AQ257" s="5"/>
      <c r="AT257" s="20"/>
    </row>
    <row r="258" customFormat="false" ht="16" hidden="false" customHeight="false" outlineLevel="0" collapsed="false">
      <c r="AF258" s="6"/>
      <c r="AQ258" s="5"/>
      <c r="AT258" s="20"/>
    </row>
    <row r="259" customFormat="false" ht="16" hidden="false" customHeight="false" outlineLevel="0" collapsed="false">
      <c r="AF259" s="6"/>
      <c r="AQ259" s="5"/>
      <c r="AT259" s="20"/>
    </row>
    <row r="260" customFormat="false" ht="16" hidden="false" customHeight="false" outlineLevel="0" collapsed="false">
      <c r="AF260" s="6"/>
      <c r="AQ260" s="5"/>
      <c r="AT260" s="20"/>
    </row>
    <row r="261" customFormat="false" ht="16" hidden="false" customHeight="false" outlineLevel="0" collapsed="false">
      <c r="AF261" s="6"/>
      <c r="AQ261" s="5"/>
      <c r="AT261" s="20"/>
    </row>
    <row r="262" customFormat="false" ht="16" hidden="false" customHeight="false" outlineLevel="0" collapsed="false">
      <c r="AF262" s="6"/>
      <c r="AQ262" s="5"/>
      <c r="AT262" s="20"/>
    </row>
    <row r="263" customFormat="false" ht="16" hidden="false" customHeight="false" outlineLevel="0" collapsed="false">
      <c r="AF263" s="6"/>
      <c r="AQ263" s="5"/>
      <c r="AT263" s="20"/>
    </row>
    <row r="264" customFormat="false" ht="16" hidden="false" customHeight="false" outlineLevel="0" collapsed="false">
      <c r="AF264" s="6"/>
      <c r="AQ264" s="5"/>
      <c r="AT264" s="20"/>
    </row>
    <row r="265" customFormat="false" ht="16" hidden="false" customHeight="false" outlineLevel="0" collapsed="false">
      <c r="AF265" s="6"/>
      <c r="AQ265" s="5"/>
      <c r="AT265" s="20"/>
    </row>
    <row r="266" customFormat="false" ht="16" hidden="false" customHeight="false" outlineLevel="0" collapsed="false">
      <c r="AF266" s="6"/>
      <c r="AQ266" s="5"/>
      <c r="AT266" s="20"/>
    </row>
    <row r="267" customFormat="false" ht="16" hidden="false" customHeight="false" outlineLevel="0" collapsed="false">
      <c r="AF267" s="6"/>
      <c r="AQ267" s="5"/>
      <c r="AT267" s="20"/>
    </row>
    <row r="268" customFormat="false" ht="16" hidden="false" customHeight="false" outlineLevel="0" collapsed="false">
      <c r="AF268" s="6"/>
      <c r="AQ268" s="5"/>
      <c r="AT268" s="20"/>
    </row>
    <row r="269" customFormat="false" ht="16" hidden="false" customHeight="false" outlineLevel="0" collapsed="false">
      <c r="AF269" s="6"/>
      <c r="AQ269" s="5"/>
      <c r="AT269" s="20"/>
    </row>
    <row r="270" customFormat="false" ht="16" hidden="false" customHeight="false" outlineLevel="0" collapsed="false">
      <c r="AF270" s="6"/>
      <c r="AQ270" s="5"/>
      <c r="AT270" s="20"/>
    </row>
    <row r="271" customFormat="false" ht="16" hidden="false" customHeight="false" outlineLevel="0" collapsed="false">
      <c r="AF271" s="6"/>
      <c r="AQ271" s="5"/>
      <c r="AT271" s="20"/>
    </row>
    <row r="272" customFormat="false" ht="16" hidden="false" customHeight="false" outlineLevel="0" collapsed="false">
      <c r="AF272" s="6"/>
      <c r="AQ272" s="5"/>
      <c r="AT272" s="20"/>
    </row>
    <row r="273" customFormat="false" ht="16" hidden="false" customHeight="false" outlineLevel="0" collapsed="false">
      <c r="AF273" s="6"/>
      <c r="AQ273" s="5"/>
      <c r="AT273" s="20"/>
    </row>
    <row r="274" customFormat="false" ht="16" hidden="false" customHeight="false" outlineLevel="0" collapsed="false">
      <c r="AF274" s="6"/>
      <c r="AQ274" s="5"/>
      <c r="AT274" s="20"/>
    </row>
    <row r="275" customFormat="false" ht="16" hidden="false" customHeight="false" outlineLevel="0" collapsed="false">
      <c r="AF275" s="6"/>
      <c r="AQ275" s="5"/>
      <c r="AT275" s="20"/>
    </row>
    <row r="276" customFormat="false" ht="16" hidden="false" customHeight="false" outlineLevel="0" collapsed="false">
      <c r="AF276" s="6"/>
      <c r="AQ276" s="5"/>
      <c r="AT276" s="20"/>
    </row>
    <row r="277" customFormat="false" ht="16" hidden="false" customHeight="false" outlineLevel="0" collapsed="false">
      <c r="AF277" s="6"/>
      <c r="AQ277" s="5"/>
      <c r="AT277" s="20"/>
    </row>
    <row r="278" customFormat="false" ht="16" hidden="false" customHeight="false" outlineLevel="0" collapsed="false">
      <c r="AF278" s="6"/>
      <c r="AQ278" s="5"/>
      <c r="AT278" s="20"/>
    </row>
    <row r="279" customFormat="false" ht="16" hidden="false" customHeight="false" outlineLevel="0" collapsed="false">
      <c r="AF279" s="6"/>
      <c r="AQ279" s="5"/>
      <c r="AT279" s="20"/>
    </row>
    <row r="280" customFormat="false" ht="16" hidden="false" customHeight="false" outlineLevel="0" collapsed="false">
      <c r="AF280" s="6"/>
      <c r="AQ280" s="5"/>
      <c r="AT280" s="20"/>
    </row>
    <row r="281" customFormat="false" ht="16" hidden="false" customHeight="false" outlineLevel="0" collapsed="false">
      <c r="AF281" s="6"/>
      <c r="AQ281" s="5"/>
      <c r="AT281" s="20"/>
    </row>
    <row r="282" customFormat="false" ht="16" hidden="false" customHeight="false" outlineLevel="0" collapsed="false">
      <c r="AF282" s="6"/>
      <c r="AQ282" s="5"/>
      <c r="AT282" s="20"/>
    </row>
    <row r="283" customFormat="false" ht="16" hidden="false" customHeight="false" outlineLevel="0" collapsed="false">
      <c r="AF283" s="6"/>
      <c r="AQ283" s="5"/>
      <c r="AT283" s="20"/>
    </row>
    <row r="284" customFormat="false" ht="16" hidden="false" customHeight="false" outlineLevel="0" collapsed="false">
      <c r="AF284" s="6"/>
      <c r="AQ284" s="5"/>
      <c r="AT284" s="20"/>
    </row>
    <row r="285" customFormat="false" ht="16" hidden="false" customHeight="false" outlineLevel="0" collapsed="false">
      <c r="AF285" s="6"/>
      <c r="AQ285" s="5"/>
      <c r="AT285" s="20"/>
    </row>
    <row r="286" customFormat="false" ht="16" hidden="false" customHeight="false" outlineLevel="0" collapsed="false">
      <c r="AF286" s="6"/>
      <c r="AQ286" s="5"/>
      <c r="AT286" s="20"/>
    </row>
    <row r="287" customFormat="false" ht="16" hidden="false" customHeight="false" outlineLevel="0" collapsed="false">
      <c r="AF287" s="6"/>
      <c r="AQ287" s="5"/>
      <c r="AT287" s="20"/>
    </row>
    <row r="288" customFormat="false" ht="16" hidden="false" customHeight="false" outlineLevel="0" collapsed="false">
      <c r="AF288" s="6"/>
      <c r="AQ288" s="5"/>
      <c r="AT288" s="20"/>
    </row>
    <row r="289" customFormat="false" ht="16" hidden="false" customHeight="false" outlineLevel="0" collapsed="false">
      <c r="AF289" s="6"/>
      <c r="AQ289" s="5"/>
      <c r="AT289" s="20"/>
    </row>
    <row r="290" customFormat="false" ht="16" hidden="false" customHeight="false" outlineLevel="0" collapsed="false">
      <c r="AF290" s="6"/>
      <c r="AT290" s="20"/>
    </row>
    <row r="291" customFormat="false" ht="16" hidden="false" customHeight="false" outlineLevel="0" collapsed="false">
      <c r="AF291" s="6"/>
      <c r="AT291" s="20"/>
    </row>
    <row r="292" customFormat="false" ht="16" hidden="false" customHeight="false" outlineLevel="0" collapsed="false">
      <c r="AF292" s="6"/>
      <c r="AT292" s="20"/>
    </row>
    <row r="293" customFormat="false" ht="16" hidden="false" customHeight="false" outlineLevel="0" collapsed="false">
      <c r="AF293" s="6"/>
      <c r="AT293" s="20"/>
    </row>
    <row r="294" customFormat="false" ht="16" hidden="false" customHeight="false" outlineLevel="0" collapsed="false">
      <c r="AF294" s="6"/>
      <c r="AT294" s="20"/>
    </row>
    <row r="295" customFormat="false" ht="16" hidden="false" customHeight="false" outlineLevel="0" collapsed="false">
      <c r="AF295" s="6"/>
      <c r="AT295" s="20"/>
    </row>
    <row r="296" customFormat="false" ht="16" hidden="false" customHeight="false" outlineLevel="0" collapsed="false">
      <c r="AF296" s="6"/>
      <c r="AT296" s="20"/>
    </row>
    <row r="297" customFormat="false" ht="16" hidden="false" customHeight="false" outlineLevel="0" collapsed="false">
      <c r="AF297" s="6"/>
      <c r="AT297" s="20"/>
    </row>
    <row r="298" customFormat="false" ht="16" hidden="false" customHeight="false" outlineLevel="0" collapsed="false">
      <c r="AF298" s="6"/>
      <c r="AT298" s="20"/>
    </row>
    <row r="299" customFormat="false" ht="16" hidden="false" customHeight="false" outlineLevel="0" collapsed="false">
      <c r="AF299" s="6"/>
      <c r="AT299" s="20"/>
    </row>
    <row r="300" customFormat="false" ht="16" hidden="false" customHeight="false" outlineLevel="0" collapsed="false">
      <c r="AF300" s="6"/>
      <c r="AT300" s="20"/>
    </row>
    <row r="301" customFormat="false" ht="16" hidden="false" customHeight="false" outlineLevel="0" collapsed="false">
      <c r="AF301" s="6"/>
      <c r="AT301" s="20"/>
    </row>
    <row r="302" customFormat="false" ht="16" hidden="false" customHeight="false" outlineLevel="0" collapsed="false">
      <c r="AF302" s="6"/>
      <c r="AT302" s="20"/>
    </row>
    <row r="303" customFormat="false" ht="16" hidden="false" customHeight="false" outlineLevel="0" collapsed="false">
      <c r="AF303" s="6"/>
      <c r="AT303" s="20"/>
    </row>
    <row r="304" customFormat="false" ht="16" hidden="false" customHeight="false" outlineLevel="0" collapsed="false">
      <c r="AF304" s="6"/>
      <c r="AT304" s="20"/>
    </row>
    <row r="305" customFormat="false" ht="16" hidden="false" customHeight="false" outlineLevel="0" collapsed="false">
      <c r="AF305" s="6"/>
      <c r="AT305" s="20"/>
    </row>
    <row r="306" customFormat="false" ht="16" hidden="false" customHeight="false" outlineLevel="0" collapsed="false">
      <c r="AF306" s="6"/>
      <c r="AT306" s="20"/>
    </row>
    <row r="307" customFormat="false" ht="16" hidden="false" customHeight="false" outlineLevel="0" collapsed="false">
      <c r="AF307" s="6"/>
      <c r="AT307" s="20"/>
    </row>
    <row r="308" customFormat="false" ht="16" hidden="false" customHeight="false" outlineLevel="0" collapsed="false">
      <c r="AF308" s="6"/>
      <c r="AT308" s="20"/>
    </row>
    <row r="309" customFormat="false" ht="16" hidden="false" customHeight="false" outlineLevel="0" collapsed="false">
      <c r="AF309" s="6"/>
      <c r="AT309" s="20"/>
    </row>
    <row r="310" customFormat="false" ht="16" hidden="false" customHeight="false" outlineLevel="0" collapsed="false">
      <c r="AF310" s="6"/>
      <c r="AT310" s="20"/>
    </row>
    <row r="311" customFormat="false" ht="16" hidden="false" customHeight="false" outlineLevel="0" collapsed="false">
      <c r="AF311" s="6"/>
      <c r="AT311" s="20"/>
    </row>
    <row r="312" customFormat="false" ht="16" hidden="false" customHeight="false" outlineLevel="0" collapsed="false">
      <c r="AF312" s="6"/>
      <c r="AT312" s="20"/>
    </row>
    <row r="313" customFormat="false" ht="16" hidden="false" customHeight="false" outlineLevel="0" collapsed="false">
      <c r="AF313" s="6"/>
      <c r="AT313" s="20"/>
    </row>
    <row r="314" customFormat="false" ht="16" hidden="false" customHeight="false" outlineLevel="0" collapsed="false">
      <c r="AF314" s="6"/>
      <c r="AT314" s="20"/>
    </row>
    <row r="315" customFormat="false" ht="16" hidden="false" customHeight="false" outlineLevel="0" collapsed="false">
      <c r="AF315" s="6"/>
      <c r="AT315" s="20"/>
    </row>
    <row r="316" customFormat="false" ht="16" hidden="false" customHeight="false" outlineLevel="0" collapsed="false">
      <c r="AF316" s="6"/>
      <c r="AT316" s="20"/>
    </row>
    <row r="317" customFormat="false" ht="16" hidden="false" customHeight="false" outlineLevel="0" collapsed="false">
      <c r="AF317" s="6"/>
      <c r="AT317" s="20"/>
    </row>
    <row r="318" customFormat="false" ht="16" hidden="false" customHeight="false" outlineLevel="0" collapsed="false">
      <c r="AF318" s="6"/>
      <c r="AT318" s="20"/>
    </row>
    <row r="319" customFormat="false" ht="16" hidden="false" customHeight="false" outlineLevel="0" collapsed="false">
      <c r="AF319" s="6"/>
      <c r="AT319" s="20"/>
    </row>
    <row r="320" customFormat="false" ht="16" hidden="false" customHeight="false" outlineLevel="0" collapsed="false">
      <c r="AF320" s="6"/>
      <c r="AT320" s="20"/>
    </row>
    <row r="321" customFormat="false" ht="16" hidden="false" customHeight="false" outlineLevel="0" collapsed="false">
      <c r="AF321" s="6"/>
      <c r="AT321" s="20"/>
    </row>
    <row r="322" customFormat="false" ht="16" hidden="false" customHeight="false" outlineLevel="0" collapsed="false">
      <c r="AF322" s="6"/>
      <c r="AT322" s="20"/>
    </row>
    <row r="323" customFormat="false" ht="16" hidden="false" customHeight="false" outlineLevel="0" collapsed="false">
      <c r="AF323" s="6"/>
      <c r="AT323" s="20"/>
    </row>
    <row r="324" customFormat="false" ht="16" hidden="false" customHeight="false" outlineLevel="0" collapsed="false">
      <c r="AF324" s="6"/>
      <c r="AT324" s="20"/>
    </row>
    <row r="325" customFormat="false" ht="16" hidden="false" customHeight="false" outlineLevel="0" collapsed="false">
      <c r="AF325" s="6"/>
      <c r="AT325" s="20"/>
    </row>
    <row r="326" customFormat="false" ht="16" hidden="false" customHeight="false" outlineLevel="0" collapsed="false">
      <c r="AF326" s="6"/>
      <c r="AT326" s="20"/>
    </row>
    <row r="327" customFormat="false" ht="16" hidden="false" customHeight="false" outlineLevel="0" collapsed="false">
      <c r="AF327" s="6"/>
      <c r="AT327" s="20"/>
    </row>
    <row r="328" customFormat="false" ht="16" hidden="false" customHeight="false" outlineLevel="0" collapsed="false">
      <c r="AF328" s="6"/>
      <c r="AT328" s="20"/>
    </row>
    <row r="329" customFormat="false" ht="16" hidden="false" customHeight="false" outlineLevel="0" collapsed="false">
      <c r="AF329" s="6"/>
      <c r="AT329" s="20"/>
    </row>
    <row r="330" customFormat="false" ht="16" hidden="false" customHeight="false" outlineLevel="0" collapsed="false">
      <c r="AF330" s="6"/>
      <c r="AT330" s="20"/>
    </row>
    <row r="331" customFormat="false" ht="16" hidden="false" customHeight="false" outlineLevel="0" collapsed="false">
      <c r="AF331" s="6"/>
      <c r="AT331" s="20"/>
    </row>
    <row r="332" customFormat="false" ht="16" hidden="false" customHeight="false" outlineLevel="0" collapsed="false">
      <c r="AF332" s="6"/>
      <c r="AT332" s="20"/>
    </row>
    <row r="333" customFormat="false" ht="16" hidden="false" customHeight="false" outlineLevel="0" collapsed="false">
      <c r="AF333" s="6"/>
      <c r="AT333" s="20"/>
    </row>
    <row r="334" customFormat="false" ht="16" hidden="false" customHeight="false" outlineLevel="0" collapsed="false">
      <c r="AF334" s="6"/>
      <c r="AT334" s="20"/>
    </row>
    <row r="335" customFormat="false" ht="16" hidden="false" customHeight="false" outlineLevel="0" collapsed="false">
      <c r="AF335" s="6"/>
      <c r="AT335" s="20"/>
    </row>
    <row r="336" customFormat="false" ht="16" hidden="false" customHeight="false" outlineLevel="0" collapsed="false">
      <c r="AF336" s="6"/>
      <c r="AT336" s="20"/>
    </row>
    <row r="337" customFormat="false" ht="16" hidden="false" customHeight="false" outlineLevel="0" collapsed="false">
      <c r="AF337" s="6"/>
      <c r="AT337" s="20"/>
    </row>
    <row r="338" customFormat="false" ht="16" hidden="false" customHeight="false" outlineLevel="0" collapsed="false">
      <c r="AF338" s="6"/>
      <c r="AT338" s="20"/>
    </row>
    <row r="339" customFormat="false" ht="16" hidden="false" customHeight="false" outlineLevel="0" collapsed="false">
      <c r="AF339" s="6"/>
      <c r="AT339" s="20"/>
    </row>
    <row r="340" customFormat="false" ht="16" hidden="false" customHeight="false" outlineLevel="0" collapsed="false">
      <c r="AF340" s="6"/>
      <c r="AT340" s="20"/>
    </row>
    <row r="341" customFormat="false" ht="16" hidden="false" customHeight="false" outlineLevel="0" collapsed="false">
      <c r="AF341" s="6"/>
      <c r="AT341" s="20"/>
    </row>
    <row r="342" customFormat="false" ht="16" hidden="false" customHeight="false" outlineLevel="0" collapsed="false">
      <c r="AF342" s="6"/>
      <c r="AT342" s="20"/>
    </row>
    <row r="343" customFormat="false" ht="16" hidden="false" customHeight="false" outlineLevel="0" collapsed="false">
      <c r="AF343" s="6"/>
      <c r="AT343" s="20"/>
    </row>
    <row r="344" customFormat="false" ht="16" hidden="false" customHeight="false" outlineLevel="0" collapsed="false">
      <c r="AF344" s="6"/>
      <c r="AT344" s="20"/>
    </row>
    <row r="345" customFormat="false" ht="16" hidden="false" customHeight="false" outlineLevel="0" collapsed="false">
      <c r="AF345" s="6"/>
      <c r="AT345" s="20"/>
    </row>
    <row r="346" customFormat="false" ht="16" hidden="false" customHeight="false" outlineLevel="0" collapsed="false">
      <c r="AF346" s="6"/>
      <c r="AT346" s="20"/>
    </row>
    <row r="347" customFormat="false" ht="16" hidden="false" customHeight="false" outlineLevel="0" collapsed="false">
      <c r="AF347" s="6"/>
      <c r="AT347" s="20"/>
    </row>
    <row r="348" customFormat="false" ht="16" hidden="false" customHeight="false" outlineLevel="0" collapsed="false">
      <c r="AF348" s="6"/>
      <c r="AT348" s="20"/>
    </row>
    <row r="349" customFormat="false" ht="16" hidden="false" customHeight="false" outlineLevel="0" collapsed="false">
      <c r="AF349" s="6"/>
      <c r="AT349" s="20"/>
    </row>
    <row r="350" customFormat="false" ht="16" hidden="false" customHeight="false" outlineLevel="0" collapsed="false">
      <c r="AF350" s="6"/>
      <c r="AT350" s="20"/>
    </row>
    <row r="351" customFormat="false" ht="16" hidden="false" customHeight="false" outlineLevel="0" collapsed="false">
      <c r="AF351" s="6"/>
      <c r="AT351" s="20"/>
    </row>
    <row r="352" customFormat="false" ht="16" hidden="false" customHeight="false" outlineLevel="0" collapsed="false">
      <c r="AF352" s="6"/>
      <c r="AT352" s="20"/>
    </row>
    <row r="353" customFormat="false" ht="16" hidden="false" customHeight="false" outlineLevel="0" collapsed="false">
      <c r="AF353" s="6"/>
      <c r="AT353" s="20"/>
    </row>
    <row r="354" customFormat="false" ht="16" hidden="false" customHeight="false" outlineLevel="0" collapsed="false">
      <c r="AF354" s="6"/>
      <c r="AT354" s="20"/>
    </row>
    <row r="355" customFormat="false" ht="16" hidden="false" customHeight="false" outlineLevel="0" collapsed="false">
      <c r="AF355" s="6"/>
      <c r="AT355" s="20"/>
    </row>
    <row r="356" customFormat="false" ht="16" hidden="false" customHeight="false" outlineLevel="0" collapsed="false">
      <c r="AF356" s="6"/>
      <c r="AT356" s="20"/>
    </row>
    <row r="357" customFormat="false" ht="16" hidden="false" customHeight="false" outlineLevel="0" collapsed="false">
      <c r="AF357" s="6"/>
    </row>
    <row r="358" customFormat="false" ht="16" hidden="false" customHeight="false" outlineLevel="0" collapsed="false">
      <c r="AF358" s="6"/>
    </row>
    <row r="359" customFormat="false" ht="16" hidden="false" customHeight="false" outlineLevel="0" collapsed="false">
      <c r="AF359" s="6"/>
    </row>
    <row r="360" customFormat="false" ht="16" hidden="false" customHeight="false" outlineLevel="0" collapsed="false">
      <c r="AF360" s="6"/>
    </row>
    <row r="361" customFormat="false" ht="16" hidden="false" customHeight="false" outlineLevel="0" collapsed="false">
      <c r="AF361" s="6"/>
    </row>
    <row r="362" customFormat="false" ht="16" hidden="false" customHeight="false" outlineLevel="0" collapsed="false">
      <c r="AF362" s="6"/>
    </row>
    <row r="363" customFormat="false" ht="16" hidden="false" customHeight="false" outlineLevel="0" collapsed="false">
      <c r="AF363" s="6"/>
    </row>
    <row r="364" customFormat="false" ht="16" hidden="false" customHeight="false" outlineLevel="0" collapsed="false">
      <c r="AF364" s="6"/>
    </row>
    <row r="365" customFormat="false" ht="16" hidden="false" customHeight="false" outlineLevel="0" collapsed="false">
      <c r="AF365" s="6"/>
    </row>
    <row r="366" customFormat="false" ht="16" hidden="false" customHeight="false" outlineLevel="0" collapsed="false">
      <c r="AF366" s="6"/>
    </row>
    <row r="367" customFormat="false" ht="16" hidden="false" customHeight="false" outlineLevel="0" collapsed="false">
      <c r="AF367" s="6"/>
    </row>
    <row r="368" customFormat="false" ht="16" hidden="false" customHeight="false" outlineLevel="0" collapsed="false">
      <c r="AF368" s="6"/>
    </row>
    <row r="369" customFormat="false" ht="16" hidden="false" customHeight="false" outlineLevel="0" collapsed="false">
      <c r="AF369" s="6"/>
    </row>
    <row r="370" customFormat="false" ht="16" hidden="false" customHeight="false" outlineLevel="0" collapsed="false">
      <c r="AF370" s="6"/>
    </row>
    <row r="371" customFormat="false" ht="16" hidden="false" customHeight="false" outlineLevel="0" collapsed="false">
      <c r="AF371" s="6"/>
    </row>
    <row r="372" customFormat="false" ht="16" hidden="false" customHeight="false" outlineLevel="0" collapsed="false">
      <c r="AF372" s="6"/>
    </row>
    <row r="373" customFormat="false" ht="16" hidden="false" customHeight="false" outlineLevel="0" collapsed="false">
      <c r="AF373" s="6"/>
    </row>
    <row r="374" customFormat="false" ht="16" hidden="false" customHeight="false" outlineLevel="0" collapsed="false">
      <c r="AF374" s="6"/>
    </row>
    <row r="375" customFormat="false" ht="16" hidden="false" customHeight="false" outlineLevel="0" collapsed="false">
      <c r="AF375" s="6"/>
    </row>
    <row r="376" customFormat="false" ht="16" hidden="false" customHeight="false" outlineLevel="0" collapsed="false">
      <c r="AF376" s="6"/>
    </row>
    <row r="377" customFormat="false" ht="16" hidden="false" customHeight="false" outlineLevel="0" collapsed="false">
      <c r="AF377" s="6"/>
    </row>
    <row r="378" customFormat="false" ht="16" hidden="false" customHeight="false" outlineLevel="0" collapsed="false">
      <c r="AF378" s="6"/>
    </row>
    <row r="379" customFormat="false" ht="16" hidden="false" customHeight="false" outlineLevel="0" collapsed="false">
      <c r="AF379" s="6"/>
    </row>
    <row r="380" customFormat="false" ht="16" hidden="false" customHeight="false" outlineLevel="0" collapsed="false">
      <c r="AF380" s="6"/>
    </row>
    <row r="381" customFormat="false" ht="16" hidden="false" customHeight="false" outlineLevel="0" collapsed="false">
      <c r="AF381" s="6"/>
    </row>
    <row r="382" customFormat="false" ht="16" hidden="false" customHeight="false" outlineLevel="0" collapsed="false">
      <c r="AF382" s="6"/>
    </row>
    <row r="383" customFormat="false" ht="16" hidden="false" customHeight="false" outlineLevel="0" collapsed="false">
      <c r="AF383" s="6"/>
    </row>
    <row r="384" customFormat="false" ht="16" hidden="false" customHeight="false" outlineLevel="0" collapsed="false">
      <c r="AF384" s="6"/>
    </row>
    <row r="385" customFormat="false" ht="16" hidden="false" customHeight="false" outlineLevel="0" collapsed="false">
      <c r="AF385" s="6"/>
    </row>
  </sheetData>
  <conditionalFormatting sqref="R2:A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AC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:AA9 AB3:AC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3 S22 Y22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 S2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3 S22 Y22 R2:AC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5:M6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5:L6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5:K62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8 C81:M81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:M8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8 C81:M81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1:L8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:M88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1:L88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8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E65 H55:M55 E55:F55 B56:M56 B58:B61 B62:D63 F62:G63 B57:H57 I57:M6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H55:M55 E55:F55 B56:M56 B58:B61 B62:D63 F62:G63 B57:H57 I57:M63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B81:M88 B77 H55:M55 E55:F55 B56:M56 B62:D62 B58:B61 F62:G62 B57:H57 I57:M62 B73:M75 B67:M7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H55:M55 E55:F55 B56:M56 B62:D62 B58:B61 F62:G62 B57:H57 I57:M62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2:H64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M75 B67:M71 B77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3:M75 M67:M7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:L75 L67:L7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3:K75 K67:K71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M75 B67:M71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5:AC4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5:AC45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4 R56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4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4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4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AC14 R15:R20 AC15:AC20 R21:AC21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4:AC21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AC14 R15:R20 AC15:AC20 R21:AC21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4 AB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5:AC20 AA14 AA21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AC14 R15:R20 AC15:AC20 R21:AC21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96:AC103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6:AB103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6:AA103 AB97:AC102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06:AC113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6:AB113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6:AA113 AB107:AC112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U22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 S3:AB8 U22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5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5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5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5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X385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J13" activeCellId="0" sqref="J13"/>
    </sheetView>
  </sheetViews>
  <sheetFormatPr defaultRowHeight="16" zeroHeight="false" outlineLevelRow="0" outlineLevelCol="0"/>
  <cols>
    <col collapsed="false" customWidth="true" hidden="false" outlineLevel="0" max="1" min="1" style="3" width="14.83"/>
    <col collapsed="false" customWidth="true" hidden="false" outlineLevel="0" max="2" min="2" style="4" width="3.51"/>
    <col collapsed="false" customWidth="true" hidden="false" outlineLevel="0" max="12" min="3" style="4" width="11.17"/>
    <col collapsed="false" customWidth="true" hidden="false" outlineLevel="0" max="13" min="13" style="4" width="3.51"/>
    <col collapsed="false" customWidth="true" hidden="false" outlineLevel="0" max="15" min="14" style="4" width="8"/>
    <col collapsed="false" customWidth="true" hidden="false" outlineLevel="0" max="16" min="16" style="4" width="4.33"/>
    <col collapsed="false" customWidth="true" hidden="false" outlineLevel="0" max="17" min="17" style="4" width="2.84"/>
    <col collapsed="false" customWidth="true" hidden="false" outlineLevel="0" max="18" min="18" style="4" width="7.66"/>
    <col collapsed="false" customWidth="true" hidden="false" outlineLevel="0" max="27" min="19" style="4" width="9"/>
    <col collapsed="false" customWidth="true" hidden="false" outlineLevel="0" max="29" min="28" style="4" width="7.66"/>
    <col collapsed="false" customWidth="true" hidden="false" outlineLevel="0" max="30" min="30" style="4" width="18.5"/>
    <col collapsed="false" customWidth="true" hidden="false" outlineLevel="0" max="31" min="31" style="4" width="2.17"/>
    <col collapsed="false" customWidth="true" hidden="false" outlineLevel="0" max="32" min="32" style="4" width="4.17"/>
    <col collapsed="false" customWidth="true" hidden="false" outlineLevel="0" max="33" min="33" style="4" width="24.17"/>
    <col collapsed="false" customWidth="true" hidden="false" outlineLevel="0" max="34" min="34" style="4" width="18.33"/>
    <col collapsed="false" customWidth="true" hidden="false" outlineLevel="0" max="35" min="35" style="4" width="18.5"/>
    <col collapsed="false" customWidth="true" hidden="false" outlineLevel="0" max="38" min="36" style="4" width="8.83"/>
    <col collapsed="false" customWidth="true" hidden="false" outlineLevel="0" max="42" min="39" style="5" width="8.83"/>
    <col collapsed="false" customWidth="true" hidden="false" outlineLevel="0" max="1025" min="43" style="4" width="8.83"/>
  </cols>
  <sheetData>
    <row r="1" customFormat="false" ht="16" hidden="false" customHeight="false" outlineLevel="0" collapsed="false">
      <c r="A1" s="3" t="s">
        <v>78</v>
      </c>
      <c r="B1" s="4" t="n">
        <v>1</v>
      </c>
      <c r="C1" s="4" t="n">
        <f aca="false">B1+1</f>
        <v>2</v>
      </c>
      <c r="D1" s="4" t="n">
        <f aca="false">C1+1</f>
        <v>3</v>
      </c>
      <c r="E1" s="4" t="n">
        <f aca="false">D1+1</f>
        <v>4</v>
      </c>
      <c r="F1" s="4" t="n">
        <f aca="false">E1+1</f>
        <v>5</v>
      </c>
      <c r="G1" s="4" t="n">
        <f aca="false">F1+1</f>
        <v>6</v>
      </c>
      <c r="H1" s="4" t="n">
        <f aca="false">G1+1</f>
        <v>7</v>
      </c>
      <c r="I1" s="4" t="n">
        <f aca="false">H1+1</f>
        <v>8</v>
      </c>
      <c r="J1" s="4" t="n">
        <f aca="false">I1+1</f>
        <v>9</v>
      </c>
      <c r="K1" s="4" t="n">
        <f aca="false">J1+1</f>
        <v>10</v>
      </c>
      <c r="L1" s="4" t="n">
        <f aca="false">K1+1</f>
        <v>11</v>
      </c>
      <c r="M1" s="4" t="n">
        <f aca="false">L1+1</f>
        <v>12</v>
      </c>
      <c r="N1" s="4" t="s">
        <v>79</v>
      </c>
      <c r="P1" s="4" t="n">
        <v>3</v>
      </c>
      <c r="Q1" s="4" t="s">
        <v>78</v>
      </c>
      <c r="R1" s="4" t="n">
        <v>1</v>
      </c>
      <c r="S1" s="4" t="n">
        <f aca="false">R1+1</f>
        <v>2</v>
      </c>
      <c r="T1" s="4" t="n">
        <f aca="false">S1+1</f>
        <v>3</v>
      </c>
      <c r="U1" s="4" t="n">
        <f aca="false">T1+1</f>
        <v>4</v>
      </c>
      <c r="V1" s="4" t="n">
        <f aca="false">U1+1</f>
        <v>5</v>
      </c>
      <c r="W1" s="4" t="n">
        <f aca="false">V1+1</f>
        <v>6</v>
      </c>
      <c r="X1" s="4" t="n">
        <f aca="false">W1+1</f>
        <v>7</v>
      </c>
      <c r="Y1" s="4" t="n">
        <f aca="false">X1+1</f>
        <v>8</v>
      </c>
      <c r="Z1" s="4" t="n">
        <f aca="false">Y1+1</f>
        <v>9</v>
      </c>
      <c r="AA1" s="4" t="n">
        <f aca="false">Z1+1</f>
        <v>10</v>
      </c>
      <c r="AB1" s="4" t="n">
        <f aca="false">AA1+1</f>
        <v>11</v>
      </c>
      <c r="AC1" s="4" t="n">
        <f aca="false">AB1+1</f>
        <v>12</v>
      </c>
      <c r="AD1" s="4" t="s">
        <v>80</v>
      </c>
      <c r="AE1" s="4" t="n">
        <v>3</v>
      </c>
      <c r="AF1" s="6"/>
      <c r="AG1" s="4" t="s">
        <v>81</v>
      </c>
      <c r="AH1" s="4" t="s">
        <v>80</v>
      </c>
      <c r="AI1" s="4" t="s">
        <v>82</v>
      </c>
    </row>
    <row r="2" customFormat="false" ht="16" hidden="false" customHeight="false" outlineLevel="0" collapsed="false">
      <c r="A2" s="3" t="s">
        <v>83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3"/>
      <c r="O2" s="3"/>
      <c r="Q2" s="4" t="s">
        <v>83</v>
      </c>
      <c r="AD2" s="4" t="s">
        <v>82</v>
      </c>
      <c r="AE2" s="4" t="n">
        <f aca="false">AE1+1</f>
        <v>4</v>
      </c>
      <c r="AF2" s="6" t="n">
        <v>1</v>
      </c>
      <c r="AG2" s="4" t="s">
        <v>223</v>
      </c>
      <c r="AH2" s="4" t="n">
        <v>2542</v>
      </c>
      <c r="AI2" s="4" t="n">
        <v>27101</v>
      </c>
      <c r="AL2" s="5"/>
    </row>
    <row r="3" customFormat="false" ht="16" hidden="false" customHeight="false" outlineLevel="0" collapsed="false">
      <c r="A3" s="3" t="s">
        <v>86</v>
      </c>
      <c r="B3" s="10"/>
      <c r="C3" s="12" t="s">
        <v>224</v>
      </c>
      <c r="D3" s="13" t="s">
        <v>225</v>
      </c>
      <c r="E3" s="32" t="s">
        <v>226</v>
      </c>
      <c r="F3" s="32" t="s">
        <v>227</v>
      </c>
      <c r="G3" s="12" t="s">
        <v>228</v>
      </c>
      <c r="H3" s="14" t="s">
        <v>229</v>
      </c>
      <c r="I3" s="12" t="s">
        <v>230</v>
      </c>
      <c r="J3" s="15" t="s">
        <v>231</v>
      </c>
      <c r="K3" s="12" t="s">
        <v>95</v>
      </c>
      <c r="L3" s="15" t="s">
        <v>96</v>
      </c>
      <c r="M3" s="16"/>
      <c r="N3" s="3" t="n">
        <v>1000</v>
      </c>
      <c r="O3" s="3"/>
      <c r="Q3" s="4" t="s">
        <v>86</v>
      </c>
      <c r="S3" s="43" t="n">
        <f aca="false">VLOOKUP(S27,$AF$2:$AK$701,$P$1,0)</f>
        <v>2542</v>
      </c>
      <c r="T3" s="43" t="n">
        <f aca="false">VLOOKUP(T27,$AF$2:$AK$701,$P$1,0)</f>
        <v>1487</v>
      </c>
      <c r="U3" s="43" t="n">
        <f aca="false">VLOOKUP(U27,$AF$2:$AK$701,$P$1,0)</f>
        <v>777</v>
      </c>
      <c r="V3" s="43" t="n">
        <f aca="false">VLOOKUP(V27,$AF$2:$AK$701,$P$1,0)</f>
        <v>758</v>
      </c>
      <c r="W3" s="43" t="n">
        <f aca="false">VLOOKUP(W27,$AF$2:$AK$701,$P$1,0)</f>
        <v>3521</v>
      </c>
      <c r="X3" s="43" t="n">
        <f aca="false">VLOOKUP(X27,$AF$2:$AK$701,$P$1,0)</f>
        <v>6840</v>
      </c>
      <c r="Y3" s="43" t="n">
        <f aca="false">VLOOKUP(Y27,$AF$2:$AK$701,$P$1,0)</f>
        <v>3823</v>
      </c>
      <c r="Z3" s="43" t="n">
        <f aca="false">VLOOKUP(Z27,$AF$2:$AK$701,$P$1,0)</f>
        <v>2391</v>
      </c>
      <c r="AA3" s="43" t="n">
        <f aca="false">VLOOKUP(AA27,$AF$2:$AK$701,$P$1,0)</f>
        <v>38.9</v>
      </c>
      <c r="AB3" s="43" t="n">
        <f aca="false">VLOOKUP(AB27,$AF$2:$AK$701,$P$1,0)</f>
        <v>20729</v>
      </c>
      <c r="AF3" s="6" t="n">
        <f aca="false">AF2+1</f>
        <v>2</v>
      </c>
      <c r="AG3" s="4" t="s">
        <v>232</v>
      </c>
      <c r="AH3" s="4" t="n">
        <v>4088</v>
      </c>
      <c r="AI3" s="4" t="n">
        <v>38705</v>
      </c>
      <c r="AL3" s="5"/>
    </row>
    <row r="4" customFormat="false" ht="16" hidden="false" customHeight="false" outlineLevel="0" collapsed="false">
      <c r="A4" s="3" t="s">
        <v>98</v>
      </c>
      <c r="B4" s="10"/>
      <c r="C4" s="10"/>
      <c r="D4" s="10"/>
      <c r="E4" s="10"/>
      <c r="F4" s="18"/>
      <c r="G4" s="18"/>
      <c r="H4" s="3"/>
      <c r="I4" s="18"/>
      <c r="J4" s="18"/>
      <c r="K4" s="18"/>
      <c r="L4" s="19"/>
      <c r="M4" s="19"/>
      <c r="N4" s="3" t="n">
        <f aca="false">N3/5</f>
        <v>200</v>
      </c>
      <c r="O4" s="3"/>
      <c r="Q4" s="4" t="s">
        <v>98</v>
      </c>
      <c r="S4" s="43" t="n">
        <f aca="false">VLOOKUP(S28,$AF$2:$AK$701,$P$1,0)</f>
        <v>4088</v>
      </c>
      <c r="T4" s="43" t="n">
        <f aca="false">VLOOKUP(T28,$AF$2:$AK$701,$P$1,0)</f>
        <v>1365</v>
      </c>
      <c r="U4" s="43" t="n">
        <f aca="false">VLOOKUP(U28,$AF$2:$AK$701,$P$1,0)</f>
        <v>811</v>
      </c>
      <c r="V4" s="43" t="n">
        <f aca="false">VLOOKUP(V28,$AF$2:$AK$701,$P$1,0)</f>
        <v>584</v>
      </c>
      <c r="W4" s="43" t="n">
        <f aca="false">VLOOKUP(W28,$AF$2:$AK$701,$P$1,0)</f>
        <v>2612</v>
      </c>
      <c r="X4" s="43" t="n">
        <f aca="false">VLOOKUP(X28,$AF$2:$AK$701,$P$1,0)</f>
        <v>6092</v>
      </c>
      <c r="Y4" s="43" t="n">
        <f aca="false">VLOOKUP(Y28,$AF$2:$AK$701,$P$1,0)</f>
        <v>3343</v>
      </c>
      <c r="Z4" s="43" t="n">
        <f aca="false">VLOOKUP(Z28,$AF$2:$AK$701,$P$1,0)</f>
        <v>2169</v>
      </c>
      <c r="AA4" s="43" t="n">
        <f aca="false">VLOOKUP(AA28,$AF$2:$AK$701,$P$1,0)</f>
        <v>32.1</v>
      </c>
      <c r="AB4" s="43" t="n">
        <f aca="false">VLOOKUP(AB28,$AF$2:$AK$701,$P$1,0)</f>
        <v>21632</v>
      </c>
      <c r="AF4" s="6" t="n">
        <f aca="false">AF3+1</f>
        <v>3</v>
      </c>
      <c r="AG4" s="4" t="s">
        <v>233</v>
      </c>
      <c r="AH4" s="4" t="n">
        <v>2652</v>
      </c>
      <c r="AI4" s="4" t="n">
        <v>39781</v>
      </c>
      <c r="AL4" s="5"/>
      <c r="AT4" s="20"/>
    </row>
    <row r="5" customFormat="false" ht="16" hidden="false" customHeight="false" outlineLevel="0" collapsed="false">
      <c r="A5" s="3" t="s">
        <v>100</v>
      </c>
      <c r="B5" s="21"/>
      <c r="C5" s="10"/>
      <c r="D5" s="10"/>
      <c r="E5" s="10"/>
      <c r="F5" s="18"/>
      <c r="G5" s="18"/>
      <c r="H5" s="3"/>
      <c r="I5" s="18"/>
      <c r="J5" s="18"/>
      <c r="K5" s="18"/>
      <c r="L5" s="19"/>
      <c r="M5" s="19"/>
      <c r="N5" s="3" t="n">
        <f aca="false">N4/5</f>
        <v>40</v>
      </c>
      <c r="O5" s="3"/>
      <c r="Q5" s="4" t="s">
        <v>100</v>
      </c>
      <c r="S5" s="43" t="n">
        <f aca="false">VLOOKUP(S29,$AF$2:$AK$701,$P$1,0)</f>
        <v>2652</v>
      </c>
      <c r="T5" s="43" t="n">
        <f aca="false">VLOOKUP(T29,$AF$2:$AK$701,$P$1,0)</f>
        <v>1308</v>
      </c>
      <c r="U5" s="43" t="n">
        <f aca="false">VLOOKUP(U29,$AF$2:$AK$701,$P$1,0)</f>
        <v>902</v>
      </c>
      <c r="V5" s="43" t="n">
        <f aca="false">VLOOKUP(V29,$AF$2:$AK$701,$P$1,0)</f>
        <v>809</v>
      </c>
      <c r="W5" s="43" t="n">
        <f aca="false">VLOOKUP(W29,$AF$2:$AK$701,$P$1,0)</f>
        <v>3194</v>
      </c>
      <c r="X5" s="43" t="n">
        <f aca="false">VLOOKUP(X29,$AF$2:$AK$701,$P$1,0)</f>
        <v>4492</v>
      </c>
      <c r="Y5" s="43" t="n">
        <f aca="false">VLOOKUP(Y29,$AF$2:$AK$701,$P$1,0)</f>
        <v>3204</v>
      </c>
      <c r="Z5" s="43" t="n">
        <f aca="false">VLOOKUP(Z29,$AF$2:$AK$701,$P$1,0)</f>
        <v>3204</v>
      </c>
      <c r="AA5" s="43" t="n">
        <f aca="false">VLOOKUP(AA29,$AF$2:$AK$701,$P$1,0)</f>
        <v>37.5</v>
      </c>
      <c r="AB5" s="43" t="n">
        <f aca="false">VLOOKUP(AB29,$AF$2:$AK$701,$P$1,0)</f>
        <v>21764</v>
      </c>
      <c r="AF5" s="6" t="n">
        <f aca="false">AF4+1</f>
        <v>4</v>
      </c>
      <c r="AG5" s="4" t="s">
        <v>234</v>
      </c>
      <c r="AH5" s="4" t="n">
        <v>1891</v>
      </c>
      <c r="AI5" s="4" t="n">
        <v>41514</v>
      </c>
      <c r="AL5" s="5"/>
      <c r="AT5" s="20"/>
    </row>
    <row r="6" customFormat="false" ht="16" hidden="false" customHeight="false" outlineLevel="0" collapsed="false">
      <c r="A6" s="3" t="s">
        <v>102</v>
      </c>
      <c r="B6" s="10"/>
      <c r="C6" s="10"/>
      <c r="D6" s="10"/>
      <c r="E6" s="10"/>
      <c r="F6" s="18"/>
      <c r="G6" s="18"/>
      <c r="H6" s="3"/>
      <c r="I6" s="18"/>
      <c r="J6" s="18"/>
      <c r="K6" s="18"/>
      <c r="L6" s="16"/>
      <c r="M6" s="19"/>
      <c r="N6" s="3" t="n">
        <f aca="false">N5/5</f>
        <v>8</v>
      </c>
      <c r="O6" s="3"/>
      <c r="Q6" s="4" t="s">
        <v>102</v>
      </c>
      <c r="S6" s="43" t="n">
        <f aca="false">VLOOKUP(S30,$AF$2:$AK$701,$P$1,0)</f>
        <v>1891</v>
      </c>
      <c r="T6" s="43" t="n">
        <f aca="false">VLOOKUP(T30,$AF$2:$AK$701,$P$1,0)</f>
        <v>1812</v>
      </c>
      <c r="U6" s="43" t="n">
        <f aca="false">VLOOKUP(U30,$AF$2:$AK$701,$P$1,0)</f>
        <v>653</v>
      </c>
      <c r="V6" s="43" t="n">
        <f aca="false">VLOOKUP(V30,$AF$2:$AK$701,$P$1,0)</f>
        <v>1425</v>
      </c>
      <c r="W6" s="43" t="n">
        <f aca="false">VLOOKUP(W30,$AF$2:$AK$701,$P$1,0)</f>
        <v>4266</v>
      </c>
      <c r="X6" s="43" t="n">
        <f aca="false">VLOOKUP(X30,$AF$2:$AK$701,$P$1,0)</f>
        <v>5013</v>
      </c>
      <c r="Y6" s="43" t="n">
        <f aca="false">VLOOKUP(Y30,$AF$2:$AK$701,$P$1,0)</f>
        <v>4100</v>
      </c>
      <c r="Z6" s="43" t="n">
        <f aca="false">VLOOKUP(Z30,$AF$2:$AK$701,$P$1,0)</f>
        <v>4292</v>
      </c>
      <c r="AA6" s="43" t="n">
        <f aca="false">VLOOKUP(AA30,$AF$2:$AK$701,$P$1,0)</f>
        <v>38.8</v>
      </c>
      <c r="AB6" s="43" t="n">
        <f aca="false">VLOOKUP(AB30,$AF$2:$AK$701,$P$1,0)</f>
        <v>23202</v>
      </c>
      <c r="AF6" s="6" t="n">
        <f aca="false">AF5+1</f>
        <v>5</v>
      </c>
      <c r="AG6" s="4" t="s">
        <v>235</v>
      </c>
      <c r="AH6" s="4" t="n">
        <v>1487</v>
      </c>
      <c r="AI6" s="4" t="n">
        <v>40762</v>
      </c>
      <c r="AL6" s="5"/>
      <c r="AT6" s="20"/>
    </row>
    <row r="7" customFormat="false" ht="16" hidden="false" customHeight="false" outlineLevel="0" collapsed="false">
      <c r="A7" s="3" t="s">
        <v>104</v>
      </c>
      <c r="B7" s="10"/>
      <c r="C7" s="10"/>
      <c r="D7" s="10"/>
      <c r="E7" s="10"/>
      <c r="F7" s="18"/>
      <c r="G7" s="18"/>
      <c r="H7" s="3"/>
      <c r="I7" s="18"/>
      <c r="J7" s="18"/>
      <c r="K7" s="18"/>
      <c r="L7" s="16"/>
      <c r="M7" s="19"/>
      <c r="N7" s="3" t="n">
        <f aca="false">N6/5</f>
        <v>1.6</v>
      </c>
      <c r="O7" s="3"/>
      <c r="Q7" s="4" t="s">
        <v>104</v>
      </c>
      <c r="S7" s="43" t="n">
        <f aca="false">VLOOKUP(S31,$AF$2:$AK$701,$P$1,0)</f>
        <v>1487</v>
      </c>
      <c r="T7" s="43" t="n">
        <f aca="false">VLOOKUP(T31,$AF$2:$AK$701,$P$1,0)</f>
        <v>1624</v>
      </c>
      <c r="U7" s="43" t="n">
        <f aca="false">VLOOKUP(U31,$AF$2:$AK$701,$P$1,0)</f>
        <v>1273</v>
      </c>
      <c r="V7" s="43" t="n">
        <f aca="false">VLOOKUP(V31,$AF$2:$AK$701,$P$1,0)</f>
        <v>1721</v>
      </c>
      <c r="W7" s="43" t="n">
        <f aca="false">VLOOKUP(W31,$AF$2:$AK$701,$P$1,0)</f>
        <v>5426</v>
      </c>
      <c r="X7" s="43" t="n">
        <f aca="false">VLOOKUP(X31,$AF$2:$AK$701,$P$1,0)</f>
        <v>5874</v>
      </c>
      <c r="Y7" s="43" t="n">
        <f aca="false">VLOOKUP(Y31,$AF$2:$AK$701,$P$1,0)</f>
        <v>5628</v>
      </c>
      <c r="Z7" s="43" t="n">
        <f aca="false">VLOOKUP(Z31,$AF$2:$AK$701,$P$1,0)</f>
        <v>5680</v>
      </c>
      <c r="AA7" s="43" t="n">
        <f aca="false">VLOOKUP(AA31,$AF$2:$AK$701,$P$1,0)</f>
        <v>44.5</v>
      </c>
      <c r="AB7" s="43" t="n">
        <f aca="false">VLOOKUP(AB31,$AF$2:$AK$701,$P$1,0)</f>
        <v>21698</v>
      </c>
      <c r="AF7" s="6" t="n">
        <f aca="false">AF6+1</f>
        <v>6</v>
      </c>
      <c r="AG7" s="4" t="s">
        <v>236</v>
      </c>
      <c r="AH7" s="4" t="n">
        <v>2060</v>
      </c>
      <c r="AI7" s="4" t="n">
        <v>40515</v>
      </c>
      <c r="AL7" s="5"/>
      <c r="AT7" s="20"/>
    </row>
    <row r="8" customFormat="false" ht="16" hidden="false" customHeight="false" outlineLevel="0" collapsed="false">
      <c r="A8" s="3" t="s">
        <v>106</v>
      </c>
      <c r="B8" s="10"/>
      <c r="C8" s="22"/>
      <c r="D8" s="22"/>
      <c r="E8" s="22"/>
      <c r="F8" s="23"/>
      <c r="G8" s="23"/>
      <c r="H8" s="25"/>
      <c r="I8" s="23"/>
      <c r="J8" s="23"/>
      <c r="K8" s="23"/>
      <c r="L8" s="26"/>
      <c r="M8" s="19"/>
      <c r="N8" s="3" t="n">
        <v>0.1</v>
      </c>
      <c r="O8" s="3"/>
      <c r="Q8" s="4" t="s">
        <v>106</v>
      </c>
      <c r="S8" s="43" t="n">
        <f aca="false">VLOOKUP(S32,$AF$2:$AK$701,$P$1,0)</f>
        <v>2060</v>
      </c>
      <c r="T8" s="43" t="n">
        <f aca="false">VLOOKUP(T32,$AF$2:$AK$701,$P$1,0)</f>
        <v>1505</v>
      </c>
      <c r="U8" s="43" t="n">
        <f aca="false">VLOOKUP(U32,$AF$2:$AK$701,$P$1,0)</f>
        <v>1566</v>
      </c>
      <c r="V8" s="43" t="n">
        <f aca="false">VLOOKUP(V32,$AF$2:$AK$701,$P$1,0)</f>
        <v>1639</v>
      </c>
      <c r="W8" s="43" t="n">
        <f aca="false">VLOOKUP(W32,$AF$2:$AK$701,$P$1,0)</f>
        <v>5982</v>
      </c>
      <c r="X8" s="43" t="n">
        <f aca="false">VLOOKUP(X32,$AF$2:$AK$701,$P$1,0)</f>
        <v>6903</v>
      </c>
      <c r="Y8" s="43" t="n">
        <f aca="false">VLOOKUP(Y32,$AF$2:$AK$701,$P$1,0)</f>
        <v>4922</v>
      </c>
      <c r="Z8" s="43" t="n">
        <f aca="false">VLOOKUP(Z32,$AF$2:$AK$701,$P$1,0)</f>
        <v>6186</v>
      </c>
      <c r="AA8" s="43" t="n">
        <f aca="false">VLOOKUP(AA32,$AF$2:$AK$701,$P$1,0)</f>
        <v>44.5</v>
      </c>
      <c r="AB8" s="43" t="n">
        <f aca="false">VLOOKUP(AB32,$AF$2:$AK$701,$P$1,0)</f>
        <v>18804</v>
      </c>
      <c r="AF8" s="6" t="n">
        <f aca="false">AF7+1</f>
        <v>7</v>
      </c>
      <c r="AG8" s="4" t="s">
        <v>237</v>
      </c>
      <c r="AH8" s="4" t="n">
        <v>1487</v>
      </c>
      <c r="AI8" s="4" t="n">
        <v>37889</v>
      </c>
      <c r="AL8" s="5"/>
      <c r="AT8" s="20"/>
    </row>
    <row r="9" customFormat="false" ht="16" hidden="false" customHeight="false" outlineLevel="0" collapsed="false">
      <c r="A9" s="3" t="s">
        <v>108</v>
      </c>
      <c r="B9" s="27" t="s">
        <v>109</v>
      </c>
      <c r="C9" s="25"/>
      <c r="D9" s="25"/>
      <c r="E9" s="25"/>
      <c r="F9" s="28"/>
      <c r="G9" s="25"/>
      <c r="H9" s="28"/>
      <c r="I9" s="25"/>
      <c r="J9" s="25"/>
      <c r="K9" s="25"/>
      <c r="L9" s="28"/>
      <c r="M9" s="24"/>
      <c r="N9" s="3"/>
      <c r="O9" s="3"/>
      <c r="Q9" s="4" t="s">
        <v>108</v>
      </c>
      <c r="S9" s="5"/>
      <c r="U9" s="17"/>
      <c r="W9" s="17"/>
      <c r="Z9" s="17"/>
      <c r="AA9" s="17"/>
      <c r="AF9" s="6" t="n">
        <f aca="false">AF8+1</f>
        <v>8</v>
      </c>
      <c r="AG9" s="4" t="s">
        <v>238</v>
      </c>
      <c r="AH9" s="4" t="n">
        <v>1365</v>
      </c>
      <c r="AI9" s="4" t="n">
        <v>38587</v>
      </c>
      <c r="AL9" s="5"/>
      <c r="AT9" s="20"/>
    </row>
    <row r="10" customFormat="false" ht="16" hidden="false" customHeight="false" outlineLevel="0" collapsed="false">
      <c r="A10" s="29" t="s">
        <v>111</v>
      </c>
      <c r="C10" s="30" t="n">
        <v>100</v>
      </c>
      <c r="D10" s="30" t="n">
        <v>100</v>
      </c>
      <c r="E10" s="30" t="n">
        <v>100</v>
      </c>
      <c r="F10" s="30" t="n">
        <v>100</v>
      </c>
      <c r="G10" s="30" t="n">
        <v>100</v>
      </c>
      <c r="H10" s="30" t="n">
        <v>100</v>
      </c>
      <c r="I10" s="30" t="n">
        <v>100</v>
      </c>
      <c r="J10" s="30" t="n">
        <v>100</v>
      </c>
      <c r="K10" s="30" t="n">
        <v>100</v>
      </c>
      <c r="L10" s="30" t="n">
        <v>100</v>
      </c>
      <c r="T10" s="17"/>
      <c r="U10" s="17"/>
      <c r="W10" s="17"/>
      <c r="X10" s="17"/>
      <c r="Y10" s="17"/>
      <c r="AF10" s="6" t="n">
        <f aca="false">AF9+1</f>
        <v>9</v>
      </c>
      <c r="AG10" s="4" t="s">
        <v>239</v>
      </c>
      <c r="AH10" s="4" t="n">
        <v>1308</v>
      </c>
      <c r="AI10" s="4" t="n">
        <v>35867</v>
      </c>
      <c r="AL10" s="5"/>
      <c r="AT10" s="20"/>
    </row>
    <row r="11" customFormat="false" ht="16" hidden="false" customHeight="false" outlineLevel="0" collapsed="false">
      <c r="C11" s="30" t="s">
        <v>84</v>
      </c>
      <c r="D11" s="30" t="s">
        <v>84</v>
      </c>
      <c r="E11" s="30" t="s">
        <v>84</v>
      </c>
      <c r="F11" s="30" t="s">
        <v>84</v>
      </c>
      <c r="G11" s="30" t="s">
        <v>84</v>
      </c>
      <c r="H11" s="30" t="s">
        <v>84</v>
      </c>
      <c r="I11" s="30" t="s">
        <v>84</v>
      </c>
      <c r="J11" s="30" t="s">
        <v>84</v>
      </c>
      <c r="K11" s="30" t="s">
        <v>84</v>
      </c>
      <c r="L11" s="30" t="s">
        <v>84</v>
      </c>
      <c r="AF11" s="6" t="n">
        <f aca="false">AF10+1</f>
        <v>10</v>
      </c>
      <c r="AG11" s="4" t="s">
        <v>240</v>
      </c>
      <c r="AH11" s="4" t="n">
        <v>1812</v>
      </c>
      <c r="AI11" s="4" t="n">
        <v>40268</v>
      </c>
      <c r="AL11" s="5"/>
      <c r="AT11" s="20"/>
    </row>
    <row r="12" customFormat="false" ht="16" hidden="false" customHeight="false" outlineLevel="0" collapsed="false">
      <c r="AF12" s="6" t="n">
        <f aca="false">AF11+1</f>
        <v>11</v>
      </c>
      <c r="AG12" s="4" t="s">
        <v>241</v>
      </c>
      <c r="AH12" s="4" t="n">
        <v>1624</v>
      </c>
      <c r="AI12" s="4" t="n">
        <v>38236</v>
      </c>
      <c r="AL12" s="5"/>
      <c r="AT12" s="20"/>
    </row>
    <row r="13" customFormat="false" ht="16" hidden="false" customHeight="false" outlineLevel="0" collapsed="false">
      <c r="A13" s="3" t="s">
        <v>115</v>
      </c>
      <c r="B13" s="4" t="n">
        <v>1</v>
      </c>
      <c r="C13" s="4" t="n">
        <f aca="false">B13+1</f>
        <v>2</v>
      </c>
      <c r="D13" s="4" t="n">
        <f aca="false">C13+1</f>
        <v>3</v>
      </c>
      <c r="E13" s="4" t="n">
        <f aca="false">D13+1</f>
        <v>4</v>
      </c>
      <c r="F13" s="4" t="n">
        <f aca="false">E13+1</f>
        <v>5</v>
      </c>
      <c r="G13" s="4" t="n">
        <f aca="false">F13+1</f>
        <v>6</v>
      </c>
      <c r="H13" s="4" t="n">
        <f aca="false">G13+1</f>
        <v>7</v>
      </c>
      <c r="I13" s="4" t="n">
        <f aca="false">H13+1</f>
        <v>8</v>
      </c>
      <c r="J13" s="4" t="n">
        <f aca="false">I13+1</f>
        <v>9</v>
      </c>
      <c r="K13" s="4" t="n">
        <f aca="false">J13+1</f>
        <v>10</v>
      </c>
      <c r="L13" s="4" t="n">
        <f aca="false">K13+1</f>
        <v>11</v>
      </c>
      <c r="M13" s="4" t="n">
        <f aca="false">L13+1</f>
        <v>12</v>
      </c>
      <c r="N13" s="4" t="s">
        <v>79</v>
      </c>
      <c r="O13" s="3"/>
      <c r="Q13" s="4" t="s">
        <v>115</v>
      </c>
      <c r="R13" s="4" t="n">
        <v>1</v>
      </c>
      <c r="S13" s="4" t="n">
        <f aca="false">R13+1</f>
        <v>2</v>
      </c>
      <c r="T13" s="4" t="n">
        <f aca="false">S13+1</f>
        <v>3</v>
      </c>
      <c r="U13" s="4" t="n">
        <f aca="false">T13+1</f>
        <v>4</v>
      </c>
      <c r="V13" s="4" t="n">
        <f aca="false">U13+1</f>
        <v>5</v>
      </c>
      <c r="W13" s="4" t="n">
        <f aca="false">V13+1</f>
        <v>6</v>
      </c>
      <c r="X13" s="4" t="n">
        <f aca="false">W13+1</f>
        <v>7</v>
      </c>
      <c r="Y13" s="4" t="n">
        <f aca="false">X13+1</f>
        <v>8</v>
      </c>
      <c r="Z13" s="4" t="n">
        <f aca="false">Y13+1</f>
        <v>9</v>
      </c>
      <c r="AA13" s="4" t="n">
        <f aca="false">Z13+1</f>
        <v>10</v>
      </c>
      <c r="AB13" s="4" t="n">
        <f aca="false">AA13+1</f>
        <v>11</v>
      </c>
      <c r="AC13" s="4" t="n">
        <f aca="false">AB13+1</f>
        <v>12</v>
      </c>
      <c r="AF13" s="6" t="n">
        <f aca="false">AF12+1</f>
        <v>12</v>
      </c>
      <c r="AG13" s="4" t="s">
        <v>242</v>
      </c>
      <c r="AH13" s="4" t="n">
        <v>1505</v>
      </c>
      <c r="AI13" s="4" t="n">
        <v>40391</v>
      </c>
      <c r="AL13" s="5"/>
      <c r="AT13" s="20"/>
    </row>
    <row r="14" customFormat="false" ht="16" hidden="false" customHeight="false" outlineLevel="0" collapsed="false">
      <c r="A14" s="3" t="s">
        <v>83</v>
      </c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9"/>
      <c r="N14" s="3"/>
      <c r="O14" s="3"/>
      <c r="Q14" s="4" t="s">
        <v>83</v>
      </c>
      <c r="AF14" s="6" t="n">
        <f aca="false">AF13+1</f>
        <v>13</v>
      </c>
      <c r="AG14" s="4" t="s">
        <v>243</v>
      </c>
      <c r="AH14" s="4" t="n">
        <v>777</v>
      </c>
      <c r="AI14" s="4" t="n">
        <v>41895</v>
      </c>
      <c r="AL14" s="5"/>
      <c r="AT14" s="20"/>
    </row>
    <row r="15" customFormat="false" ht="16" hidden="false" customHeight="false" outlineLevel="0" collapsed="false">
      <c r="A15" s="3" t="s">
        <v>86</v>
      </c>
      <c r="B15" s="10"/>
      <c r="C15" s="12" t="s">
        <v>244</v>
      </c>
      <c r="D15" s="14" t="s">
        <v>245</v>
      </c>
      <c r="E15" s="12" t="s">
        <v>246</v>
      </c>
      <c r="F15" s="15" t="s">
        <v>247</v>
      </c>
      <c r="G15" s="12" t="s">
        <v>248</v>
      </c>
      <c r="H15" s="14" t="s">
        <v>249</v>
      </c>
      <c r="I15" s="12" t="s">
        <v>250</v>
      </c>
      <c r="J15" s="15" t="s">
        <v>251</v>
      </c>
      <c r="K15" s="32" t="s">
        <v>252</v>
      </c>
      <c r="L15" s="32" t="s">
        <v>253</v>
      </c>
      <c r="M15" s="16"/>
      <c r="N15" s="3" t="n">
        <v>1000</v>
      </c>
      <c r="O15" s="3"/>
      <c r="Q15" s="4" t="s">
        <v>86</v>
      </c>
      <c r="S15" s="43" t="n">
        <f aca="false">VLOOKUP(S39,$AF$2:$AK$701,$P$1,0)</f>
        <v>1194</v>
      </c>
      <c r="T15" s="43" t="n">
        <f aca="false">VLOOKUP(T39,$AF$2:$AK$701,$P$1,0)</f>
        <v>3233</v>
      </c>
      <c r="U15" s="43" t="n">
        <f aca="false">VLOOKUP(U39,$AF$2:$AK$701,$P$1,0)</f>
        <v>14648</v>
      </c>
      <c r="V15" s="43" t="n">
        <f aca="false">VLOOKUP(V39,$AF$2:$AK$701,$P$1,0)</f>
        <v>1528</v>
      </c>
      <c r="W15" s="43" t="n">
        <f aca="false">VLOOKUP(W39,$AF$2:$AK$701,$P$1,0)</f>
        <v>210</v>
      </c>
      <c r="X15" s="43" t="n">
        <f aca="false">VLOOKUP(X39,$AF$2:$AK$701,$P$1,0)</f>
        <v>174</v>
      </c>
      <c r="Y15" s="43" t="n">
        <f aca="false">VLOOKUP(Y39,$AF$2:$AK$701,$P$1,0)</f>
        <v>298</v>
      </c>
      <c r="Z15" s="43" t="n">
        <f aca="false">VLOOKUP(Z39,$AF$2:$AK$701,$P$1,0)</f>
        <v>2588</v>
      </c>
      <c r="AA15" s="43" t="n">
        <f aca="false">VLOOKUP(AA39,$AF$2:$AK$701,$P$1,0)</f>
        <v>5028</v>
      </c>
      <c r="AB15" s="43" t="n">
        <f aca="false">VLOOKUP(AB39,$AF$2:$AK$701,$P$1,0)</f>
        <v>17964</v>
      </c>
      <c r="AF15" s="6" t="n">
        <f aca="false">AF14+1</f>
        <v>14</v>
      </c>
      <c r="AG15" s="4" t="s">
        <v>254</v>
      </c>
      <c r="AH15" s="4" t="n">
        <v>811</v>
      </c>
      <c r="AI15" s="4" t="n">
        <v>43191</v>
      </c>
      <c r="AL15" s="5"/>
      <c r="AT15" s="20"/>
    </row>
    <row r="16" customFormat="false" ht="16" hidden="false" customHeight="false" outlineLevel="0" collapsed="false">
      <c r="A16" s="3" t="s">
        <v>98</v>
      </c>
      <c r="B16" s="10"/>
      <c r="C16" s="10"/>
      <c r="D16" s="10"/>
      <c r="E16" s="10"/>
      <c r="F16" s="18"/>
      <c r="G16" s="18"/>
      <c r="H16" s="19"/>
      <c r="I16" s="19"/>
      <c r="J16" s="3"/>
      <c r="K16" s="18"/>
      <c r="L16" s="18"/>
      <c r="M16" s="19"/>
      <c r="N16" s="3" t="n">
        <f aca="false">N15/5</f>
        <v>200</v>
      </c>
      <c r="O16" s="3"/>
      <c r="Q16" s="4" t="s">
        <v>98</v>
      </c>
      <c r="S16" s="43" t="n">
        <f aca="false">VLOOKUP(S40,$AF$2:$AK$701,$P$1,0)</f>
        <v>1880</v>
      </c>
      <c r="T16" s="43" t="n">
        <f aca="false">VLOOKUP(T40,$AF$2:$AK$701,$P$1,0)</f>
        <v>3223</v>
      </c>
      <c r="U16" s="43" t="n">
        <f aca="false">VLOOKUP(U40,$AF$2:$AK$701,$P$1,0)</f>
        <v>13993</v>
      </c>
      <c r="V16" s="43" t="n">
        <f aca="false">VLOOKUP(V40,$AF$2:$AK$701,$P$1,0)</f>
        <v>1487</v>
      </c>
      <c r="W16" s="43" t="n">
        <f aca="false">VLOOKUP(W40,$AF$2:$AK$701,$P$1,0)</f>
        <v>191</v>
      </c>
      <c r="X16" s="43" t="n">
        <f aca="false">VLOOKUP(X40,$AF$2:$AK$701,$P$1,0)</f>
        <v>161</v>
      </c>
      <c r="Y16" s="43" t="n">
        <f aca="false">VLOOKUP(Y40,$AF$2:$AK$701,$P$1,0)</f>
        <v>234</v>
      </c>
      <c r="Z16" s="43" t="n">
        <f aca="false">VLOOKUP(Z40,$AF$2:$AK$701,$P$1,0)</f>
        <v>1370</v>
      </c>
      <c r="AA16" s="43" t="n">
        <f aca="false">VLOOKUP(AA40,$AF$2:$AK$701,$P$1,0)</f>
        <v>4520</v>
      </c>
      <c r="AB16" s="43" t="n">
        <f aca="false">VLOOKUP(AB40,$AF$2:$AK$701,$P$1,0)</f>
        <v>16851</v>
      </c>
      <c r="AF16" s="6" t="n">
        <f aca="false">AF15+1</f>
        <v>15</v>
      </c>
      <c r="AG16" s="4" t="s">
        <v>255</v>
      </c>
      <c r="AH16" s="4" t="n">
        <v>902</v>
      </c>
      <c r="AI16" s="4" t="n">
        <v>46184</v>
      </c>
      <c r="AL16" s="5"/>
      <c r="AT16" s="20"/>
    </row>
    <row r="17" customFormat="false" ht="16" hidden="false" customHeight="false" outlineLevel="0" collapsed="false">
      <c r="A17" s="3" t="s">
        <v>100</v>
      </c>
      <c r="B17" s="21"/>
      <c r="C17" s="10"/>
      <c r="D17" s="10"/>
      <c r="E17" s="10"/>
      <c r="F17" s="18"/>
      <c r="G17" s="18"/>
      <c r="H17" s="19"/>
      <c r="I17" s="19"/>
      <c r="J17" s="3"/>
      <c r="K17" s="18"/>
      <c r="L17" s="18"/>
      <c r="M17" s="19"/>
      <c r="N17" s="3" t="n">
        <f aca="false">N16/5</f>
        <v>40</v>
      </c>
      <c r="O17" s="3"/>
      <c r="Q17" s="4" t="s">
        <v>100</v>
      </c>
      <c r="S17" s="43" t="n">
        <f aca="false">VLOOKUP(S41,$AF$2:$AK$701,$P$1,0)</f>
        <v>1909</v>
      </c>
      <c r="T17" s="43" t="n">
        <f aca="false">VLOOKUP(T41,$AF$2:$AK$701,$P$1,0)</f>
        <v>3652</v>
      </c>
      <c r="U17" s="43" t="n">
        <f aca="false">VLOOKUP(U41,$AF$2:$AK$701,$P$1,0)</f>
        <v>8781</v>
      </c>
      <c r="V17" s="43" t="n">
        <f aca="false">VLOOKUP(V41,$AF$2:$AK$701,$P$1,0)</f>
        <v>1818</v>
      </c>
      <c r="W17" s="43" t="n">
        <f aca="false">VLOOKUP(W41,$AF$2:$AK$701,$P$1,0)</f>
        <v>174</v>
      </c>
      <c r="X17" s="43" t="n">
        <f aca="false">VLOOKUP(X41,$AF$2:$AK$701,$P$1,0)</f>
        <v>146</v>
      </c>
      <c r="Y17" s="43" t="n">
        <f aca="false">VLOOKUP(Y41,$AF$2:$AK$701,$P$1,0)</f>
        <v>191</v>
      </c>
      <c r="Z17" s="43" t="n">
        <f aca="false">VLOOKUP(Z41,$AF$2:$AK$701,$P$1,0)</f>
        <v>1345</v>
      </c>
      <c r="AA17" s="43" t="n">
        <f aca="false">VLOOKUP(AA41,$AF$2:$AK$701,$P$1,0)</f>
        <v>4371</v>
      </c>
      <c r="AB17" s="43" t="n">
        <f aca="false">VLOOKUP(AB41,$AF$2:$AK$701,$P$1,0)</f>
        <v>11102</v>
      </c>
      <c r="AF17" s="6" t="n">
        <f aca="false">AF16+1</f>
        <v>16</v>
      </c>
      <c r="AG17" s="4" t="s">
        <v>256</v>
      </c>
      <c r="AH17" s="4" t="n">
        <v>653</v>
      </c>
      <c r="AI17" s="4" t="n">
        <v>40146</v>
      </c>
      <c r="AL17" s="5"/>
      <c r="AT17" s="20"/>
    </row>
    <row r="18" customFormat="false" ht="16" hidden="false" customHeight="false" outlineLevel="0" collapsed="false">
      <c r="A18" s="3" t="s">
        <v>102</v>
      </c>
      <c r="B18" s="10"/>
      <c r="C18" s="10"/>
      <c r="D18" s="10"/>
      <c r="E18" s="10"/>
      <c r="F18" s="18"/>
      <c r="G18" s="18"/>
      <c r="H18" s="19"/>
      <c r="I18" s="19"/>
      <c r="J18" s="3"/>
      <c r="K18" s="18"/>
      <c r="L18" s="34"/>
      <c r="M18" s="19"/>
      <c r="N18" s="3" t="n">
        <f aca="false">N17/5</f>
        <v>8</v>
      </c>
      <c r="O18" s="3"/>
      <c r="Q18" s="4" t="s">
        <v>102</v>
      </c>
      <c r="S18" s="43" t="n">
        <f aca="false">VLOOKUP(S42,$AF$2:$AK$701,$P$1,0)</f>
        <v>2685</v>
      </c>
      <c r="T18" s="43" t="n">
        <f aca="false">VLOOKUP(T42,$AF$2:$AK$701,$P$1,0)</f>
        <v>4731</v>
      </c>
      <c r="U18" s="43" t="n">
        <f aca="false">VLOOKUP(U42,$AF$2:$AK$701,$P$1,0)</f>
        <v>6205</v>
      </c>
      <c r="V18" s="43" t="n">
        <f aca="false">VLOOKUP(V42,$AF$2:$AK$701,$P$1,0)</f>
        <v>3213</v>
      </c>
      <c r="W18" s="43" t="n">
        <f aca="false">VLOOKUP(W42,$AF$2:$AK$701,$P$1,0)</f>
        <v>243</v>
      </c>
      <c r="X18" s="43" t="n">
        <f aca="false">VLOOKUP(X42,$AF$2:$AK$701,$P$1,0)</f>
        <v>200</v>
      </c>
      <c r="Y18" s="43" t="n">
        <f aca="false">VLOOKUP(Y42,$AF$2:$AK$701,$P$1,0)</f>
        <v>258</v>
      </c>
      <c r="Z18" s="43" t="n">
        <f aca="false">VLOOKUP(Z42,$AF$2:$AK$701,$P$1,0)</f>
        <v>725</v>
      </c>
      <c r="AA18" s="43" t="n">
        <f aca="false">VLOOKUP(AA42,$AF$2:$AK$701,$P$1,0)</f>
        <v>5296</v>
      </c>
      <c r="AB18" s="43" t="n">
        <f aca="false">VLOOKUP(AB42,$AF$2:$AK$701,$P$1,0)</f>
        <v>8211</v>
      </c>
      <c r="AF18" s="6" t="n">
        <f aca="false">AF17+1</f>
        <v>17</v>
      </c>
      <c r="AG18" s="4" t="s">
        <v>257</v>
      </c>
      <c r="AH18" s="4" t="n">
        <v>1273</v>
      </c>
      <c r="AI18" s="4" t="n">
        <v>43987</v>
      </c>
      <c r="AL18" s="5"/>
      <c r="AT18" s="20"/>
    </row>
    <row r="19" customFormat="false" ht="16" hidden="false" customHeight="false" outlineLevel="0" collapsed="false">
      <c r="A19" s="3" t="s">
        <v>104</v>
      </c>
      <c r="B19" s="10"/>
      <c r="C19" s="10"/>
      <c r="D19" s="10"/>
      <c r="E19" s="10"/>
      <c r="F19" s="18"/>
      <c r="G19" s="18"/>
      <c r="H19" s="19"/>
      <c r="I19" s="19"/>
      <c r="J19" s="3"/>
      <c r="K19" s="18"/>
      <c r="L19" s="34"/>
      <c r="M19" s="19"/>
      <c r="N19" s="3" t="n">
        <f aca="false">N18/5</f>
        <v>1.6</v>
      </c>
      <c r="O19" s="3"/>
      <c r="Q19" s="4" t="s">
        <v>104</v>
      </c>
      <c r="S19" s="43" t="n">
        <f aca="false">VLOOKUP(S43,$AF$2:$AK$701,$P$1,0)</f>
        <v>3098</v>
      </c>
      <c r="T19" s="43" t="n">
        <f aca="false">VLOOKUP(T43,$AF$2:$AK$701,$P$1,0)</f>
        <v>5168</v>
      </c>
      <c r="U19" s="43" t="n">
        <f aca="false">VLOOKUP(U43,$AF$2:$AK$701,$P$1,0)</f>
        <v>5577</v>
      </c>
      <c r="V19" s="43" t="n">
        <f aca="false">VLOOKUP(V43,$AF$2:$AK$701,$P$1,0)</f>
        <v>3674</v>
      </c>
      <c r="W19" s="43" t="n">
        <f aca="false">VLOOKUP(W43,$AF$2:$AK$701,$P$1,0)</f>
        <v>274</v>
      </c>
      <c r="X19" s="43" t="n">
        <f aca="false">VLOOKUP(X43,$AF$2:$AK$701,$P$1,0)</f>
        <v>268</v>
      </c>
      <c r="Y19" s="43" t="n">
        <f aca="false">VLOOKUP(Y43,$AF$2:$AK$701,$P$1,0)</f>
        <v>264</v>
      </c>
      <c r="Z19" s="43" t="n">
        <f aca="false">VLOOKUP(Z43,$AF$2:$AK$701,$P$1,0)</f>
        <v>1035</v>
      </c>
      <c r="AA19" s="43" t="n">
        <f aca="false">VLOOKUP(AA43,$AF$2:$AK$701,$P$1,0)</f>
        <v>5646</v>
      </c>
      <c r="AB19" s="43" t="n">
        <f aca="false">VLOOKUP(AB43,$AF$2:$AK$701,$P$1,0)</f>
        <v>9621</v>
      </c>
      <c r="AF19" s="6" t="n">
        <f aca="false">AF18+1</f>
        <v>18</v>
      </c>
      <c r="AG19" s="4" t="s">
        <v>258</v>
      </c>
      <c r="AH19" s="4" t="n">
        <v>1566</v>
      </c>
      <c r="AI19" s="4" t="n">
        <v>43059</v>
      </c>
      <c r="AL19" s="5"/>
      <c r="AT19" s="20"/>
    </row>
    <row r="20" customFormat="false" ht="16" hidden="false" customHeight="false" outlineLevel="0" collapsed="false">
      <c r="A20" s="3" t="s">
        <v>106</v>
      </c>
      <c r="B20" s="10"/>
      <c r="C20" s="22"/>
      <c r="D20" s="22"/>
      <c r="E20" s="22"/>
      <c r="F20" s="23"/>
      <c r="G20" s="23"/>
      <c r="H20" s="24"/>
      <c r="I20" s="24"/>
      <c r="J20" s="25"/>
      <c r="K20" s="23"/>
      <c r="L20" s="35"/>
      <c r="M20" s="19"/>
      <c r="N20" s="3" t="n">
        <v>0.1</v>
      </c>
      <c r="O20" s="3"/>
      <c r="P20" s="3"/>
      <c r="Q20" s="4" t="s">
        <v>106</v>
      </c>
      <c r="S20" s="43" t="n">
        <f aca="false">VLOOKUP(S44,$AF$2:$AK$701,$P$1,0)</f>
        <v>3194</v>
      </c>
      <c r="T20" s="43" t="n">
        <f aca="false">VLOOKUP(T44,$AF$2:$AK$701,$P$1,0)</f>
        <v>5090</v>
      </c>
      <c r="U20" s="43" t="n">
        <f aca="false">VLOOKUP(U44,$AF$2:$AK$701,$P$1,0)</f>
        <v>5232</v>
      </c>
      <c r="V20" s="43" t="n">
        <f aca="false">VLOOKUP(V44,$AF$2:$AK$701,$P$1,0)</f>
        <v>4026</v>
      </c>
      <c r="W20" s="43" t="n">
        <f aca="false">VLOOKUP(W44,$AF$2:$AK$701,$P$1,0)</f>
        <v>316</v>
      </c>
      <c r="X20" s="43" t="n">
        <f aca="false">VLOOKUP(X44,$AF$2:$AK$701,$P$1,0)</f>
        <v>282</v>
      </c>
      <c r="Y20" s="43" t="n">
        <f aca="false">VLOOKUP(Y44,$AF$2:$AK$701,$P$1,0)</f>
        <v>338</v>
      </c>
      <c r="Z20" s="43" t="n">
        <f aca="false">VLOOKUP(Z44,$AF$2:$AK$701,$P$1,0)</f>
        <v>818</v>
      </c>
      <c r="AA20" s="43" t="n">
        <f aca="false">VLOOKUP(AA44,$AF$2:$AK$701,$P$1,0)</f>
        <v>5802</v>
      </c>
      <c r="AB20" s="43" t="n">
        <f aca="false">VLOOKUP(AB44,$AF$2:$AK$701,$P$1,0)</f>
        <v>7656</v>
      </c>
      <c r="AF20" s="6" t="n">
        <f aca="false">AF19+1</f>
        <v>19</v>
      </c>
      <c r="AG20" s="4" t="s">
        <v>259</v>
      </c>
      <c r="AH20" s="4" t="n">
        <v>758</v>
      </c>
      <c r="AI20" s="4" t="n">
        <v>24435</v>
      </c>
      <c r="AL20" s="5"/>
      <c r="AT20" s="20"/>
    </row>
    <row r="21" customFormat="false" ht="16" hidden="false" customHeight="false" outlineLevel="0" collapsed="false">
      <c r="A21" s="3" t="s">
        <v>108</v>
      </c>
      <c r="B21" s="27" t="s">
        <v>109</v>
      </c>
      <c r="C21" s="25"/>
      <c r="D21" s="25"/>
      <c r="E21" s="25"/>
      <c r="F21" s="28"/>
      <c r="G21" s="25"/>
      <c r="H21" s="28"/>
      <c r="I21" s="25"/>
      <c r="J21" s="25"/>
      <c r="K21" s="25"/>
      <c r="L21" s="28"/>
      <c r="M21" s="24"/>
      <c r="N21" s="3"/>
      <c r="O21" s="3"/>
      <c r="P21" s="3"/>
      <c r="Q21" s="4" t="s">
        <v>108</v>
      </c>
      <c r="T21" s="5"/>
      <c r="U21" s="17"/>
      <c r="W21" s="17"/>
      <c r="Z21" s="17"/>
      <c r="AA21" s="17"/>
      <c r="AB21" s="5"/>
      <c r="AF21" s="6" t="n">
        <f aca="false">AF20+1</f>
        <v>20</v>
      </c>
      <c r="AG21" s="4" t="s">
        <v>260</v>
      </c>
      <c r="AH21" s="4" t="n">
        <v>584</v>
      </c>
      <c r="AI21" s="4" t="n">
        <v>22574</v>
      </c>
      <c r="AL21" s="5"/>
      <c r="AT21" s="20"/>
    </row>
    <row r="22" customFormat="false" ht="16" hidden="false" customHeight="false" outlineLevel="0" collapsed="false">
      <c r="A22" s="29" t="s">
        <v>111</v>
      </c>
      <c r="C22" s="30" t="n">
        <v>100</v>
      </c>
      <c r="D22" s="30" t="n">
        <v>100</v>
      </c>
      <c r="E22" s="30" t="n">
        <v>100</v>
      </c>
      <c r="F22" s="30" t="n">
        <v>100</v>
      </c>
      <c r="G22" s="30" t="n">
        <v>100</v>
      </c>
      <c r="H22" s="30" t="n">
        <v>100</v>
      </c>
      <c r="I22" s="30" t="n">
        <v>100</v>
      </c>
      <c r="J22" s="30" t="n">
        <v>100</v>
      </c>
      <c r="K22" s="30" t="n">
        <v>100</v>
      </c>
      <c r="L22" s="30" t="n">
        <v>100</v>
      </c>
      <c r="O22" s="3"/>
      <c r="AF22" s="6" t="n">
        <f aca="false">AF21+1</f>
        <v>21</v>
      </c>
      <c r="AG22" s="4" t="s">
        <v>261</v>
      </c>
      <c r="AH22" s="4" t="n">
        <v>809</v>
      </c>
      <c r="AI22" s="4" t="n">
        <v>28196</v>
      </c>
      <c r="AL22" s="5"/>
      <c r="AT22" s="20"/>
    </row>
    <row r="23" customFormat="false" ht="16" hidden="false" customHeight="false" outlineLevel="0" collapsed="false">
      <c r="C23" s="30" t="s">
        <v>84</v>
      </c>
      <c r="D23" s="30" t="s">
        <v>84</v>
      </c>
      <c r="E23" s="30" t="s">
        <v>84</v>
      </c>
      <c r="F23" s="30" t="s">
        <v>84</v>
      </c>
      <c r="G23" s="30" t="s">
        <v>84</v>
      </c>
      <c r="H23" s="30" t="s">
        <v>84</v>
      </c>
      <c r="I23" s="30" t="s">
        <v>84</v>
      </c>
      <c r="J23" s="30" t="s">
        <v>84</v>
      </c>
      <c r="K23" s="30" t="s">
        <v>84</v>
      </c>
      <c r="L23" s="30" t="s">
        <v>84</v>
      </c>
      <c r="O23" s="3"/>
      <c r="V23" s="3"/>
      <c r="W23" s="3"/>
      <c r="X23" s="3"/>
      <c r="AF23" s="6" t="n">
        <f aca="false">AF22+1</f>
        <v>22</v>
      </c>
      <c r="AG23" s="4" t="s">
        <v>262</v>
      </c>
      <c r="AH23" s="4" t="n">
        <v>1425</v>
      </c>
      <c r="AI23" s="4" t="n">
        <v>33035</v>
      </c>
      <c r="AL23" s="5"/>
      <c r="AT23" s="20"/>
    </row>
    <row r="24" customFormat="false" ht="16" hidden="false" customHeight="false" outlineLevel="0" collapsed="false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AF24" s="6" t="n">
        <f aca="false">AF23+1</f>
        <v>23</v>
      </c>
      <c r="AG24" s="4" t="s">
        <v>263</v>
      </c>
      <c r="AH24" s="4" t="n">
        <v>1721</v>
      </c>
      <c r="AI24" s="4" t="n">
        <v>34685</v>
      </c>
      <c r="AL24" s="5"/>
      <c r="AT24" s="20"/>
    </row>
    <row r="25" customFormat="false" ht="16" hidden="false" customHeight="false" outlineLevel="0" collapsed="false">
      <c r="A25" s="29" t="s">
        <v>136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4" t="s">
        <v>78</v>
      </c>
      <c r="R25" s="4" t="n">
        <v>1</v>
      </c>
      <c r="S25" s="4" t="n">
        <f aca="false">R25+1</f>
        <v>2</v>
      </c>
      <c r="T25" s="4" t="n">
        <f aca="false">S25+1</f>
        <v>3</v>
      </c>
      <c r="U25" s="4" t="n">
        <f aca="false">T25+1</f>
        <v>4</v>
      </c>
      <c r="V25" s="4" t="n">
        <f aca="false">U25+1</f>
        <v>5</v>
      </c>
      <c r="W25" s="4" t="n">
        <f aca="false">V25+1</f>
        <v>6</v>
      </c>
      <c r="X25" s="4" t="n">
        <f aca="false">W25+1</f>
        <v>7</v>
      </c>
      <c r="Y25" s="4" t="n">
        <f aca="false">X25+1</f>
        <v>8</v>
      </c>
      <c r="Z25" s="4" t="n">
        <f aca="false">Y25+1</f>
        <v>9</v>
      </c>
      <c r="AA25" s="4" t="n">
        <f aca="false">Z25+1</f>
        <v>10</v>
      </c>
      <c r="AB25" s="4" t="n">
        <f aca="false">AA25+1</f>
        <v>11</v>
      </c>
      <c r="AC25" s="4" t="n">
        <f aca="false">AB25+1</f>
        <v>12</v>
      </c>
      <c r="AF25" s="6" t="n">
        <f aca="false">AF24+1</f>
        <v>24</v>
      </c>
      <c r="AG25" s="4" t="s">
        <v>264</v>
      </c>
      <c r="AH25" s="4" t="n">
        <v>1639</v>
      </c>
      <c r="AI25" s="4" t="n">
        <v>35004</v>
      </c>
      <c r="AL25" s="5"/>
      <c r="AT25" s="20"/>
    </row>
    <row r="26" customFormat="false" ht="16" hidden="false" customHeight="false" outlineLevel="0" collapsed="false">
      <c r="A26" s="29" t="s">
        <v>265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"/>
      <c r="O26" s="3"/>
      <c r="Q26" s="4" t="s">
        <v>83</v>
      </c>
      <c r="AF26" s="6" t="n">
        <f aca="false">AF25+1</f>
        <v>25</v>
      </c>
      <c r="AG26" s="4" t="s">
        <v>266</v>
      </c>
      <c r="AH26" s="4" t="n">
        <v>3521</v>
      </c>
      <c r="AI26" s="4" t="n">
        <v>33953</v>
      </c>
      <c r="AL26" s="5"/>
      <c r="AT26" s="20"/>
    </row>
    <row r="27" customFormat="false" ht="16" hidden="false" customHeight="false" outlineLevel="0" collapsed="false">
      <c r="B27" s="3"/>
      <c r="C27" s="3"/>
      <c r="D27" s="3"/>
      <c r="E27" s="3"/>
      <c r="F27" s="3"/>
      <c r="G27" s="3"/>
      <c r="H27" s="3"/>
      <c r="I27" s="3"/>
      <c r="J27" s="3"/>
      <c r="K27" s="37"/>
      <c r="L27" s="3"/>
      <c r="M27" s="29"/>
      <c r="N27" s="3"/>
      <c r="O27" s="3"/>
      <c r="Q27" s="4" t="s">
        <v>86</v>
      </c>
      <c r="S27" s="4" t="n">
        <v>1</v>
      </c>
      <c r="T27" s="4" t="n">
        <f aca="false">S32+1</f>
        <v>7</v>
      </c>
      <c r="U27" s="4" t="n">
        <f aca="false">T32+1</f>
        <v>13</v>
      </c>
      <c r="V27" s="4" t="n">
        <f aca="false">U32+1</f>
        <v>19</v>
      </c>
      <c r="W27" s="4" t="n">
        <f aca="false">V32+1</f>
        <v>25</v>
      </c>
      <c r="X27" s="4" t="n">
        <f aca="false">W32+1</f>
        <v>31</v>
      </c>
      <c r="Y27" s="4" t="n">
        <f aca="false">X32+1</f>
        <v>37</v>
      </c>
      <c r="Z27" s="4" t="n">
        <f aca="false">Y32+1</f>
        <v>43</v>
      </c>
      <c r="AA27" s="4" t="n">
        <f aca="false">Z32+1</f>
        <v>49</v>
      </c>
      <c r="AB27" s="4" t="n">
        <f aca="false">AA32+1</f>
        <v>55</v>
      </c>
      <c r="AF27" s="6" t="n">
        <f aca="false">AF26+1</f>
        <v>26</v>
      </c>
      <c r="AG27" s="4" t="s">
        <v>267</v>
      </c>
      <c r="AH27" s="4" t="n">
        <v>2612</v>
      </c>
      <c r="AI27" s="4" t="n">
        <v>28804</v>
      </c>
      <c r="AL27" s="5"/>
      <c r="AT27" s="20"/>
    </row>
    <row r="28" customFormat="false" ht="16" hidden="false" customHeight="fals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4" t="s">
        <v>98</v>
      </c>
      <c r="S28" s="4" t="n">
        <f aca="false">S27+1</f>
        <v>2</v>
      </c>
      <c r="T28" s="4" t="n">
        <f aca="false">T27+1</f>
        <v>8</v>
      </c>
      <c r="U28" s="4" t="n">
        <f aca="false">U27+1</f>
        <v>14</v>
      </c>
      <c r="V28" s="4" t="n">
        <f aca="false">V27+1</f>
        <v>20</v>
      </c>
      <c r="W28" s="4" t="n">
        <f aca="false">W27+1</f>
        <v>26</v>
      </c>
      <c r="X28" s="4" t="n">
        <f aca="false">X27+1</f>
        <v>32</v>
      </c>
      <c r="Y28" s="4" t="n">
        <f aca="false">Y27+1</f>
        <v>38</v>
      </c>
      <c r="Z28" s="4" t="n">
        <f aca="false">Z27+1</f>
        <v>44</v>
      </c>
      <c r="AA28" s="4" t="n">
        <f aca="false">AA27+1</f>
        <v>50</v>
      </c>
      <c r="AB28" s="4" t="n">
        <f aca="false">AB27+1</f>
        <v>56</v>
      </c>
      <c r="AF28" s="6" t="n">
        <f aca="false">AF27+1</f>
        <v>27</v>
      </c>
      <c r="AG28" s="4" t="s">
        <v>268</v>
      </c>
      <c r="AH28" s="4" t="n">
        <v>3194</v>
      </c>
      <c r="AI28" s="4" t="n">
        <v>32044</v>
      </c>
      <c r="AL28" s="5"/>
      <c r="AT28" s="20"/>
    </row>
    <row r="29" customFormat="false" ht="16" hidden="false" customHeight="false" outlineLevel="0" collapsed="false">
      <c r="B29" s="29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4" t="s">
        <v>100</v>
      </c>
      <c r="S29" s="4" t="n">
        <f aca="false">S28+1</f>
        <v>3</v>
      </c>
      <c r="T29" s="4" t="n">
        <f aca="false">T28+1</f>
        <v>9</v>
      </c>
      <c r="U29" s="4" t="n">
        <f aca="false">U28+1</f>
        <v>15</v>
      </c>
      <c r="V29" s="4" t="n">
        <f aca="false">V28+1</f>
        <v>21</v>
      </c>
      <c r="W29" s="4" t="n">
        <f aca="false">W28+1</f>
        <v>27</v>
      </c>
      <c r="X29" s="4" t="n">
        <f aca="false">X28+1</f>
        <v>33</v>
      </c>
      <c r="Y29" s="4" t="n">
        <f aca="false">Y28+1</f>
        <v>39</v>
      </c>
      <c r="Z29" s="4" t="n">
        <f aca="false">Z28+1</f>
        <v>45</v>
      </c>
      <c r="AA29" s="4" t="n">
        <f aca="false">AA28+1</f>
        <v>51</v>
      </c>
      <c r="AB29" s="4" t="n">
        <f aca="false">AB28+1</f>
        <v>57</v>
      </c>
      <c r="AF29" s="6" t="n">
        <f aca="false">AF28+1</f>
        <v>28</v>
      </c>
      <c r="AG29" s="4" t="s">
        <v>269</v>
      </c>
      <c r="AH29" s="4" t="n">
        <v>4266</v>
      </c>
      <c r="AI29" s="4" t="n">
        <v>35867</v>
      </c>
      <c r="AL29" s="5"/>
      <c r="AT29" s="20"/>
    </row>
    <row r="30" customFormat="false" ht="16" hidden="false" customHeight="fals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29"/>
      <c r="M30" s="3"/>
      <c r="N30" s="3"/>
      <c r="O30" s="3"/>
      <c r="Q30" s="4" t="s">
        <v>102</v>
      </c>
      <c r="S30" s="4" t="n">
        <f aca="false">S29+1</f>
        <v>4</v>
      </c>
      <c r="T30" s="4" t="n">
        <f aca="false">T29+1</f>
        <v>10</v>
      </c>
      <c r="U30" s="4" t="n">
        <f aca="false">U29+1</f>
        <v>16</v>
      </c>
      <c r="V30" s="4" t="n">
        <f aca="false">V29+1</f>
        <v>22</v>
      </c>
      <c r="W30" s="4" t="n">
        <f aca="false">W29+1</f>
        <v>28</v>
      </c>
      <c r="X30" s="4" t="n">
        <f aca="false">X29+1</f>
        <v>34</v>
      </c>
      <c r="Y30" s="4" t="n">
        <f aca="false">Y29+1</f>
        <v>40</v>
      </c>
      <c r="Z30" s="4" t="n">
        <f aca="false">Z29+1</f>
        <v>46</v>
      </c>
      <c r="AA30" s="4" t="n">
        <f aca="false">AA29+1</f>
        <v>52</v>
      </c>
      <c r="AB30" s="4" t="n">
        <f aca="false">AB29+1</f>
        <v>58</v>
      </c>
      <c r="AF30" s="6" t="n">
        <f aca="false">AF29+1</f>
        <v>29</v>
      </c>
      <c r="AG30" s="4" t="s">
        <v>270</v>
      </c>
      <c r="AH30" s="4" t="n">
        <v>5426</v>
      </c>
      <c r="AI30" s="4" t="n">
        <v>34897</v>
      </c>
      <c r="AL30" s="5"/>
      <c r="AT30" s="20"/>
    </row>
    <row r="31" customFormat="false" ht="16" hidden="false" customHeight="false" outlineLevel="0" collapsed="false">
      <c r="B31" s="3"/>
      <c r="C31" s="3"/>
      <c r="D31" s="3"/>
      <c r="E31" s="3"/>
      <c r="F31" s="3"/>
      <c r="G31" s="3"/>
      <c r="H31" s="3"/>
      <c r="I31" s="3"/>
      <c r="J31" s="3"/>
      <c r="K31" s="3"/>
      <c r="L31" s="29"/>
      <c r="M31" s="3"/>
      <c r="N31" s="3"/>
      <c r="O31" s="3"/>
      <c r="Q31" s="4" t="s">
        <v>104</v>
      </c>
      <c r="S31" s="4" t="n">
        <f aca="false">S30+1</f>
        <v>5</v>
      </c>
      <c r="T31" s="4" t="n">
        <f aca="false">T30+1</f>
        <v>11</v>
      </c>
      <c r="U31" s="4" t="n">
        <f aca="false">U30+1</f>
        <v>17</v>
      </c>
      <c r="V31" s="4" t="n">
        <f aca="false">V30+1</f>
        <v>23</v>
      </c>
      <c r="W31" s="4" t="n">
        <f aca="false">W30+1</f>
        <v>29</v>
      </c>
      <c r="X31" s="4" t="n">
        <f aca="false">X30+1</f>
        <v>35</v>
      </c>
      <c r="Y31" s="4" t="n">
        <f aca="false">Y30+1</f>
        <v>41</v>
      </c>
      <c r="Z31" s="4" t="n">
        <f aca="false">Z30+1</f>
        <v>47</v>
      </c>
      <c r="AA31" s="4" t="n">
        <f aca="false">AA30+1</f>
        <v>53</v>
      </c>
      <c r="AB31" s="4" t="n">
        <f aca="false">AB30+1</f>
        <v>59</v>
      </c>
      <c r="AF31" s="6" t="n">
        <f aca="false">AF30+1</f>
        <v>30</v>
      </c>
      <c r="AG31" s="4" t="s">
        <v>271</v>
      </c>
      <c r="AH31" s="4" t="n">
        <v>5982</v>
      </c>
      <c r="AI31" s="4" t="n">
        <v>35004</v>
      </c>
      <c r="AL31" s="5"/>
      <c r="AT31" s="20"/>
    </row>
    <row r="32" customFormat="false" ht="16" hidden="false" customHeight="false" outlineLevel="0" collapsed="false">
      <c r="B32" s="3"/>
      <c r="C32" s="3"/>
      <c r="D32" s="3"/>
      <c r="E32" s="3"/>
      <c r="F32" s="3"/>
      <c r="G32" s="3"/>
      <c r="H32" s="3"/>
      <c r="I32" s="3"/>
      <c r="J32" s="3"/>
      <c r="K32" s="3"/>
      <c r="L32" s="29"/>
      <c r="M32" s="3"/>
      <c r="N32" s="3"/>
      <c r="O32" s="3"/>
      <c r="Q32" s="4" t="s">
        <v>106</v>
      </c>
      <c r="S32" s="4" t="n">
        <f aca="false">S31+1</f>
        <v>6</v>
      </c>
      <c r="T32" s="4" t="n">
        <f aca="false">T31+1</f>
        <v>12</v>
      </c>
      <c r="U32" s="4" t="n">
        <f aca="false">U31+1</f>
        <v>18</v>
      </c>
      <c r="V32" s="4" t="n">
        <f aca="false">V31+1</f>
        <v>24</v>
      </c>
      <c r="W32" s="4" t="n">
        <f aca="false">W31+1</f>
        <v>30</v>
      </c>
      <c r="X32" s="4" t="n">
        <f aca="false">X31+1</f>
        <v>36</v>
      </c>
      <c r="Y32" s="4" t="n">
        <f aca="false">Y31+1</f>
        <v>42</v>
      </c>
      <c r="Z32" s="4" t="n">
        <f aca="false">Z31+1</f>
        <v>48</v>
      </c>
      <c r="AA32" s="4" t="n">
        <f aca="false">AA31+1</f>
        <v>54</v>
      </c>
      <c r="AB32" s="4" t="n">
        <f aca="false">AB31+1</f>
        <v>60</v>
      </c>
      <c r="AF32" s="6" t="n">
        <f aca="false">AF31+1</f>
        <v>31</v>
      </c>
      <c r="AG32" s="4" t="s">
        <v>272</v>
      </c>
      <c r="AH32" s="4" t="n">
        <v>6840</v>
      </c>
      <c r="AI32" s="4" t="n">
        <v>36086</v>
      </c>
      <c r="AL32" s="5"/>
      <c r="AT32" s="20"/>
    </row>
    <row r="33" customFormat="false" ht="16" hidden="false" customHeight="false" outlineLevel="0" collapsed="false">
      <c r="B33" s="29"/>
      <c r="C33" s="3"/>
      <c r="D33" s="3"/>
      <c r="E33" s="3"/>
      <c r="F33" s="29"/>
      <c r="G33" s="3"/>
      <c r="H33" s="29"/>
      <c r="I33" s="3"/>
      <c r="J33" s="3"/>
      <c r="K33" s="3"/>
      <c r="L33" s="29"/>
      <c r="M33" s="3"/>
      <c r="N33" s="3"/>
      <c r="O33" s="3"/>
      <c r="P33" s="3"/>
      <c r="Q33" s="4" t="s">
        <v>108</v>
      </c>
      <c r="AF33" s="6" t="n">
        <f aca="false">AF32+1</f>
        <v>32</v>
      </c>
      <c r="AG33" s="4" t="s">
        <v>273</v>
      </c>
      <c r="AH33" s="4" t="n">
        <v>6092</v>
      </c>
      <c r="AI33" s="4" t="n">
        <v>38236</v>
      </c>
      <c r="AL33" s="5"/>
      <c r="AT33" s="20"/>
    </row>
    <row r="34" customFormat="false" ht="16" hidden="false" customHeight="false" outlineLevel="0" collapsed="false">
      <c r="A34" s="29"/>
      <c r="B34" s="3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"/>
      <c r="N34" s="3"/>
      <c r="O34" s="3"/>
      <c r="P34" s="3"/>
      <c r="AF34" s="6" t="n">
        <f aca="false">AF33+1</f>
        <v>33</v>
      </c>
      <c r="AG34" s="4" t="s">
        <v>274</v>
      </c>
      <c r="AH34" s="4" t="n">
        <v>4492</v>
      </c>
      <c r="AI34" s="4" t="n">
        <v>37089</v>
      </c>
      <c r="AL34" s="5"/>
      <c r="AT34" s="20"/>
    </row>
    <row r="35" customFormat="false" ht="16" hidden="false" customHeight="false" outlineLevel="0" collapsed="false">
      <c r="B35" s="3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"/>
      <c r="N35" s="3"/>
      <c r="O35" s="3"/>
      <c r="P35" s="3"/>
      <c r="AF35" s="6" t="n">
        <f aca="false">AF34+1</f>
        <v>34</v>
      </c>
      <c r="AG35" s="4" t="s">
        <v>275</v>
      </c>
      <c r="AH35" s="4" t="n">
        <v>5013</v>
      </c>
      <c r="AI35" s="4" t="n">
        <v>36640</v>
      </c>
      <c r="AL35" s="5"/>
      <c r="AT35" s="20"/>
    </row>
    <row r="36" customFormat="false" ht="16" hidden="false" customHeight="false" outlineLevel="0" collapsed="false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"/>
      <c r="O36" s="3"/>
      <c r="AF36" s="6" t="n">
        <f aca="false">AF35+1</f>
        <v>35</v>
      </c>
      <c r="AG36" s="4" t="s">
        <v>276</v>
      </c>
      <c r="AH36" s="4" t="n">
        <v>5874</v>
      </c>
      <c r="AI36" s="4" t="n">
        <v>37430</v>
      </c>
      <c r="AL36" s="5"/>
      <c r="AT36" s="20"/>
    </row>
    <row r="37" customFormat="false" ht="16" hidden="false" customHeight="false" outlineLevel="0" collapsed="false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9"/>
      <c r="Q37" s="4" t="s">
        <v>115</v>
      </c>
      <c r="R37" s="4" t="n">
        <v>1</v>
      </c>
      <c r="S37" s="4" t="n">
        <f aca="false">R37+1</f>
        <v>2</v>
      </c>
      <c r="T37" s="4" t="n">
        <f aca="false">S37+1</f>
        <v>3</v>
      </c>
      <c r="U37" s="4" t="n">
        <f aca="false">T37+1</f>
        <v>4</v>
      </c>
      <c r="V37" s="4" t="n">
        <f aca="false">U37+1</f>
        <v>5</v>
      </c>
      <c r="W37" s="4" t="n">
        <f aca="false">V37+1</f>
        <v>6</v>
      </c>
      <c r="X37" s="4" t="n">
        <f aca="false">W37+1</f>
        <v>7</v>
      </c>
      <c r="Y37" s="4" t="n">
        <f aca="false">X37+1</f>
        <v>8</v>
      </c>
      <c r="Z37" s="4" t="n">
        <f aca="false">Y37+1</f>
        <v>9</v>
      </c>
      <c r="AA37" s="4" t="n">
        <f aca="false">Z37+1</f>
        <v>10</v>
      </c>
      <c r="AB37" s="4" t="n">
        <f aca="false">AA37+1</f>
        <v>11</v>
      </c>
      <c r="AC37" s="4" t="n">
        <f aca="false">AB37+1</f>
        <v>12</v>
      </c>
      <c r="AF37" s="6" t="n">
        <f aca="false">AF36+1</f>
        <v>36</v>
      </c>
      <c r="AG37" s="4" t="s">
        <v>277</v>
      </c>
      <c r="AH37" s="4" t="n">
        <v>6903</v>
      </c>
      <c r="AI37" s="4" t="n">
        <v>36864</v>
      </c>
      <c r="AL37" s="5"/>
      <c r="AT37" s="20"/>
    </row>
    <row r="38" customFormat="false" ht="16" hidden="false" customHeight="false" outlineLevel="0" collapsed="false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"/>
      <c r="O38" s="3"/>
      <c r="P38" s="3"/>
      <c r="Q38" s="4" t="s">
        <v>83</v>
      </c>
      <c r="AF38" s="6" t="n">
        <f aca="false">AF37+1</f>
        <v>37</v>
      </c>
      <c r="AG38" s="4" t="s">
        <v>278</v>
      </c>
      <c r="AH38" s="4" t="n">
        <v>3823</v>
      </c>
      <c r="AI38" s="4" t="n">
        <v>29514</v>
      </c>
      <c r="AL38" s="5"/>
      <c r="AT38" s="20"/>
    </row>
    <row r="39" customFormat="false" ht="16" hidden="false" customHeight="false" outlineLevel="0" collapsed="false">
      <c r="B39" s="3"/>
      <c r="C39" s="3"/>
      <c r="D39" s="3"/>
      <c r="E39" s="3"/>
      <c r="F39" s="3"/>
      <c r="G39" s="3"/>
      <c r="H39" s="3"/>
      <c r="I39" s="3"/>
      <c r="J39" s="3"/>
      <c r="K39" s="37"/>
      <c r="L39" s="3"/>
      <c r="M39" s="29"/>
      <c r="N39" s="3"/>
      <c r="O39" s="3"/>
      <c r="Q39" s="4" t="s">
        <v>86</v>
      </c>
      <c r="S39" s="4" t="n">
        <f aca="false">AB32+1</f>
        <v>61</v>
      </c>
      <c r="T39" s="4" t="n">
        <f aca="false">S44+1</f>
        <v>67</v>
      </c>
      <c r="U39" s="4" t="n">
        <f aca="false">T44+1</f>
        <v>73</v>
      </c>
      <c r="V39" s="4" t="n">
        <f aca="false">U44+1</f>
        <v>79</v>
      </c>
      <c r="W39" s="4" t="n">
        <f aca="false">V44+1</f>
        <v>85</v>
      </c>
      <c r="X39" s="4" t="n">
        <f aca="false">W44+1</f>
        <v>91</v>
      </c>
      <c r="Y39" s="4" t="n">
        <f aca="false">X44+1</f>
        <v>97</v>
      </c>
      <c r="Z39" s="4" t="n">
        <f aca="false">Y44+1</f>
        <v>103</v>
      </c>
      <c r="AA39" s="4" t="n">
        <f aca="false">Z44+1</f>
        <v>109</v>
      </c>
      <c r="AB39" s="4" t="n">
        <f aca="false">AA44+1</f>
        <v>115</v>
      </c>
      <c r="AF39" s="6" t="n">
        <f aca="false">AF38+1</f>
        <v>38</v>
      </c>
      <c r="AG39" s="4" t="s">
        <v>279</v>
      </c>
      <c r="AH39" s="4" t="n">
        <v>3343</v>
      </c>
      <c r="AI39" s="4" t="n">
        <v>29785</v>
      </c>
      <c r="AL39" s="5"/>
      <c r="AT39" s="20"/>
    </row>
    <row r="40" customFormat="false" ht="16" hidden="false" customHeight="false" outlineLevel="0" collapsed="false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Q40" s="4" t="s">
        <v>98</v>
      </c>
      <c r="S40" s="4" t="n">
        <f aca="false">S39+1</f>
        <v>62</v>
      </c>
      <c r="T40" s="4" t="n">
        <f aca="false">T39+1</f>
        <v>68</v>
      </c>
      <c r="U40" s="4" t="n">
        <f aca="false">U39+1</f>
        <v>74</v>
      </c>
      <c r="V40" s="4" t="n">
        <f aca="false">V39+1</f>
        <v>80</v>
      </c>
      <c r="W40" s="4" t="n">
        <f aca="false">W39+1</f>
        <v>86</v>
      </c>
      <c r="X40" s="4" t="n">
        <f aca="false">X39+1</f>
        <v>92</v>
      </c>
      <c r="Y40" s="4" t="n">
        <f aca="false">Y39+1</f>
        <v>98</v>
      </c>
      <c r="Z40" s="4" t="n">
        <f aca="false">Z39+1</f>
        <v>104</v>
      </c>
      <c r="AA40" s="4" t="n">
        <f aca="false">AA39+1</f>
        <v>110</v>
      </c>
      <c r="AB40" s="4" t="n">
        <f aca="false">AB39+1</f>
        <v>116</v>
      </c>
      <c r="AF40" s="6" t="n">
        <f aca="false">AF39+1</f>
        <v>39</v>
      </c>
      <c r="AG40" s="4" t="s">
        <v>280</v>
      </c>
      <c r="AH40" s="4" t="n">
        <v>3204</v>
      </c>
      <c r="AI40" s="4" t="n">
        <v>27434</v>
      </c>
      <c r="AL40" s="5"/>
      <c r="AT40" s="20"/>
    </row>
    <row r="41" customFormat="false" ht="16" hidden="false" customHeight="false" outlineLevel="0" collapsed="false">
      <c r="B41" s="2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Q41" s="4" t="s">
        <v>100</v>
      </c>
      <c r="S41" s="4" t="n">
        <f aca="false">S40+1</f>
        <v>63</v>
      </c>
      <c r="T41" s="4" t="n">
        <f aca="false">T40+1</f>
        <v>69</v>
      </c>
      <c r="U41" s="4" t="n">
        <f aca="false">U40+1</f>
        <v>75</v>
      </c>
      <c r="V41" s="4" t="n">
        <f aca="false">V40+1</f>
        <v>81</v>
      </c>
      <c r="W41" s="4" t="n">
        <f aca="false">W40+1</f>
        <v>87</v>
      </c>
      <c r="X41" s="4" t="n">
        <f aca="false">X40+1</f>
        <v>93</v>
      </c>
      <c r="Y41" s="4" t="n">
        <f aca="false">Y40+1</f>
        <v>99</v>
      </c>
      <c r="Z41" s="4" t="n">
        <f aca="false">Z40+1</f>
        <v>105</v>
      </c>
      <c r="AA41" s="4" t="n">
        <f aca="false">AA40+1</f>
        <v>111</v>
      </c>
      <c r="AB41" s="4" t="n">
        <f aca="false">AB40+1</f>
        <v>117</v>
      </c>
      <c r="AF41" s="6" t="n">
        <f aca="false">AF40+1</f>
        <v>40</v>
      </c>
      <c r="AG41" s="4" t="s">
        <v>281</v>
      </c>
      <c r="AH41" s="4" t="n">
        <v>4100</v>
      </c>
      <c r="AI41" s="4" t="n">
        <v>32835</v>
      </c>
      <c r="AL41" s="5"/>
      <c r="AT41" s="20"/>
    </row>
    <row r="42" customFormat="false" ht="16" hidden="false" customHeight="false" outlineLevel="0" collapsed="false">
      <c r="B42" s="3"/>
      <c r="C42" s="3"/>
      <c r="D42" s="3"/>
      <c r="E42" s="3"/>
      <c r="F42" s="3"/>
      <c r="G42" s="3"/>
      <c r="H42" s="3"/>
      <c r="I42" s="3"/>
      <c r="J42" s="3"/>
      <c r="K42" s="3"/>
      <c r="L42" s="29"/>
      <c r="M42" s="3"/>
      <c r="N42" s="3"/>
      <c r="O42" s="3"/>
      <c r="Q42" s="4" t="s">
        <v>102</v>
      </c>
      <c r="S42" s="4" t="n">
        <f aca="false">S41+1</f>
        <v>64</v>
      </c>
      <c r="T42" s="4" t="n">
        <f aca="false">T41+1</f>
        <v>70</v>
      </c>
      <c r="U42" s="4" t="n">
        <f aca="false">U41+1</f>
        <v>76</v>
      </c>
      <c r="V42" s="4" t="n">
        <f aca="false">V41+1</f>
        <v>82</v>
      </c>
      <c r="W42" s="4" t="n">
        <f aca="false">W41+1</f>
        <v>88</v>
      </c>
      <c r="X42" s="4" t="n">
        <f aca="false">X41+1</f>
        <v>94</v>
      </c>
      <c r="Y42" s="4" t="n">
        <f aca="false">Y41+1</f>
        <v>100</v>
      </c>
      <c r="Z42" s="4" t="n">
        <f aca="false">Z41+1</f>
        <v>106</v>
      </c>
      <c r="AA42" s="4" t="n">
        <f aca="false">AA41+1</f>
        <v>112</v>
      </c>
      <c r="AB42" s="4" t="n">
        <f aca="false">AB41+1</f>
        <v>118</v>
      </c>
      <c r="AF42" s="6" t="n">
        <f aca="false">AF41+1</f>
        <v>41</v>
      </c>
      <c r="AG42" s="4" t="s">
        <v>282</v>
      </c>
      <c r="AH42" s="4" t="n">
        <v>5628</v>
      </c>
      <c r="AI42" s="4" t="n">
        <v>35217</v>
      </c>
      <c r="AL42" s="5"/>
      <c r="AT42" s="20"/>
    </row>
    <row r="43" customFormat="false" ht="16" hidden="false" customHeight="false" outlineLevel="0" collapsed="false">
      <c r="B43" s="3"/>
      <c r="C43" s="3"/>
      <c r="D43" s="3"/>
      <c r="E43" s="3"/>
      <c r="F43" s="3"/>
      <c r="G43" s="3"/>
      <c r="H43" s="3"/>
      <c r="I43" s="3"/>
      <c r="J43" s="3"/>
      <c r="K43" s="3"/>
      <c r="L43" s="29"/>
      <c r="M43" s="3"/>
      <c r="N43" s="3"/>
      <c r="O43" s="3"/>
      <c r="Q43" s="4" t="s">
        <v>104</v>
      </c>
      <c r="S43" s="4" t="n">
        <f aca="false">S42+1</f>
        <v>65</v>
      </c>
      <c r="T43" s="4" t="n">
        <f aca="false">T42+1</f>
        <v>71</v>
      </c>
      <c r="U43" s="4" t="n">
        <f aca="false">U42+1</f>
        <v>77</v>
      </c>
      <c r="V43" s="4" t="n">
        <f aca="false">V42+1</f>
        <v>83</v>
      </c>
      <c r="W43" s="4" t="n">
        <f aca="false">W42+1</f>
        <v>89</v>
      </c>
      <c r="X43" s="4" t="n">
        <f aca="false">X42+1</f>
        <v>95</v>
      </c>
      <c r="Y43" s="4" t="n">
        <f aca="false">Y42+1</f>
        <v>101</v>
      </c>
      <c r="Z43" s="4" t="n">
        <f aca="false">Z42+1</f>
        <v>107</v>
      </c>
      <c r="AA43" s="4" t="n">
        <f aca="false">AA42+1</f>
        <v>113</v>
      </c>
      <c r="AB43" s="4" t="n">
        <f aca="false">AB42+1</f>
        <v>119</v>
      </c>
      <c r="AF43" s="6" t="n">
        <f aca="false">AF42+1</f>
        <v>42</v>
      </c>
      <c r="AG43" s="4" t="s">
        <v>283</v>
      </c>
      <c r="AH43" s="4" t="n">
        <v>4922</v>
      </c>
      <c r="AI43" s="4" t="n">
        <v>28025</v>
      </c>
      <c r="AL43" s="5"/>
      <c r="AT43" s="20"/>
    </row>
    <row r="44" customFormat="false" ht="16" hidden="false" customHeight="false" outlineLevel="0" collapsed="false">
      <c r="B44" s="3"/>
      <c r="C44" s="3"/>
      <c r="D44" s="3"/>
      <c r="E44" s="3"/>
      <c r="F44" s="3"/>
      <c r="G44" s="3"/>
      <c r="H44" s="3"/>
      <c r="I44" s="3"/>
      <c r="J44" s="3"/>
      <c r="K44" s="3"/>
      <c r="L44" s="29"/>
      <c r="M44" s="3"/>
      <c r="N44" s="3"/>
      <c r="O44" s="3"/>
      <c r="Q44" s="4" t="s">
        <v>106</v>
      </c>
      <c r="S44" s="4" t="n">
        <f aca="false">S43+1</f>
        <v>66</v>
      </c>
      <c r="T44" s="4" t="n">
        <f aca="false">T43+1</f>
        <v>72</v>
      </c>
      <c r="U44" s="4" t="n">
        <f aca="false">U43+1</f>
        <v>78</v>
      </c>
      <c r="V44" s="4" t="n">
        <f aca="false">V43+1</f>
        <v>84</v>
      </c>
      <c r="W44" s="4" t="n">
        <f aca="false">W43+1</f>
        <v>90</v>
      </c>
      <c r="X44" s="4" t="n">
        <f aca="false">X43+1</f>
        <v>96</v>
      </c>
      <c r="Y44" s="4" t="n">
        <f aca="false">Y43+1</f>
        <v>102</v>
      </c>
      <c r="Z44" s="4" t="n">
        <f aca="false">Z43+1</f>
        <v>108</v>
      </c>
      <c r="AA44" s="4" t="n">
        <f aca="false">AA43+1</f>
        <v>114</v>
      </c>
      <c r="AB44" s="4" t="n">
        <f aca="false">AB43+1</f>
        <v>120</v>
      </c>
      <c r="AF44" s="6" t="n">
        <f aca="false">AF43+1</f>
        <v>43</v>
      </c>
      <c r="AG44" s="4" t="s">
        <v>284</v>
      </c>
      <c r="AH44" s="4" t="n">
        <v>2391</v>
      </c>
      <c r="AI44" s="4" t="n">
        <v>25891</v>
      </c>
      <c r="AL44" s="5"/>
      <c r="AT44" s="20"/>
    </row>
    <row r="45" customFormat="false" ht="16" hidden="false" customHeight="false" outlineLevel="0" collapsed="false">
      <c r="B45" s="29"/>
      <c r="C45" s="3"/>
      <c r="D45" s="3"/>
      <c r="E45" s="3"/>
      <c r="F45" s="29"/>
      <c r="G45" s="3"/>
      <c r="H45" s="29"/>
      <c r="I45" s="3"/>
      <c r="J45" s="3"/>
      <c r="K45" s="3"/>
      <c r="L45" s="29"/>
      <c r="M45" s="3"/>
      <c r="N45" s="3"/>
      <c r="O45" s="3"/>
      <c r="Q45" s="4" t="s">
        <v>108</v>
      </c>
      <c r="AF45" s="6" t="n">
        <f aca="false">AF44+1</f>
        <v>44</v>
      </c>
      <c r="AG45" s="4" t="s">
        <v>285</v>
      </c>
      <c r="AH45" s="4" t="n">
        <v>2169</v>
      </c>
      <c r="AI45" s="4" t="n">
        <v>27267</v>
      </c>
      <c r="AL45" s="5"/>
      <c r="AT45" s="20"/>
    </row>
    <row r="46" customFormat="false" ht="16" hidden="false" customHeight="false" outlineLevel="0" collapsed="false">
      <c r="A46" s="29"/>
      <c r="B46" s="3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"/>
      <c r="N46" s="3"/>
      <c r="O46" s="3"/>
      <c r="AF46" s="6" t="n">
        <f aca="false">AF45+1</f>
        <v>45</v>
      </c>
      <c r="AG46" s="4" t="s">
        <v>286</v>
      </c>
      <c r="AH46" s="4" t="n">
        <v>3204</v>
      </c>
      <c r="AI46" s="4" t="n">
        <v>36864</v>
      </c>
      <c r="AL46" s="5"/>
      <c r="AT46" s="20"/>
    </row>
    <row r="47" customFormat="false" ht="16" hidden="false" customHeight="false" outlineLevel="0" collapsed="false">
      <c r="B47" s="3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"/>
      <c r="N47" s="3"/>
      <c r="O47" s="3"/>
      <c r="AF47" s="6" t="n">
        <f aca="false">AF46+1</f>
        <v>46</v>
      </c>
      <c r="AG47" s="4" t="s">
        <v>287</v>
      </c>
      <c r="AH47" s="4" t="n">
        <v>4292</v>
      </c>
      <c r="AI47" s="4" t="n">
        <v>41768</v>
      </c>
      <c r="AL47" s="5"/>
      <c r="AT47" s="20"/>
    </row>
    <row r="48" customFormat="false" ht="16" hidden="false" customHeight="false" outlineLevel="0" collapsed="false">
      <c r="B48" s="29"/>
      <c r="C48" s="3"/>
      <c r="D48" s="3"/>
      <c r="E48" s="3"/>
      <c r="F48" s="29"/>
      <c r="G48" s="3"/>
      <c r="H48" s="3"/>
      <c r="I48" s="3"/>
      <c r="J48" s="29"/>
      <c r="K48" s="3"/>
      <c r="L48" s="3"/>
      <c r="M48" s="3"/>
      <c r="N48" s="3"/>
      <c r="O48" s="3"/>
      <c r="AF48" s="6" t="n">
        <f aca="false">AF47+1</f>
        <v>47</v>
      </c>
      <c r="AG48" s="4" t="s">
        <v>288</v>
      </c>
      <c r="AH48" s="4" t="n">
        <v>5680</v>
      </c>
      <c r="AI48" s="4" t="n">
        <v>42280</v>
      </c>
      <c r="AL48" s="5"/>
      <c r="AT48" s="20"/>
    </row>
    <row r="49" customFormat="false" ht="16" hidden="false" customHeight="false" outlineLevel="0" collapsed="false">
      <c r="B49" s="29"/>
      <c r="C49" s="3"/>
      <c r="D49" s="3"/>
      <c r="E49" s="3"/>
      <c r="F49" s="29"/>
      <c r="G49" s="3"/>
      <c r="H49" s="3"/>
      <c r="I49" s="3"/>
      <c r="J49" s="29"/>
      <c r="K49" s="3"/>
      <c r="L49" s="3"/>
      <c r="M49" s="3"/>
      <c r="N49" s="3"/>
      <c r="O49" s="3"/>
      <c r="AF49" s="6" t="n">
        <f aca="false">AF48+1</f>
        <v>48</v>
      </c>
      <c r="AG49" s="4" t="s">
        <v>289</v>
      </c>
      <c r="AH49" s="4" t="n">
        <v>6186</v>
      </c>
      <c r="AI49" s="4" t="n">
        <v>37889</v>
      </c>
      <c r="AL49" s="5"/>
      <c r="AT49" s="20"/>
    </row>
    <row r="50" customFormat="false" ht="16" hidden="false" customHeight="false" outlineLevel="0" collapsed="false">
      <c r="B50" s="29"/>
      <c r="C50" s="3"/>
      <c r="D50" s="3"/>
      <c r="E50" s="3"/>
      <c r="F50" s="29"/>
      <c r="I50" s="3"/>
      <c r="J50" s="29"/>
      <c r="N50" s="3"/>
      <c r="O50" s="3"/>
      <c r="AF50" s="6" t="n">
        <f aca="false">AF49+1</f>
        <v>49</v>
      </c>
      <c r="AG50" s="4" t="s">
        <v>290</v>
      </c>
      <c r="AH50" s="4" t="n">
        <v>38.9</v>
      </c>
      <c r="AI50" s="4" t="n">
        <v>25734</v>
      </c>
      <c r="AL50" s="5"/>
      <c r="AT50" s="20"/>
    </row>
    <row r="51" customFormat="false" ht="16" hidden="false" customHeight="false" outlineLevel="0" collapsed="false">
      <c r="D51" s="3"/>
      <c r="E51" s="3"/>
      <c r="F51" s="29"/>
      <c r="H51" s="3"/>
      <c r="I51" s="3"/>
      <c r="J51" s="3"/>
      <c r="O51" s="3"/>
      <c r="AF51" s="6" t="n">
        <f aca="false">AF50+1</f>
        <v>50</v>
      </c>
      <c r="AG51" s="4" t="s">
        <v>291</v>
      </c>
      <c r="AH51" s="4" t="n">
        <v>32.1</v>
      </c>
      <c r="AI51" s="4" t="n">
        <v>12502</v>
      </c>
      <c r="AL51" s="5"/>
      <c r="AT51" s="20"/>
    </row>
    <row r="52" customFormat="false" ht="16" hidden="false" customHeight="false" outlineLevel="0" collapsed="false">
      <c r="D52" s="3"/>
      <c r="E52" s="3"/>
      <c r="F52" s="29"/>
      <c r="H52" s="3"/>
      <c r="I52" s="3"/>
      <c r="J52" s="3"/>
      <c r="AF52" s="6" t="n">
        <f aca="false">AF51+1</f>
        <v>51</v>
      </c>
      <c r="AG52" s="4" t="s">
        <v>292</v>
      </c>
      <c r="AH52" s="4" t="n">
        <v>37.5</v>
      </c>
      <c r="AI52" s="4" t="n">
        <v>11375</v>
      </c>
      <c r="AL52" s="5"/>
      <c r="AT52" s="20"/>
    </row>
    <row r="53" customFormat="false" ht="16" hidden="false" customHeight="false" outlineLevel="0" collapsed="false">
      <c r="AF53" s="6" t="n">
        <f aca="false">AF52+1</f>
        <v>52</v>
      </c>
      <c r="AG53" s="4" t="s">
        <v>293</v>
      </c>
      <c r="AH53" s="4" t="n">
        <v>38.8</v>
      </c>
      <c r="AI53" s="4" t="n">
        <v>15239</v>
      </c>
      <c r="AL53" s="5"/>
      <c r="AT53" s="20"/>
    </row>
    <row r="54" customFormat="false" ht="16" hidden="false" customHeight="false" outlineLevel="0" collapsed="false">
      <c r="D54" s="3"/>
      <c r="E54" s="3"/>
      <c r="F54" s="29"/>
      <c r="AF54" s="6" t="n">
        <f aca="false">AF53+1</f>
        <v>53</v>
      </c>
      <c r="AG54" s="4" t="s">
        <v>294</v>
      </c>
      <c r="AH54" s="4" t="n">
        <v>44.5</v>
      </c>
      <c r="AI54" s="4" t="n">
        <v>12502</v>
      </c>
      <c r="AL54" s="5"/>
      <c r="AT54" s="20"/>
    </row>
    <row r="55" customFormat="false" ht="16" hidden="false" customHeight="false" outlineLevel="0" collapsed="false">
      <c r="D55" s="3"/>
      <c r="E55" s="3"/>
      <c r="F55" s="29"/>
      <c r="AF55" s="6" t="n">
        <f aca="false">AF54+1</f>
        <v>54</v>
      </c>
      <c r="AG55" s="4" t="s">
        <v>295</v>
      </c>
      <c r="AH55" s="4" t="n">
        <v>44.5</v>
      </c>
      <c r="AI55" s="4" t="n">
        <v>15807</v>
      </c>
      <c r="AL55" s="5"/>
      <c r="AT55" s="20"/>
    </row>
    <row r="56" customFormat="false" ht="16" hidden="false" customHeight="false" outlineLevel="0" collapsed="false">
      <c r="AF56" s="6" t="n">
        <f aca="false">AF55+1</f>
        <v>55</v>
      </c>
      <c r="AG56" s="4" t="s">
        <v>296</v>
      </c>
      <c r="AH56" s="4" t="n">
        <v>20729</v>
      </c>
      <c r="AI56" s="4" t="n">
        <v>255</v>
      </c>
      <c r="AL56" s="5"/>
      <c r="AT56" s="20"/>
    </row>
    <row r="57" customFormat="false" ht="16" hidden="false" customHeight="false" outlineLevel="0" collapsed="false">
      <c r="AF57" s="6" t="n">
        <f aca="false">AF56+1</f>
        <v>56</v>
      </c>
      <c r="AG57" s="4" t="s">
        <v>297</v>
      </c>
      <c r="AH57" s="4" t="n">
        <v>21632</v>
      </c>
      <c r="AI57" s="4" t="n">
        <v>185</v>
      </c>
      <c r="AL57" s="5"/>
      <c r="AT57" s="20"/>
    </row>
    <row r="58" customFormat="false" ht="16" hidden="false" customHeight="false" outlineLevel="0" collapsed="false">
      <c r="A58" s="4"/>
      <c r="AF58" s="6" t="n">
        <f aca="false">AF57+1</f>
        <v>57</v>
      </c>
      <c r="AG58" s="4" t="s">
        <v>298</v>
      </c>
      <c r="AH58" s="4" t="n">
        <v>21764</v>
      </c>
      <c r="AI58" s="4" t="n">
        <v>192</v>
      </c>
      <c r="AL58" s="5"/>
      <c r="AT58" s="20"/>
    </row>
    <row r="59" customFormat="false" ht="16" hidden="false" customHeight="false" outlineLevel="0" collapsed="false">
      <c r="A59" s="4"/>
      <c r="AF59" s="6" t="n">
        <f aca="false">AF58+1</f>
        <v>58</v>
      </c>
      <c r="AG59" s="4" t="s">
        <v>299</v>
      </c>
      <c r="AH59" s="4" t="n">
        <v>23202</v>
      </c>
      <c r="AI59" s="4" t="n">
        <v>199</v>
      </c>
      <c r="AL59" s="5"/>
      <c r="AT59" s="20"/>
    </row>
    <row r="60" customFormat="false" ht="16" hidden="false" customHeight="false" outlineLevel="0" collapsed="false">
      <c r="A60" s="4"/>
      <c r="AF60" s="6" t="n">
        <f aca="false">AF59+1</f>
        <v>59</v>
      </c>
      <c r="AG60" s="4" t="s">
        <v>300</v>
      </c>
      <c r="AH60" s="4" t="n">
        <v>21698</v>
      </c>
      <c r="AI60" s="4" t="n">
        <v>207</v>
      </c>
      <c r="AL60" s="5"/>
      <c r="AT60" s="20"/>
    </row>
    <row r="61" customFormat="false" ht="16" hidden="false" customHeight="false" outlineLevel="0" collapsed="false">
      <c r="A61" s="4"/>
      <c r="AF61" s="6" t="n">
        <f aca="false">AF60+1</f>
        <v>60</v>
      </c>
      <c r="AG61" s="4" t="s">
        <v>301</v>
      </c>
      <c r="AH61" s="4" t="n">
        <v>18804</v>
      </c>
      <c r="AI61" s="4" t="n">
        <v>200</v>
      </c>
      <c r="AL61" s="5"/>
      <c r="AT61" s="20"/>
    </row>
    <row r="62" customFormat="false" ht="16" hidden="false" customHeight="false" outlineLevel="0" collapsed="false">
      <c r="A62" s="4"/>
      <c r="AF62" s="6" t="n">
        <f aca="false">AF61+1</f>
        <v>61</v>
      </c>
      <c r="AG62" s="4" t="s">
        <v>302</v>
      </c>
      <c r="AH62" s="4" t="n">
        <v>1194</v>
      </c>
      <c r="AI62" s="4" t="n">
        <v>24962</v>
      </c>
      <c r="AL62" s="5"/>
      <c r="AT62" s="20"/>
    </row>
    <row r="63" customFormat="false" ht="16" hidden="false" customHeight="false" outlineLevel="0" collapsed="false">
      <c r="A63" s="4"/>
      <c r="AF63" s="6" t="n">
        <f aca="false">AF62+1</f>
        <v>62</v>
      </c>
      <c r="AG63" s="4" t="s">
        <v>303</v>
      </c>
      <c r="AH63" s="4" t="n">
        <v>1880</v>
      </c>
      <c r="AI63" s="4" t="n">
        <v>36529</v>
      </c>
      <c r="AL63" s="5"/>
      <c r="AT63" s="20"/>
    </row>
    <row r="64" customFormat="false" ht="16" hidden="false" customHeight="false" outlineLevel="0" collapsed="false">
      <c r="A64" s="4"/>
      <c r="AF64" s="6" t="n">
        <f aca="false">AF63+1</f>
        <v>63</v>
      </c>
      <c r="AG64" s="4" t="s">
        <v>304</v>
      </c>
      <c r="AH64" s="4" t="n">
        <v>1909</v>
      </c>
      <c r="AI64" s="4" t="n">
        <v>36529</v>
      </c>
      <c r="AL64" s="5"/>
      <c r="AT64" s="20"/>
    </row>
    <row r="65" customFormat="false" ht="16" hidden="false" customHeight="false" outlineLevel="0" collapsed="false">
      <c r="A65" s="4"/>
      <c r="AF65" s="6" t="n">
        <f aca="false">AF64+1</f>
        <v>64</v>
      </c>
      <c r="AG65" s="4" t="s">
        <v>305</v>
      </c>
      <c r="AH65" s="4" t="n">
        <v>2685</v>
      </c>
      <c r="AI65" s="4" t="n">
        <v>35976</v>
      </c>
      <c r="AL65" s="5"/>
      <c r="AT65" s="20"/>
    </row>
    <row r="66" customFormat="false" ht="16" hidden="false" customHeight="false" outlineLevel="0" collapsed="false">
      <c r="A66" s="4"/>
      <c r="AF66" s="6" t="n">
        <f aca="false">AF65+1</f>
        <v>65</v>
      </c>
      <c r="AG66" s="4" t="s">
        <v>306</v>
      </c>
      <c r="AH66" s="4" t="n">
        <v>3098</v>
      </c>
      <c r="AI66" s="4" t="n">
        <v>38004</v>
      </c>
      <c r="AL66" s="5"/>
      <c r="AT66" s="20"/>
    </row>
    <row r="67" customFormat="false" ht="16" hidden="false" customHeight="false" outlineLevel="0" collapsed="false">
      <c r="A67" s="4"/>
      <c r="AF67" s="6" t="n">
        <f aca="false">AF66+1</f>
        <v>66</v>
      </c>
      <c r="AG67" s="4" t="s">
        <v>307</v>
      </c>
      <c r="AH67" s="4" t="n">
        <v>3194</v>
      </c>
      <c r="AI67" s="4" t="n">
        <v>37202</v>
      </c>
      <c r="AL67" s="5"/>
      <c r="AT67" s="20"/>
    </row>
    <row r="68" customFormat="false" ht="16" hidden="false" customHeight="false" outlineLevel="0" collapsed="false">
      <c r="A68" s="4"/>
      <c r="AF68" s="6" t="n">
        <f aca="false">AF67+1</f>
        <v>67</v>
      </c>
      <c r="AG68" s="4" t="s">
        <v>308</v>
      </c>
      <c r="AH68" s="4" t="n">
        <v>3233</v>
      </c>
      <c r="AI68" s="4" t="n">
        <v>35649</v>
      </c>
      <c r="AL68" s="5"/>
      <c r="AT68" s="20"/>
    </row>
    <row r="69" customFormat="false" ht="16" hidden="false" customHeight="false" outlineLevel="0" collapsed="false">
      <c r="A69" s="4"/>
      <c r="AF69" s="6" t="n">
        <f aca="false">AF68+1</f>
        <v>68</v>
      </c>
      <c r="AG69" s="4" t="s">
        <v>309</v>
      </c>
      <c r="AH69" s="4" t="n">
        <v>3223</v>
      </c>
      <c r="AI69" s="4" t="n">
        <v>34370</v>
      </c>
      <c r="AL69" s="5"/>
      <c r="AT69" s="20"/>
    </row>
    <row r="70" customFormat="false" ht="16" hidden="false" customHeight="false" outlineLevel="0" collapsed="false">
      <c r="A70" s="4"/>
      <c r="AF70" s="6" t="n">
        <f aca="false">AF69+1</f>
        <v>69</v>
      </c>
      <c r="AG70" s="4" t="s">
        <v>310</v>
      </c>
      <c r="AH70" s="4" t="n">
        <v>3652</v>
      </c>
      <c r="AI70" s="4" t="n">
        <v>34580</v>
      </c>
      <c r="AL70" s="5"/>
      <c r="AT70" s="20"/>
    </row>
    <row r="71" customFormat="false" ht="16" hidden="false" customHeight="false" outlineLevel="0" collapsed="false">
      <c r="A71" s="4"/>
      <c r="AF71" s="6" t="n">
        <f aca="false">AF70+1</f>
        <v>70</v>
      </c>
      <c r="AG71" s="4" t="s">
        <v>311</v>
      </c>
      <c r="AH71" s="4" t="n">
        <v>4731</v>
      </c>
      <c r="AI71" s="4" t="n">
        <v>38236</v>
      </c>
      <c r="AL71" s="5"/>
      <c r="AT71" s="20"/>
      <c r="AX71" s="6"/>
    </row>
    <row r="72" customFormat="false" ht="16" hidden="false" customHeight="false" outlineLevel="0" collapsed="false">
      <c r="AF72" s="6" t="n">
        <f aca="false">AF71+1</f>
        <v>71</v>
      </c>
      <c r="AG72" s="4" t="s">
        <v>312</v>
      </c>
      <c r="AH72" s="4" t="n">
        <v>5168</v>
      </c>
      <c r="AI72" s="4" t="n">
        <v>36864</v>
      </c>
      <c r="AL72" s="5"/>
      <c r="AT72" s="20"/>
      <c r="AX72" s="6"/>
    </row>
    <row r="73" customFormat="false" ht="16" hidden="false" customHeight="false" outlineLevel="0" collapsed="false">
      <c r="A73" s="4"/>
      <c r="AF73" s="6" t="n">
        <f aca="false">AF72+1</f>
        <v>72</v>
      </c>
      <c r="AG73" s="4" t="s">
        <v>313</v>
      </c>
      <c r="AH73" s="4" t="n">
        <v>5090</v>
      </c>
      <c r="AI73" s="4" t="n">
        <v>34370</v>
      </c>
      <c r="AL73" s="5"/>
      <c r="AT73" s="20"/>
      <c r="AX73" s="6"/>
    </row>
    <row r="74" customFormat="false" ht="16" hidden="false" customHeight="false" outlineLevel="0" collapsed="false">
      <c r="A74" s="4"/>
      <c r="AF74" s="6" t="n">
        <f aca="false">AF73+1</f>
        <v>73</v>
      </c>
      <c r="AG74" s="4" t="s">
        <v>314</v>
      </c>
      <c r="AH74" s="4" t="n">
        <v>14648</v>
      </c>
      <c r="AI74" s="4" t="n">
        <v>33850</v>
      </c>
      <c r="AL74" s="5"/>
      <c r="AT74" s="20"/>
      <c r="AX74" s="6"/>
    </row>
    <row r="75" customFormat="false" ht="16" hidden="false" customHeight="false" outlineLevel="0" collapsed="false">
      <c r="A75" s="4"/>
      <c r="AF75" s="6" t="n">
        <f aca="false">AF74+1</f>
        <v>74</v>
      </c>
      <c r="AG75" s="4" t="s">
        <v>315</v>
      </c>
      <c r="AH75" s="4" t="n">
        <v>13993</v>
      </c>
      <c r="AI75" s="4" t="n">
        <v>35110</v>
      </c>
      <c r="AL75" s="5"/>
      <c r="AT75" s="20"/>
      <c r="AX75" s="6"/>
    </row>
    <row r="76" customFormat="false" ht="16" hidden="false" customHeight="false" outlineLevel="0" collapsed="false">
      <c r="A76" s="4"/>
      <c r="AF76" s="6" t="n">
        <f aca="false">AF75+1</f>
        <v>75</v>
      </c>
      <c r="AG76" s="4" t="s">
        <v>316</v>
      </c>
      <c r="AH76" s="4" t="n">
        <v>8781</v>
      </c>
      <c r="AI76" s="4" t="n">
        <v>35110</v>
      </c>
      <c r="AL76" s="5"/>
      <c r="AT76" s="20"/>
      <c r="AX76" s="6"/>
    </row>
    <row r="77" customFormat="false" ht="16" hidden="false" customHeight="false" outlineLevel="0" collapsed="false">
      <c r="A77" s="4"/>
      <c r="AF77" s="6" t="n">
        <f aca="false">AF76+1</f>
        <v>76</v>
      </c>
      <c r="AG77" s="4" t="s">
        <v>317</v>
      </c>
      <c r="AH77" s="4" t="n">
        <v>6205</v>
      </c>
      <c r="AI77" s="4" t="n">
        <v>36307</v>
      </c>
      <c r="AL77" s="5"/>
      <c r="AT77" s="20"/>
      <c r="AX77" s="6"/>
    </row>
    <row r="78" customFormat="false" ht="16" hidden="false" customHeight="false" outlineLevel="0" collapsed="false">
      <c r="A78" s="4"/>
      <c r="AF78" s="6" t="n">
        <f aca="false">AF77+1</f>
        <v>77</v>
      </c>
      <c r="AG78" s="4" t="s">
        <v>318</v>
      </c>
      <c r="AH78" s="4" t="n">
        <v>5577</v>
      </c>
      <c r="AI78" s="4" t="n">
        <v>32536</v>
      </c>
      <c r="AL78" s="5"/>
      <c r="AT78" s="20"/>
      <c r="AX78" s="6"/>
    </row>
    <row r="79" customFormat="false" ht="16" hidden="false" customHeight="false" outlineLevel="0" collapsed="false">
      <c r="A79" s="4"/>
      <c r="AF79" s="6" t="n">
        <f aca="false">AF78+1</f>
        <v>78</v>
      </c>
      <c r="AG79" s="4" t="s">
        <v>319</v>
      </c>
      <c r="AH79" s="4" t="n">
        <v>5232</v>
      </c>
      <c r="AI79" s="4" t="n">
        <v>33953</v>
      </c>
      <c r="AL79" s="5"/>
      <c r="AT79" s="20"/>
      <c r="AX79" s="6"/>
    </row>
    <row r="80" customFormat="false" ht="16" hidden="false" customHeight="false" outlineLevel="0" collapsed="false">
      <c r="A80" s="4"/>
      <c r="AF80" s="6" t="n">
        <f aca="false">AF79+1</f>
        <v>79</v>
      </c>
      <c r="AG80" s="4" t="s">
        <v>320</v>
      </c>
      <c r="AH80" s="4" t="n">
        <v>1528</v>
      </c>
      <c r="AI80" s="4" t="n">
        <v>19924</v>
      </c>
      <c r="AL80" s="5"/>
      <c r="AT80" s="20"/>
      <c r="AX80" s="6"/>
    </row>
    <row r="81" customFormat="false" ht="16" hidden="false" customHeight="false" outlineLevel="0" collapsed="false">
      <c r="A81" s="4"/>
      <c r="AF81" s="6" t="n">
        <f aca="false">AF80+1</f>
        <v>80</v>
      </c>
      <c r="AG81" s="4" t="s">
        <v>321</v>
      </c>
      <c r="AH81" s="4" t="n">
        <v>1487</v>
      </c>
      <c r="AI81" s="4" t="n">
        <v>20856</v>
      </c>
      <c r="AL81" s="5"/>
      <c r="AT81" s="20"/>
      <c r="AX81" s="6"/>
    </row>
    <row r="82" customFormat="false" ht="16" hidden="false" customHeight="false" outlineLevel="0" collapsed="false">
      <c r="A82" s="4"/>
      <c r="AF82" s="6" t="n">
        <f aca="false">AF81+1</f>
        <v>81</v>
      </c>
      <c r="AG82" s="4" t="s">
        <v>322</v>
      </c>
      <c r="AH82" s="4" t="n">
        <v>1818</v>
      </c>
      <c r="AI82" s="4" t="n">
        <v>22233</v>
      </c>
      <c r="AL82" s="5"/>
      <c r="AT82" s="20"/>
      <c r="AX82" s="6"/>
    </row>
    <row r="83" customFormat="false" ht="16" hidden="false" customHeight="false" outlineLevel="0" collapsed="false">
      <c r="A83" s="4"/>
      <c r="AF83" s="6" t="n">
        <f aca="false">AF82+1</f>
        <v>82</v>
      </c>
      <c r="AG83" s="4" t="s">
        <v>323</v>
      </c>
      <c r="AH83" s="4" t="n">
        <v>3213</v>
      </c>
      <c r="AI83" s="4" t="n">
        <v>30520</v>
      </c>
      <c r="AL83" s="5"/>
      <c r="AT83" s="20"/>
      <c r="AX83" s="6"/>
    </row>
    <row r="84" customFormat="false" ht="16" hidden="false" customHeight="false" outlineLevel="0" collapsed="false">
      <c r="A84" s="4"/>
      <c r="AF84" s="6" t="n">
        <f aca="false">AF83+1</f>
        <v>83</v>
      </c>
      <c r="AG84" s="4" t="s">
        <v>324</v>
      </c>
      <c r="AH84" s="4" t="n">
        <v>3674</v>
      </c>
      <c r="AI84" s="4" t="n">
        <v>30894</v>
      </c>
      <c r="AL84" s="5"/>
      <c r="AT84" s="20"/>
      <c r="AX84" s="6"/>
    </row>
    <row r="85" customFormat="false" ht="16" hidden="false" customHeight="false" outlineLevel="0" collapsed="false">
      <c r="A85" s="4"/>
      <c r="AF85" s="6" t="n">
        <f aca="false">AF84+1</f>
        <v>84</v>
      </c>
      <c r="AG85" s="4" t="s">
        <v>325</v>
      </c>
      <c r="AH85" s="4" t="n">
        <v>4026</v>
      </c>
      <c r="AI85" s="4" t="n">
        <v>31368</v>
      </c>
      <c r="AL85" s="5"/>
      <c r="AT85" s="20"/>
      <c r="AX85" s="6"/>
    </row>
    <row r="86" customFormat="false" ht="16" hidden="false" customHeight="false" outlineLevel="0" collapsed="false">
      <c r="A86" s="4"/>
      <c r="AF86" s="6" t="n">
        <f aca="false">AF85+1</f>
        <v>85</v>
      </c>
      <c r="AG86" s="4" t="s">
        <v>326</v>
      </c>
      <c r="AH86" s="4" t="n">
        <v>210</v>
      </c>
      <c r="AI86" s="4" t="n">
        <v>34161</v>
      </c>
      <c r="AL86" s="5"/>
      <c r="AT86" s="20"/>
      <c r="AX86" s="6"/>
    </row>
    <row r="87" customFormat="false" ht="16" hidden="false" customHeight="false" outlineLevel="0" collapsed="false">
      <c r="A87" s="4"/>
      <c r="AF87" s="6" t="n">
        <f aca="false">AF86+1</f>
        <v>86</v>
      </c>
      <c r="AG87" s="4" t="s">
        <v>327</v>
      </c>
      <c r="AH87" s="4" t="n">
        <v>191</v>
      </c>
      <c r="AI87" s="4" t="n">
        <v>35325</v>
      </c>
      <c r="AL87" s="5"/>
      <c r="AT87" s="20"/>
      <c r="AX87" s="6"/>
    </row>
    <row r="88" customFormat="false" ht="16" hidden="false" customHeight="false" outlineLevel="0" collapsed="false">
      <c r="A88" s="4"/>
      <c r="AF88" s="6" t="n">
        <f aca="false">AF87+1</f>
        <v>87</v>
      </c>
      <c r="AG88" s="4" t="s">
        <v>328</v>
      </c>
      <c r="AH88" s="4" t="n">
        <v>174</v>
      </c>
      <c r="AI88" s="4" t="n">
        <v>32338</v>
      </c>
      <c r="AL88" s="5"/>
      <c r="AT88" s="20"/>
      <c r="AX88" s="6"/>
    </row>
    <row r="89" customFormat="false" ht="16" hidden="false" customHeight="false" outlineLevel="0" collapsed="false">
      <c r="AF89" s="6" t="n">
        <f aca="false">AF88+1</f>
        <v>88</v>
      </c>
      <c r="AG89" s="4" t="s">
        <v>329</v>
      </c>
      <c r="AH89" s="4" t="n">
        <v>243</v>
      </c>
      <c r="AI89" s="4" t="n">
        <v>36307</v>
      </c>
      <c r="AL89" s="5"/>
      <c r="AT89" s="20"/>
      <c r="AX89" s="6"/>
    </row>
    <row r="90" customFormat="false" ht="16" hidden="false" customHeight="false" outlineLevel="0" collapsed="false">
      <c r="AF90" s="6" t="n">
        <f aca="false">AF89+1</f>
        <v>89</v>
      </c>
      <c r="AG90" s="4" t="s">
        <v>330</v>
      </c>
      <c r="AH90" s="4" t="n">
        <v>274</v>
      </c>
      <c r="AI90" s="4" t="n">
        <v>35325</v>
      </c>
      <c r="AL90" s="5"/>
      <c r="AT90" s="20"/>
      <c r="AX90" s="6"/>
    </row>
    <row r="91" customFormat="false" ht="16" hidden="false" customHeight="false" outlineLevel="0" collapsed="false">
      <c r="AF91" s="6" t="n">
        <f aca="false">AF90+1</f>
        <v>90</v>
      </c>
      <c r="AG91" s="4" t="s">
        <v>331</v>
      </c>
      <c r="AH91" s="4" t="n">
        <v>316</v>
      </c>
      <c r="AI91" s="4" t="n">
        <v>32536</v>
      </c>
      <c r="AL91" s="5"/>
      <c r="AT91" s="20"/>
      <c r="AX91" s="6"/>
    </row>
    <row r="92" customFormat="false" ht="16" hidden="false" customHeight="false" outlineLevel="0" collapsed="false">
      <c r="AF92" s="6" t="n">
        <f aca="false">AF91+1</f>
        <v>91</v>
      </c>
      <c r="AG92" s="4" t="s">
        <v>332</v>
      </c>
      <c r="AH92" s="4" t="n">
        <v>174</v>
      </c>
      <c r="AI92" s="4" t="n">
        <v>26937</v>
      </c>
      <c r="AL92" s="5"/>
      <c r="AT92" s="20"/>
      <c r="AX92" s="6"/>
    </row>
    <row r="93" customFormat="false" ht="16" hidden="false" customHeight="false" outlineLevel="0" collapsed="false">
      <c r="AF93" s="6" t="n">
        <f aca="false">AF92+1</f>
        <v>92</v>
      </c>
      <c r="AG93" s="4" t="s">
        <v>333</v>
      </c>
      <c r="AH93" s="4" t="n">
        <v>161</v>
      </c>
      <c r="AI93" s="4" t="n">
        <v>25038</v>
      </c>
      <c r="AL93" s="5"/>
      <c r="AT93" s="20"/>
      <c r="AX93" s="6"/>
    </row>
    <row r="94" customFormat="false" ht="16" hidden="false" customHeight="false" outlineLevel="0" collapsed="false">
      <c r="AF94" s="6" t="n">
        <f aca="false">AF93+1</f>
        <v>93</v>
      </c>
      <c r="AG94" s="4" t="s">
        <v>334</v>
      </c>
      <c r="AH94" s="4" t="n">
        <v>146</v>
      </c>
      <c r="AI94" s="4" t="n">
        <v>25500</v>
      </c>
      <c r="AL94" s="5"/>
      <c r="AT94" s="20"/>
      <c r="AX94" s="6"/>
    </row>
    <row r="95" customFormat="false" ht="16" hidden="false" customHeight="false" outlineLevel="0" collapsed="false">
      <c r="AF95" s="6" t="n">
        <f aca="false">AF94+1</f>
        <v>94</v>
      </c>
      <c r="AG95" s="4" t="s">
        <v>335</v>
      </c>
      <c r="AH95" s="4" t="n">
        <v>200</v>
      </c>
      <c r="AI95" s="4" t="n">
        <v>24810</v>
      </c>
      <c r="AL95" s="5"/>
      <c r="AT95" s="20"/>
      <c r="AX95" s="6"/>
    </row>
    <row r="96" customFormat="false" ht="16" hidden="false" customHeight="false" outlineLevel="0" collapsed="false"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F96" s="6" t="n">
        <f aca="false">AF95+1</f>
        <v>95</v>
      </c>
      <c r="AG96" s="4" t="s">
        <v>336</v>
      </c>
      <c r="AH96" s="4" t="n">
        <v>268</v>
      </c>
      <c r="AI96" s="4" t="n">
        <v>26692</v>
      </c>
      <c r="AL96" s="5"/>
      <c r="AT96" s="20"/>
      <c r="AX96" s="6"/>
    </row>
    <row r="97" customFormat="false" ht="16" hidden="false" customHeight="false" outlineLevel="0" collapsed="false">
      <c r="G97" s="3"/>
      <c r="H97" s="3"/>
      <c r="I97" s="3"/>
      <c r="J97" s="3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F97" s="6" t="n">
        <f aca="false">AF96+1</f>
        <v>96</v>
      </c>
      <c r="AG97" s="4" t="s">
        <v>337</v>
      </c>
      <c r="AH97" s="4" t="n">
        <v>282</v>
      </c>
      <c r="AI97" s="4" t="n">
        <v>25038</v>
      </c>
      <c r="AL97" s="5"/>
      <c r="AT97" s="20"/>
      <c r="AX97" s="6"/>
    </row>
    <row r="98" customFormat="false" ht="16" hidden="false" customHeight="false" outlineLevel="0" collapsed="false">
      <c r="G98" s="3"/>
      <c r="H98" s="3"/>
      <c r="I98" s="3"/>
      <c r="J98" s="3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F98" s="6" t="n">
        <f aca="false">AF97+1</f>
        <v>97</v>
      </c>
      <c r="AG98" s="4" t="s">
        <v>338</v>
      </c>
      <c r="AH98" s="4" t="n">
        <v>298</v>
      </c>
      <c r="AI98" s="4" t="n">
        <v>33136</v>
      </c>
      <c r="AL98" s="5"/>
      <c r="AQ98" s="5"/>
      <c r="AS98" s="20"/>
      <c r="AW98" s="6"/>
    </row>
    <row r="99" customFormat="false" ht="16" hidden="false" customHeight="false" outlineLevel="0" collapsed="false">
      <c r="G99" s="3"/>
      <c r="H99" s="3"/>
      <c r="I99" s="3"/>
      <c r="J99" s="3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F99" s="6" t="n">
        <f aca="false">AF98+1</f>
        <v>98</v>
      </c>
      <c r="AG99" s="4" t="s">
        <v>339</v>
      </c>
      <c r="AH99" s="4" t="n">
        <v>234</v>
      </c>
      <c r="AI99" s="4" t="n">
        <v>28804</v>
      </c>
      <c r="AL99" s="5"/>
      <c r="AQ99" s="5"/>
      <c r="AT99" s="20"/>
    </row>
    <row r="100" customFormat="false" ht="16" hidden="false" customHeight="false" outlineLevel="0" collapsed="false">
      <c r="G100" s="3"/>
      <c r="H100" s="3"/>
      <c r="I100" s="3"/>
      <c r="J100" s="3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F100" s="6" t="n">
        <f aca="false">AF99+1</f>
        <v>99</v>
      </c>
      <c r="AG100" s="4" t="s">
        <v>340</v>
      </c>
      <c r="AH100" s="4" t="n">
        <v>191</v>
      </c>
      <c r="AI100" s="4" t="n">
        <v>21305</v>
      </c>
      <c r="AL100" s="5"/>
      <c r="AQ100" s="5"/>
      <c r="AT100" s="20"/>
    </row>
    <row r="101" customFormat="false" ht="16" hidden="false" customHeight="false" outlineLevel="0" collapsed="false">
      <c r="G101" s="3"/>
      <c r="H101" s="3"/>
      <c r="I101" s="3"/>
      <c r="J101" s="3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F101" s="6" t="n">
        <f aca="false">AF100+1</f>
        <v>100</v>
      </c>
      <c r="AG101" s="4" t="s">
        <v>341</v>
      </c>
      <c r="AH101" s="4" t="n">
        <v>258</v>
      </c>
      <c r="AI101" s="4" t="n">
        <v>25345</v>
      </c>
      <c r="AQ101" s="5"/>
      <c r="AT101" s="20"/>
    </row>
    <row r="102" customFormat="false" ht="16" hidden="false" customHeight="false" outlineLevel="0" collapsed="false">
      <c r="G102" s="3"/>
      <c r="H102" s="3"/>
      <c r="I102" s="29"/>
      <c r="J102" s="3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F102" s="6" t="n">
        <f aca="false">AF101+1</f>
        <v>101</v>
      </c>
      <c r="AG102" s="4" t="s">
        <v>342</v>
      </c>
      <c r="AH102" s="4" t="n">
        <v>264</v>
      </c>
      <c r="AI102" s="4" t="n">
        <v>22437</v>
      </c>
      <c r="AQ102" s="5"/>
      <c r="AT102" s="20"/>
    </row>
    <row r="103" customFormat="false" ht="16" hidden="false" customHeight="false" outlineLevel="0" collapsed="false">
      <c r="G103" s="3"/>
      <c r="H103" s="3"/>
      <c r="I103" s="3"/>
      <c r="J103" s="3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F103" s="6" t="n">
        <f aca="false">AF102+1</f>
        <v>102</v>
      </c>
      <c r="AG103" s="4" t="s">
        <v>343</v>
      </c>
      <c r="AH103" s="4" t="n">
        <v>338</v>
      </c>
      <c r="AI103" s="4" t="n">
        <v>21047</v>
      </c>
      <c r="AQ103" s="5"/>
      <c r="AT103" s="20"/>
    </row>
    <row r="104" customFormat="false" ht="16" hidden="false" customHeight="false" outlineLevel="0" collapsed="false">
      <c r="A104" s="29"/>
      <c r="G104" s="3"/>
      <c r="H104" s="3"/>
      <c r="I104" s="3"/>
      <c r="J104" s="3"/>
      <c r="AF104" s="6" t="n">
        <f aca="false">AF103+1</f>
        <v>103</v>
      </c>
      <c r="AG104" s="4" t="s">
        <v>344</v>
      </c>
      <c r="AH104" s="4" t="n">
        <v>2588</v>
      </c>
      <c r="AI104" s="4" t="n">
        <v>21435</v>
      </c>
      <c r="AQ104" s="5"/>
      <c r="AT104" s="20"/>
    </row>
    <row r="105" customFormat="false" ht="16" hidden="false" customHeight="false" outlineLevel="0" collapsed="false">
      <c r="AF105" s="6" t="n">
        <f aca="false">AF104+1</f>
        <v>104</v>
      </c>
      <c r="AG105" s="4" t="s">
        <v>345</v>
      </c>
      <c r="AH105" s="4" t="n">
        <v>1370</v>
      </c>
      <c r="AI105" s="4" t="n">
        <v>18976</v>
      </c>
      <c r="AL105" s="20"/>
      <c r="AN105" s="40"/>
      <c r="AQ105" s="5"/>
      <c r="AT105" s="20"/>
    </row>
    <row r="106" customFormat="false" ht="16" hidden="false" customHeight="false" outlineLevel="0" collapsed="false"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F106" s="6" t="n">
        <f aca="false">AF105+1</f>
        <v>105</v>
      </c>
      <c r="AG106" s="4" t="s">
        <v>346</v>
      </c>
      <c r="AH106" s="4" t="n">
        <v>1345</v>
      </c>
      <c r="AI106" s="4" t="n">
        <v>28368</v>
      </c>
      <c r="AO106" s="40"/>
      <c r="AQ106" s="40"/>
      <c r="AT106" s="20"/>
    </row>
    <row r="107" customFormat="false" ht="16" hidden="false" customHeight="false" outlineLevel="0" collapsed="false"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F107" s="6" t="n">
        <f aca="false">AF106+1</f>
        <v>106</v>
      </c>
      <c r="AG107" s="4" t="s">
        <v>347</v>
      </c>
      <c r="AH107" s="4" t="n">
        <v>725</v>
      </c>
      <c r="AI107" s="4" t="n">
        <v>30059</v>
      </c>
      <c r="AM107" s="40"/>
      <c r="AQ107" s="5"/>
      <c r="AT107" s="20"/>
    </row>
    <row r="108" customFormat="false" ht="16" hidden="false" customHeight="false" outlineLevel="0" collapsed="false"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F108" s="6" t="n">
        <f aca="false">AF107+1</f>
        <v>107</v>
      </c>
      <c r="AG108" s="4" t="s">
        <v>348</v>
      </c>
      <c r="AH108" s="4" t="n">
        <v>1035</v>
      </c>
      <c r="AI108" s="4" t="n">
        <v>32735</v>
      </c>
      <c r="AQ108" s="5"/>
      <c r="AT108" s="20"/>
    </row>
    <row r="109" customFormat="false" ht="16" hidden="false" customHeight="false" outlineLevel="0" collapsed="false"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F109" s="6" t="n">
        <f aca="false">AF108+1</f>
        <v>108</v>
      </c>
      <c r="AG109" s="4" t="s">
        <v>349</v>
      </c>
      <c r="AH109" s="4" t="n">
        <v>818</v>
      </c>
      <c r="AI109" s="4" t="n">
        <v>33035</v>
      </c>
      <c r="AL109" s="6"/>
      <c r="AQ109" s="5"/>
      <c r="AT109" s="20"/>
    </row>
    <row r="110" customFormat="false" ht="16" hidden="false" customHeight="false" outlineLevel="0" collapsed="false"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F110" s="6" t="n">
        <f aca="false">AF109+1</f>
        <v>109</v>
      </c>
      <c r="AG110" s="4" t="s">
        <v>350</v>
      </c>
      <c r="AH110" s="4" t="n">
        <v>5028</v>
      </c>
      <c r="AI110" s="4" t="n">
        <v>29335</v>
      </c>
      <c r="AQ110" s="5"/>
      <c r="AT110" s="20"/>
    </row>
    <row r="111" customFormat="false" ht="16" hidden="false" customHeight="false" outlineLevel="0" collapsed="false"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F111" s="6" t="n">
        <f aca="false">AF110+1</f>
        <v>110</v>
      </c>
      <c r="AG111" s="4" t="s">
        <v>351</v>
      </c>
      <c r="AH111" s="4" t="n">
        <v>4520</v>
      </c>
      <c r="AI111" s="4" t="n">
        <v>27267</v>
      </c>
      <c r="AQ111" s="5"/>
      <c r="AT111" s="20"/>
    </row>
    <row r="112" customFormat="false" ht="16" hidden="false" customHeight="false" outlineLevel="0" collapsed="false"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F112" s="6" t="n">
        <f aca="false">AF111+1</f>
        <v>111</v>
      </c>
      <c r="AG112" s="4" t="s">
        <v>352</v>
      </c>
      <c r="AH112" s="4" t="n">
        <v>4371</v>
      </c>
      <c r="AI112" s="4" t="n">
        <v>25422</v>
      </c>
      <c r="AQ112" s="5"/>
      <c r="AT112" s="20"/>
    </row>
    <row r="113" customFormat="false" ht="16" hidden="false" customHeight="false" outlineLevel="0" collapsed="false"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F113" s="6" t="n">
        <f aca="false">AF112+1</f>
        <v>112</v>
      </c>
      <c r="AG113" s="4" t="s">
        <v>353</v>
      </c>
      <c r="AH113" s="4" t="n">
        <v>5296</v>
      </c>
      <c r="AI113" s="4" t="n">
        <v>32044</v>
      </c>
      <c r="AQ113" s="5"/>
      <c r="AT113" s="20"/>
    </row>
    <row r="114" customFormat="false" ht="16" hidden="false" customHeight="false" outlineLevel="0" collapsed="false">
      <c r="AF114" s="6" t="n">
        <f aca="false">AF113+1</f>
        <v>113</v>
      </c>
      <c r="AG114" s="4" t="s">
        <v>354</v>
      </c>
      <c r="AH114" s="4" t="n">
        <v>5646</v>
      </c>
      <c r="AI114" s="4" t="n">
        <v>27517</v>
      </c>
      <c r="AQ114" s="5"/>
      <c r="AT114" s="20"/>
    </row>
    <row r="115" customFormat="false" ht="16" hidden="false" customHeight="false" outlineLevel="0" collapsed="false">
      <c r="AF115" s="6" t="n">
        <f aca="false">AF114+1</f>
        <v>114</v>
      </c>
      <c r="AG115" s="4" t="s">
        <v>355</v>
      </c>
      <c r="AH115" s="4" t="n">
        <v>5802</v>
      </c>
      <c r="AI115" s="4" t="n">
        <v>25812</v>
      </c>
      <c r="AQ115" s="5"/>
      <c r="AT115" s="20"/>
    </row>
    <row r="116" customFormat="false" ht="16" hidden="false" customHeight="false" outlineLevel="0" collapsed="false">
      <c r="AF116" s="6" t="n">
        <f aca="false">AF115+1</f>
        <v>115</v>
      </c>
      <c r="AG116" s="4" t="s">
        <v>356</v>
      </c>
      <c r="AH116" s="4" t="n">
        <v>17964</v>
      </c>
      <c r="AI116" s="4" t="n">
        <v>37089</v>
      </c>
      <c r="AQ116" s="5"/>
      <c r="AT116" s="20"/>
    </row>
    <row r="117" customFormat="false" ht="16" hidden="false" customHeight="false" outlineLevel="0" collapsed="false">
      <c r="AF117" s="6" t="n">
        <f aca="false">AF116+1</f>
        <v>116</v>
      </c>
      <c r="AG117" s="4" t="s">
        <v>357</v>
      </c>
      <c r="AH117" s="4" t="n">
        <v>16851</v>
      </c>
      <c r="AI117" s="4" t="n">
        <v>36640</v>
      </c>
      <c r="AQ117" s="5"/>
      <c r="AT117" s="20"/>
    </row>
    <row r="118" customFormat="false" ht="16" hidden="false" customHeight="false" outlineLevel="0" collapsed="false">
      <c r="AF118" s="6" t="n">
        <f aca="false">AF117+1</f>
        <v>117</v>
      </c>
      <c r="AG118" s="4" t="s">
        <v>358</v>
      </c>
      <c r="AH118" s="4" t="n">
        <v>11102</v>
      </c>
      <c r="AI118" s="4" t="n">
        <v>36417</v>
      </c>
      <c r="AQ118" s="5"/>
      <c r="AT118" s="20"/>
    </row>
    <row r="119" customFormat="false" ht="16" hidden="false" customHeight="false" outlineLevel="0" collapsed="false">
      <c r="AF119" s="6" t="n">
        <f aca="false">AF118+1</f>
        <v>118</v>
      </c>
      <c r="AG119" s="4" t="s">
        <v>359</v>
      </c>
      <c r="AH119" s="4" t="n">
        <v>8211</v>
      </c>
      <c r="AI119" s="4" t="n">
        <v>38942</v>
      </c>
      <c r="AQ119" s="5"/>
    </row>
    <row r="120" customFormat="false" ht="16" hidden="false" customHeight="false" outlineLevel="0" collapsed="false">
      <c r="AF120" s="6" t="n">
        <f aca="false">AF119+1</f>
        <v>119</v>
      </c>
      <c r="AG120" s="4" t="s">
        <v>360</v>
      </c>
      <c r="AH120" s="4" t="n">
        <v>9621</v>
      </c>
      <c r="AI120" s="4" t="n">
        <v>39299</v>
      </c>
      <c r="AQ120" s="5"/>
    </row>
    <row r="121" customFormat="false" ht="16" hidden="false" customHeight="false" outlineLevel="0" collapsed="false">
      <c r="AF121" s="6" t="n">
        <f aca="false">AF120+1</f>
        <v>120</v>
      </c>
      <c r="AG121" s="4" t="s">
        <v>361</v>
      </c>
      <c r="AH121" s="4" t="n">
        <v>7656</v>
      </c>
      <c r="AI121" s="4" t="n">
        <v>29876</v>
      </c>
      <c r="AQ121" s="5"/>
    </row>
    <row r="122" customFormat="false" ht="16" hidden="false" customHeight="false" outlineLevel="0" collapsed="false">
      <c r="AF122" s="6"/>
      <c r="AQ122" s="5"/>
    </row>
    <row r="123" customFormat="false" ht="16" hidden="false" customHeight="false" outlineLevel="0" collapsed="false">
      <c r="AF123" s="6"/>
      <c r="AQ123" s="5"/>
      <c r="AT123" s="20"/>
    </row>
    <row r="124" customFormat="false" ht="16" hidden="false" customHeight="false" outlineLevel="0" collapsed="false">
      <c r="AF124" s="6"/>
      <c r="AQ124" s="5"/>
      <c r="AT124" s="20"/>
    </row>
    <row r="125" customFormat="false" ht="16" hidden="false" customHeight="false" outlineLevel="0" collapsed="false">
      <c r="AF125" s="6"/>
      <c r="AQ125" s="5"/>
      <c r="AT125" s="20"/>
    </row>
    <row r="126" customFormat="false" ht="16" hidden="false" customHeight="false" outlineLevel="0" collapsed="false"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F126" s="6"/>
      <c r="AQ126" s="5"/>
      <c r="AT126" s="20"/>
    </row>
    <row r="127" customFormat="false" ht="16" hidden="false" customHeight="false" outlineLevel="0" collapsed="false"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F127" s="6"/>
      <c r="AQ127" s="5"/>
      <c r="AT127" s="20"/>
    </row>
    <row r="128" customFormat="false" ht="16" hidden="false" customHeight="false" outlineLevel="0" collapsed="false"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F128" s="6"/>
      <c r="AQ128" s="5"/>
      <c r="AT128" s="20"/>
    </row>
    <row r="129" customFormat="false" ht="16" hidden="false" customHeight="false" outlineLevel="0" collapsed="false"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F129" s="6"/>
      <c r="AQ129" s="5"/>
      <c r="AT129" s="20"/>
    </row>
    <row r="130" customFormat="false" ht="16" hidden="false" customHeight="false" outlineLevel="0" collapsed="false"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F130" s="6"/>
      <c r="AQ130" s="5"/>
      <c r="AT130" s="20"/>
    </row>
    <row r="131" customFormat="false" ht="16" hidden="false" customHeight="false" outlineLevel="0" collapsed="false"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F131" s="6"/>
      <c r="AQ131" s="5"/>
      <c r="AT131" s="20"/>
    </row>
    <row r="132" customFormat="false" ht="16" hidden="false" customHeight="false" outlineLevel="0" collapsed="false"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F132" s="6"/>
      <c r="AQ132" s="5"/>
      <c r="AT132" s="20"/>
    </row>
    <row r="133" customFormat="false" ht="16" hidden="false" customHeight="false" outlineLevel="0" collapsed="false"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F133" s="6"/>
      <c r="AQ133" s="5"/>
      <c r="AT133" s="20"/>
    </row>
    <row r="134" customFormat="false" ht="16" hidden="false" customHeight="false" outlineLevel="0" collapsed="false">
      <c r="AF134" s="6"/>
      <c r="AQ134" s="5"/>
      <c r="AT134" s="20"/>
    </row>
    <row r="135" customFormat="false" ht="16" hidden="false" customHeight="false" outlineLevel="0" collapsed="false">
      <c r="AF135" s="6"/>
      <c r="AQ135" s="5"/>
      <c r="AT135" s="20"/>
    </row>
    <row r="136" customFormat="false" ht="16" hidden="false" customHeight="false" outlineLevel="0" collapsed="false"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F136" s="6"/>
      <c r="AQ136" s="5"/>
      <c r="AT136" s="20"/>
    </row>
    <row r="137" customFormat="false" ht="16" hidden="false" customHeight="false" outlineLevel="0" collapsed="false"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F137" s="6"/>
      <c r="AQ137" s="5"/>
      <c r="AT137" s="20"/>
    </row>
    <row r="138" customFormat="false" ht="16" hidden="false" customHeight="false" outlineLevel="0" collapsed="false"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F138" s="6"/>
      <c r="AQ138" s="5"/>
      <c r="AT138" s="20"/>
    </row>
    <row r="139" customFormat="false" ht="16" hidden="false" customHeight="false" outlineLevel="0" collapsed="false"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F139" s="6"/>
      <c r="AQ139" s="5"/>
      <c r="AT139" s="20"/>
    </row>
    <row r="140" customFormat="false" ht="16" hidden="false" customHeight="false" outlineLevel="0" collapsed="false"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F140" s="6"/>
      <c r="AQ140" s="5"/>
      <c r="AT140" s="20"/>
    </row>
    <row r="141" customFormat="false" ht="16" hidden="false" customHeight="false" outlineLevel="0" collapsed="false"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F141" s="6"/>
      <c r="AQ141" s="5"/>
      <c r="AT141" s="20"/>
    </row>
    <row r="142" customFormat="false" ht="16" hidden="false" customHeight="false" outlineLevel="0" collapsed="false"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F142" s="6"/>
      <c r="AQ142" s="5"/>
      <c r="AT142" s="20"/>
    </row>
    <row r="143" customFormat="false" ht="16" hidden="false" customHeight="false" outlineLevel="0" collapsed="false"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F143" s="6"/>
      <c r="AQ143" s="5"/>
      <c r="AT143" s="20"/>
    </row>
    <row r="144" customFormat="false" ht="16" hidden="false" customHeight="false" outlineLevel="0" collapsed="false">
      <c r="AF144" s="6"/>
      <c r="AQ144" s="5"/>
      <c r="AT144" s="20"/>
    </row>
    <row r="145" customFormat="false" ht="16" hidden="false" customHeight="false" outlineLevel="0" collapsed="false">
      <c r="AF145" s="6"/>
      <c r="AQ145" s="5"/>
      <c r="AT145" s="20"/>
    </row>
    <row r="146" customFormat="false" ht="16" hidden="false" customHeight="false" outlineLevel="0" collapsed="false">
      <c r="AF146" s="6"/>
      <c r="AQ146" s="5"/>
      <c r="AT146" s="20"/>
    </row>
    <row r="147" customFormat="false" ht="16" hidden="false" customHeight="false" outlineLevel="0" collapsed="false">
      <c r="AF147" s="6"/>
      <c r="AQ147" s="5"/>
      <c r="AT147" s="20"/>
    </row>
    <row r="148" customFormat="false" ht="16" hidden="false" customHeight="false" outlineLevel="0" collapsed="false">
      <c r="AF148" s="6"/>
      <c r="AQ148" s="5"/>
      <c r="AT148" s="20"/>
    </row>
    <row r="149" customFormat="false" ht="16" hidden="false" customHeight="false" outlineLevel="0" collapsed="false">
      <c r="AF149" s="6"/>
      <c r="AQ149" s="5"/>
      <c r="AT149" s="20"/>
    </row>
    <row r="150" customFormat="false" ht="16" hidden="false" customHeight="false" outlineLevel="0" collapsed="false">
      <c r="AF150" s="6"/>
      <c r="AQ150" s="5"/>
      <c r="AT150" s="20"/>
    </row>
    <row r="151" customFormat="false" ht="16" hidden="false" customHeight="false" outlineLevel="0" collapsed="false">
      <c r="AF151" s="6"/>
      <c r="AQ151" s="5"/>
      <c r="AT151" s="20"/>
    </row>
    <row r="152" customFormat="false" ht="16" hidden="false" customHeight="false" outlineLevel="0" collapsed="false">
      <c r="AF152" s="6"/>
      <c r="AQ152" s="5"/>
      <c r="AT152" s="20"/>
    </row>
    <row r="153" customFormat="false" ht="16" hidden="false" customHeight="false" outlineLevel="0" collapsed="false">
      <c r="AF153" s="6"/>
      <c r="AQ153" s="5"/>
      <c r="AT153" s="20"/>
    </row>
    <row r="154" customFormat="false" ht="16" hidden="false" customHeight="false" outlineLevel="0" collapsed="false">
      <c r="AF154" s="6"/>
      <c r="AQ154" s="5"/>
      <c r="AT154" s="20"/>
    </row>
    <row r="155" customFormat="false" ht="16" hidden="false" customHeight="false" outlineLevel="0" collapsed="false">
      <c r="AF155" s="6"/>
      <c r="AQ155" s="5"/>
      <c r="AT155" s="20"/>
    </row>
    <row r="156" customFormat="false" ht="16" hidden="false" customHeight="false" outlineLevel="0" collapsed="false">
      <c r="AF156" s="6"/>
      <c r="AQ156" s="5"/>
      <c r="AT156" s="20"/>
    </row>
    <row r="157" customFormat="false" ht="16" hidden="false" customHeight="false" outlineLevel="0" collapsed="false">
      <c r="AF157" s="6"/>
      <c r="AQ157" s="5"/>
      <c r="AT157" s="20"/>
    </row>
    <row r="158" customFormat="false" ht="16" hidden="false" customHeight="false" outlineLevel="0" collapsed="false">
      <c r="AF158" s="6"/>
      <c r="AQ158" s="5"/>
      <c r="AT158" s="20"/>
    </row>
    <row r="159" customFormat="false" ht="16" hidden="false" customHeight="false" outlineLevel="0" collapsed="false">
      <c r="AF159" s="6"/>
      <c r="AQ159" s="5"/>
      <c r="AT159" s="20"/>
    </row>
    <row r="160" customFormat="false" ht="16" hidden="false" customHeight="false" outlineLevel="0" collapsed="false">
      <c r="AF160" s="6"/>
      <c r="AQ160" s="5"/>
      <c r="AT160" s="20"/>
    </row>
    <row r="161" customFormat="false" ht="16" hidden="false" customHeight="false" outlineLevel="0" collapsed="false">
      <c r="AF161" s="6"/>
      <c r="AQ161" s="5"/>
      <c r="AT161" s="20"/>
    </row>
    <row r="162" customFormat="false" ht="16" hidden="false" customHeight="false" outlineLevel="0" collapsed="false">
      <c r="AF162" s="6"/>
      <c r="AQ162" s="5"/>
      <c r="AT162" s="20"/>
    </row>
    <row r="163" customFormat="false" ht="16" hidden="false" customHeight="false" outlineLevel="0" collapsed="false">
      <c r="AF163" s="6"/>
      <c r="AQ163" s="5"/>
      <c r="AT163" s="20"/>
    </row>
    <row r="164" customFormat="false" ht="16" hidden="false" customHeight="false" outlineLevel="0" collapsed="false">
      <c r="AF164" s="6"/>
      <c r="AQ164" s="5"/>
      <c r="AT164" s="20"/>
    </row>
    <row r="165" customFormat="false" ht="16" hidden="false" customHeight="false" outlineLevel="0" collapsed="false">
      <c r="AF165" s="6"/>
      <c r="AQ165" s="5"/>
      <c r="AT165" s="20"/>
    </row>
    <row r="166" customFormat="false" ht="16" hidden="false" customHeight="false" outlineLevel="0" collapsed="false">
      <c r="AF166" s="6"/>
      <c r="AQ166" s="5"/>
      <c r="AT166" s="20"/>
    </row>
    <row r="167" customFormat="false" ht="16" hidden="false" customHeight="false" outlineLevel="0" collapsed="false">
      <c r="AF167" s="6"/>
      <c r="AQ167" s="5"/>
      <c r="AT167" s="20"/>
    </row>
    <row r="168" customFormat="false" ht="16" hidden="false" customHeight="false" outlineLevel="0" collapsed="false">
      <c r="AF168" s="6"/>
      <c r="AQ168" s="5"/>
      <c r="AT168" s="20"/>
    </row>
    <row r="169" customFormat="false" ht="16" hidden="false" customHeight="false" outlineLevel="0" collapsed="false">
      <c r="AF169" s="6"/>
      <c r="AQ169" s="5"/>
      <c r="AT169" s="20"/>
    </row>
    <row r="170" customFormat="false" ht="16" hidden="false" customHeight="false" outlineLevel="0" collapsed="false">
      <c r="AF170" s="6"/>
      <c r="AQ170" s="5"/>
      <c r="AT170" s="20"/>
    </row>
    <row r="171" customFormat="false" ht="16" hidden="false" customHeight="false" outlineLevel="0" collapsed="false">
      <c r="AF171" s="6"/>
      <c r="AQ171" s="5"/>
      <c r="AT171" s="20"/>
    </row>
    <row r="172" customFormat="false" ht="16" hidden="false" customHeight="false" outlineLevel="0" collapsed="false">
      <c r="AF172" s="6"/>
      <c r="AQ172" s="5"/>
      <c r="AT172" s="20"/>
    </row>
    <row r="173" customFormat="false" ht="16" hidden="false" customHeight="false" outlineLevel="0" collapsed="false">
      <c r="AF173" s="6"/>
      <c r="AQ173" s="5"/>
      <c r="AT173" s="20"/>
    </row>
    <row r="174" customFormat="false" ht="16" hidden="false" customHeight="false" outlineLevel="0" collapsed="false">
      <c r="AF174" s="6"/>
      <c r="AQ174" s="5"/>
      <c r="AT174" s="20"/>
    </row>
    <row r="175" customFormat="false" ht="16" hidden="false" customHeight="false" outlineLevel="0" collapsed="false">
      <c r="AF175" s="6"/>
      <c r="AQ175" s="5"/>
      <c r="AT175" s="20"/>
    </row>
    <row r="176" customFormat="false" ht="16" hidden="false" customHeight="false" outlineLevel="0" collapsed="false">
      <c r="AF176" s="6"/>
      <c r="AQ176" s="5"/>
      <c r="AT176" s="20"/>
    </row>
    <row r="177" customFormat="false" ht="16" hidden="false" customHeight="false" outlineLevel="0" collapsed="false">
      <c r="AF177" s="6"/>
      <c r="AQ177" s="5"/>
      <c r="AT177" s="20"/>
    </row>
    <row r="178" customFormat="false" ht="16" hidden="false" customHeight="false" outlineLevel="0" collapsed="false">
      <c r="AF178" s="6"/>
      <c r="AQ178" s="5"/>
      <c r="AT178" s="20"/>
    </row>
    <row r="179" customFormat="false" ht="16" hidden="false" customHeight="false" outlineLevel="0" collapsed="false">
      <c r="AF179" s="6"/>
      <c r="AQ179" s="5"/>
      <c r="AT179" s="20"/>
    </row>
    <row r="180" customFormat="false" ht="16" hidden="false" customHeight="false" outlineLevel="0" collapsed="false">
      <c r="AF180" s="6"/>
      <c r="AQ180" s="5"/>
      <c r="AT180" s="20"/>
    </row>
    <row r="181" customFormat="false" ht="16" hidden="false" customHeight="false" outlineLevel="0" collapsed="false">
      <c r="AF181" s="6"/>
      <c r="AQ181" s="5"/>
      <c r="AT181" s="20"/>
    </row>
    <row r="182" customFormat="false" ht="16" hidden="false" customHeight="false" outlineLevel="0" collapsed="false">
      <c r="AF182" s="6"/>
      <c r="AQ182" s="5"/>
      <c r="AT182" s="20"/>
    </row>
    <row r="183" customFormat="false" ht="16" hidden="false" customHeight="false" outlineLevel="0" collapsed="false">
      <c r="AF183" s="6"/>
      <c r="AQ183" s="5"/>
      <c r="AT183" s="20"/>
    </row>
    <row r="184" customFormat="false" ht="16" hidden="false" customHeight="false" outlineLevel="0" collapsed="false">
      <c r="AF184" s="6"/>
      <c r="AQ184" s="5"/>
      <c r="AT184" s="20"/>
    </row>
    <row r="185" customFormat="false" ht="16" hidden="false" customHeight="false" outlineLevel="0" collapsed="false">
      <c r="AF185" s="6"/>
      <c r="AQ185" s="5"/>
      <c r="AT185" s="20"/>
    </row>
    <row r="186" customFormat="false" ht="16" hidden="false" customHeight="false" outlineLevel="0" collapsed="false">
      <c r="AF186" s="6"/>
      <c r="AQ186" s="5"/>
      <c r="AT186" s="20"/>
    </row>
    <row r="187" customFormat="false" ht="16" hidden="false" customHeight="false" outlineLevel="0" collapsed="false">
      <c r="AF187" s="6"/>
      <c r="AQ187" s="5"/>
      <c r="AT187" s="42"/>
    </row>
    <row r="188" customFormat="false" ht="16" hidden="false" customHeight="false" outlineLevel="0" collapsed="false">
      <c r="AF188" s="6"/>
      <c r="AQ188" s="5"/>
      <c r="AT188" s="20"/>
    </row>
    <row r="189" customFormat="false" ht="16" hidden="false" customHeight="false" outlineLevel="0" collapsed="false">
      <c r="AF189" s="6"/>
      <c r="AQ189" s="5"/>
      <c r="AT189" s="20"/>
    </row>
    <row r="190" customFormat="false" ht="16" hidden="false" customHeight="false" outlineLevel="0" collapsed="false">
      <c r="AF190" s="6"/>
      <c r="AQ190" s="5"/>
      <c r="AT190" s="20"/>
    </row>
    <row r="191" customFormat="false" ht="16" hidden="false" customHeight="false" outlineLevel="0" collapsed="false">
      <c r="AF191" s="6"/>
      <c r="AQ191" s="5"/>
      <c r="AT191" s="20"/>
    </row>
    <row r="192" customFormat="false" ht="16" hidden="false" customHeight="false" outlineLevel="0" collapsed="false">
      <c r="AF192" s="6"/>
      <c r="AQ192" s="5"/>
      <c r="AT192" s="20"/>
    </row>
    <row r="193" customFormat="false" ht="16" hidden="false" customHeight="false" outlineLevel="0" collapsed="false">
      <c r="AF193" s="6"/>
      <c r="AQ193" s="5"/>
      <c r="AT193" s="20"/>
    </row>
    <row r="194" customFormat="false" ht="16" hidden="false" customHeight="false" outlineLevel="0" collapsed="false">
      <c r="AF194" s="6"/>
      <c r="AQ194" s="5"/>
      <c r="AT194" s="20"/>
    </row>
    <row r="195" customFormat="false" ht="16" hidden="false" customHeight="false" outlineLevel="0" collapsed="false">
      <c r="AF195" s="6"/>
      <c r="AQ195" s="5"/>
      <c r="AT195" s="20"/>
    </row>
    <row r="196" customFormat="false" ht="16" hidden="false" customHeight="false" outlineLevel="0" collapsed="false">
      <c r="AF196" s="6"/>
      <c r="AQ196" s="5"/>
      <c r="AT196" s="20"/>
    </row>
    <row r="197" customFormat="false" ht="16" hidden="false" customHeight="false" outlineLevel="0" collapsed="false">
      <c r="AF197" s="6"/>
      <c r="AQ197" s="5"/>
      <c r="AT197" s="20"/>
    </row>
    <row r="198" customFormat="false" ht="16" hidden="false" customHeight="false" outlineLevel="0" collapsed="false">
      <c r="AF198" s="6"/>
      <c r="AQ198" s="5"/>
      <c r="AT198" s="20"/>
    </row>
    <row r="199" customFormat="false" ht="16" hidden="false" customHeight="false" outlineLevel="0" collapsed="false">
      <c r="AF199" s="6"/>
      <c r="AQ199" s="5"/>
      <c r="AT199" s="20"/>
    </row>
    <row r="200" customFormat="false" ht="16" hidden="false" customHeight="false" outlineLevel="0" collapsed="false">
      <c r="AF200" s="6"/>
      <c r="AQ200" s="5"/>
      <c r="AT200" s="20"/>
    </row>
    <row r="201" customFormat="false" ht="16" hidden="false" customHeight="false" outlineLevel="0" collapsed="false">
      <c r="AF201" s="6"/>
      <c r="AQ201" s="5"/>
      <c r="AT201" s="20"/>
    </row>
    <row r="202" customFormat="false" ht="16" hidden="false" customHeight="false" outlineLevel="0" collapsed="false">
      <c r="AF202" s="6"/>
      <c r="AQ202" s="5"/>
      <c r="AT202" s="20"/>
    </row>
    <row r="203" customFormat="false" ht="16" hidden="false" customHeight="false" outlineLevel="0" collapsed="false">
      <c r="AF203" s="6"/>
      <c r="AQ203" s="5"/>
      <c r="AT203" s="20"/>
    </row>
    <row r="204" customFormat="false" ht="16" hidden="false" customHeight="false" outlineLevel="0" collapsed="false">
      <c r="AF204" s="6"/>
      <c r="AQ204" s="5"/>
      <c r="AT204" s="20"/>
    </row>
    <row r="205" customFormat="false" ht="16" hidden="false" customHeight="false" outlineLevel="0" collapsed="false">
      <c r="AF205" s="6"/>
      <c r="AQ205" s="5"/>
      <c r="AT205" s="20"/>
    </row>
    <row r="206" customFormat="false" ht="16" hidden="false" customHeight="false" outlineLevel="0" collapsed="false">
      <c r="AF206" s="6"/>
      <c r="AQ206" s="5"/>
      <c r="AT206" s="20"/>
    </row>
    <row r="207" customFormat="false" ht="16" hidden="false" customHeight="false" outlineLevel="0" collapsed="false">
      <c r="AF207" s="6"/>
      <c r="AQ207" s="5"/>
      <c r="AT207" s="20"/>
    </row>
    <row r="208" customFormat="false" ht="16" hidden="false" customHeight="false" outlineLevel="0" collapsed="false">
      <c r="AF208" s="6"/>
      <c r="AQ208" s="5"/>
      <c r="AT208" s="20"/>
    </row>
    <row r="209" customFormat="false" ht="16" hidden="false" customHeight="false" outlineLevel="0" collapsed="false">
      <c r="AF209" s="6"/>
      <c r="AQ209" s="5"/>
      <c r="AT209" s="20"/>
    </row>
    <row r="210" customFormat="false" ht="16" hidden="false" customHeight="false" outlineLevel="0" collapsed="false">
      <c r="AF210" s="6"/>
      <c r="AQ210" s="5"/>
      <c r="AT210" s="20"/>
    </row>
    <row r="211" customFormat="false" ht="16" hidden="false" customHeight="false" outlineLevel="0" collapsed="false">
      <c r="AF211" s="6"/>
      <c r="AQ211" s="5"/>
      <c r="AT211" s="20"/>
    </row>
    <row r="212" customFormat="false" ht="16" hidden="false" customHeight="false" outlineLevel="0" collapsed="false">
      <c r="AF212" s="6"/>
      <c r="AQ212" s="5"/>
      <c r="AT212" s="20"/>
    </row>
    <row r="213" customFormat="false" ht="16" hidden="false" customHeight="false" outlineLevel="0" collapsed="false">
      <c r="AF213" s="6"/>
      <c r="AQ213" s="5"/>
      <c r="AT213" s="20"/>
    </row>
    <row r="214" customFormat="false" ht="16" hidden="false" customHeight="false" outlineLevel="0" collapsed="false">
      <c r="AF214" s="6"/>
      <c r="AQ214" s="5"/>
      <c r="AT214" s="20"/>
    </row>
    <row r="215" customFormat="false" ht="16" hidden="false" customHeight="false" outlineLevel="0" collapsed="false">
      <c r="AF215" s="6"/>
      <c r="AQ215" s="5"/>
      <c r="AT215" s="20"/>
    </row>
    <row r="216" customFormat="false" ht="16" hidden="false" customHeight="false" outlineLevel="0" collapsed="false">
      <c r="AF216" s="6"/>
      <c r="AQ216" s="5"/>
      <c r="AT216" s="20"/>
    </row>
    <row r="217" customFormat="false" ht="16" hidden="false" customHeight="false" outlineLevel="0" collapsed="false">
      <c r="AF217" s="6"/>
      <c r="AQ217" s="5"/>
      <c r="AT217" s="20"/>
    </row>
    <row r="218" customFormat="false" ht="16" hidden="false" customHeight="false" outlineLevel="0" collapsed="false">
      <c r="AF218" s="6"/>
      <c r="AQ218" s="5"/>
      <c r="AT218" s="20"/>
    </row>
    <row r="219" customFormat="false" ht="16" hidden="false" customHeight="false" outlineLevel="0" collapsed="false">
      <c r="AF219" s="6"/>
      <c r="AQ219" s="5"/>
      <c r="AT219" s="20"/>
    </row>
    <row r="220" customFormat="false" ht="16" hidden="false" customHeight="false" outlineLevel="0" collapsed="false">
      <c r="AF220" s="6"/>
      <c r="AQ220" s="5"/>
      <c r="AT220" s="20"/>
    </row>
    <row r="221" customFormat="false" ht="16" hidden="false" customHeight="false" outlineLevel="0" collapsed="false">
      <c r="AF221" s="6"/>
      <c r="AQ221" s="5"/>
      <c r="AT221" s="20"/>
    </row>
    <row r="222" customFormat="false" ht="16" hidden="false" customHeight="false" outlineLevel="0" collapsed="false">
      <c r="AF222" s="6"/>
      <c r="AQ222" s="5"/>
      <c r="AT222" s="20"/>
    </row>
    <row r="223" customFormat="false" ht="16" hidden="false" customHeight="false" outlineLevel="0" collapsed="false">
      <c r="AF223" s="6"/>
      <c r="AQ223" s="5"/>
      <c r="AT223" s="20"/>
    </row>
    <row r="224" customFormat="false" ht="16" hidden="false" customHeight="false" outlineLevel="0" collapsed="false">
      <c r="AF224" s="6"/>
      <c r="AQ224" s="5"/>
      <c r="AT224" s="20"/>
    </row>
    <row r="225" customFormat="false" ht="16" hidden="false" customHeight="false" outlineLevel="0" collapsed="false">
      <c r="AF225" s="6"/>
      <c r="AQ225" s="5"/>
      <c r="AT225" s="20"/>
    </row>
    <row r="226" customFormat="false" ht="16" hidden="false" customHeight="false" outlineLevel="0" collapsed="false">
      <c r="AF226" s="6"/>
      <c r="AQ226" s="5"/>
      <c r="AT226" s="20"/>
    </row>
    <row r="227" customFormat="false" ht="16" hidden="false" customHeight="false" outlineLevel="0" collapsed="false">
      <c r="AF227" s="6"/>
      <c r="AQ227" s="5"/>
      <c r="AT227" s="20"/>
    </row>
    <row r="228" customFormat="false" ht="16" hidden="false" customHeight="false" outlineLevel="0" collapsed="false">
      <c r="AF228" s="6"/>
      <c r="AQ228" s="5"/>
      <c r="AT228" s="20"/>
    </row>
    <row r="229" customFormat="false" ht="16" hidden="false" customHeight="false" outlineLevel="0" collapsed="false">
      <c r="AF229" s="6"/>
      <c r="AQ229" s="5"/>
      <c r="AT229" s="20"/>
    </row>
    <row r="230" customFormat="false" ht="16" hidden="false" customHeight="false" outlineLevel="0" collapsed="false">
      <c r="AF230" s="6"/>
      <c r="AQ230" s="5"/>
      <c r="AT230" s="20"/>
    </row>
    <row r="231" customFormat="false" ht="16" hidden="false" customHeight="false" outlineLevel="0" collapsed="false">
      <c r="AF231" s="6"/>
      <c r="AQ231" s="5"/>
      <c r="AT231" s="20"/>
    </row>
    <row r="232" customFormat="false" ht="16" hidden="false" customHeight="false" outlineLevel="0" collapsed="false">
      <c r="AF232" s="6"/>
      <c r="AQ232" s="5"/>
      <c r="AT232" s="20"/>
    </row>
    <row r="233" customFormat="false" ht="16" hidden="false" customHeight="false" outlineLevel="0" collapsed="false">
      <c r="AF233" s="6"/>
      <c r="AQ233" s="5"/>
      <c r="AT233" s="20"/>
    </row>
    <row r="234" customFormat="false" ht="16" hidden="false" customHeight="false" outlineLevel="0" collapsed="false">
      <c r="AF234" s="6"/>
      <c r="AQ234" s="5"/>
      <c r="AT234" s="20"/>
    </row>
    <row r="235" customFormat="false" ht="16" hidden="false" customHeight="false" outlineLevel="0" collapsed="false">
      <c r="AF235" s="6"/>
      <c r="AQ235" s="5"/>
      <c r="AT235" s="20"/>
    </row>
    <row r="236" customFormat="false" ht="16" hidden="false" customHeight="false" outlineLevel="0" collapsed="false">
      <c r="AF236" s="6"/>
      <c r="AQ236" s="5"/>
      <c r="AT236" s="20"/>
    </row>
    <row r="237" customFormat="false" ht="16" hidden="false" customHeight="false" outlineLevel="0" collapsed="false">
      <c r="AF237" s="6"/>
      <c r="AQ237" s="5"/>
      <c r="AT237" s="20"/>
    </row>
    <row r="238" customFormat="false" ht="16" hidden="false" customHeight="false" outlineLevel="0" collapsed="false">
      <c r="AF238" s="6"/>
      <c r="AQ238" s="5"/>
    </row>
    <row r="239" customFormat="false" ht="16" hidden="false" customHeight="false" outlineLevel="0" collapsed="false">
      <c r="AF239" s="6"/>
      <c r="AQ239" s="5"/>
    </row>
    <row r="240" customFormat="false" ht="16" hidden="false" customHeight="false" outlineLevel="0" collapsed="false">
      <c r="AF240" s="6"/>
      <c r="AQ240" s="5"/>
    </row>
    <row r="241" customFormat="false" ht="16" hidden="false" customHeight="false" outlineLevel="0" collapsed="false">
      <c r="AF241" s="6"/>
      <c r="AQ241" s="5"/>
    </row>
    <row r="242" customFormat="false" ht="16" hidden="false" customHeight="false" outlineLevel="0" collapsed="false">
      <c r="AF242" s="6"/>
      <c r="AQ242" s="5"/>
      <c r="AT242" s="20"/>
    </row>
    <row r="243" customFormat="false" ht="16" hidden="false" customHeight="false" outlineLevel="0" collapsed="false">
      <c r="AF243" s="6"/>
      <c r="AQ243" s="5"/>
      <c r="AT243" s="20"/>
    </row>
    <row r="244" customFormat="false" ht="16" hidden="false" customHeight="false" outlineLevel="0" collapsed="false">
      <c r="AF244" s="6"/>
      <c r="AQ244" s="5"/>
      <c r="AT244" s="20"/>
    </row>
    <row r="245" customFormat="false" ht="16" hidden="false" customHeight="false" outlineLevel="0" collapsed="false">
      <c r="AF245" s="6"/>
      <c r="AQ245" s="5"/>
      <c r="AT245" s="20"/>
    </row>
    <row r="246" customFormat="false" ht="16" hidden="false" customHeight="false" outlineLevel="0" collapsed="false">
      <c r="AF246" s="6"/>
      <c r="AQ246" s="5"/>
      <c r="AT246" s="20"/>
    </row>
    <row r="247" customFormat="false" ht="16" hidden="false" customHeight="false" outlineLevel="0" collapsed="false">
      <c r="AF247" s="6"/>
      <c r="AQ247" s="5"/>
      <c r="AT247" s="20"/>
    </row>
    <row r="248" customFormat="false" ht="16" hidden="false" customHeight="false" outlineLevel="0" collapsed="false">
      <c r="AF248" s="6"/>
      <c r="AQ248" s="5"/>
      <c r="AT248" s="20"/>
    </row>
    <row r="249" customFormat="false" ht="16" hidden="false" customHeight="false" outlineLevel="0" collapsed="false">
      <c r="AF249" s="6"/>
      <c r="AQ249" s="5"/>
      <c r="AT249" s="20"/>
    </row>
    <row r="250" customFormat="false" ht="16" hidden="false" customHeight="false" outlineLevel="0" collapsed="false">
      <c r="AF250" s="6"/>
      <c r="AQ250" s="5"/>
      <c r="AT250" s="20"/>
    </row>
    <row r="251" customFormat="false" ht="16" hidden="false" customHeight="false" outlineLevel="0" collapsed="false">
      <c r="AF251" s="6"/>
      <c r="AQ251" s="5"/>
      <c r="AT251" s="20"/>
    </row>
    <row r="252" customFormat="false" ht="16" hidden="false" customHeight="false" outlineLevel="0" collapsed="false">
      <c r="AF252" s="6"/>
      <c r="AQ252" s="5"/>
      <c r="AT252" s="20"/>
    </row>
    <row r="253" customFormat="false" ht="16" hidden="false" customHeight="false" outlineLevel="0" collapsed="false">
      <c r="AF253" s="6"/>
      <c r="AQ253" s="5"/>
      <c r="AT253" s="20"/>
    </row>
    <row r="254" customFormat="false" ht="16" hidden="false" customHeight="false" outlineLevel="0" collapsed="false">
      <c r="AF254" s="6"/>
      <c r="AQ254" s="5"/>
      <c r="AT254" s="20"/>
    </row>
    <row r="255" customFormat="false" ht="16" hidden="false" customHeight="false" outlineLevel="0" collapsed="false">
      <c r="AF255" s="6"/>
      <c r="AQ255" s="5"/>
      <c r="AT255" s="20"/>
    </row>
    <row r="256" customFormat="false" ht="16" hidden="false" customHeight="false" outlineLevel="0" collapsed="false">
      <c r="AF256" s="6"/>
      <c r="AQ256" s="5"/>
      <c r="AT256" s="20"/>
    </row>
    <row r="257" customFormat="false" ht="16" hidden="false" customHeight="false" outlineLevel="0" collapsed="false">
      <c r="AF257" s="6"/>
      <c r="AQ257" s="5"/>
      <c r="AT257" s="20"/>
    </row>
    <row r="258" customFormat="false" ht="16" hidden="false" customHeight="false" outlineLevel="0" collapsed="false">
      <c r="AF258" s="6"/>
      <c r="AQ258" s="5"/>
      <c r="AT258" s="20"/>
    </row>
    <row r="259" customFormat="false" ht="16" hidden="false" customHeight="false" outlineLevel="0" collapsed="false">
      <c r="AF259" s="6"/>
      <c r="AQ259" s="5"/>
      <c r="AT259" s="20"/>
    </row>
    <row r="260" customFormat="false" ht="16" hidden="false" customHeight="false" outlineLevel="0" collapsed="false">
      <c r="AF260" s="6"/>
      <c r="AQ260" s="5"/>
      <c r="AT260" s="20"/>
    </row>
    <row r="261" customFormat="false" ht="16" hidden="false" customHeight="false" outlineLevel="0" collapsed="false">
      <c r="AF261" s="6"/>
      <c r="AQ261" s="5"/>
      <c r="AT261" s="20"/>
    </row>
    <row r="262" customFormat="false" ht="16" hidden="false" customHeight="false" outlineLevel="0" collapsed="false">
      <c r="AF262" s="6"/>
      <c r="AQ262" s="5"/>
      <c r="AT262" s="20"/>
    </row>
    <row r="263" customFormat="false" ht="16" hidden="false" customHeight="false" outlineLevel="0" collapsed="false">
      <c r="AF263" s="6"/>
      <c r="AQ263" s="5"/>
      <c r="AT263" s="20"/>
    </row>
    <row r="264" customFormat="false" ht="16" hidden="false" customHeight="false" outlineLevel="0" collapsed="false">
      <c r="AF264" s="6"/>
      <c r="AQ264" s="5"/>
      <c r="AT264" s="20"/>
    </row>
    <row r="265" customFormat="false" ht="16" hidden="false" customHeight="false" outlineLevel="0" collapsed="false">
      <c r="AF265" s="6"/>
      <c r="AQ265" s="5"/>
      <c r="AT265" s="20"/>
    </row>
    <row r="266" customFormat="false" ht="16" hidden="false" customHeight="false" outlineLevel="0" collapsed="false">
      <c r="AF266" s="6"/>
      <c r="AQ266" s="5"/>
      <c r="AT266" s="20"/>
    </row>
    <row r="267" customFormat="false" ht="16" hidden="false" customHeight="false" outlineLevel="0" collapsed="false">
      <c r="AF267" s="6"/>
      <c r="AQ267" s="5"/>
      <c r="AT267" s="20"/>
    </row>
    <row r="268" customFormat="false" ht="16" hidden="false" customHeight="false" outlineLevel="0" collapsed="false">
      <c r="AF268" s="6"/>
      <c r="AQ268" s="5"/>
      <c r="AT268" s="20"/>
    </row>
    <row r="269" customFormat="false" ht="16" hidden="false" customHeight="false" outlineLevel="0" collapsed="false">
      <c r="AF269" s="6"/>
      <c r="AQ269" s="5"/>
      <c r="AT269" s="20"/>
    </row>
    <row r="270" customFormat="false" ht="16" hidden="false" customHeight="false" outlineLevel="0" collapsed="false">
      <c r="AF270" s="6"/>
      <c r="AQ270" s="5"/>
      <c r="AT270" s="20"/>
    </row>
    <row r="271" customFormat="false" ht="16" hidden="false" customHeight="false" outlineLevel="0" collapsed="false">
      <c r="AF271" s="6"/>
      <c r="AQ271" s="5"/>
      <c r="AT271" s="20"/>
    </row>
    <row r="272" customFormat="false" ht="16" hidden="false" customHeight="false" outlineLevel="0" collapsed="false">
      <c r="AF272" s="6"/>
      <c r="AQ272" s="5"/>
      <c r="AT272" s="20"/>
    </row>
    <row r="273" customFormat="false" ht="16" hidden="false" customHeight="false" outlineLevel="0" collapsed="false">
      <c r="AF273" s="6"/>
      <c r="AQ273" s="5"/>
      <c r="AT273" s="20"/>
    </row>
    <row r="274" customFormat="false" ht="16" hidden="false" customHeight="false" outlineLevel="0" collapsed="false">
      <c r="AF274" s="6"/>
      <c r="AQ274" s="5"/>
      <c r="AT274" s="20"/>
    </row>
    <row r="275" customFormat="false" ht="16" hidden="false" customHeight="false" outlineLevel="0" collapsed="false">
      <c r="AF275" s="6"/>
      <c r="AQ275" s="5"/>
      <c r="AT275" s="20"/>
    </row>
    <row r="276" customFormat="false" ht="16" hidden="false" customHeight="false" outlineLevel="0" collapsed="false">
      <c r="AF276" s="6"/>
      <c r="AQ276" s="5"/>
      <c r="AT276" s="20"/>
    </row>
    <row r="277" customFormat="false" ht="16" hidden="false" customHeight="false" outlineLevel="0" collapsed="false">
      <c r="AF277" s="6"/>
      <c r="AQ277" s="5"/>
      <c r="AT277" s="20"/>
    </row>
    <row r="278" customFormat="false" ht="16" hidden="false" customHeight="false" outlineLevel="0" collapsed="false">
      <c r="AF278" s="6"/>
      <c r="AQ278" s="5"/>
      <c r="AT278" s="20"/>
    </row>
    <row r="279" customFormat="false" ht="16" hidden="false" customHeight="false" outlineLevel="0" collapsed="false">
      <c r="AF279" s="6"/>
      <c r="AQ279" s="5"/>
      <c r="AT279" s="20"/>
    </row>
    <row r="280" customFormat="false" ht="16" hidden="false" customHeight="false" outlineLevel="0" collapsed="false">
      <c r="AF280" s="6"/>
      <c r="AQ280" s="5"/>
      <c r="AT280" s="20"/>
    </row>
    <row r="281" customFormat="false" ht="16" hidden="false" customHeight="false" outlineLevel="0" collapsed="false">
      <c r="AF281" s="6"/>
      <c r="AQ281" s="5"/>
      <c r="AT281" s="20"/>
    </row>
    <row r="282" customFormat="false" ht="16" hidden="false" customHeight="false" outlineLevel="0" collapsed="false">
      <c r="AF282" s="6"/>
      <c r="AQ282" s="5"/>
      <c r="AT282" s="20"/>
    </row>
    <row r="283" customFormat="false" ht="16" hidden="false" customHeight="false" outlineLevel="0" collapsed="false">
      <c r="AF283" s="6"/>
      <c r="AQ283" s="5"/>
      <c r="AT283" s="20"/>
    </row>
    <row r="284" customFormat="false" ht="16" hidden="false" customHeight="false" outlineLevel="0" collapsed="false">
      <c r="AF284" s="6"/>
      <c r="AQ284" s="5"/>
      <c r="AT284" s="20"/>
    </row>
    <row r="285" customFormat="false" ht="16" hidden="false" customHeight="false" outlineLevel="0" collapsed="false">
      <c r="AF285" s="6"/>
      <c r="AQ285" s="5"/>
      <c r="AT285" s="20"/>
    </row>
    <row r="286" customFormat="false" ht="16" hidden="false" customHeight="false" outlineLevel="0" collapsed="false">
      <c r="AF286" s="6"/>
      <c r="AQ286" s="5"/>
      <c r="AT286" s="20"/>
    </row>
    <row r="287" customFormat="false" ht="16" hidden="false" customHeight="false" outlineLevel="0" collapsed="false">
      <c r="AF287" s="6"/>
      <c r="AQ287" s="5"/>
      <c r="AT287" s="20"/>
    </row>
    <row r="288" customFormat="false" ht="16" hidden="false" customHeight="false" outlineLevel="0" collapsed="false">
      <c r="AF288" s="6"/>
      <c r="AQ288" s="5"/>
      <c r="AT288" s="20"/>
    </row>
    <row r="289" customFormat="false" ht="16" hidden="false" customHeight="false" outlineLevel="0" collapsed="false">
      <c r="AF289" s="6"/>
      <c r="AQ289" s="5"/>
      <c r="AT289" s="20"/>
    </row>
    <row r="290" customFormat="false" ht="16" hidden="false" customHeight="false" outlineLevel="0" collapsed="false">
      <c r="AF290" s="6"/>
      <c r="AT290" s="20"/>
    </row>
    <row r="291" customFormat="false" ht="16" hidden="false" customHeight="false" outlineLevel="0" collapsed="false">
      <c r="AF291" s="6"/>
      <c r="AT291" s="20"/>
    </row>
    <row r="292" customFormat="false" ht="16" hidden="false" customHeight="false" outlineLevel="0" collapsed="false">
      <c r="AF292" s="6"/>
      <c r="AT292" s="20"/>
    </row>
    <row r="293" customFormat="false" ht="16" hidden="false" customHeight="false" outlineLevel="0" collapsed="false">
      <c r="AF293" s="6"/>
      <c r="AT293" s="20"/>
    </row>
    <row r="294" customFormat="false" ht="16" hidden="false" customHeight="false" outlineLevel="0" collapsed="false">
      <c r="AF294" s="6"/>
      <c r="AT294" s="20"/>
    </row>
    <row r="295" customFormat="false" ht="16" hidden="false" customHeight="false" outlineLevel="0" collapsed="false">
      <c r="AF295" s="6"/>
      <c r="AT295" s="20"/>
    </row>
    <row r="296" customFormat="false" ht="16" hidden="false" customHeight="false" outlineLevel="0" collapsed="false">
      <c r="AF296" s="6"/>
      <c r="AT296" s="20"/>
    </row>
    <row r="297" customFormat="false" ht="16" hidden="false" customHeight="false" outlineLevel="0" collapsed="false">
      <c r="AF297" s="6"/>
      <c r="AT297" s="20"/>
    </row>
    <row r="298" customFormat="false" ht="16" hidden="false" customHeight="false" outlineLevel="0" collapsed="false">
      <c r="AF298" s="6"/>
      <c r="AT298" s="20"/>
    </row>
    <row r="299" customFormat="false" ht="16" hidden="false" customHeight="false" outlineLevel="0" collapsed="false">
      <c r="AF299" s="6"/>
      <c r="AT299" s="20"/>
    </row>
    <row r="300" customFormat="false" ht="16" hidden="false" customHeight="false" outlineLevel="0" collapsed="false">
      <c r="AF300" s="6"/>
      <c r="AT300" s="20"/>
    </row>
    <row r="301" customFormat="false" ht="16" hidden="false" customHeight="false" outlineLevel="0" collapsed="false">
      <c r="AF301" s="6"/>
      <c r="AT301" s="20"/>
    </row>
    <row r="302" customFormat="false" ht="16" hidden="false" customHeight="false" outlineLevel="0" collapsed="false">
      <c r="AF302" s="6"/>
      <c r="AT302" s="20"/>
    </row>
    <row r="303" customFormat="false" ht="16" hidden="false" customHeight="false" outlineLevel="0" collapsed="false">
      <c r="AF303" s="6"/>
      <c r="AT303" s="20"/>
    </row>
    <row r="304" customFormat="false" ht="16" hidden="false" customHeight="false" outlineLevel="0" collapsed="false">
      <c r="AF304" s="6"/>
      <c r="AT304" s="20"/>
    </row>
    <row r="305" customFormat="false" ht="16" hidden="false" customHeight="false" outlineLevel="0" collapsed="false">
      <c r="AF305" s="6"/>
      <c r="AT305" s="20"/>
    </row>
    <row r="306" customFormat="false" ht="16" hidden="false" customHeight="false" outlineLevel="0" collapsed="false">
      <c r="AF306" s="6"/>
      <c r="AT306" s="20"/>
    </row>
    <row r="307" customFormat="false" ht="16" hidden="false" customHeight="false" outlineLevel="0" collapsed="false">
      <c r="AF307" s="6"/>
      <c r="AT307" s="20"/>
    </row>
    <row r="308" customFormat="false" ht="16" hidden="false" customHeight="false" outlineLevel="0" collapsed="false">
      <c r="AF308" s="6"/>
      <c r="AT308" s="20"/>
    </row>
    <row r="309" customFormat="false" ht="16" hidden="false" customHeight="false" outlineLevel="0" collapsed="false">
      <c r="AF309" s="6"/>
      <c r="AT309" s="20"/>
    </row>
    <row r="310" customFormat="false" ht="16" hidden="false" customHeight="false" outlineLevel="0" collapsed="false">
      <c r="AF310" s="6"/>
      <c r="AT310" s="20"/>
    </row>
    <row r="311" customFormat="false" ht="16" hidden="false" customHeight="false" outlineLevel="0" collapsed="false">
      <c r="AF311" s="6"/>
      <c r="AT311" s="20"/>
    </row>
    <row r="312" customFormat="false" ht="16" hidden="false" customHeight="false" outlineLevel="0" collapsed="false">
      <c r="AF312" s="6"/>
      <c r="AT312" s="20"/>
    </row>
    <row r="313" customFormat="false" ht="16" hidden="false" customHeight="false" outlineLevel="0" collapsed="false">
      <c r="AF313" s="6"/>
      <c r="AT313" s="20"/>
    </row>
    <row r="314" customFormat="false" ht="16" hidden="false" customHeight="false" outlineLevel="0" collapsed="false">
      <c r="AF314" s="6"/>
      <c r="AT314" s="20"/>
    </row>
    <row r="315" customFormat="false" ht="16" hidden="false" customHeight="false" outlineLevel="0" collapsed="false">
      <c r="AF315" s="6"/>
      <c r="AT315" s="20"/>
    </row>
    <row r="316" customFormat="false" ht="16" hidden="false" customHeight="false" outlineLevel="0" collapsed="false">
      <c r="AF316" s="6"/>
      <c r="AT316" s="20"/>
    </row>
    <row r="317" customFormat="false" ht="16" hidden="false" customHeight="false" outlineLevel="0" collapsed="false">
      <c r="AF317" s="6"/>
      <c r="AT317" s="20"/>
    </row>
    <row r="318" customFormat="false" ht="16" hidden="false" customHeight="false" outlineLevel="0" collapsed="false">
      <c r="AF318" s="6"/>
      <c r="AT318" s="20"/>
    </row>
    <row r="319" customFormat="false" ht="16" hidden="false" customHeight="false" outlineLevel="0" collapsed="false">
      <c r="AF319" s="6"/>
      <c r="AT319" s="20"/>
    </row>
    <row r="320" customFormat="false" ht="16" hidden="false" customHeight="false" outlineLevel="0" collapsed="false">
      <c r="AF320" s="6"/>
      <c r="AT320" s="20"/>
    </row>
    <row r="321" customFormat="false" ht="16" hidden="false" customHeight="false" outlineLevel="0" collapsed="false">
      <c r="AF321" s="6"/>
      <c r="AT321" s="20"/>
    </row>
    <row r="322" customFormat="false" ht="16" hidden="false" customHeight="false" outlineLevel="0" collapsed="false">
      <c r="AF322" s="6"/>
      <c r="AT322" s="20"/>
    </row>
    <row r="323" customFormat="false" ht="16" hidden="false" customHeight="false" outlineLevel="0" collapsed="false">
      <c r="AF323" s="6"/>
      <c r="AT323" s="20"/>
    </row>
    <row r="324" customFormat="false" ht="16" hidden="false" customHeight="false" outlineLevel="0" collapsed="false">
      <c r="AF324" s="6"/>
      <c r="AT324" s="20"/>
    </row>
    <row r="325" customFormat="false" ht="16" hidden="false" customHeight="false" outlineLevel="0" collapsed="false">
      <c r="AF325" s="6"/>
      <c r="AT325" s="20"/>
    </row>
    <row r="326" customFormat="false" ht="16" hidden="false" customHeight="false" outlineLevel="0" collapsed="false">
      <c r="AF326" s="6"/>
      <c r="AT326" s="20"/>
    </row>
    <row r="327" customFormat="false" ht="16" hidden="false" customHeight="false" outlineLevel="0" collapsed="false">
      <c r="AF327" s="6"/>
      <c r="AT327" s="20"/>
    </row>
    <row r="328" customFormat="false" ht="16" hidden="false" customHeight="false" outlineLevel="0" collapsed="false">
      <c r="AF328" s="6"/>
      <c r="AT328" s="20"/>
    </row>
    <row r="329" customFormat="false" ht="16" hidden="false" customHeight="false" outlineLevel="0" collapsed="false">
      <c r="AF329" s="6"/>
      <c r="AT329" s="20"/>
    </row>
    <row r="330" customFormat="false" ht="16" hidden="false" customHeight="false" outlineLevel="0" collapsed="false">
      <c r="AF330" s="6"/>
      <c r="AT330" s="20"/>
    </row>
    <row r="331" customFormat="false" ht="16" hidden="false" customHeight="false" outlineLevel="0" collapsed="false">
      <c r="AF331" s="6"/>
      <c r="AT331" s="20"/>
    </row>
    <row r="332" customFormat="false" ht="16" hidden="false" customHeight="false" outlineLevel="0" collapsed="false">
      <c r="AF332" s="6"/>
      <c r="AT332" s="20"/>
    </row>
    <row r="333" customFormat="false" ht="16" hidden="false" customHeight="false" outlineLevel="0" collapsed="false">
      <c r="AF333" s="6"/>
      <c r="AT333" s="20"/>
    </row>
    <row r="334" customFormat="false" ht="16" hidden="false" customHeight="false" outlineLevel="0" collapsed="false">
      <c r="AF334" s="6"/>
      <c r="AT334" s="20"/>
    </row>
    <row r="335" customFormat="false" ht="16" hidden="false" customHeight="false" outlineLevel="0" collapsed="false">
      <c r="AF335" s="6"/>
      <c r="AT335" s="20"/>
    </row>
    <row r="336" customFormat="false" ht="16" hidden="false" customHeight="false" outlineLevel="0" collapsed="false">
      <c r="AF336" s="6"/>
      <c r="AT336" s="20"/>
    </row>
    <row r="337" customFormat="false" ht="16" hidden="false" customHeight="false" outlineLevel="0" collapsed="false">
      <c r="AF337" s="6"/>
      <c r="AT337" s="20"/>
    </row>
    <row r="338" customFormat="false" ht="16" hidden="false" customHeight="false" outlineLevel="0" collapsed="false">
      <c r="AF338" s="6"/>
      <c r="AT338" s="20"/>
    </row>
    <row r="339" customFormat="false" ht="16" hidden="false" customHeight="false" outlineLevel="0" collapsed="false">
      <c r="AF339" s="6"/>
      <c r="AT339" s="20"/>
    </row>
    <row r="340" customFormat="false" ht="16" hidden="false" customHeight="false" outlineLevel="0" collapsed="false">
      <c r="AF340" s="6"/>
      <c r="AT340" s="20"/>
    </row>
    <row r="341" customFormat="false" ht="16" hidden="false" customHeight="false" outlineLevel="0" collapsed="false">
      <c r="AF341" s="6"/>
      <c r="AT341" s="20"/>
    </row>
    <row r="342" customFormat="false" ht="16" hidden="false" customHeight="false" outlineLevel="0" collapsed="false">
      <c r="AF342" s="6"/>
      <c r="AT342" s="20"/>
    </row>
    <row r="343" customFormat="false" ht="16" hidden="false" customHeight="false" outlineLevel="0" collapsed="false">
      <c r="AF343" s="6"/>
      <c r="AT343" s="20"/>
    </row>
    <row r="344" customFormat="false" ht="16" hidden="false" customHeight="false" outlineLevel="0" collapsed="false">
      <c r="AF344" s="6"/>
      <c r="AT344" s="20"/>
    </row>
    <row r="345" customFormat="false" ht="16" hidden="false" customHeight="false" outlineLevel="0" collapsed="false">
      <c r="AF345" s="6"/>
      <c r="AT345" s="20"/>
    </row>
    <row r="346" customFormat="false" ht="16" hidden="false" customHeight="false" outlineLevel="0" collapsed="false">
      <c r="AF346" s="6"/>
      <c r="AT346" s="20"/>
    </row>
    <row r="347" customFormat="false" ht="16" hidden="false" customHeight="false" outlineLevel="0" collapsed="false">
      <c r="AF347" s="6"/>
      <c r="AT347" s="20"/>
    </row>
    <row r="348" customFormat="false" ht="16" hidden="false" customHeight="false" outlineLevel="0" collapsed="false">
      <c r="AF348" s="6"/>
      <c r="AT348" s="20"/>
    </row>
    <row r="349" customFormat="false" ht="16" hidden="false" customHeight="false" outlineLevel="0" collapsed="false">
      <c r="AF349" s="6"/>
      <c r="AT349" s="20"/>
    </row>
    <row r="350" customFormat="false" ht="16" hidden="false" customHeight="false" outlineLevel="0" collapsed="false">
      <c r="AF350" s="6"/>
      <c r="AT350" s="20"/>
    </row>
    <row r="351" customFormat="false" ht="16" hidden="false" customHeight="false" outlineLevel="0" collapsed="false">
      <c r="AF351" s="6"/>
      <c r="AT351" s="20"/>
    </row>
    <row r="352" customFormat="false" ht="16" hidden="false" customHeight="false" outlineLevel="0" collapsed="false">
      <c r="AF352" s="6"/>
      <c r="AT352" s="20"/>
    </row>
    <row r="353" customFormat="false" ht="16" hidden="false" customHeight="false" outlineLevel="0" collapsed="false">
      <c r="AF353" s="6"/>
      <c r="AT353" s="20"/>
    </row>
    <row r="354" customFormat="false" ht="16" hidden="false" customHeight="false" outlineLevel="0" collapsed="false">
      <c r="AF354" s="6"/>
      <c r="AT354" s="20"/>
    </row>
    <row r="355" customFormat="false" ht="16" hidden="false" customHeight="false" outlineLevel="0" collapsed="false">
      <c r="AF355" s="6"/>
      <c r="AT355" s="20"/>
    </row>
    <row r="356" customFormat="false" ht="16" hidden="false" customHeight="false" outlineLevel="0" collapsed="false">
      <c r="AF356" s="6"/>
      <c r="AT356" s="20"/>
    </row>
    <row r="357" customFormat="false" ht="16" hidden="false" customHeight="false" outlineLevel="0" collapsed="false">
      <c r="AF357" s="6"/>
    </row>
    <row r="358" customFormat="false" ht="16" hidden="false" customHeight="false" outlineLevel="0" collapsed="false">
      <c r="AF358" s="6"/>
    </row>
    <row r="359" customFormat="false" ht="16" hidden="false" customHeight="false" outlineLevel="0" collapsed="false">
      <c r="AF359" s="6"/>
    </row>
    <row r="360" customFormat="false" ht="16" hidden="false" customHeight="false" outlineLevel="0" collapsed="false">
      <c r="AF360" s="6"/>
    </row>
    <row r="361" customFormat="false" ht="16" hidden="false" customHeight="false" outlineLevel="0" collapsed="false">
      <c r="AF361" s="6"/>
    </row>
    <row r="362" customFormat="false" ht="16" hidden="false" customHeight="false" outlineLevel="0" collapsed="false">
      <c r="AF362" s="6"/>
    </row>
    <row r="363" customFormat="false" ht="16" hidden="false" customHeight="false" outlineLevel="0" collapsed="false">
      <c r="AF363" s="6"/>
    </row>
    <row r="364" customFormat="false" ht="16" hidden="false" customHeight="false" outlineLevel="0" collapsed="false">
      <c r="AF364" s="6"/>
    </row>
    <row r="365" customFormat="false" ht="16" hidden="false" customHeight="false" outlineLevel="0" collapsed="false">
      <c r="AF365" s="6"/>
    </row>
    <row r="366" customFormat="false" ht="16" hidden="false" customHeight="false" outlineLevel="0" collapsed="false">
      <c r="AF366" s="6"/>
    </row>
    <row r="367" customFormat="false" ht="16" hidden="false" customHeight="false" outlineLevel="0" collapsed="false">
      <c r="AF367" s="6"/>
    </row>
    <row r="368" customFormat="false" ht="16" hidden="false" customHeight="false" outlineLevel="0" collapsed="false">
      <c r="AF368" s="6"/>
    </row>
    <row r="369" customFormat="false" ht="16" hidden="false" customHeight="false" outlineLevel="0" collapsed="false">
      <c r="AF369" s="6"/>
    </row>
    <row r="370" customFormat="false" ht="16" hidden="false" customHeight="false" outlineLevel="0" collapsed="false">
      <c r="AF370" s="6"/>
    </row>
    <row r="371" customFormat="false" ht="16" hidden="false" customHeight="false" outlineLevel="0" collapsed="false">
      <c r="AF371" s="6"/>
    </row>
    <row r="372" customFormat="false" ht="16" hidden="false" customHeight="false" outlineLevel="0" collapsed="false">
      <c r="AF372" s="6"/>
    </row>
    <row r="373" customFormat="false" ht="16" hidden="false" customHeight="false" outlineLevel="0" collapsed="false">
      <c r="AF373" s="6"/>
    </row>
    <row r="374" customFormat="false" ht="16" hidden="false" customHeight="false" outlineLevel="0" collapsed="false">
      <c r="AF374" s="6"/>
    </row>
    <row r="375" customFormat="false" ht="16" hidden="false" customHeight="false" outlineLevel="0" collapsed="false">
      <c r="AF375" s="6"/>
    </row>
    <row r="376" customFormat="false" ht="16" hidden="false" customHeight="false" outlineLevel="0" collapsed="false">
      <c r="AF376" s="6"/>
    </row>
    <row r="377" customFormat="false" ht="16" hidden="false" customHeight="false" outlineLevel="0" collapsed="false">
      <c r="AF377" s="6"/>
    </row>
    <row r="378" customFormat="false" ht="16" hidden="false" customHeight="false" outlineLevel="0" collapsed="false">
      <c r="AF378" s="6"/>
    </row>
    <row r="379" customFormat="false" ht="16" hidden="false" customHeight="false" outlineLevel="0" collapsed="false">
      <c r="AF379" s="6"/>
    </row>
    <row r="380" customFormat="false" ht="16" hidden="false" customHeight="false" outlineLevel="0" collapsed="false">
      <c r="AF380" s="6"/>
    </row>
    <row r="381" customFormat="false" ht="16" hidden="false" customHeight="false" outlineLevel="0" collapsed="false">
      <c r="AF381" s="6"/>
    </row>
    <row r="382" customFormat="false" ht="16" hidden="false" customHeight="false" outlineLevel="0" collapsed="false">
      <c r="AF382" s="6"/>
    </row>
    <row r="383" customFormat="false" ht="16" hidden="false" customHeight="false" outlineLevel="0" collapsed="false">
      <c r="AF383" s="6"/>
    </row>
    <row r="384" customFormat="false" ht="16" hidden="false" customHeight="false" outlineLevel="0" collapsed="false">
      <c r="AF384" s="6"/>
    </row>
    <row r="385" customFormat="false" ht="16" hidden="false" customHeight="false" outlineLevel="0" collapsed="false">
      <c r="AF385" s="6"/>
    </row>
  </sheetData>
  <conditionalFormatting sqref="R2:A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AC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:AA9 AB3:AC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AC9 R2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5:M62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5:L62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5:K62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8 C81:M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:M8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8 C81:M81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1:L8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4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4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4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1:M88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1:L88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8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1:M88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E65 H55:M55 E55:F55 B56:M56 B58:B61 B62:D63 F62:G63 B57:H57 I57:M6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H55:M55 E55:F55 B56:M56 B58:B61 B62:D63 F62:G63 B57:H57 I57:M6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B81:M88 B77 H55:M55 E55:F55 B56:M56 B62:D62 B58:B61 F62:G62 B57:H57 I57:M62 B73:M75 B67:M7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5:C55 H55:M55 E55:F55 B56:M56 B62:D62 B58:B61 F62:G62 B57:H57 I57:M62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3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H64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2:H64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M75 B67:M71 B7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3:M75 M67:M7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:L75 L67:L7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3:K75 K67:K71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3:M75 B67:M71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8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B8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96:AC103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6:AB103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6:AA103 AB97:AC102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2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B102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7:AB102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6:AC103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06:AC113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6:AB113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6:AA113 AB107:AC112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2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B112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7:AB112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6:AC113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AC21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4:AC21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AC21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4:AB21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4:AA21 AB15:AC20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4:AC21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 S15:AB20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AB8 S15:AB20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C386"/>
  <sheetViews>
    <sheetView showFormulas="false" showGridLines="true" showRowColHeaders="true" showZeros="true" rightToLeft="false" tabSelected="false" showOutlineSymbols="true" defaultGridColor="true" view="normal" topLeftCell="F2" colorId="64" zoomScale="125" zoomScaleNormal="125" zoomScalePageLayoutView="100" workbookViewId="0">
      <selection pane="topLeft" activeCell="N24" activeCellId="0" sqref="N24"/>
    </sheetView>
  </sheetViews>
  <sheetFormatPr defaultRowHeight="16" zeroHeight="false" outlineLevelRow="0" outlineLevelCol="0"/>
  <cols>
    <col collapsed="false" customWidth="true" hidden="false" outlineLevel="0" max="1" min="1" style="44" width="6.16"/>
    <col collapsed="false" customWidth="true" hidden="false" outlineLevel="0" max="2" min="2" style="45" width="3"/>
    <col collapsed="false" customWidth="true" hidden="false" outlineLevel="0" max="12" min="3" style="45" width="14.16"/>
    <col collapsed="false" customWidth="true" hidden="false" outlineLevel="0" max="13" min="13" style="45" width="3.17"/>
    <col collapsed="false" customWidth="true" hidden="false" outlineLevel="0" max="14" min="14" style="45" width="8.17"/>
    <col collapsed="false" customWidth="true" hidden="false" outlineLevel="0" max="15" min="15" style="45" width="8"/>
    <col collapsed="false" customWidth="true" hidden="false" outlineLevel="0" max="16" min="16" style="45" width="4.33"/>
    <col collapsed="false" customWidth="true" hidden="false" outlineLevel="0" max="17" min="17" style="45" width="2.84"/>
    <col collapsed="false" customWidth="true" hidden="false" outlineLevel="0" max="18" min="18" style="45" width="2.17"/>
    <col collapsed="false" customWidth="true" hidden="false" outlineLevel="0" max="22" min="19" style="46" width="6.34"/>
    <col collapsed="false" customWidth="true" hidden="false" outlineLevel="0" max="23" min="23" style="46" width="7.33"/>
    <col collapsed="false" customWidth="true" hidden="false" outlineLevel="0" max="24" min="24" style="46" width="6.34"/>
    <col collapsed="false" customWidth="true" hidden="false" outlineLevel="0" max="25" min="25" style="46" width="7.5"/>
    <col collapsed="false" customWidth="true" hidden="false" outlineLevel="0" max="28" min="26" style="46" width="6.34"/>
    <col collapsed="false" customWidth="true" hidden="false" outlineLevel="0" max="31" min="29" style="46" width="3.17"/>
    <col collapsed="false" customWidth="true" hidden="false" outlineLevel="0" max="32" min="32" style="45" width="18.5"/>
    <col collapsed="false" customWidth="true" hidden="false" outlineLevel="0" max="33" min="33" style="45" width="2.17"/>
    <col collapsed="false" customWidth="true" hidden="false" outlineLevel="0" max="34" min="34" style="45" width="4.17"/>
    <col collapsed="false" customWidth="true" hidden="false" outlineLevel="0" max="35" min="35" style="45" width="24.17"/>
    <col collapsed="false" customWidth="true" hidden="false" outlineLevel="0" max="36" min="36" style="45" width="18.33"/>
    <col collapsed="false" customWidth="true" hidden="false" outlineLevel="0" max="37" min="37" style="45" width="18.5"/>
    <col collapsed="false" customWidth="true" hidden="false" outlineLevel="0" max="40" min="38" style="45" width="8.83"/>
    <col collapsed="false" customWidth="true" hidden="false" outlineLevel="0" max="44" min="41" style="47" width="8.83"/>
    <col collapsed="false" customWidth="true" hidden="false" outlineLevel="0" max="1025" min="45" style="45" width="8.83"/>
  </cols>
  <sheetData>
    <row r="1" customFormat="false" ht="16" hidden="false" customHeight="false" outlineLevel="0" collapsed="false">
      <c r="S1" s="46" t="s">
        <v>362</v>
      </c>
    </row>
    <row r="2" customFormat="false" ht="16" hidden="false" customHeight="false" outlineLevel="0" collapsed="false">
      <c r="A2" s="44" t="s">
        <v>78</v>
      </c>
      <c r="B2" s="45" t="n">
        <v>1</v>
      </c>
      <c r="C2" s="45" t="n">
        <f aca="false">B2+1</f>
        <v>2</v>
      </c>
      <c r="D2" s="45" t="n">
        <f aca="false">C2+1</f>
        <v>3</v>
      </c>
      <c r="E2" s="45" t="n">
        <f aca="false">D2+1</f>
        <v>4</v>
      </c>
      <c r="F2" s="45" t="n">
        <f aca="false">E2+1</f>
        <v>5</v>
      </c>
      <c r="G2" s="45" t="n">
        <f aca="false">F2+1</f>
        <v>6</v>
      </c>
      <c r="H2" s="45" t="n">
        <f aca="false">G2+1</f>
        <v>7</v>
      </c>
      <c r="I2" s="45" t="n">
        <f aca="false">H2+1</f>
        <v>8</v>
      </c>
      <c r="J2" s="45" t="n">
        <f aca="false">I2+1</f>
        <v>9</v>
      </c>
      <c r="K2" s="45" t="n">
        <f aca="false">J2+1</f>
        <v>10</v>
      </c>
      <c r="L2" s="45" t="n">
        <f aca="false">K2+1</f>
        <v>11</v>
      </c>
      <c r="M2" s="45" t="n">
        <f aca="false">L2+1</f>
        <v>12</v>
      </c>
      <c r="N2" s="45" t="s">
        <v>79</v>
      </c>
      <c r="P2" s="45" t="n">
        <v>3</v>
      </c>
      <c r="Q2" s="45" t="s">
        <v>78</v>
      </c>
      <c r="R2" s="45" t="n">
        <v>1</v>
      </c>
      <c r="T2" s="46" t="n">
        <f aca="false">S2+1</f>
        <v>1</v>
      </c>
      <c r="U2" s="46" t="n">
        <f aca="false">T2+1</f>
        <v>2</v>
      </c>
      <c r="V2" s="46" t="n">
        <f aca="false">U2+1</f>
        <v>3</v>
      </c>
      <c r="W2" s="46" t="n">
        <f aca="false">V2+1</f>
        <v>4</v>
      </c>
      <c r="X2" s="46" t="n">
        <f aca="false">W2+1</f>
        <v>5</v>
      </c>
      <c r="Y2" s="46" t="n">
        <f aca="false">X2+1</f>
        <v>6</v>
      </c>
      <c r="Z2" s="46" t="n">
        <f aca="false">Y2+1</f>
        <v>7</v>
      </c>
      <c r="AA2" s="46" t="n">
        <f aca="false">Z2+1</f>
        <v>8</v>
      </c>
      <c r="AB2" s="46" t="n">
        <f aca="false">AA2+1</f>
        <v>9</v>
      </c>
      <c r="AC2" s="46" t="n">
        <f aca="false">AB2+1</f>
        <v>10</v>
      </c>
      <c r="AF2" s="45" t="s">
        <v>80</v>
      </c>
      <c r="AG2" s="45" t="n">
        <v>3</v>
      </c>
      <c r="AH2" s="48"/>
      <c r="AI2" s="45" t="s">
        <v>81</v>
      </c>
      <c r="AJ2" s="45" t="s">
        <v>80</v>
      </c>
      <c r="AK2" s="45" t="s">
        <v>82</v>
      </c>
    </row>
    <row r="3" customFormat="false" ht="17" hidden="false" customHeight="false" outlineLevel="0" collapsed="false">
      <c r="A3" s="44" t="s">
        <v>83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44"/>
      <c r="O3" s="44"/>
      <c r="Q3" s="45" t="s">
        <v>83</v>
      </c>
      <c r="AF3" s="45" t="s">
        <v>82</v>
      </c>
      <c r="AG3" s="45" t="n">
        <f aca="false">AG2+1</f>
        <v>4</v>
      </c>
      <c r="AH3" s="48" t="n">
        <v>1</v>
      </c>
      <c r="AI3" s="45" t="s">
        <v>363</v>
      </c>
      <c r="AJ3" s="45" t="n">
        <v>65.7</v>
      </c>
      <c r="AK3" s="45" t="n">
        <v>8727</v>
      </c>
    </row>
    <row r="4" customFormat="false" ht="16" hidden="false" customHeight="false" outlineLevel="0" collapsed="false">
      <c r="A4" s="44" t="s">
        <v>86</v>
      </c>
      <c r="B4" s="52"/>
      <c r="C4" s="53" t="s">
        <v>87</v>
      </c>
      <c r="D4" s="54" t="s">
        <v>88</v>
      </c>
      <c r="E4" s="55" t="s">
        <v>89</v>
      </c>
      <c r="F4" s="54" t="s">
        <v>91</v>
      </c>
      <c r="G4" s="54" t="s">
        <v>93</v>
      </c>
      <c r="H4" s="54" t="s">
        <v>92</v>
      </c>
      <c r="I4" s="54" t="s">
        <v>364</v>
      </c>
      <c r="J4" s="54" t="s">
        <v>365</v>
      </c>
      <c r="K4" s="53" t="s">
        <v>366</v>
      </c>
      <c r="L4" s="56" t="s">
        <v>366</v>
      </c>
      <c r="M4" s="57"/>
      <c r="N4" s="44" t="n">
        <v>5000</v>
      </c>
      <c r="O4" s="58"/>
      <c r="Q4" s="45" t="s">
        <v>86</v>
      </c>
      <c r="S4" s="59" t="n">
        <f aca="false">VLOOKUP(S40,$AH$3:$AM$702,$P$2,0)</f>
        <v>65.7</v>
      </c>
      <c r="T4" s="60" t="n">
        <f aca="false">VLOOKUP(T40,$AH$3:$AM$702,$P$2,0)</f>
        <v>531</v>
      </c>
      <c r="U4" s="61" t="n">
        <f aca="false">VLOOKUP(U40,$AH$3:$AM$702,$P$2,0)</f>
        <v>58.7</v>
      </c>
      <c r="V4" s="59" t="n">
        <f aca="false">VLOOKUP(V40,$AH$3:$AM$702,$P$2,0)</f>
        <v>135</v>
      </c>
      <c r="W4" s="60" t="n">
        <f aca="false">VLOOKUP(W40,$AH$3:$AM$702,$P$2,0)</f>
        <v>84.9</v>
      </c>
      <c r="X4" s="61" t="n">
        <f aca="false">VLOOKUP(X40,$AH$3:$AM$702,$P$2,0)</f>
        <v>214</v>
      </c>
      <c r="Y4" s="59" t="n">
        <f aca="false">VLOOKUP(Y40,$AH$3:$AM$702,$P$2,0)</f>
        <v>41</v>
      </c>
      <c r="Z4" s="61" t="n">
        <f aca="false">VLOOKUP(Z40,$AH$3:$AM$702,$P$2,0)</f>
        <v>12464</v>
      </c>
      <c r="AA4" s="62" t="n">
        <f aca="false">VLOOKUP(AA40,$AH$3:$AM$702,$P$2,0)</f>
        <v>688</v>
      </c>
      <c r="AB4" s="62" t="n">
        <f aca="false">VLOOKUP(AB40,$AH$3:$AM$702,$P$2,0)</f>
        <v>58.4</v>
      </c>
      <c r="AH4" s="48" t="n">
        <f aca="false">AH3+1</f>
        <v>2</v>
      </c>
      <c r="AI4" s="45" t="s">
        <v>367</v>
      </c>
      <c r="AJ4" s="45" t="n">
        <v>96.8</v>
      </c>
      <c r="AK4" s="45" t="n">
        <v>11944</v>
      </c>
    </row>
    <row r="5" customFormat="false" ht="16" hidden="false" customHeight="false" outlineLevel="0" collapsed="false">
      <c r="A5" s="44" t="s">
        <v>98</v>
      </c>
      <c r="B5" s="52"/>
      <c r="C5" s="63" t="s">
        <v>368</v>
      </c>
      <c r="D5" s="58"/>
      <c r="E5" s="58"/>
      <c r="F5" s="58"/>
      <c r="G5" s="58"/>
      <c r="H5" s="58"/>
      <c r="I5" s="58"/>
      <c r="J5" s="58"/>
      <c r="K5" s="63" t="s">
        <v>369</v>
      </c>
      <c r="L5" s="64" t="s">
        <v>370</v>
      </c>
      <c r="M5" s="57"/>
      <c r="N5" s="44" t="n">
        <f aca="false">N4/5</f>
        <v>1000</v>
      </c>
      <c r="O5" s="44"/>
      <c r="Q5" s="45" t="s">
        <v>98</v>
      </c>
      <c r="S5" s="65" t="n">
        <f aca="false">VLOOKUP(S41,$AH$3:$AM$702,$P$2,0)</f>
        <v>96.8</v>
      </c>
      <c r="T5" s="62" t="n">
        <f aca="false">VLOOKUP(T41,$AH$3:$AM$702,$P$2,0)</f>
        <v>417</v>
      </c>
      <c r="U5" s="66" t="n">
        <f aca="false">VLOOKUP(U41,$AH$3:$AM$702,$P$2,0)</f>
        <v>45.6</v>
      </c>
      <c r="V5" s="65" t="n">
        <f aca="false">VLOOKUP(V41,$AH$3:$AM$702,$P$2,0)</f>
        <v>61.8</v>
      </c>
      <c r="W5" s="62" t="n">
        <f aca="false">VLOOKUP(W41,$AH$3:$AM$702,$P$2,0)</f>
        <v>79.6</v>
      </c>
      <c r="X5" s="66" t="n">
        <f aca="false">VLOOKUP(X41,$AH$3:$AM$702,$P$2,0)</f>
        <v>140</v>
      </c>
      <c r="Y5" s="65" t="n">
        <f aca="false">VLOOKUP(Y41,$AH$3:$AM$702,$P$2,0)</f>
        <v>37.4</v>
      </c>
      <c r="Z5" s="66" t="n">
        <f aca="false">VLOOKUP(Z41,$AH$3:$AM$702,$P$2,0)</f>
        <v>925</v>
      </c>
      <c r="AA5" s="62" t="n">
        <f aca="false">VLOOKUP(AA41,$AH$3:$AM$702,$P$2,0)</f>
        <v>419</v>
      </c>
      <c r="AB5" s="62" t="n">
        <f aca="false">VLOOKUP(AB41,$AH$3:$AM$702,$P$2,0)</f>
        <v>91</v>
      </c>
      <c r="AH5" s="48" t="n">
        <f aca="false">AH4+1</f>
        <v>3</v>
      </c>
      <c r="AI5" s="45" t="s">
        <v>371</v>
      </c>
      <c r="AJ5" s="45" t="n">
        <v>69.4</v>
      </c>
      <c r="AK5" s="45" t="n">
        <v>8363</v>
      </c>
    </row>
    <row r="6" customFormat="false" ht="16" hidden="false" customHeight="false" outlineLevel="0" collapsed="false">
      <c r="A6" s="44" t="s">
        <v>100</v>
      </c>
      <c r="B6" s="52"/>
      <c r="C6" s="63"/>
      <c r="D6" s="58"/>
      <c r="E6" s="58"/>
      <c r="F6" s="58"/>
      <c r="G6" s="58"/>
      <c r="H6" s="58"/>
      <c r="I6" s="58"/>
      <c r="J6" s="58"/>
      <c r="K6" s="63"/>
      <c r="L6" s="64"/>
      <c r="M6" s="57"/>
      <c r="N6" s="44" t="n">
        <f aca="false">N5/5</f>
        <v>200</v>
      </c>
      <c r="O6" s="44"/>
      <c r="Q6" s="45" t="s">
        <v>100</v>
      </c>
      <c r="S6" s="65" t="n">
        <f aca="false">VLOOKUP(S42,$AH$3:$AM$702,$P$2,0)</f>
        <v>69.4</v>
      </c>
      <c r="T6" s="62" t="n">
        <f aca="false">VLOOKUP(T42,$AH$3:$AM$702,$P$2,0)</f>
        <v>152</v>
      </c>
      <c r="U6" s="66" t="n">
        <f aca="false">VLOOKUP(U42,$AH$3:$AM$702,$P$2,0)</f>
        <v>59.4</v>
      </c>
      <c r="V6" s="65" t="n">
        <f aca="false">VLOOKUP(V42,$AH$3:$AM$702,$P$2,0)</f>
        <v>71.8</v>
      </c>
      <c r="W6" s="62" t="n">
        <f aca="false">VLOOKUP(W42,$AH$3:$AM$702,$P$2,0)</f>
        <v>90.8</v>
      </c>
      <c r="X6" s="66" t="n">
        <f aca="false">VLOOKUP(X42,$AH$3:$AM$702,$P$2,0)</f>
        <v>99.1</v>
      </c>
      <c r="Y6" s="65" t="n">
        <f aca="false">VLOOKUP(Y42,$AH$3:$AM$702,$P$2,0)</f>
        <v>44.9</v>
      </c>
      <c r="Z6" s="66" t="n">
        <f aca="false">VLOOKUP(Z42,$AH$3:$AM$702,$P$2,0)</f>
        <v>714</v>
      </c>
      <c r="AA6" s="62" t="n">
        <f aca="false">VLOOKUP(AA42,$AH$3:$AM$702,$P$2,0)</f>
        <v>594</v>
      </c>
      <c r="AB6" s="62" t="n">
        <f aca="false">VLOOKUP(AB42,$AH$3:$AM$702,$P$2,0)</f>
        <v>82.1</v>
      </c>
      <c r="AH6" s="48" t="n">
        <f aca="false">AH5+1</f>
        <v>4</v>
      </c>
      <c r="AI6" s="45" t="s">
        <v>372</v>
      </c>
      <c r="AJ6" s="45" t="n">
        <v>81.6</v>
      </c>
      <c r="AK6" s="45" t="n">
        <v>10101</v>
      </c>
    </row>
    <row r="7" customFormat="false" ht="16" hidden="false" customHeight="false" outlineLevel="0" collapsed="false">
      <c r="A7" s="44" t="s">
        <v>102</v>
      </c>
      <c r="B7" s="52"/>
      <c r="C7" s="63"/>
      <c r="D7" s="58"/>
      <c r="E7" s="58"/>
      <c r="F7" s="58"/>
      <c r="G7" s="58"/>
      <c r="H7" s="58"/>
      <c r="I7" s="58"/>
      <c r="J7" s="58"/>
      <c r="K7" s="63"/>
      <c r="L7" s="64"/>
      <c r="M7" s="57"/>
      <c r="N7" s="44" t="n">
        <f aca="false">N6/5</f>
        <v>40</v>
      </c>
      <c r="O7" s="44"/>
      <c r="Q7" s="45" t="s">
        <v>102</v>
      </c>
      <c r="S7" s="65" t="n">
        <f aca="false">VLOOKUP(S43,$AH$3:$AM$702,$P$2,0)</f>
        <v>81.6</v>
      </c>
      <c r="T7" s="62" t="n">
        <f aca="false">VLOOKUP(T43,$AH$3:$AM$702,$P$2,0)</f>
        <v>140</v>
      </c>
      <c r="U7" s="66" t="n">
        <f aca="false">VLOOKUP(U43,$AH$3:$AM$702,$P$2,0)</f>
        <v>65.7</v>
      </c>
      <c r="V7" s="65" t="n">
        <f aca="false">VLOOKUP(V43,$AH$3:$AM$702,$P$2,0)</f>
        <v>78.9</v>
      </c>
      <c r="W7" s="62" t="n">
        <f aca="false">VLOOKUP(W43,$AH$3:$AM$702,$P$2,0)</f>
        <v>97.6</v>
      </c>
      <c r="X7" s="66" t="n">
        <f aca="false">VLOOKUP(X43,$AH$3:$AM$702,$P$2,0)</f>
        <v>73.8</v>
      </c>
      <c r="Y7" s="65" t="n">
        <f aca="false">VLOOKUP(Y43,$AH$3:$AM$702,$P$2,0)</f>
        <v>41.4</v>
      </c>
      <c r="Z7" s="66" t="n">
        <f aca="false">VLOOKUP(Z43,$AH$3:$AM$702,$P$2,0)</f>
        <v>974</v>
      </c>
      <c r="AA7" s="62" t="n">
        <f aca="false">VLOOKUP(AA43,$AH$3:$AM$702,$P$2,0)</f>
        <v>424</v>
      </c>
      <c r="AB7" s="62" t="n">
        <f aca="false">VLOOKUP(AB43,$AH$3:$AM$702,$P$2,0)</f>
        <v>359</v>
      </c>
      <c r="AH7" s="48" t="n">
        <f aca="false">AH6+1</f>
        <v>5</v>
      </c>
      <c r="AI7" s="45" t="s">
        <v>373</v>
      </c>
      <c r="AJ7" s="45" t="n">
        <v>220</v>
      </c>
      <c r="AK7" s="45" t="n">
        <v>15855</v>
      </c>
    </row>
    <row r="8" customFormat="false" ht="16" hidden="false" customHeight="false" outlineLevel="0" collapsed="false">
      <c r="A8" s="44" t="s">
        <v>104</v>
      </c>
      <c r="B8" s="52"/>
      <c r="C8" s="63"/>
      <c r="D8" s="58"/>
      <c r="E8" s="58"/>
      <c r="F8" s="58"/>
      <c r="G8" s="58"/>
      <c r="H8" s="58"/>
      <c r="I8" s="58"/>
      <c r="J8" s="58"/>
      <c r="K8" s="63"/>
      <c r="L8" s="64"/>
      <c r="M8" s="57"/>
      <c r="N8" s="44" t="n">
        <f aca="false">N7/5</f>
        <v>8</v>
      </c>
      <c r="O8" s="44"/>
      <c r="Q8" s="45" t="s">
        <v>104</v>
      </c>
      <c r="S8" s="65" t="n">
        <f aca="false">VLOOKUP(S44,$AH$3:$AM$702,$P$2,0)</f>
        <v>220</v>
      </c>
      <c r="T8" s="62" t="n">
        <f aca="false">VLOOKUP(T44,$AH$3:$AM$702,$P$2,0)</f>
        <v>161</v>
      </c>
      <c r="U8" s="66" t="n">
        <f aca="false">VLOOKUP(U44,$AH$3:$AM$702,$P$2,0)</f>
        <v>129</v>
      </c>
      <c r="V8" s="65" t="n">
        <f aca="false">VLOOKUP(V44,$AH$3:$AM$702,$P$2,0)</f>
        <v>190</v>
      </c>
      <c r="W8" s="62" t="n">
        <f aca="false">VLOOKUP(W44,$AH$3:$AM$702,$P$2,0)</f>
        <v>161</v>
      </c>
      <c r="X8" s="66" t="n">
        <f aca="false">VLOOKUP(X44,$AH$3:$AM$702,$P$2,0)</f>
        <v>218</v>
      </c>
      <c r="Y8" s="65" t="n">
        <f aca="false">VLOOKUP(Y44,$AH$3:$AM$702,$P$2,0)</f>
        <v>73.6</v>
      </c>
      <c r="Z8" s="66" t="n">
        <f aca="false">VLOOKUP(Z44,$AH$3:$AM$702,$P$2,0)</f>
        <v>1737</v>
      </c>
      <c r="AA8" s="62" t="n">
        <f aca="false">VLOOKUP(AA44,$AH$3:$AM$702,$P$2,0)</f>
        <v>488</v>
      </c>
      <c r="AB8" s="62" t="n">
        <f aca="false">VLOOKUP(AB44,$AH$3:$AM$702,$P$2,0)</f>
        <v>1785</v>
      </c>
      <c r="AH8" s="48" t="n">
        <f aca="false">AH7+1</f>
        <v>6</v>
      </c>
      <c r="AI8" s="45" t="s">
        <v>374</v>
      </c>
      <c r="AJ8" s="45" t="n">
        <v>464</v>
      </c>
      <c r="AK8" s="45" t="n">
        <v>16495</v>
      </c>
    </row>
    <row r="9" customFormat="false" ht="17" hidden="false" customHeight="false" outlineLevel="0" collapsed="false">
      <c r="A9" s="44" t="s">
        <v>106</v>
      </c>
      <c r="B9" s="52"/>
      <c r="C9" s="67"/>
      <c r="D9" s="68"/>
      <c r="E9" s="68"/>
      <c r="F9" s="68"/>
      <c r="G9" s="68"/>
      <c r="H9" s="68"/>
      <c r="I9" s="68"/>
      <c r="J9" s="68"/>
      <c r="K9" s="67"/>
      <c r="L9" s="69"/>
      <c r="M9" s="57"/>
      <c r="N9" s="44" t="n">
        <v>0</v>
      </c>
      <c r="O9" s="44"/>
      <c r="Q9" s="45" t="s">
        <v>106</v>
      </c>
      <c r="S9" s="70" t="n">
        <f aca="false">VLOOKUP(S45,$AH$3:$AM$702,$P$2,0)</f>
        <v>464</v>
      </c>
      <c r="T9" s="71" t="n">
        <f aca="false">VLOOKUP(T45,$AH$3:$AM$702,$P$2,0)</f>
        <v>386</v>
      </c>
      <c r="U9" s="72" t="n">
        <f aca="false">VLOOKUP(U45,$AH$3:$AM$702,$P$2,0)</f>
        <v>314</v>
      </c>
      <c r="V9" s="70" t="n">
        <f aca="false">VLOOKUP(V45,$AH$3:$AM$702,$P$2,0)</f>
        <v>709</v>
      </c>
      <c r="W9" s="71" t="n">
        <f aca="false">VLOOKUP(W45,$AH$3:$AM$702,$P$2,0)</f>
        <v>659</v>
      </c>
      <c r="X9" s="72" t="n">
        <f aca="false">VLOOKUP(X45,$AH$3:$AM$702,$P$2,0)</f>
        <v>556</v>
      </c>
      <c r="Y9" s="70" t="n">
        <f aca="false">VLOOKUP(Y45,$AH$3:$AM$702,$P$2,0)</f>
        <v>444</v>
      </c>
      <c r="Z9" s="72" t="n">
        <f aca="false">VLOOKUP(Z45,$AH$3:$AM$702,$P$2,0)</f>
        <v>16098</v>
      </c>
      <c r="AA9" s="62" t="n">
        <f aca="false">VLOOKUP(AA45,$AH$3:$AM$702,$P$2,0)</f>
        <v>761</v>
      </c>
      <c r="AB9" s="62" t="n">
        <f aca="false">VLOOKUP(AB45,$AH$3:$AM$702,$P$2,0)</f>
        <v>3708</v>
      </c>
      <c r="AH9" s="48" t="n">
        <f aca="false">AH8+1</f>
        <v>7</v>
      </c>
      <c r="AI9" s="45" t="s">
        <v>375</v>
      </c>
      <c r="AJ9" s="45" t="n">
        <v>531</v>
      </c>
      <c r="AK9" s="45" t="n">
        <v>12090</v>
      </c>
    </row>
    <row r="10" customFormat="false" ht="16" hidden="false" customHeight="false" outlineLevel="0" collapsed="false">
      <c r="A10" s="44" t="s">
        <v>108</v>
      </c>
      <c r="B10" s="73" t="s">
        <v>109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5"/>
      <c r="N10" s="44"/>
      <c r="O10" s="44"/>
      <c r="Q10" s="45" t="s">
        <v>108</v>
      </c>
      <c r="S10" s="76"/>
      <c r="T10" s="58"/>
      <c r="U10" s="76"/>
      <c r="V10" s="76"/>
      <c r="W10" s="76"/>
      <c r="X10" s="76"/>
      <c r="Y10" s="76"/>
      <c r="Z10" s="76"/>
      <c r="AA10" s="76"/>
      <c r="AB10" s="76"/>
      <c r="AH10" s="48" t="n">
        <f aca="false">AH9+1</f>
        <v>8</v>
      </c>
      <c r="AI10" s="45" t="s">
        <v>376</v>
      </c>
      <c r="AJ10" s="45" t="n">
        <v>417</v>
      </c>
      <c r="AK10" s="45" t="n">
        <v>10132</v>
      </c>
    </row>
    <row r="11" customFormat="false" ht="16" hidden="false" customHeight="false" outlineLevel="0" collapsed="false">
      <c r="A11" s="44" t="s">
        <v>111</v>
      </c>
      <c r="C11" s="77" t="n">
        <v>100</v>
      </c>
      <c r="D11" s="77" t="n">
        <v>100</v>
      </c>
      <c r="E11" s="77" t="n">
        <v>100</v>
      </c>
      <c r="F11" s="77" t="n">
        <v>100</v>
      </c>
      <c r="G11" s="77" t="n">
        <v>100</v>
      </c>
      <c r="H11" s="77" t="n">
        <v>100</v>
      </c>
      <c r="I11" s="77" t="n">
        <v>100</v>
      </c>
      <c r="J11" s="77" t="n">
        <v>100</v>
      </c>
      <c r="K11" s="77" t="n">
        <v>100</v>
      </c>
      <c r="L11" s="77" t="n">
        <v>100</v>
      </c>
      <c r="S11" s="58"/>
      <c r="T11" s="78"/>
      <c r="U11" s="78"/>
      <c r="V11" s="58"/>
      <c r="W11" s="78"/>
      <c r="X11" s="78"/>
      <c r="Y11" s="78"/>
      <c r="Z11" s="58"/>
      <c r="AA11" s="58"/>
      <c r="AB11" s="58"/>
      <c r="AH11" s="48" t="n">
        <f aca="false">AH10+1</f>
        <v>9</v>
      </c>
      <c r="AI11" s="45" t="s">
        <v>377</v>
      </c>
      <c r="AJ11" s="45" t="n">
        <v>152</v>
      </c>
      <c r="AK11" s="45" t="n">
        <v>8834</v>
      </c>
      <c r="AN11" s="47"/>
    </row>
    <row r="12" customFormat="false" ht="16" hidden="false" customHeight="false" outlineLevel="0" collapsed="false">
      <c r="B12" s="44"/>
      <c r="C12" s="79"/>
      <c r="D12" s="79"/>
      <c r="E12" s="79"/>
      <c r="F12" s="44"/>
      <c r="G12" s="79"/>
      <c r="H12" s="79"/>
      <c r="I12" s="79"/>
      <c r="J12" s="79"/>
      <c r="K12" s="79"/>
      <c r="L12" s="79"/>
      <c r="M12" s="44"/>
      <c r="N12" s="44"/>
      <c r="S12" s="58"/>
      <c r="T12" s="58"/>
      <c r="U12" s="58"/>
      <c r="V12" s="58"/>
      <c r="W12" s="58"/>
      <c r="X12" s="58"/>
      <c r="Y12" s="58"/>
      <c r="Z12" s="58"/>
      <c r="AA12" s="58"/>
      <c r="AB12" s="58"/>
      <c r="AH12" s="48" t="n">
        <f aca="false">AH11+1</f>
        <v>10</v>
      </c>
      <c r="AI12" s="45" t="s">
        <v>378</v>
      </c>
      <c r="AJ12" s="45" t="n">
        <v>140</v>
      </c>
      <c r="AK12" s="45" t="n">
        <v>11871</v>
      </c>
      <c r="AN12" s="47"/>
    </row>
    <row r="13" customFormat="false" ht="16" hidden="false" customHeight="false" outlineLevel="0" collapsed="false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S13" s="58"/>
      <c r="T13" s="58"/>
      <c r="U13" s="58"/>
      <c r="V13" s="58"/>
      <c r="W13" s="58"/>
      <c r="X13" s="58"/>
      <c r="Y13" s="58"/>
      <c r="Z13" s="58"/>
      <c r="AA13" s="58"/>
      <c r="AB13" s="58"/>
      <c r="AH13" s="48" t="n">
        <f aca="false">AH12+1</f>
        <v>11</v>
      </c>
      <c r="AI13" s="45" t="s">
        <v>379</v>
      </c>
      <c r="AJ13" s="45" t="n">
        <v>161</v>
      </c>
      <c r="AK13" s="45" t="n">
        <v>12810</v>
      </c>
      <c r="AN13" s="47"/>
    </row>
    <row r="14" customFormat="false" ht="16" hidden="false" customHeight="false" outlineLevel="0" collapsed="false">
      <c r="A14" s="44" t="s">
        <v>115</v>
      </c>
      <c r="B14" s="45" t="n">
        <v>1</v>
      </c>
      <c r="C14" s="45" t="n">
        <f aca="false">B14+1</f>
        <v>2</v>
      </c>
      <c r="D14" s="45" t="n">
        <f aca="false">C14+1</f>
        <v>3</v>
      </c>
      <c r="E14" s="45" t="n">
        <f aca="false">D14+1</f>
        <v>4</v>
      </c>
      <c r="F14" s="45" t="n">
        <f aca="false">E14+1</f>
        <v>5</v>
      </c>
      <c r="G14" s="45" t="n">
        <f aca="false">F14+1</f>
        <v>6</v>
      </c>
      <c r="H14" s="45" t="n">
        <f aca="false">G14+1</f>
        <v>7</v>
      </c>
      <c r="I14" s="45" t="n">
        <f aca="false">H14+1</f>
        <v>8</v>
      </c>
      <c r="J14" s="45" t="n">
        <f aca="false">I14+1</f>
        <v>9</v>
      </c>
      <c r="K14" s="45" t="n">
        <f aca="false">J14+1</f>
        <v>10</v>
      </c>
      <c r="L14" s="45" t="n">
        <f aca="false">K14+1</f>
        <v>11</v>
      </c>
      <c r="M14" s="45" t="n">
        <f aca="false">L14+1</f>
        <v>12</v>
      </c>
      <c r="N14" s="45" t="s">
        <v>79</v>
      </c>
      <c r="O14" s="45" t="s">
        <v>79</v>
      </c>
      <c r="Q14" s="45" t="s">
        <v>115</v>
      </c>
      <c r="R14" s="45" t="n">
        <v>1</v>
      </c>
      <c r="S14" s="58" t="n">
        <f aca="false">R14+1</f>
        <v>2</v>
      </c>
      <c r="T14" s="58" t="n">
        <f aca="false">S14+1</f>
        <v>3</v>
      </c>
      <c r="U14" s="58" t="n">
        <f aca="false">T14+1</f>
        <v>4</v>
      </c>
      <c r="V14" s="58" t="n">
        <f aca="false">U14+1</f>
        <v>5</v>
      </c>
      <c r="W14" s="58" t="n">
        <f aca="false">V14+1</f>
        <v>6</v>
      </c>
      <c r="X14" s="58" t="n">
        <f aca="false">W14+1</f>
        <v>7</v>
      </c>
      <c r="Y14" s="58" t="n">
        <f aca="false">X14+1</f>
        <v>8</v>
      </c>
      <c r="Z14" s="58" t="n">
        <f aca="false">Y14+1</f>
        <v>9</v>
      </c>
      <c r="AA14" s="58" t="n">
        <f aca="false">Z14+1</f>
        <v>10</v>
      </c>
      <c r="AB14" s="58" t="n">
        <f aca="false">AA14+1</f>
        <v>11</v>
      </c>
      <c r="AC14" s="46" t="n">
        <f aca="false">AB14+1</f>
        <v>12</v>
      </c>
      <c r="AH14" s="48" t="n">
        <f aca="false">AH13+1</f>
        <v>12</v>
      </c>
      <c r="AI14" s="45" t="s">
        <v>380</v>
      </c>
      <c r="AJ14" s="45" t="n">
        <v>386</v>
      </c>
      <c r="AK14" s="45" t="n">
        <v>18074</v>
      </c>
      <c r="AN14" s="47"/>
    </row>
    <row r="15" customFormat="false" ht="17" hidden="false" customHeight="false" outlineLevel="0" collapsed="false">
      <c r="A15" s="44" t="s">
        <v>83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 t="n">
        <v>2</v>
      </c>
      <c r="M15" s="51"/>
      <c r="N15" s="44"/>
      <c r="O15" s="44"/>
      <c r="Q15" s="45" t="s">
        <v>83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H15" s="48" t="n">
        <f aca="false">AH14+1</f>
        <v>13</v>
      </c>
      <c r="AI15" s="45" t="s">
        <v>381</v>
      </c>
      <c r="AJ15" s="45" t="n">
        <v>58.7</v>
      </c>
      <c r="AK15" s="45" t="n">
        <v>3893</v>
      </c>
      <c r="AN15" s="47"/>
    </row>
    <row r="16" customFormat="false" ht="16" hidden="false" customHeight="false" outlineLevel="0" collapsed="false">
      <c r="A16" s="44" t="s">
        <v>86</v>
      </c>
      <c r="B16" s="52"/>
      <c r="C16" s="53" t="s">
        <v>87</v>
      </c>
      <c r="D16" s="54" t="s">
        <v>88</v>
      </c>
      <c r="E16" s="55" t="s">
        <v>89</v>
      </c>
      <c r="F16" s="54" t="s">
        <v>91</v>
      </c>
      <c r="G16" s="54" t="s">
        <v>93</v>
      </c>
      <c r="H16" s="54" t="s">
        <v>92</v>
      </c>
      <c r="I16" s="54" t="s">
        <v>364</v>
      </c>
      <c r="J16" s="54" t="s">
        <v>365</v>
      </c>
      <c r="K16" s="53" t="s">
        <v>382</v>
      </c>
      <c r="L16" s="56" t="s">
        <v>382</v>
      </c>
      <c r="M16" s="57"/>
      <c r="N16" s="44" t="n">
        <v>5000</v>
      </c>
      <c r="O16" s="44" t="n">
        <v>5000</v>
      </c>
      <c r="Q16" s="45" t="s">
        <v>86</v>
      </c>
      <c r="S16" s="59" t="n">
        <f aca="false">VLOOKUP(S52,$AH$3:$AM$702,$P$2,0)</f>
        <v>63</v>
      </c>
      <c r="T16" s="60" t="n">
        <f aca="false">VLOOKUP(T52,$AH$3:$AM$702,$P$2,0)</f>
        <v>2196</v>
      </c>
      <c r="U16" s="61" t="n">
        <f aca="false">VLOOKUP(U52,$AH$3:$AM$702,$P$2,0)</f>
        <v>72</v>
      </c>
      <c r="V16" s="59" t="n">
        <f aca="false">VLOOKUP(V52,$AH$3:$AM$702,$P$2,0)</f>
        <v>322</v>
      </c>
      <c r="W16" s="60" t="n">
        <f aca="false">VLOOKUP(W52,$AH$3:$AM$702,$P$2,0)</f>
        <v>149</v>
      </c>
      <c r="X16" s="61" t="n">
        <f aca="false">VLOOKUP(X52,$AH$3:$AM$702,$P$2,0)</f>
        <v>467</v>
      </c>
      <c r="Y16" s="59" t="n">
        <f aca="false">VLOOKUP(Y52,$AH$3:$AM$702,$P$2,0)</f>
        <v>64.3</v>
      </c>
      <c r="Z16" s="61" t="n">
        <f aca="false">VLOOKUP(Z52,$AH$3:$AM$702,$P$2,0)</f>
        <v>18520</v>
      </c>
      <c r="AA16" s="59" t="n">
        <f aca="false">VLOOKUP(AA52,$AH$3:$AM$702,$P$2,0)</f>
        <v>154</v>
      </c>
      <c r="AB16" s="61" t="n">
        <f aca="false">VLOOKUP(AB52,$AH$3:$AM$702,$P$2,0)</f>
        <v>3333</v>
      </c>
      <c r="AF16" s="47"/>
      <c r="AH16" s="48" t="n">
        <f aca="false">AH15+1</f>
        <v>14</v>
      </c>
      <c r="AI16" s="45" t="s">
        <v>383</v>
      </c>
      <c r="AJ16" s="45" t="n">
        <v>45.6</v>
      </c>
      <c r="AK16" s="45" t="n">
        <v>3146</v>
      </c>
      <c r="AN16" s="47"/>
    </row>
    <row r="17" customFormat="false" ht="16" hidden="false" customHeight="false" outlineLevel="0" collapsed="false">
      <c r="A17" s="44" t="s">
        <v>98</v>
      </c>
      <c r="B17" s="52"/>
      <c r="C17" s="63" t="s">
        <v>384</v>
      </c>
      <c r="D17" s="58"/>
      <c r="E17" s="58"/>
      <c r="F17" s="58"/>
      <c r="G17" s="58"/>
      <c r="H17" s="58"/>
      <c r="I17" s="58"/>
      <c r="J17" s="58"/>
      <c r="K17" s="63"/>
      <c r="L17" s="64"/>
      <c r="M17" s="57"/>
      <c r="N17" s="44" t="n">
        <f aca="false">N16/5</f>
        <v>1000</v>
      </c>
      <c r="O17" s="44" t="n">
        <f aca="false">O16/100</f>
        <v>50</v>
      </c>
      <c r="Q17" s="45" t="s">
        <v>98</v>
      </c>
      <c r="S17" s="65" t="n">
        <f aca="false">VLOOKUP(S53,$AH$3:$AM$702,$P$2,0)</f>
        <v>109</v>
      </c>
      <c r="T17" s="62" t="n">
        <f aca="false">VLOOKUP(T53,$AH$3:$AM$702,$P$2,0)</f>
        <v>316</v>
      </c>
      <c r="U17" s="66" t="n">
        <f aca="false">VLOOKUP(U53,$AH$3:$AM$702,$P$2,0)</f>
        <v>46.7</v>
      </c>
      <c r="V17" s="65" t="n">
        <f aca="false">VLOOKUP(V53,$AH$3:$AM$702,$P$2,0)</f>
        <v>100</v>
      </c>
      <c r="W17" s="62" t="n">
        <f aca="false">VLOOKUP(W53,$AH$3:$AM$702,$P$2,0)</f>
        <v>108</v>
      </c>
      <c r="X17" s="66" t="n">
        <f aca="false">VLOOKUP(X53,$AH$3:$AM$702,$P$2,0)</f>
        <v>289</v>
      </c>
      <c r="Y17" s="65" t="n">
        <f aca="false">VLOOKUP(Y53,$AH$3:$AM$702,$P$2,0)</f>
        <v>48.2</v>
      </c>
      <c r="Z17" s="66" t="n">
        <f aca="false">VLOOKUP(Z53,$AH$3:$AM$702,$P$2,0)</f>
        <v>12464</v>
      </c>
      <c r="AA17" s="65" t="n">
        <f aca="false">VLOOKUP(AA53,$AH$3:$AM$702,$P$2,0)</f>
        <v>128</v>
      </c>
      <c r="AB17" s="66" t="n">
        <f aca="false">VLOOKUP(AB53,$AH$3:$AM$702,$P$2,0)</f>
        <v>3184</v>
      </c>
      <c r="AF17" s="47"/>
      <c r="AH17" s="48" t="n">
        <f aca="false">AH16+1</f>
        <v>15</v>
      </c>
      <c r="AI17" s="45" t="s">
        <v>385</v>
      </c>
      <c r="AJ17" s="45" t="n">
        <v>59.4</v>
      </c>
      <c r="AK17" s="45" t="n">
        <v>3426</v>
      </c>
      <c r="AN17" s="47"/>
    </row>
    <row r="18" customFormat="false" ht="17" hidden="false" customHeight="false" outlineLevel="0" collapsed="false">
      <c r="A18" s="44" t="s">
        <v>100</v>
      </c>
      <c r="B18" s="52"/>
      <c r="C18" s="63"/>
      <c r="D18" s="58"/>
      <c r="E18" s="58"/>
      <c r="F18" s="58"/>
      <c r="G18" s="58"/>
      <c r="H18" s="58"/>
      <c r="I18" s="58"/>
      <c r="J18" s="58"/>
      <c r="K18" s="63"/>
      <c r="L18" s="64"/>
      <c r="M18" s="57"/>
      <c r="N18" s="44" t="n">
        <f aca="false">N17/5</f>
        <v>200</v>
      </c>
      <c r="O18" s="44" t="n">
        <v>0</v>
      </c>
      <c r="Q18" s="45" t="s">
        <v>100</v>
      </c>
      <c r="S18" s="65" t="n">
        <f aca="false">VLOOKUP(S54,$AH$3:$AM$702,$P$2,0)</f>
        <v>59.2</v>
      </c>
      <c r="T18" s="62" t="n">
        <f aca="false">VLOOKUP(T54,$AH$3:$AM$702,$P$2,0)</f>
        <v>2862</v>
      </c>
      <c r="U18" s="66" t="n">
        <f aca="false">VLOOKUP(U54,$AH$3:$AM$702,$P$2,0)</f>
        <v>53.7</v>
      </c>
      <c r="V18" s="65" t="n">
        <f aca="false">VLOOKUP(V54,$AH$3:$AM$702,$P$2,0)</f>
        <v>176</v>
      </c>
      <c r="W18" s="62" t="n">
        <f aca="false">VLOOKUP(W54,$AH$3:$AM$702,$P$2,0)</f>
        <v>90.5</v>
      </c>
      <c r="X18" s="66" t="n">
        <f aca="false">VLOOKUP(X54,$AH$3:$AM$702,$P$2,0)</f>
        <v>218</v>
      </c>
      <c r="Y18" s="65" t="n">
        <f aca="false">VLOOKUP(Y54,$AH$3:$AM$702,$P$2,0)</f>
        <v>43</v>
      </c>
      <c r="Z18" s="66" t="n">
        <f aca="false">VLOOKUP(Z54,$AH$3:$AM$702,$P$2,0)</f>
        <v>834</v>
      </c>
      <c r="AA18" s="70" t="n">
        <f aca="false">VLOOKUP(AA54,$AH$3:$AM$702,$P$2,0)</f>
        <v>120</v>
      </c>
      <c r="AB18" s="72" t="n">
        <f aca="false">VLOOKUP(AB54,$AH$3:$AM$702,$P$2,0)</f>
        <v>2987</v>
      </c>
      <c r="AF18" s="47"/>
      <c r="AH18" s="48" t="n">
        <f aca="false">AH17+1</f>
        <v>16</v>
      </c>
      <c r="AI18" s="45" t="s">
        <v>386</v>
      </c>
      <c r="AJ18" s="45" t="n">
        <v>65.7</v>
      </c>
      <c r="AK18" s="45" t="n">
        <v>4125</v>
      </c>
      <c r="AN18" s="47"/>
    </row>
    <row r="19" customFormat="false" ht="16" hidden="false" customHeight="false" outlineLevel="0" collapsed="false">
      <c r="A19" s="44" t="s">
        <v>102</v>
      </c>
      <c r="B19" s="52"/>
      <c r="C19" s="63"/>
      <c r="D19" s="58"/>
      <c r="E19" s="58"/>
      <c r="F19" s="58"/>
      <c r="G19" s="58"/>
      <c r="H19" s="58"/>
      <c r="I19" s="58"/>
      <c r="J19" s="58"/>
      <c r="K19" s="53" t="s">
        <v>382</v>
      </c>
      <c r="L19" s="56" t="s">
        <v>382</v>
      </c>
      <c r="M19" s="57"/>
      <c r="N19" s="44" t="n">
        <f aca="false">N18/5</f>
        <v>40</v>
      </c>
      <c r="O19" s="44" t="n">
        <v>5000</v>
      </c>
      <c r="Q19" s="45" t="s">
        <v>102</v>
      </c>
      <c r="S19" s="65" t="n">
        <f aca="false">VLOOKUP(S55,$AH$3:$AM$702,$P$2,0)</f>
        <v>121</v>
      </c>
      <c r="T19" s="62" t="n">
        <f aca="false">VLOOKUP(T55,$AH$3:$AM$702,$P$2,0)</f>
        <v>2085</v>
      </c>
      <c r="U19" s="66" t="n">
        <f aca="false">VLOOKUP(U55,$AH$3:$AM$702,$P$2,0)</f>
        <v>56.9</v>
      </c>
      <c r="V19" s="65" t="n">
        <f aca="false">VLOOKUP(V55,$AH$3:$AM$702,$P$2,0)</f>
        <v>252</v>
      </c>
      <c r="W19" s="62" t="n">
        <f aca="false">VLOOKUP(W55,$AH$3:$AM$702,$P$2,0)</f>
        <v>126</v>
      </c>
      <c r="X19" s="66" t="n">
        <f aca="false">VLOOKUP(X55,$AH$3:$AM$702,$P$2,0)</f>
        <v>166</v>
      </c>
      <c r="Y19" s="65" t="n">
        <f aca="false">VLOOKUP(Y55,$AH$3:$AM$702,$P$2,0)</f>
        <v>59.2</v>
      </c>
      <c r="Z19" s="66" t="n">
        <f aca="false">VLOOKUP(Z55,$AH$3:$AM$702,$P$2,0)</f>
        <v>1654</v>
      </c>
      <c r="AA19" s="59" t="n">
        <f aca="false">VLOOKUP(AA55,$AH$3:$AM$702,$P$2,0)</f>
        <v>146</v>
      </c>
      <c r="AB19" s="61" t="n">
        <f aca="false">VLOOKUP(AB55,$AH$3:$AM$702,$P$2,0)</f>
        <v>942</v>
      </c>
      <c r="AF19" s="47"/>
      <c r="AH19" s="48" t="n">
        <f aca="false">AH18+1</f>
        <v>17</v>
      </c>
      <c r="AI19" s="45" t="s">
        <v>387</v>
      </c>
      <c r="AJ19" s="45" t="n">
        <v>129</v>
      </c>
      <c r="AK19" s="45" t="n">
        <v>7656</v>
      </c>
      <c r="AN19" s="47"/>
    </row>
    <row r="20" customFormat="false" ht="16" hidden="false" customHeight="false" outlineLevel="0" collapsed="false">
      <c r="A20" s="44" t="s">
        <v>104</v>
      </c>
      <c r="B20" s="52"/>
      <c r="C20" s="63"/>
      <c r="D20" s="58"/>
      <c r="E20" s="58"/>
      <c r="F20" s="58"/>
      <c r="G20" s="58"/>
      <c r="H20" s="58"/>
      <c r="I20" s="58"/>
      <c r="J20" s="58"/>
      <c r="K20" s="63" t="s">
        <v>388</v>
      </c>
      <c r="L20" s="64" t="s">
        <v>388</v>
      </c>
      <c r="M20" s="57"/>
      <c r="N20" s="44" t="n">
        <f aca="false">N19/5</f>
        <v>8</v>
      </c>
      <c r="O20" s="44" t="n">
        <f aca="false">O19/100</f>
        <v>50</v>
      </c>
      <c r="Q20" s="45" t="s">
        <v>104</v>
      </c>
      <c r="S20" s="65" t="n">
        <f aca="false">VLOOKUP(S56,$AH$3:$AM$702,$P$2,0)</f>
        <v>168</v>
      </c>
      <c r="T20" s="62" t="n">
        <f aca="false">VLOOKUP(T56,$AH$3:$AM$702,$P$2,0)</f>
        <v>902</v>
      </c>
      <c r="U20" s="66" t="n">
        <f aca="false">VLOOKUP(U56,$AH$3:$AM$702,$P$2,0)</f>
        <v>135</v>
      </c>
      <c r="V20" s="65" t="n">
        <f aca="false">VLOOKUP(V56,$AH$3:$AM$702,$P$2,0)</f>
        <v>520</v>
      </c>
      <c r="W20" s="62" t="n">
        <f aca="false">VLOOKUP(W56,$AH$3:$AM$702,$P$2,0)</f>
        <v>316</v>
      </c>
      <c r="X20" s="66" t="n">
        <f aca="false">VLOOKUP(X56,$AH$3:$AM$702,$P$2,0)</f>
        <v>328</v>
      </c>
      <c r="Y20" s="65" t="n">
        <f aca="false">VLOOKUP(Y56,$AH$3:$AM$702,$P$2,0)</f>
        <v>141</v>
      </c>
      <c r="Z20" s="66" t="n">
        <f aca="false">VLOOKUP(Z56,$AH$3:$AM$702,$P$2,0)</f>
        <v>5715</v>
      </c>
      <c r="AA20" s="65" t="n">
        <f aca="false">VLOOKUP(AA56,$AH$3:$AM$702,$P$2,0)</f>
        <v>351</v>
      </c>
      <c r="AB20" s="66" t="n">
        <f aca="false">VLOOKUP(AB56,$AH$3:$AM$702,$P$2,0)</f>
        <v>1180</v>
      </c>
      <c r="AF20" s="47"/>
      <c r="AH20" s="48" t="n">
        <f aca="false">AH19+1</f>
        <v>18</v>
      </c>
      <c r="AI20" s="45" t="s">
        <v>389</v>
      </c>
      <c r="AJ20" s="45" t="n">
        <v>314</v>
      </c>
      <c r="AK20" s="45" t="n">
        <v>12313</v>
      </c>
      <c r="AN20" s="47"/>
    </row>
    <row r="21" customFormat="false" ht="17" hidden="false" customHeight="false" outlineLevel="0" collapsed="false">
      <c r="A21" s="44" t="s">
        <v>106</v>
      </c>
      <c r="B21" s="52"/>
      <c r="C21" s="67"/>
      <c r="D21" s="68"/>
      <c r="E21" s="68"/>
      <c r="F21" s="68"/>
      <c r="G21" s="68"/>
      <c r="H21" s="68"/>
      <c r="I21" s="68"/>
      <c r="J21" s="68"/>
      <c r="K21" s="67"/>
      <c r="L21" s="69"/>
      <c r="M21" s="57"/>
      <c r="N21" s="44" t="n">
        <v>0</v>
      </c>
      <c r="O21" s="44" t="n">
        <v>0</v>
      </c>
      <c r="P21" s="44"/>
      <c r="Q21" s="45" t="s">
        <v>106</v>
      </c>
      <c r="S21" s="70" t="n">
        <f aca="false">VLOOKUP(S57,$AH$3:$AM$702,$P$2,0)</f>
        <v>246</v>
      </c>
      <c r="T21" s="71" t="n">
        <f aca="false">VLOOKUP(T57,$AH$3:$AM$702,$P$2,0)</f>
        <v>883</v>
      </c>
      <c r="U21" s="72" t="n">
        <f aca="false">VLOOKUP(U57,$AH$3:$AM$702,$P$2,0)</f>
        <v>344</v>
      </c>
      <c r="V21" s="70" t="n">
        <f aca="false">VLOOKUP(V57,$AH$3:$AM$702,$P$2,0)</f>
        <v>1357</v>
      </c>
      <c r="W21" s="71" t="n">
        <f aca="false">VLOOKUP(W57,$AH$3:$AM$702,$P$2,0)</f>
        <v>720</v>
      </c>
      <c r="X21" s="72" t="n">
        <f aca="false">VLOOKUP(X57,$AH$3:$AM$702,$P$2,0)</f>
        <v>573</v>
      </c>
      <c r="Y21" s="70" t="n">
        <f aca="false">VLOOKUP(Y57,$AH$3:$AM$702,$P$2,0)</f>
        <v>692</v>
      </c>
      <c r="Z21" s="72" t="n">
        <f aca="false">VLOOKUP(Z57,$AH$3:$AM$702,$P$2,0)</f>
        <v>31753</v>
      </c>
      <c r="AA21" s="70" t="n">
        <f aca="false">VLOOKUP(AA57,$AH$3:$AM$702,$P$2,0)</f>
        <v>2041</v>
      </c>
      <c r="AB21" s="72" t="n">
        <f aca="false">VLOOKUP(AB57,$AH$3:$AM$702,$P$2,0)</f>
        <v>3233</v>
      </c>
      <c r="AF21" s="47"/>
      <c r="AH21" s="48" t="n">
        <f aca="false">AH20+1</f>
        <v>19</v>
      </c>
      <c r="AI21" s="45" t="s">
        <v>390</v>
      </c>
      <c r="AJ21" s="45" t="n">
        <v>135</v>
      </c>
      <c r="AK21" s="45" t="n">
        <v>8701</v>
      </c>
      <c r="AN21" s="47"/>
    </row>
    <row r="22" customFormat="false" ht="16" hidden="false" customHeight="false" outlineLevel="0" collapsed="false">
      <c r="A22" s="44" t="s">
        <v>108</v>
      </c>
      <c r="B22" s="73" t="s">
        <v>109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5"/>
      <c r="N22" s="44"/>
      <c r="O22" s="44" t="s">
        <v>391</v>
      </c>
      <c r="P22" s="44"/>
      <c r="Q22" s="45" t="s">
        <v>108</v>
      </c>
      <c r="S22" s="58"/>
      <c r="T22" s="58"/>
      <c r="U22" s="58"/>
      <c r="V22" s="58"/>
      <c r="W22" s="58"/>
      <c r="X22" s="58"/>
      <c r="Y22" s="78"/>
      <c r="Z22" s="78"/>
      <c r="AA22" s="58"/>
      <c r="AB22" s="58"/>
      <c r="AH22" s="48" t="n">
        <f aca="false">AH21+1</f>
        <v>20</v>
      </c>
      <c r="AI22" s="45" t="s">
        <v>392</v>
      </c>
      <c r="AJ22" s="45" t="n">
        <v>61.8</v>
      </c>
      <c r="AK22" s="45" t="n">
        <v>6319</v>
      </c>
      <c r="AN22" s="47"/>
    </row>
    <row r="23" customFormat="false" ht="16" hidden="false" customHeight="false" outlineLevel="0" collapsed="false">
      <c r="A23" s="44" t="s">
        <v>111</v>
      </c>
      <c r="C23" s="77" t="n">
        <v>100</v>
      </c>
      <c r="D23" s="77" t="n">
        <v>100</v>
      </c>
      <c r="E23" s="77" t="n">
        <v>100</v>
      </c>
      <c r="F23" s="77" t="n">
        <v>100</v>
      </c>
      <c r="G23" s="77" t="n">
        <v>100</v>
      </c>
      <c r="H23" s="77" t="n">
        <v>100</v>
      </c>
      <c r="I23" s="77" t="n">
        <v>100</v>
      </c>
      <c r="J23" s="77" t="n">
        <v>100</v>
      </c>
      <c r="K23" s="77" t="n">
        <v>100</v>
      </c>
      <c r="L23" s="77" t="n">
        <v>0</v>
      </c>
      <c r="O23" s="44"/>
      <c r="S23" s="58"/>
      <c r="T23" s="78"/>
      <c r="U23" s="58"/>
      <c r="V23" s="58"/>
      <c r="W23" s="78"/>
      <c r="X23" s="58"/>
      <c r="Y23" s="76"/>
      <c r="Z23" s="58"/>
      <c r="AA23" s="58"/>
      <c r="AB23" s="58"/>
      <c r="AH23" s="48" t="n">
        <f aca="false">AH22+1</f>
        <v>21</v>
      </c>
      <c r="AI23" s="45" t="s">
        <v>393</v>
      </c>
      <c r="AJ23" s="45" t="n">
        <v>71.8</v>
      </c>
      <c r="AK23" s="45" t="n">
        <v>6736</v>
      </c>
      <c r="AN23" s="47"/>
    </row>
    <row r="24" customFormat="false" ht="16" hidden="false" customHeight="false" outlineLevel="0" collapsed="false">
      <c r="B24" s="44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44"/>
      <c r="N24" s="44"/>
      <c r="O24" s="44"/>
      <c r="S24" s="58"/>
      <c r="T24" s="58"/>
      <c r="U24" s="58"/>
      <c r="V24" s="58"/>
      <c r="W24" s="58"/>
      <c r="X24" s="58"/>
      <c r="Y24" s="58"/>
      <c r="Z24" s="58"/>
      <c r="AA24" s="58"/>
      <c r="AB24" s="58"/>
      <c r="AH24" s="48" t="n">
        <f aca="false">AH23+1</f>
        <v>22</v>
      </c>
      <c r="AI24" s="45" t="s">
        <v>394</v>
      </c>
      <c r="AJ24" s="45" t="n">
        <v>78.9</v>
      </c>
      <c r="AK24" s="45" t="n">
        <v>6594</v>
      </c>
      <c r="AN24" s="47"/>
    </row>
    <row r="25" customFormat="false" ht="16" hidden="false" customHeight="false" outlineLevel="0" collapsed="false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S25" s="58"/>
      <c r="T25" s="58"/>
      <c r="U25" s="58"/>
      <c r="V25" s="58"/>
      <c r="W25" s="58"/>
      <c r="X25" s="58"/>
      <c r="Y25" s="58"/>
      <c r="Z25" s="58"/>
      <c r="AA25" s="58"/>
      <c r="AB25" s="58"/>
      <c r="AH25" s="48" t="n">
        <f aca="false">AH24+1</f>
        <v>23</v>
      </c>
      <c r="AI25" s="45" t="s">
        <v>395</v>
      </c>
      <c r="AJ25" s="45" t="n">
        <v>190</v>
      </c>
      <c r="AK25" s="45" t="n">
        <v>8970</v>
      </c>
      <c r="AN25" s="47"/>
    </row>
    <row r="26" customFormat="false" ht="16" hidden="false" customHeight="false" outlineLevel="0" collapsed="false">
      <c r="A26" s="44" t="s">
        <v>396</v>
      </c>
      <c r="B26" s="45" t="n">
        <v>1</v>
      </c>
      <c r="C26" s="45" t="n">
        <f aca="false">B26+1</f>
        <v>2</v>
      </c>
      <c r="D26" s="45" t="n">
        <f aca="false">C26+1</f>
        <v>3</v>
      </c>
      <c r="E26" s="45" t="n">
        <f aca="false">D26+1</f>
        <v>4</v>
      </c>
      <c r="F26" s="45" t="n">
        <f aca="false">E26+1</f>
        <v>5</v>
      </c>
      <c r="G26" s="45" t="n">
        <f aca="false">F26+1</f>
        <v>6</v>
      </c>
      <c r="H26" s="45" t="n">
        <f aca="false">G26+1</f>
        <v>7</v>
      </c>
      <c r="I26" s="45" t="n">
        <f aca="false">H26+1</f>
        <v>8</v>
      </c>
      <c r="J26" s="45" t="n">
        <f aca="false">I26+1</f>
        <v>9</v>
      </c>
      <c r="K26" s="45" t="n">
        <f aca="false">J26+1</f>
        <v>10</v>
      </c>
      <c r="L26" s="45" t="n">
        <f aca="false">K26+1</f>
        <v>11</v>
      </c>
      <c r="M26" s="45" t="n">
        <f aca="false">L26+1</f>
        <v>12</v>
      </c>
      <c r="N26" s="45" t="s">
        <v>79</v>
      </c>
      <c r="O26" s="44"/>
      <c r="P26" s="44"/>
      <c r="Q26" s="45" t="s">
        <v>396</v>
      </c>
      <c r="R26" s="45" t="n">
        <v>1</v>
      </c>
      <c r="S26" s="58" t="n">
        <f aca="false">R26+1</f>
        <v>2</v>
      </c>
      <c r="T26" s="58" t="n">
        <f aca="false">S26+1</f>
        <v>3</v>
      </c>
      <c r="U26" s="58" t="n">
        <f aca="false">T26+1</f>
        <v>4</v>
      </c>
      <c r="V26" s="58" t="n">
        <f aca="false">U26+1</f>
        <v>5</v>
      </c>
      <c r="W26" s="58" t="n">
        <f aca="false">V26+1</f>
        <v>6</v>
      </c>
      <c r="X26" s="58" t="n">
        <f aca="false">W26+1</f>
        <v>7</v>
      </c>
      <c r="Y26" s="58" t="n">
        <f aca="false">X26+1</f>
        <v>8</v>
      </c>
      <c r="Z26" s="58" t="n">
        <f aca="false">Y26+1</f>
        <v>9</v>
      </c>
      <c r="AA26" s="58" t="n">
        <f aca="false">Z26+1</f>
        <v>10</v>
      </c>
      <c r="AB26" s="58" t="n">
        <f aca="false">AA26+1</f>
        <v>11</v>
      </c>
      <c r="AC26" s="46" t="n">
        <f aca="false">AB26+1</f>
        <v>12</v>
      </c>
      <c r="AH26" s="48" t="n">
        <f aca="false">AH25+1</f>
        <v>24</v>
      </c>
      <c r="AI26" s="45" t="s">
        <v>397</v>
      </c>
      <c r="AJ26" s="45" t="n">
        <v>709</v>
      </c>
      <c r="AK26" s="45" t="n">
        <v>13166</v>
      </c>
      <c r="AN26" s="47"/>
    </row>
    <row r="27" customFormat="false" ht="17" hidden="false" customHeight="false" outlineLevel="0" collapsed="false">
      <c r="A27" s="44" t="s">
        <v>83</v>
      </c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44"/>
      <c r="O27" s="44"/>
      <c r="Q27" s="45" t="s">
        <v>83</v>
      </c>
      <c r="S27" s="58"/>
      <c r="T27" s="58"/>
      <c r="U27" s="58"/>
      <c r="V27" s="58"/>
      <c r="W27" s="58"/>
      <c r="X27" s="58"/>
      <c r="Y27" s="58"/>
      <c r="Z27" s="58"/>
      <c r="AA27" s="58"/>
      <c r="AB27" s="58"/>
      <c r="AH27" s="48" t="n">
        <f aca="false">AH26+1</f>
        <v>25</v>
      </c>
      <c r="AI27" s="45" t="s">
        <v>398</v>
      </c>
      <c r="AJ27" s="45" t="n">
        <v>84.9</v>
      </c>
      <c r="AK27" s="45" t="n">
        <v>15101</v>
      </c>
      <c r="AN27" s="47"/>
    </row>
    <row r="28" customFormat="false" ht="16" hidden="false" customHeight="false" outlineLevel="0" collapsed="false">
      <c r="A28" s="44" t="s">
        <v>86</v>
      </c>
      <c r="B28" s="52"/>
      <c r="C28" s="53" t="s">
        <v>53</v>
      </c>
      <c r="D28" s="54" t="s">
        <v>54</v>
      </c>
      <c r="E28" s="54" t="s">
        <v>55</v>
      </c>
      <c r="F28" s="54" t="s">
        <v>56</v>
      </c>
      <c r="G28" s="53" t="s">
        <v>42</v>
      </c>
      <c r="H28" s="54" t="s">
        <v>45</v>
      </c>
      <c r="I28" s="56" t="s">
        <v>47</v>
      </c>
      <c r="J28" s="54" t="s">
        <v>49</v>
      </c>
      <c r="K28" s="54" t="s">
        <v>51</v>
      </c>
      <c r="L28" s="56" t="s">
        <v>399</v>
      </c>
      <c r="M28" s="57"/>
      <c r="N28" s="44" t="n">
        <v>5000</v>
      </c>
      <c r="O28" s="58"/>
      <c r="Q28" s="45" t="s">
        <v>86</v>
      </c>
      <c r="S28" s="59" t="n">
        <f aca="false">VLOOKUP(S64,$AH$3:$AM$702,$P$2,0)</f>
        <v>108</v>
      </c>
      <c r="T28" s="60" t="n">
        <f aca="false">VLOOKUP(T64,$AH$3:$AM$702,$P$2,0)</f>
        <v>202</v>
      </c>
      <c r="U28" s="60" t="n">
        <f aca="false">VLOOKUP(U64,$AH$3:$AM$702,$P$2,0)</f>
        <v>340</v>
      </c>
      <c r="V28" s="61" t="n">
        <f aca="false">VLOOKUP(V64,$AH$3:$AM$702,$P$2,0)</f>
        <v>387</v>
      </c>
      <c r="W28" s="59" t="n">
        <f aca="false">VLOOKUP(W64,$AH$3:$AM$702,$P$2,0)</f>
        <v>151</v>
      </c>
      <c r="X28" s="60" t="n">
        <f aca="false">VLOOKUP(X64,$AH$3:$AM$702,$P$2,0)</f>
        <v>66.1</v>
      </c>
      <c r="Y28" s="60" t="n">
        <f aca="false">VLOOKUP(Y64,$AH$3:$AM$702,$P$2,0)</f>
        <v>116</v>
      </c>
      <c r="Z28" s="59" t="n">
        <f aca="false">VLOOKUP(Z64,$AH$3:$AM$702,$P$2,0)</f>
        <v>55.2</v>
      </c>
      <c r="AA28" s="61" t="n">
        <f aca="false">VLOOKUP(AA64,$AH$3:$AM$702,$P$2,0)</f>
        <v>125</v>
      </c>
      <c r="AB28" s="61" t="n">
        <f aca="false">VLOOKUP(AB64,$AH$3:$AM$702,$P$2,0)</f>
        <v>1829</v>
      </c>
      <c r="AH28" s="48" t="n">
        <f aca="false">AH27+1</f>
        <v>26</v>
      </c>
      <c r="AI28" s="45" t="s">
        <v>400</v>
      </c>
      <c r="AJ28" s="45" t="n">
        <v>79.6</v>
      </c>
      <c r="AK28" s="45" t="n">
        <v>11799</v>
      </c>
      <c r="AN28" s="47"/>
    </row>
    <row r="29" customFormat="false" ht="16" hidden="false" customHeight="false" outlineLevel="0" collapsed="false">
      <c r="A29" s="44" t="s">
        <v>98</v>
      </c>
      <c r="B29" s="52"/>
      <c r="C29" s="63"/>
      <c r="D29" s="58"/>
      <c r="E29" s="58"/>
      <c r="F29" s="58"/>
      <c r="G29" s="63"/>
      <c r="H29" s="58"/>
      <c r="I29" s="64"/>
      <c r="J29" s="58"/>
      <c r="K29" s="58"/>
      <c r="L29" s="64"/>
      <c r="M29" s="57"/>
      <c r="N29" s="44" t="n">
        <f aca="false">N28/100</f>
        <v>50</v>
      </c>
      <c r="O29" s="44"/>
      <c r="Q29" s="45" t="s">
        <v>98</v>
      </c>
      <c r="S29" s="65" t="n">
        <f aca="false">VLOOKUP(S65,$AH$3:$AM$702,$P$2,0)</f>
        <v>214</v>
      </c>
      <c r="T29" s="62" t="n">
        <f aca="false">VLOOKUP(T65,$AH$3:$AM$702,$P$2,0)</f>
        <v>210</v>
      </c>
      <c r="U29" s="62" t="n">
        <f aca="false">VLOOKUP(U65,$AH$3:$AM$702,$P$2,0)</f>
        <v>360</v>
      </c>
      <c r="V29" s="66" t="n">
        <f aca="false">VLOOKUP(V65,$AH$3:$AM$702,$P$2,0)</f>
        <v>1316</v>
      </c>
      <c r="W29" s="65" t="n">
        <f aca="false">VLOOKUP(W65,$AH$3:$AM$702,$P$2,0)</f>
        <v>164</v>
      </c>
      <c r="X29" s="62" t="n">
        <f aca="false">VLOOKUP(X65,$AH$3:$AM$702,$P$2,0)</f>
        <v>96.5</v>
      </c>
      <c r="Y29" s="62" t="n">
        <f aca="false">VLOOKUP(Y65,$AH$3:$AM$702,$P$2,0)</f>
        <v>133</v>
      </c>
      <c r="Z29" s="65" t="n">
        <f aca="false">VLOOKUP(Z65,$AH$3:$AM$702,$P$2,0)</f>
        <v>52</v>
      </c>
      <c r="AA29" s="66" t="n">
        <f aca="false">VLOOKUP(AA65,$AH$3:$AM$702,$P$2,0)</f>
        <v>112</v>
      </c>
      <c r="AB29" s="66" t="n">
        <f aca="false">VLOOKUP(AB65,$AH$3:$AM$702,$P$2,0)</f>
        <v>1863</v>
      </c>
      <c r="AH29" s="48" t="n">
        <f aca="false">AH28+1</f>
        <v>27</v>
      </c>
      <c r="AI29" s="45" t="s">
        <v>401</v>
      </c>
      <c r="AJ29" s="45" t="n">
        <v>90.8</v>
      </c>
      <c r="AK29" s="45" t="n">
        <v>13615</v>
      </c>
      <c r="AN29" s="47"/>
    </row>
    <row r="30" customFormat="false" ht="17" hidden="false" customHeight="false" outlineLevel="0" collapsed="false">
      <c r="A30" s="44" t="s">
        <v>100</v>
      </c>
      <c r="B30" s="52"/>
      <c r="C30" s="63"/>
      <c r="D30" s="58"/>
      <c r="E30" s="58"/>
      <c r="F30" s="58"/>
      <c r="G30" s="63"/>
      <c r="H30" s="58"/>
      <c r="I30" s="64"/>
      <c r="J30" s="58"/>
      <c r="K30" s="58"/>
      <c r="L30" s="64"/>
      <c r="M30" s="57"/>
      <c r="N30" s="44" t="n">
        <v>0</v>
      </c>
      <c r="O30" s="44"/>
      <c r="Q30" s="45" t="s">
        <v>100</v>
      </c>
      <c r="S30" s="65" t="n">
        <f aca="false">VLOOKUP(S66,$AH$3:$AM$702,$P$2,0)</f>
        <v>3079</v>
      </c>
      <c r="T30" s="62" t="n">
        <f aca="false">VLOOKUP(T66,$AH$3:$AM$702,$P$2,0)</f>
        <v>2793</v>
      </c>
      <c r="U30" s="62" t="n">
        <f aca="false">VLOOKUP(U66,$AH$3:$AM$702,$P$2,0)</f>
        <v>3977</v>
      </c>
      <c r="V30" s="66" t="n">
        <f aca="false">VLOOKUP(V66,$AH$3:$AM$702,$P$2,0)</f>
        <v>5946</v>
      </c>
      <c r="W30" s="65" t="n">
        <f aca="false">VLOOKUP(W66,$AH$3:$AM$702,$P$2,0)</f>
        <v>1019</v>
      </c>
      <c r="X30" s="62" t="n">
        <f aca="false">VLOOKUP(X66,$AH$3:$AM$702,$P$2,0)</f>
        <v>626</v>
      </c>
      <c r="Y30" s="62" t="n">
        <f aca="false">VLOOKUP(Y66,$AH$3:$AM$702,$P$2,0)</f>
        <v>692</v>
      </c>
      <c r="Z30" s="70" t="n">
        <f aca="false">VLOOKUP(Z66,$AH$3:$AM$702,$P$2,0)</f>
        <v>224</v>
      </c>
      <c r="AA30" s="72" t="n">
        <f aca="false">VLOOKUP(AA66,$AH$3:$AM$702,$P$2,0)</f>
        <v>841</v>
      </c>
      <c r="AB30" s="66" t="n">
        <f aca="false">VLOOKUP(AB66,$AH$3:$AM$702,$P$2,0)</f>
        <v>6167</v>
      </c>
      <c r="AH30" s="48" t="n">
        <f aca="false">AH29+1</f>
        <v>28</v>
      </c>
      <c r="AI30" s="45" t="s">
        <v>402</v>
      </c>
      <c r="AJ30" s="45" t="n">
        <v>97.6</v>
      </c>
      <c r="AK30" s="45" t="n">
        <v>13409</v>
      </c>
      <c r="AN30" s="47"/>
    </row>
    <row r="31" customFormat="false" ht="16" hidden="false" customHeight="false" outlineLevel="0" collapsed="false">
      <c r="A31" s="44" t="s">
        <v>102</v>
      </c>
      <c r="B31" s="52"/>
      <c r="C31" s="63" t="s">
        <v>403</v>
      </c>
      <c r="D31" s="58" t="s">
        <v>404</v>
      </c>
      <c r="E31" s="58" t="s">
        <v>405</v>
      </c>
      <c r="F31" s="58" t="s">
        <v>406</v>
      </c>
      <c r="G31" s="63" t="s">
        <v>407</v>
      </c>
      <c r="H31" s="58" t="s">
        <v>408</v>
      </c>
      <c r="I31" s="64" t="s">
        <v>409</v>
      </c>
      <c r="J31" s="58" t="s">
        <v>410</v>
      </c>
      <c r="K31" s="58" t="s">
        <v>411</v>
      </c>
      <c r="L31" s="64" t="s">
        <v>412</v>
      </c>
      <c r="M31" s="57"/>
      <c r="N31" s="44" t="n">
        <v>5000</v>
      </c>
      <c r="O31" s="44"/>
      <c r="Q31" s="45" t="s">
        <v>102</v>
      </c>
      <c r="S31" s="65" t="n">
        <f aca="false">VLOOKUP(S67,$AH$3:$AM$702,$P$2,0)</f>
        <v>218</v>
      </c>
      <c r="T31" s="62" t="n">
        <f aca="false">VLOOKUP(T67,$AH$3:$AM$702,$P$2,0)</f>
        <v>154</v>
      </c>
      <c r="U31" s="62" t="n">
        <f aca="false">VLOOKUP(U67,$AH$3:$AM$702,$P$2,0)</f>
        <v>372</v>
      </c>
      <c r="V31" s="66" t="n">
        <f aca="false">VLOOKUP(V67,$AH$3:$AM$702,$P$2,0)</f>
        <v>577</v>
      </c>
      <c r="W31" s="65" t="n">
        <f aca="false">VLOOKUP(W67,$AH$3:$AM$702,$P$2,0)</f>
        <v>112</v>
      </c>
      <c r="X31" s="62" t="n">
        <f aca="false">VLOOKUP(X67,$AH$3:$AM$702,$P$2,0)</f>
        <v>48.2</v>
      </c>
      <c r="Y31" s="62" t="n">
        <f aca="false">VLOOKUP(Y67,$AH$3:$AM$702,$P$2,0)</f>
        <v>67.5</v>
      </c>
      <c r="Z31" s="65" t="n">
        <f aca="false">VLOOKUP(Z67,$AH$3:$AM$702,$P$2,0)</f>
        <v>4189</v>
      </c>
      <c r="AA31" s="62" t="n">
        <f aca="false">VLOOKUP(AA67,$AH$3:$AM$702,$P$2,0)</f>
        <v>2278</v>
      </c>
      <c r="AB31" s="66" t="n">
        <f aca="false">VLOOKUP(AB67,$AH$3:$AM$702,$P$2,0)</f>
        <v>4088</v>
      </c>
      <c r="AH31" s="48" t="n">
        <f aca="false">AH30+1</f>
        <v>29</v>
      </c>
      <c r="AI31" s="45" t="s">
        <v>413</v>
      </c>
      <c r="AJ31" s="45" t="n">
        <v>161</v>
      </c>
      <c r="AK31" s="45" t="n">
        <v>13615</v>
      </c>
      <c r="AN31" s="47"/>
    </row>
    <row r="32" customFormat="false" ht="16" hidden="false" customHeight="false" outlineLevel="0" collapsed="false">
      <c r="A32" s="44" t="s">
        <v>104</v>
      </c>
      <c r="B32" s="52"/>
      <c r="C32" s="63"/>
      <c r="D32" s="58"/>
      <c r="E32" s="58"/>
      <c r="F32" s="58"/>
      <c r="G32" s="63"/>
      <c r="H32" s="58"/>
      <c r="I32" s="64"/>
      <c r="J32" s="58"/>
      <c r="K32" s="58"/>
      <c r="L32" s="64"/>
      <c r="M32" s="57"/>
      <c r="N32" s="44" t="n">
        <f aca="false">N31/100</f>
        <v>50</v>
      </c>
      <c r="O32" s="44"/>
      <c r="Q32" s="45" t="s">
        <v>104</v>
      </c>
      <c r="S32" s="65" t="n">
        <f aca="false">VLOOKUP(S68,$AH$3:$AM$702,$P$2,0)</f>
        <v>158</v>
      </c>
      <c r="T32" s="62" t="n">
        <f aca="false">VLOOKUP(T68,$AH$3:$AM$702,$P$2,0)</f>
        <v>231</v>
      </c>
      <c r="U32" s="62" t="n">
        <f aca="false">VLOOKUP(U68,$AH$3:$AM$702,$P$2,0)</f>
        <v>655</v>
      </c>
      <c r="V32" s="66" t="n">
        <f aca="false">VLOOKUP(V68,$AH$3:$AM$702,$P$2,0)</f>
        <v>669</v>
      </c>
      <c r="W32" s="65" t="n">
        <f aca="false">VLOOKUP(W68,$AH$3:$AM$702,$P$2,0)</f>
        <v>156</v>
      </c>
      <c r="X32" s="62" t="n">
        <f aca="false">VLOOKUP(X68,$AH$3:$AM$702,$P$2,0)</f>
        <v>65.7</v>
      </c>
      <c r="Y32" s="62" t="n">
        <f aca="false">VLOOKUP(Y68,$AH$3:$AM$702,$P$2,0)</f>
        <v>90.5</v>
      </c>
      <c r="Z32" s="65" t="n">
        <f aca="false">VLOOKUP(Z68,$AH$3:$AM$702,$P$2,0)</f>
        <v>5909</v>
      </c>
      <c r="AA32" s="62" t="n">
        <f aca="false">VLOOKUP(AA68,$AH$3:$AM$702,$P$2,0)</f>
        <v>2853</v>
      </c>
      <c r="AB32" s="66" t="n">
        <f aca="false">VLOOKUP(AB68,$AH$3:$AM$702,$P$2,0)</f>
        <v>5680</v>
      </c>
      <c r="AH32" s="48" t="n">
        <f aca="false">AH31+1</f>
        <v>30</v>
      </c>
      <c r="AI32" s="45" t="s">
        <v>414</v>
      </c>
      <c r="AJ32" s="45" t="n">
        <v>659</v>
      </c>
      <c r="AK32" s="45" t="n">
        <v>19034</v>
      </c>
      <c r="AN32" s="47"/>
    </row>
    <row r="33" customFormat="false" ht="17" hidden="false" customHeight="false" outlineLevel="0" collapsed="false">
      <c r="A33" s="44" t="s">
        <v>106</v>
      </c>
      <c r="B33" s="52"/>
      <c r="C33" s="67"/>
      <c r="D33" s="68"/>
      <c r="E33" s="68"/>
      <c r="F33" s="68"/>
      <c r="G33" s="67"/>
      <c r="H33" s="68"/>
      <c r="I33" s="69"/>
      <c r="J33" s="68"/>
      <c r="K33" s="68"/>
      <c r="L33" s="69"/>
      <c r="M33" s="57"/>
      <c r="N33" s="44" t="n">
        <v>0</v>
      </c>
      <c r="O33" s="44"/>
      <c r="Q33" s="45" t="s">
        <v>106</v>
      </c>
      <c r="S33" s="70" t="n">
        <f aca="false">VLOOKUP(S69,$AH$3:$AM$702,$P$2,0)</f>
        <v>1674</v>
      </c>
      <c r="T33" s="71" t="n">
        <f aca="false">VLOOKUP(T69,$AH$3:$AM$702,$P$2,0)</f>
        <v>2306</v>
      </c>
      <c r="U33" s="71" t="n">
        <f aca="false">VLOOKUP(U69,$AH$3:$AM$702,$P$2,0)</f>
        <v>353</v>
      </c>
      <c r="V33" s="72" t="n">
        <f aca="false">VLOOKUP(V69,$AH$3:$AM$702,$P$2,0)</f>
        <v>7203</v>
      </c>
      <c r="W33" s="70" t="n">
        <f aca="false">VLOOKUP(W69,$AH$3:$AM$702,$P$2,0)</f>
        <v>655</v>
      </c>
      <c r="X33" s="71" t="n">
        <f aca="false">VLOOKUP(X69,$AH$3:$AM$702,$P$2,0)</f>
        <v>473</v>
      </c>
      <c r="Y33" s="71" t="n">
        <f aca="false">VLOOKUP(Y69,$AH$3:$AM$702,$P$2,0)</f>
        <v>554</v>
      </c>
      <c r="Z33" s="70" t="n">
        <f aca="false">VLOOKUP(Z69,$AH$3:$AM$702,$P$2,0)</f>
        <v>19209</v>
      </c>
      <c r="AA33" s="71" t="n">
        <f aca="false">VLOOKUP(AA69,$AH$3:$AM$702,$P$2,0)</f>
        <v>11238</v>
      </c>
      <c r="AB33" s="72" t="n">
        <f aca="false">VLOOKUP(AB69,$AH$3:$AM$702,$P$2,0)</f>
        <v>24584</v>
      </c>
      <c r="AH33" s="48" t="n">
        <f aca="false">AH32+1</f>
        <v>31</v>
      </c>
      <c r="AI33" s="45" t="s">
        <v>415</v>
      </c>
      <c r="AJ33" s="45" t="n">
        <v>214</v>
      </c>
      <c r="AK33" s="45" t="n">
        <v>7292</v>
      </c>
      <c r="AN33" s="47"/>
    </row>
    <row r="34" customFormat="false" ht="16" hidden="false" customHeight="false" outlineLevel="0" collapsed="false">
      <c r="A34" s="44" t="s">
        <v>108</v>
      </c>
      <c r="B34" s="73" t="s">
        <v>109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5"/>
      <c r="N34" s="44"/>
      <c r="O34" s="44"/>
      <c r="P34" s="44"/>
      <c r="Q34" s="45" t="s">
        <v>108</v>
      </c>
      <c r="S34" s="58"/>
      <c r="T34" s="58"/>
      <c r="U34" s="58"/>
      <c r="V34" s="58"/>
      <c r="W34" s="58"/>
      <c r="X34" s="58"/>
      <c r="Y34" s="58"/>
      <c r="AA34" s="78"/>
      <c r="AH34" s="48" t="n">
        <f aca="false">AH33+1</f>
        <v>32</v>
      </c>
      <c r="AI34" s="45" t="s">
        <v>416</v>
      </c>
      <c r="AJ34" s="45" t="n">
        <v>140</v>
      </c>
      <c r="AK34" s="45" t="n">
        <v>3941</v>
      </c>
      <c r="AN34" s="47"/>
    </row>
    <row r="35" customFormat="false" ht="16" hidden="false" customHeight="false" outlineLevel="0" collapsed="false">
      <c r="A35" s="44" t="s">
        <v>111</v>
      </c>
      <c r="C35" s="77" t="n">
        <v>100</v>
      </c>
      <c r="D35" s="77" t="n">
        <v>100</v>
      </c>
      <c r="E35" s="77" t="n">
        <v>100</v>
      </c>
      <c r="F35" s="77" t="n">
        <v>100</v>
      </c>
      <c r="G35" s="77" t="n">
        <v>100</v>
      </c>
      <c r="H35" s="77" t="n">
        <v>100</v>
      </c>
      <c r="I35" s="77" t="n">
        <v>100</v>
      </c>
      <c r="J35" s="77" t="n">
        <v>100</v>
      </c>
      <c r="K35" s="77" t="n">
        <v>100</v>
      </c>
      <c r="L35" s="77" t="n">
        <v>100</v>
      </c>
      <c r="O35" s="44"/>
      <c r="P35" s="44"/>
      <c r="T35" s="78"/>
      <c r="W35" s="78"/>
      <c r="AH35" s="48" t="n">
        <f aca="false">AH34+1</f>
        <v>33</v>
      </c>
      <c r="AI35" s="45" t="s">
        <v>417</v>
      </c>
      <c r="AJ35" s="45" t="n">
        <v>99.1</v>
      </c>
      <c r="AK35" s="45" t="n">
        <v>3953</v>
      </c>
      <c r="AN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</row>
    <row r="36" customFormat="false" ht="16" hidden="false" customHeight="false" outlineLevel="0" collapsed="false">
      <c r="B36" s="44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44"/>
      <c r="N36" s="44"/>
      <c r="O36" s="44"/>
      <c r="P36" s="44"/>
      <c r="AH36" s="48" t="n">
        <f aca="false">AH35+1</f>
        <v>34</v>
      </c>
      <c r="AI36" s="45" t="s">
        <v>418</v>
      </c>
      <c r="AJ36" s="45" t="n">
        <v>73.8</v>
      </c>
      <c r="AK36" s="45" t="n">
        <v>4001</v>
      </c>
      <c r="AN36" s="47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</row>
    <row r="37" customFormat="false" ht="16" hidden="false" customHeight="false" outlineLevel="0" collapsed="false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44"/>
      <c r="O37" s="44"/>
      <c r="AH37" s="48" t="n">
        <f aca="false">AH36+1</f>
        <v>35</v>
      </c>
      <c r="AI37" s="45" t="s">
        <v>419</v>
      </c>
      <c r="AJ37" s="45" t="n">
        <v>218</v>
      </c>
      <c r="AK37" s="45" t="n">
        <v>8807</v>
      </c>
      <c r="AN37" s="47"/>
      <c r="AS37" s="47"/>
      <c r="AT37" s="47"/>
      <c r="AU37" s="47"/>
      <c r="AV37" s="47"/>
    </row>
    <row r="38" customFormat="false" ht="16" hidden="false" customHeight="false" outlineLevel="0" collapsed="false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5" t="s">
        <v>78</v>
      </c>
      <c r="R38" s="45" t="n">
        <v>1</v>
      </c>
      <c r="S38" s="46" t="n">
        <f aca="false">R38+1</f>
        <v>2</v>
      </c>
      <c r="T38" s="46" t="n">
        <f aca="false">S38+1</f>
        <v>3</v>
      </c>
      <c r="U38" s="46" t="n">
        <f aca="false">T38+1</f>
        <v>4</v>
      </c>
      <c r="V38" s="46" t="n">
        <f aca="false">U38+1</f>
        <v>5</v>
      </c>
      <c r="W38" s="46" t="n">
        <f aca="false">V38+1</f>
        <v>6</v>
      </c>
      <c r="X38" s="46" t="n">
        <f aca="false">W38+1</f>
        <v>7</v>
      </c>
      <c r="Y38" s="46" t="n">
        <f aca="false">X38+1</f>
        <v>8</v>
      </c>
      <c r="Z38" s="46" t="n">
        <f aca="false">Y38+1</f>
        <v>9</v>
      </c>
      <c r="AA38" s="46" t="n">
        <f aca="false">Z38+1</f>
        <v>10</v>
      </c>
      <c r="AB38" s="46" t="n">
        <f aca="false">AA38+1</f>
        <v>11</v>
      </c>
      <c r="AC38" s="46" t="n">
        <f aca="false">AB38+1</f>
        <v>12</v>
      </c>
      <c r="AH38" s="48" t="n">
        <f aca="false">AH37+1</f>
        <v>36</v>
      </c>
      <c r="AI38" s="45" t="s">
        <v>420</v>
      </c>
      <c r="AJ38" s="45" t="n">
        <v>556</v>
      </c>
      <c r="AK38" s="45" t="n">
        <v>14252</v>
      </c>
      <c r="AN38" s="47"/>
      <c r="AS38" s="47"/>
      <c r="AT38" s="47"/>
      <c r="AU38" s="47"/>
      <c r="AV38" s="47"/>
    </row>
    <row r="39" customFormat="false" ht="16" hidden="false" customHeight="false" outlineLevel="0" collapsed="false">
      <c r="B39" s="81"/>
      <c r="C39" s="81"/>
      <c r="D39" s="81" t="s">
        <v>83</v>
      </c>
      <c r="E39" s="81" t="s">
        <v>86</v>
      </c>
      <c r="F39" s="81" t="s">
        <v>98</v>
      </c>
      <c r="G39" s="81" t="s">
        <v>100</v>
      </c>
      <c r="H39" s="81" t="s">
        <v>421</v>
      </c>
      <c r="I39" s="81"/>
      <c r="J39" s="81"/>
      <c r="K39" s="81"/>
      <c r="L39" s="81"/>
      <c r="M39" s="81"/>
      <c r="N39" s="44"/>
      <c r="O39" s="44"/>
      <c r="P39" s="44"/>
      <c r="Q39" s="45" t="s">
        <v>83</v>
      </c>
      <c r="AH39" s="48" t="n">
        <f aca="false">AH38+1</f>
        <v>37</v>
      </c>
      <c r="AI39" s="45" t="s">
        <v>422</v>
      </c>
      <c r="AJ39" s="45" t="n">
        <v>41</v>
      </c>
      <c r="AK39" s="45" t="n">
        <v>15286</v>
      </c>
      <c r="AN39" s="47"/>
      <c r="AV39" s="82"/>
    </row>
    <row r="40" customFormat="false" ht="16" hidden="false" customHeight="false" outlineLevel="0" collapsed="false">
      <c r="A40" s="58" t="s">
        <v>423</v>
      </c>
      <c r="C40" s="58" t="s">
        <v>424</v>
      </c>
      <c r="D40" s="58" t="n">
        <f aca="false">S28</f>
        <v>108</v>
      </c>
      <c r="E40" s="58" t="n">
        <f aca="false">T28</f>
        <v>202</v>
      </c>
      <c r="F40" s="58" t="n">
        <f aca="false">U28</f>
        <v>340</v>
      </c>
      <c r="G40" s="58" t="n">
        <f aca="false">V28</f>
        <v>387</v>
      </c>
      <c r="I40" s="58"/>
      <c r="J40" s="58"/>
      <c r="K40" s="58"/>
      <c r="L40" s="58"/>
      <c r="M40" s="44"/>
      <c r="N40" s="44"/>
      <c r="O40" s="44"/>
      <c r="Q40" s="45" t="s">
        <v>86</v>
      </c>
      <c r="S40" s="46" t="n">
        <v>1</v>
      </c>
      <c r="T40" s="46" t="n">
        <f aca="false">S45+1</f>
        <v>7</v>
      </c>
      <c r="U40" s="46" t="n">
        <f aca="false">T45+1</f>
        <v>13</v>
      </c>
      <c r="V40" s="46" t="n">
        <f aca="false">U45+1</f>
        <v>19</v>
      </c>
      <c r="W40" s="46" t="n">
        <f aca="false">V45+1</f>
        <v>25</v>
      </c>
      <c r="X40" s="46" t="n">
        <f aca="false">W45+1</f>
        <v>31</v>
      </c>
      <c r="Y40" s="46" t="n">
        <f aca="false">X45+1</f>
        <v>37</v>
      </c>
      <c r="Z40" s="46" t="n">
        <f aca="false">Y45+1</f>
        <v>43</v>
      </c>
      <c r="AA40" s="46" t="n">
        <f aca="false">Z45+1</f>
        <v>49</v>
      </c>
      <c r="AB40" s="46" t="n">
        <f aca="false">AA45+1</f>
        <v>55</v>
      </c>
      <c r="AH40" s="48" t="n">
        <f aca="false">AH39+1</f>
        <v>38</v>
      </c>
      <c r="AI40" s="45" t="s">
        <v>425</v>
      </c>
      <c r="AJ40" s="45" t="n">
        <v>37.4</v>
      </c>
      <c r="AK40" s="45" t="n">
        <v>12849</v>
      </c>
      <c r="AN40" s="47"/>
      <c r="AV40" s="82"/>
    </row>
    <row r="41" customFormat="false" ht="16" hidden="false" customHeight="false" outlineLevel="0" collapsed="false">
      <c r="B41" s="58"/>
      <c r="C41" s="58" t="s">
        <v>426</v>
      </c>
      <c r="D41" s="58" t="n">
        <f aca="false">S31</f>
        <v>218</v>
      </c>
      <c r="E41" s="58" t="n">
        <f aca="false">T31</f>
        <v>154</v>
      </c>
      <c r="F41" s="58" t="n">
        <f aca="false">U31</f>
        <v>372</v>
      </c>
      <c r="G41" s="58" t="n">
        <f aca="false">V31</f>
        <v>577</v>
      </c>
      <c r="I41" s="58"/>
      <c r="J41" s="58"/>
      <c r="K41" s="58"/>
      <c r="L41" s="58"/>
      <c r="M41" s="44"/>
      <c r="N41" s="44"/>
      <c r="O41" s="44"/>
      <c r="Q41" s="45" t="s">
        <v>98</v>
      </c>
      <c r="S41" s="46" t="n">
        <f aca="false">S40+1</f>
        <v>2</v>
      </c>
      <c r="T41" s="46" t="n">
        <f aca="false">T40+1</f>
        <v>8</v>
      </c>
      <c r="U41" s="46" t="n">
        <f aca="false">U40+1</f>
        <v>14</v>
      </c>
      <c r="V41" s="46" t="n">
        <f aca="false">V40+1</f>
        <v>20</v>
      </c>
      <c r="W41" s="46" t="n">
        <f aca="false">W40+1</f>
        <v>26</v>
      </c>
      <c r="X41" s="46" t="n">
        <f aca="false">X40+1</f>
        <v>32</v>
      </c>
      <c r="Y41" s="46" t="n">
        <f aca="false">Y40+1</f>
        <v>38</v>
      </c>
      <c r="Z41" s="46" t="n">
        <f aca="false">Z40+1</f>
        <v>44</v>
      </c>
      <c r="AA41" s="46" t="n">
        <f aca="false">AA40+1</f>
        <v>50</v>
      </c>
      <c r="AB41" s="46" t="n">
        <f aca="false">AB40+1</f>
        <v>56</v>
      </c>
      <c r="AH41" s="48" t="n">
        <f aca="false">AH40+1</f>
        <v>39</v>
      </c>
      <c r="AI41" s="45" t="s">
        <v>427</v>
      </c>
      <c r="AJ41" s="45" t="n">
        <v>44.9</v>
      </c>
      <c r="AK41" s="45" t="n">
        <v>11375</v>
      </c>
      <c r="AN41" s="47"/>
      <c r="AV41" s="82"/>
    </row>
    <row r="42" customFormat="false" ht="16" hidden="false" customHeight="false" outlineLevel="0" collapsed="false">
      <c r="C42" s="45" t="s">
        <v>428</v>
      </c>
      <c r="H42" s="58" t="n">
        <f aca="false">Y4</f>
        <v>41</v>
      </c>
      <c r="I42" s="58"/>
      <c r="J42" s="58"/>
      <c r="K42" s="58"/>
      <c r="L42" s="58"/>
      <c r="M42" s="44"/>
      <c r="N42" s="44"/>
      <c r="O42" s="44"/>
      <c r="Q42" s="45" t="s">
        <v>100</v>
      </c>
      <c r="S42" s="46" t="n">
        <f aca="false">S41+1</f>
        <v>3</v>
      </c>
      <c r="T42" s="46" t="n">
        <f aca="false">T41+1</f>
        <v>9</v>
      </c>
      <c r="U42" s="46" t="n">
        <f aca="false">U41+1</f>
        <v>15</v>
      </c>
      <c r="V42" s="46" t="n">
        <f aca="false">V41+1</f>
        <v>21</v>
      </c>
      <c r="W42" s="46" t="n">
        <f aca="false">W41+1</f>
        <v>27</v>
      </c>
      <c r="X42" s="46" t="n">
        <f aca="false">X41+1</f>
        <v>33</v>
      </c>
      <c r="Y42" s="46" t="n">
        <f aca="false">Y41+1</f>
        <v>39</v>
      </c>
      <c r="Z42" s="46" t="n">
        <f aca="false">Z41+1</f>
        <v>45</v>
      </c>
      <c r="AA42" s="46" t="n">
        <f aca="false">AA41+1</f>
        <v>51</v>
      </c>
      <c r="AB42" s="46" t="n">
        <f aca="false">AB41+1</f>
        <v>57</v>
      </c>
      <c r="AH42" s="48" t="n">
        <f aca="false">AH41+1</f>
        <v>40</v>
      </c>
      <c r="AI42" s="45" t="s">
        <v>429</v>
      </c>
      <c r="AJ42" s="45" t="n">
        <v>41.4</v>
      </c>
      <c r="AK42" s="45" t="n">
        <v>12201</v>
      </c>
      <c r="AN42" s="47"/>
      <c r="AV42" s="82"/>
    </row>
    <row r="43" customFormat="false" ht="16" hidden="false" customHeight="false" outlineLevel="0" collapsed="false">
      <c r="C43" s="45" t="s">
        <v>430</v>
      </c>
      <c r="E43" s="58"/>
      <c r="F43" s="58"/>
      <c r="G43" s="58"/>
      <c r="H43" s="58" t="n">
        <f aca="false">Z4</f>
        <v>12464</v>
      </c>
      <c r="I43" s="58"/>
      <c r="J43" s="58"/>
      <c r="K43" s="58"/>
      <c r="L43" s="58"/>
      <c r="M43" s="44"/>
      <c r="N43" s="44"/>
      <c r="O43" s="44"/>
      <c r="Q43" s="45" t="s">
        <v>102</v>
      </c>
      <c r="S43" s="46" t="n">
        <f aca="false">S42+1</f>
        <v>4</v>
      </c>
      <c r="T43" s="46" t="n">
        <f aca="false">T42+1</f>
        <v>10</v>
      </c>
      <c r="U43" s="46" t="n">
        <f aca="false">U42+1</f>
        <v>16</v>
      </c>
      <c r="V43" s="46" t="n">
        <f aca="false">V42+1</f>
        <v>22</v>
      </c>
      <c r="W43" s="46" t="n">
        <f aca="false">W42+1</f>
        <v>28</v>
      </c>
      <c r="X43" s="46" t="n">
        <f aca="false">X42+1</f>
        <v>34</v>
      </c>
      <c r="Y43" s="46" t="n">
        <f aca="false">Y42+1</f>
        <v>40</v>
      </c>
      <c r="Z43" s="46" t="n">
        <f aca="false">Z42+1</f>
        <v>46</v>
      </c>
      <c r="AA43" s="46" t="n">
        <f aca="false">AA42+1</f>
        <v>52</v>
      </c>
      <c r="AB43" s="46" t="n">
        <f aca="false">AB42+1</f>
        <v>58</v>
      </c>
      <c r="AH43" s="48" t="n">
        <f aca="false">AH42+1</f>
        <v>41</v>
      </c>
      <c r="AI43" s="45" t="s">
        <v>431</v>
      </c>
      <c r="AJ43" s="45" t="n">
        <v>73.6</v>
      </c>
      <c r="AK43" s="45" t="n">
        <v>12928</v>
      </c>
      <c r="AN43" s="47"/>
      <c r="AV43" s="82"/>
    </row>
    <row r="44" customFormat="false" ht="16" hidden="false" customHeight="false" outlineLevel="0" collapsed="false">
      <c r="D44" s="45" t="s">
        <v>83</v>
      </c>
      <c r="E44" s="45" t="s">
        <v>86</v>
      </c>
      <c r="F44" s="45" t="s">
        <v>100</v>
      </c>
      <c r="G44" s="81" t="s">
        <v>421</v>
      </c>
      <c r="I44" s="58"/>
      <c r="J44" s="58"/>
      <c r="K44" s="58"/>
      <c r="L44" s="58"/>
      <c r="M44" s="44"/>
      <c r="N44" s="44"/>
      <c r="O44" s="44"/>
      <c r="Q44" s="45" t="s">
        <v>104</v>
      </c>
      <c r="S44" s="46" t="n">
        <f aca="false">S43+1</f>
        <v>5</v>
      </c>
      <c r="T44" s="46" t="n">
        <f aca="false">T43+1</f>
        <v>11</v>
      </c>
      <c r="U44" s="46" t="n">
        <f aca="false">U43+1</f>
        <v>17</v>
      </c>
      <c r="V44" s="46" t="n">
        <f aca="false">V43+1</f>
        <v>23</v>
      </c>
      <c r="W44" s="46" t="n">
        <f aca="false">W43+1</f>
        <v>29</v>
      </c>
      <c r="X44" s="46" t="n">
        <f aca="false">X43+1</f>
        <v>35</v>
      </c>
      <c r="Y44" s="46" t="n">
        <f aca="false">Y43+1</f>
        <v>41</v>
      </c>
      <c r="Z44" s="46" t="n">
        <f aca="false">Z43+1</f>
        <v>47</v>
      </c>
      <c r="AA44" s="46" t="n">
        <f aca="false">AA43+1</f>
        <v>53</v>
      </c>
      <c r="AB44" s="46" t="n">
        <f aca="false">AB43+1</f>
        <v>59</v>
      </c>
      <c r="AH44" s="48" t="n">
        <f aca="false">AH43+1</f>
        <v>42</v>
      </c>
      <c r="AI44" s="45" t="s">
        <v>432</v>
      </c>
      <c r="AJ44" s="45" t="n">
        <v>444</v>
      </c>
      <c r="AK44" s="45" t="n">
        <v>18919</v>
      </c>
      <c r="AN44" s="47"/>
      <c r="AV44" s="82"/>
    </row>
    <row r="45" customFormat="false" ht="16" hidden="false" customHeight="false" outlineLevel="0" collapsed="false">
      <c r="A45" s="58" t="s">
        <v>433</v>
      </c>
      <c r="C45" s="58" t="s">
        <v>424</v>
      </c>
      <c r="D45" s="58" t="n">
        <f aca="false">W28</f>
        <v>151</v>
      </c>
      <c r="E45" s="58" t="n">
        <f aca="false">X28</f>
        <v>66.1</v>
      </c>
      <c r="F45" s="58" t="n">
        <f aca="false">Y28</f>
        <v>116</v>
      </c>
      <c r="G45" s="58"/>
      <c r="H45" s="58"/>
      <c r="I45" s="58"/>
      <c r="J45" s="58"/>
      <c r="K45" s="58"/>
      <c r="L45" s="58"/>
      <c r="M45" s="44"/>
      <c r="N45" s="44"/>
      <c r="O45" s="44"/>
      <c r="Q45" s="45" t="s">
        <v>106</v>
      </c>
      <c r="S45" s="46" t="n">
        <f aca="false">S44+1</f>
        <v>6</v>
      </c>
      <c r="T45" s="46" t="n">
        <f aca="false">T44+1</f>
        <v>12</v>
      </c>
      <c r="U45" s="46" t="n">
        <f aca="false">U44+1</f>
        <v>18</v>
      </c>
      <c r="V45" s="46" t="n">
        <f aca="false">V44+1</f>
        <v>24</v>
      </c>
      <c r="W45" s="46" t="n">
        <f aca="false">W44+1</f>
        <v>30</v>
      </c>
      <c r="X45" s="46" t="n">
        <f aca="false">X44+1</f>
        <v>36</v>
      </c>
      <c r="Y45" s="46" t="n">
        <f aca="false">Y44+1</f>
        <v>42</v>
      </c>
      <c r="Z45" s="46" t="n">
        <f aca="false">Z44+1</f>
        <v>48</v>
      </c>
      <c r="AA45" s="46" t="n">
        <f aca="false">AA44+1</f>
        <v>54</v>
      </c>
      <c r="AB45" s="46" t="n">
        <f aca="false">AB44+1</f>
        <v>60</v>
      </c>
      <c r="AH45" s="48" t="n">
        <f aca="false">AH44+1</f>
        <v>43</v>
      </c>
      <c r="AI45" s="45" t="s">
        <v>434</v>
      </c>
      <c r="AJ45" s="45" t="n">
        <v>12464</v>
      </c>
      <c r="AK45" s="45" t="n">
        <v>9533</v>
      </c>
      <c r="AN45" s="47"/>
      <c r="AV45" s="82"/>
    </row>
    <row r="46" customFormat="false" ht="16" hidden="false" customHeight="false" outlineLevel="0" collapsed="false">
      <c r="B46" s="58"/>
      <c r="C46" s="58" t="s">
        <v>426</v>
      </c>
      <c r="D46" s="45" t="n">
        <f aca="false">W31</f>
        <v>112</v>
      </c>
      <c r="E46" s="45" t="n">
        <f aca="false">X31</f>
        <v>48.2</v>
      </c>
      <c r="F46" s="45" t="n">
        <f aca="false">Y31</f>
        <v>67.5</v>
      </c>
      <c r="I46" s="44"/>
      <c r="J46" s="44"/>
      <c r="K46" s="44"/>
      <c r="L46" s="44"/>
      <c r="M46" s="44"/>
      <c r="N46" s="44"/>
      <c r="O46" s="44"/>
      <c r="Q46" s="45" t="s">
        <v>108</v>
      </c>
      <c r="AH46" s="48" t="n">
        <f aca="false">AH45+1</f>
        <v>44</v>
      </c>
      <c r="AI46" s="45" t="s">
        <v>435</v>
      </c>
      <c r="AJ46" s="45" t="n">
        <v>925</v>
      </c>
      <c r="AK46" s="45" t="n">
        <v>3136</v>
      </c>
      <c r="AN46" s="47"/>
      <c r="AV46" s="82"/>
    </row>
    <row r="47" customFormat="false" ht="16" hidden="false" customHeight="false" outlineLevel="0" collapsed="false">
      <c r="B47" s="44"/>
      <c r="C47" s="45" t="s">
        <v>428</v>
      </c>
      <c r="G47" s="58" t="n">
        <f aca="false">Y4</f>
        <v>41</v>
      </c>
      <c r="I47" s="79"/>
      <c r="J47" s="79"/>
      <c r="K47" s="79"/>
      <c r="L47" s="79"/>
      <c r="M47" s="44"/>
      <c r="N47" s="44"/>
      <c r="O47" s="44"/>
      <c r="AH47" s="48" t="n">
        <f aca="false">AH46+1</f>
        <v>45</v>
      </c>
      <c r="AI47" s="45" t="s">
        <v>436</v>
      </c>
      <c r="AJ47" s="45" t="n">
        <v>714</v>
      </c>
      <c r="AK47" s="45" t="n">
        <v>2978</v>
      </c>
      <c r="AN47" s="47"/>
      <c r="AV47" s="82"/>
    </row>
    <row r="48" customFormat="false" ht="16" hidden="false" customHeight="false" outlineLevel="0" collapsed="false">
      <c r="B48" s="44"/>
      <c r="C48" s="45" t="s">
        <v>430</v>
      </c>
      <c r="E48" s="58"/>
      <c r="F48" s="58"/>
      <c r="G48" s="58" t="n">
        <f aca="false">Z4</f>
        <v>12464</v>
      </c>
      <c r="I48" s="79"/>
      <c r="J48" s="79"/>
      <c r="K48" s="79"/>
      <c r="L48" s="79"/>
      <c r="M48" s="44"/>
      <c r="N48" s="44"/>
      <c r="O48" s="44"/>
      <c r="AH48" s="48" t="n">
        <f aca="false">AH47+1</f>
        <v>46</v>
      </c>
      <c r="AI48" s="45" t="s">
        <v>437</v>
      </c>
      <c r="AJ48" s="45" t="n">
        <v>974</v>
      </c>
      <c r="AK48" s="45" t="n">
        <v>4176</v>
      </c>
      <c r="AN48" s="47"/>
      <c r="AV48" s="82"/>
    </row>
    <row r="49" customFormat="false" ht="16" hidden="false" customHeight="false" outlineLevel="0" collapsed="false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AH49" s="48" t="n">
        <f aca="false">AH48+1</f>
        <v>47</v>
      </c>
      <c r="AI49" s="45" t="s">
        <v>438</v>
      </c>
      <c r="AJ49" s="45" t="n">
        <v>1737</v>
      </c>
      <c r="AK49" s="45" t="n">
        <v>4907</v>
      </c>
      <c r="AN49" s="47"/>
      <c r="AV49" s="82"/>
    </row>
    <row r="50" customFormat="false" ht="16" hidden="false" customHeight="false" outlineLevel="0" collapsed="false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Q50" s="45" t="s">
        <v>115</v>
      </c>
      <c r="R50" s="45" t="n">
        <v>1</v>
      </c>
      <c r="S50" s="46" t="n">
        <f aca="false">R50+1</f>
        <v>2</v>
      </c>
      <c r="T50" s="46" t="n">
        <f aca="false">S50+1</f>
        <v>3</v>
      </c>
      <c r="U50" s="46" t="n">
        <f aca="false">T50+1</f>
        <v>4</v>
      </c>
      <c r="V50" s="46" t="n">
        <f aca="false">U50+1</f>
        <v>5</v>
      </c>
      <c r="W50" s="46" t="n">
        <f aca="false">V50+1</f>
        <v>6</v>
      </c>
      <c r="X50" s="46" t="n">
        <f aca="false">W50+1</f>
        <v>7</v>
      </c>
      <c r="Y50" s="46" t="n">
        <f aca="false">X50+1</f>
        <v>8</v>
      </c>
      <c r="Z50" s="46" t="n">
        <f aca="false">Y50+1</f>
        <v>9</v>
      </c>
      <c r="AA50" s="46" t="n">
        <f aca="false">Z50+1</f>
        <v>10</v>
      </c>
      <c r="AB50" s="46" t="n">
        <f aca="false">AA50+1</f>
        <v>11</v>
      </c>
      <c r="AC50" s="46" t="n">
        <f aca="false">AB50+1</f>
        <v>12</v>
      </c>
      <c r="AH50" s="48" t="n">
        <f aca="false">AH49+1</f>
        <v>48</v>
      </c>
      <c r="AI50" s="45" t="s">
        <v>439</v>
      </c>
      <c r="AJ50" s="45" t="n">
        <v>16098</v>
      </c>
      <c r="AK50" s="45" t="n">
        <v>11907</v>
      </c>
      <c r="AN50" s="47"/>
      <c r="AV50" s="82"/>
    </row>
    <row r="51" customFormat="false" ht="16" hidden="false" customHeight="false" outlineLevel="0" collapsed="false">
      <c r="B51" s="44"/>
      <c r="C51" s="44"/>
      <c r="D51" s="44"/>
      <c r="E51" s="44"/>
      <c r="F51" s="44"/>
      <c r="I51" s="44"/>
      <c r="J51" s="44"/>
      <c r="N51" s="44"/>
      <c r="O51" s="44"/>
      <c r="Q51" s="45" t="s">
        <v>83</v>
      </c>
      <c r="AH51" s="48" t="n">
        <f aca="false">AH50+1</f>
        <v>49</v>
      </c>
      <c r="AI51" s="45" t="s">
        <v>440</v>
      </c>
      <c r="AJ51" s="45" t="n">
        <v>688</v>
      </c>
      <c r="AK51" s="45" t="n">
        <v>12313</v>
      </c>
      <c r="AN51" s="47"/>
      <c r="AV51" s="82"/>
    </row>
    <row r="52" customFormat="false" ht="16" hidden="false" customHeight="false" outlineLevel="0" collapsed="false">
      <c r="D52" s="44"/>
      <c r="E52" s="44"/>
      <c r="F52" s="44"/>
      <c r="H52" s="44"/>
      <c r="I52" s="44"/>
      <c r="J52" s="44"/>
      <c r="O52" s="44"/>
      <c r="Q52" s="45" t="s">
        <v>86</v>
      </c>
      <c r="S52" s="46" t="n">
        <f aca="false">AB45+1</f>
        <v>61</v>
      </c>
      <c r="T52" s="46" t="n">
        <f aca="false">S57+1</f>
        <v>67</v>
      </c>
      <c r="U52" s="46" t="n">
        <f aca="false">T57+1</f>
        <v>73</v>
      </c>
      <c r="V52" s="46" t="n">
        <f aca="false">U57+1</f>
        <v>79</v>
      </c>
      <c r="W52" s="46" t="n">
        <f aca="false">V57+1</f>
        <v>85</v>
      </c>
      <c r="X52" s="46" t="n">
        <f aca="false">W57+1</f>
        <v>91</v>
      </c>
      <c r="Y52" s="46" t="n">
        <f aca="false">X57+1</f>
        <v>97</v>
      </c>
      <c r="Z52" s="46" t="n">
        <f aca="false">Y57+1</f>
        <v>103</v>
      </c>
      <c r="AA52" s="46" t="n">
        <f aca="false">Z57+1</f>
        <v>109</v>
      </c>
      <c r="AB52" s="46" t="n">
        <f aca="false">AA57+1</f>
        <v>115</v>
      </c>
      <c r="AH52" s="48" t="n">
        <f aca="false">AH51+1</f>
        <v>50</v>
      </c>
      <c r="AI52" s="45" t="s">
        <v>441</v>
      </c>
      <c r="AJ52" s="45" t="n">
        <v>419</v>
      </c>
      <c r="AK52" s="45" t="n">
        <v>6882</v>
      </c>
      <c r="AN52" s="47"/>
      <c r="AV52" s="82"/>
    </row>
    <row r="53" customFormat="false" ht="16" hidden="false" customHeight="false" outlineLevel="0" collapsed="false">
      <c r="D53" s="44"/>
      <c r="E53" s="44"/>
      <c r="F53" s="44"/>
      <c r="H53" s="44"/>
      <c r="I53" s="44"/>
      <c r="J53" s="44"/>
      <c r="Q53" s="45" t="s">
        <v>98</v>
      </c>
      <c r="S53" s="46" t="n">
        <f aca="false">S52+1</f>
        <v>62</v>
      </c>
      <c r="T53" s="46" t="n">
        <f aca="false">T52+1</f>
        <v>68</v>
      </c>
      <c r="U53" s="46" t="n">
        <f aca="false">U52+1</f>
        <v>74</v>
      </c>
      <c r="V53" s="46" t="n">
        <f aca="false">V52+1</f>
        <v>80</v>
      </c>
      <c r="W53" s="46" t="n">
        <f aca="false">W52+1</f>
        <v>86</v>
      </c>
      <c r="X53" s="46" t="n">
        <f aca="false">X52+1</f>
        <v>92</v>
      </c>
      <c r="Y53" s="46" t="n">
        <f aca="false">Y52+1</f>
        <v>98</v>
      </c>
      <c r="Z53" s="46" t="n">
        <f aca="false">Z52+1</f>
        <v>104</v>
      </c>
      <c r="AA53" s="46" t="n">
        <f aca="false">AA52+1</f>
        <v>110</v>
      </c>
      <c r="AB53" s="46" t="n">
        <f aca="false">AB52+1</f>
        <v>116</v>
      </c>
      <c r="AH53" s="48" t="n">
        <f aca="false">AH52+1</f>
        <v>51</v>
      </c>
      <c r="AI53" s="45" t="s">
        <v>442</v>
      </c>
      <c r="AJ53" s="45" t="n">
        <v>594</v>
      </c>
      <c r="AK53" s="45" t="n">
        <v>8388</v>
      </c>
      <c r="AN53" s="47"/>
      <c r="AV53" s="82"/>
    </row>
    <row r="54" customFormat="false" ht="16" hidden="false" customHeight="false" outlineLevel="0" collapsed="false">
      <c r="Q54" s="45" t="s">
        <v>100</v>
      </c>
      <c r="S54" s="46" t="n">
        <f aca="false">S53+1</f>
        <v>63</v>
      </c>
      <c r="T54" s="46" t="n">
        <f aca="false">T53+1</f>
        <v>69</v>
      </c>
      <c r="U54" s="46" t="n">
        <f aca="false">U53+1</f>
        <v>75</v>
      </c>
      <c r="V54" s="46" t="n">
        <f aca="false">V53+1</f>
        <v>81</v>
      </c>
      <c r="W54" s="46" t="n">
        <f aca="false">W53+1</f>
        <v>87</v>
      </c>
      <c r="X54" s="46" t="n">
        <f aca="false">X53+1</f>
        <v>93</v>
      </c>
      <c r="Y54" s="46" t="n">
        <f aca="false">Y53+1</f>
        <v>99</v>
      </c>
      <c r="Z54" s="46" t="n">
        <f aca="false">Z53+1</f>
        <v>105</v>
      </c>
      <c r="AA54" s="46" t="n">
        <f aca="false">AA53+1</f>
        <v>111</v>
      </c>
      <c r="AB54" s="46" t="n">
        <f aca="false">AB53+1</f>
        <v>117</v>
      </c>
      <c r="AH54" s="48" t="n">
        <f aca="false">AH53+1</f>
        <v>52</v>
      </c>
      <c r="AI54" s="45" t="s">
        <v>443</v>
      </c>
      <c r="AJ54" s="45" t="n">
        <v>424</v>
      </c>
      <c r="AK54" s="45" t="n">
        <v>8211</v>
      </c>
      <c r="AN54" s="47"/>
      <c r="AV54" s="82"/>
    </row>
    <row r="55" customFormat="false" ht="16" hidden="false" customHeight="false" outlineLevel="0" collapsed="false">
      <c r="D55" s="44"/>
      <c r="E55" s="44"/>
      <c r="F55" s="44"/>
      <c r="Q55" s="45" t="s">
        <v>102</v>
      </c>
      <c r="S55" s="46" t="n">
        <f aca="false">S54+1</f>
        <v>64</v>
      </c>
      <c r="T55" s="46" t="n">
        <f aca="false">T54+1</f>
        <v>70</v>
      </c>
      <c r="U55" s="46" t="n">
        <f aca="false">U54+1</f>
        <v>76</v>
      </c>
      <c r="V55" s="46" t="n">
        <f aca="false">V54+1</f>
        <v>82</v>
      </c>
      <c r="W55" s="46" t="n">
        <f aca="false">W54+1</f>
        <v>88</v>
      </c>
      <c r="X55" s="46" t="n">
        <f aca="false">X54+1</f>
        <v>94</v>
      </c>
      <c r="Y55" s="46" t="n">
        <f aca="false">Y54+1</f>
        <v>100</v>
      </c>
      <c r="Z55" s="46" t="n">
        <f aca="false">Z54+1</f>
        <v>106</v>
      </c>
      <c r="AA55" s="46" t="n">
        <f aca="false">AA54+1</f>
        <v>112</v>
      </c>
      <c r="AB55" s="46" t="n">
        <f aca="false">AB54+1</f>
        <v>118</v>
      </c>
      <c r="AH55" s="48" t="n">
        <f aca="false">AH54+1</f>
        <v>53</v>
      </c>
      <c r="AI55" s="45" t="s">
        <v>444</v>
      </c>
      <c r="AJ55" s="45" t="n">
        <v>488</v>
      </c>
      <c r="AK55" s="45" t="n">
        <v>9191</v>
      </c>
      <c r="AN55" s="47"/>
      <c r="AV55" s="82"/>
    </row>
    <row r="56" customFormat="false" ht="16" hidden="false" customHeight="false" outlineLevel="0" collapsed="false">
      <c r="D56" s="44"/>
      <c r="E56" s="44"/>
      <c r="F56" s="44"/>
      <c r="Q56" s="45" t="s">
        <v>104</v>
      </c>
      <c r="S56" s="46" t="n">
        <f aca="false">S55+1</f>
        <v>65</v>
      </c>
      <c r="T56" s="46" t="n">
        <f aca="false">T55+1</f>
        <v>71</v>
      </c>
      <c r="U56" s="46" t="n">
        <f aca="false">U55+1</f>
        <v>77</v>
      </c>
      <c r="V56" s="46" t="n">
        <f aca="false">V55+1</f>
        <v>83</v>
      </c>
      <c r="W56" s="46" t="n">
        <f aca="false">W55+1</f>
        <v>89</v>
      </c>
      <c r="X56" s="46" t="n">
        <f aca="false">X55+1</f>
        <v>95</v>
      </c>
      <c r="Y56" s="46" t="n">
        <f aca="false">Y55+1</f>
        <v>101</v>
      </c>
      <c r="Z56" s="46" t="n">
        <f aca="false">Z55+1</f>
        <v>107</v>
      </c>
      <c r="AA56" s="46" t="n">
        <f aca="false">AA55+1</f>
        <v>113</v>
      </c>
      <c r="AB56" s="46" t="n">
        <f aca="false">AB55+1</f>
        <v>119</v>
      </c>
      <c r="AH56" s="48" t="n">
        <f aca="false">AH55+1</f>
        <v>54</v>
      </c>
      <c r="AI56" s="45" t="s">
        <v>445</v>
      </c>
      <c r="AJ56" s="45" t="n">
        <v>761</v>
      </c>
      <c r="AK56" s="45" t="n">
        <v>11585</v>
      </c>
      <c r="AN56" s="47"/>
      <c r="AV56" s="82"/>
    </row>
    <row r="57" customFormat="false" ht="16" hidden="false" customHeight="false" outlineLevel="0" collapsed="false">
      <c r="E57" s="44"/>
      <c r="Q57" s="45" t="s">
        <v>106</v>
      </c>
      <c r="S57" s="46" t="n">
        <f aca="false">S56+1</f>
        <v>66</v>
      </c>
      <c r="T57" s="46" t="n">
        <f aca="false">T56+1</f>
        <v>72</v>
      </c>
      <c r="U57" s="46" t="n">
        <f aca="false">U56+1</f>
        <v>78</v>
      </c>
      <c r="V57" s="46" t="n">
        <f aca="false">V56+1</f>
        <v>84</v>
      </c>
      <c r="W57" s="46" t="n">
        <f aca="false">W56+1</f>
        <v>90</v>
      </c>
      <c r="X57" s="46" t="n">
        <f aca="false">X56+1</f>
        <v>96</v>
      </c>
      <c r="Y57" s="46" t="n">
        <f aca="false">Y56+1</f>
        <v>102</v>
      </c>
      <c r="Z57" s="46" t="n">
        <f aca="false">Z56+1</f>
        <v>108</v>
      </c>
      <c r="AA57" s="46" t="n">
        <f aca="false">AA56+1</f>
        <v>114</v>
      </c>
      <c r="AB57" s="46" t="n">
        <f aca="false">AB56+1</f>
        <v>120</v>
      </c>
      <c r="AH57" s="48" t="n">
        <f aca="false">AH56+1</f>
        <v>55</v>
      </c>
      <c r="AI57" s="45" t="s">
        <v>446</v>
      </c>
      <c r="AJ57" s="45" t="n">
        <v>58.4</v>
      </c>
      <c r="AK57" s="45" t="n">
        <v>13166</v>
      </c>
      <c r="AN57" s="47"/>
      <c r="AV57" s="82"/>
    </row>
    <row r="58" customFormat="false" ht="16" hidden="false" customHeight="false" outlineLevel="0" collapsed="false">
      <c r="Q58" s="45" t="s">
        <v>108</v>
      </c>
      <c r="AH58" s="48" t="n">
        <f aca="false">AH57+1</f>
        <v>56</v>
      </c>
      <c r="AI58" s="45" t="s">
        <v>447</v>
      </c>
      <c r="AJ58" s="45" t="n">
        <v>91</v>
      </c>
      <c r="AK58" s="45" t="n">
        <v>13166</v>
      </c>
      <c r="AN58" s="47"/>
      <c r="AV58" s="82"/>
    </row>
    <row r="59" customFormat="false" ht="16" hidden="false" customHeight="false" outlineLevel="0" collapsed="false">
      <c r="A59" s="45"/>
      <c r="AH59" s="48" t="n">
        <f aca="false">AH58+1</f>
        <v>57</v>
      </c>
      <c r="AI59" s="45" t="s">
        <v>448</v>
      </c>
      <c r="AJ59" s="45" t="n">
        <v>82.1</v>
      </c>
      <c r="AK59" s="45" t="n">
        <v>11445</v>
      </c>
      <c r="AN59" s="47"/>
      <c r="AV59" s="82"/>
    </row>
    <row r="60" customFormat="false" ht="16" hidden="false" customHeight="false" outlineLevel="0" collapsed="false">
      <c r="A60" s="45"/>
      <c r="AH60" s="48" t="n">
        <f aca="false">AH59+1</f>
        <v>58</v>
      </c>
      <c r="AI60" s="45" t="s">
        <v>449</v>
      </c>
      <c r="AJ60" s="45" t="n">
        <v>359</v>
      </c>
      <c r="AK60" s="45" t="n">
        <v>18240</v>
      </c>
      <c r="AN60" s="47"/>
      <c r="AV60" s="82"/>
    </row>
    <row r="61" customFormat="false" ht="16" hidden="false" customHeight="false" outlineLevel="0" collapsed="false">
      <c r="A61" s="45"/>
      <c r="AH61" s="48" t="n">
        <f aca="false">AH60+1</f>
        <v>59</v>
      </c>
      <c r="AI61" s="45" t="s">
        <v>450</v>
      </c>
      <c r="AJ61" s="45" t="n">
        <v>1785</v>
      </c>
      <c r="AK61" s="45" t="n">
        <v>18184</v>
      </c>
      <c r="AN61" s="47"/>
      <c r="AV61" s="82"/>
    </row>
    <row r="62" customFormat="false" ht="16" hidden="false" customHeight="false" outlineLevel="0" collapsed="false">
      <c r="A62" s="45"/>
      <c r="Q62" s="45" t="s">
        <v>396</v>
      </c>
      <c r="R62" s="45" t="n">
        <v>1</v>
      </c>
      <c r="S62" s="46" t="n">
        <f aca="false">R62+1</f>
        <v>2</v>
      </c>
      <c r="T62" s="46" t="n">
        <f aca="false">S62+1</f>
        <v>3</v>
      </c>
      <c r="U62" s="46" t="n">
        <f aca="false">T62+1</f>
        <v>4</v>
      </c>
      <c r="V62" s="46" t="n">
        <f aca="false">U62+1</f>
        <v>5</v>
      </c>
      <c r="W62" s="46" t="n">
        <f aca="false">V62+1</f>
        <v>6</v>
      </c>
      <c r="X62" s="46" t="n">
        <f aca="false">W62+1</f>
        <v>7</v>
      </c>
      <c r="Y62" s="46" t="n">
        <f aca="false">X62+1</f>
        <v>8</v>
      </c>
      <c r="Z62" s="46" t="n">
        <f aca="false">Y62+1</f>
        <v>9</v>
      </c>
      <c r="AA62" s="46" t="n">
        <f aca="false">Z62+1</f>
        <v>10</v>
      </c>
      <c r="AB62" s="46" t="n">
        <f aca="false">AA62+1</f>
        <v>11</v>
      </c>
      <c r="AC62" s="46" t="n">
        <f aca="false">AB62+1</f>
        <v>12</v>
      </c>
      <c r="AH62" s="48" t="n">
        <f aca="false">AH61+1</f>
        <v>60</v>
      </c>
      <c r="AI62" s="45" t="s">
        <v>451</v>
      </c>
      <c r="AJ62" s="45" t="n">
        <v>3708</v>
      </c>
      <c r="AK62" s="45" t="n">
        <v>17478</v>
      </c>
      <c r="AN62" s="47"/>
      <c r="AV62" s="82"/>
    </row>
    <row r="63" customFormat="false" ht="16" hidden="false" customHeight="false" outlineLevel="0" collapsed="false">
      <c r="A63" s="45"/>
      <c r="Q63" s="45" t="s">
        <v>83</v>
      </c>
      <c r="AH63" s="48" t="n">
        <f aca="false">AH62+1</f>
        <v>61</v>
      </c>
      <c r="AI63" s="45" t="s">
        <v>452</v>
      </c>
      <c r="AJ63" s="45" t="n">
        <v>63</v>
      </c>
      <c r="AK63" s="45" t="n">
        <v>10477</v>
      </c>
      <c r="AN63" s="47"/>
      <c r="AV63" s="82"/>
    </row>
    <row r="64" customFormat="false" ht="16" hidden="false" customHeight="false" outlineLevel="0" collapsed="false">
      <c r="A64" s="45"/>
      <c r="Q64" s="45" t="s">
        <v>86</v>
      </c>
      <c r="S64" s="46" t="n">
        <f aca="false">AB57+1</f>
        <v>121</v>
      </c>
      <c r="T64" s="46" t="n">
        <f aca="false">S69+1</f>
        <v>127</v>
      </c>
      <c r="U64" s="46" t="n">
        <f aca="false">T69+1</f>
        <v>133</v>
      </c>
      <c r="V64" s="46" t="n">
        <f aca="false">U69+1</f>
        <v>139</v>
      </c>
      <c r="W64" s="46" t="n">
        <f aca="false">V69+1</f>
        <v>145</v>
      </c>
      <c r="X64" s="46" t="n">
        <f aca="false">W69+1</f>
        <v>151</v>
      </c>
      <c r="Y64" s="46" t="n">
        <f aca="false">X69+1</f>
        <v>157</v>
      </c>
      <c r="Z64" s="46" t="n">
        <f aca="false">Y69+1</f>
        <v>163</v>
      </c>
      <c r="AA64" s="46" t="n">
        <f aca="false">Z69+1</f>
        <v>169</v>
      </c>
      <c r="AB64" s="46" t="n">
        <f aca="false">AA69+1</f>
        <v>175</v>
      </c>
      <c r="AH64" s="48" t="n">
        <f aca="false">AH63+1</f>
        <v>62</v>
      </c>
      <c r="AI64" s="45" t="s">
        <v>453</v>
      </c>
      <c r="AJ64" s="45" t="n">
        <v>109</v>
      </c>
      <c r="AK64" s="45" t="n">
        <v>14514</v>
      </c>
      <c r="AN64" s="47"/>
      <c r="AV64" s="82"/>
    </row>
    <row r="65" customFormat="false" ht="16" hidden="false" customHeight="false" outlineLevel="0" collapsed="false">
      <c r="A65" s="45"/>
      <c r="Q65" s="45" t="s">
        <v>98</v>
      </c>
      <c r="S65" s="46" t="n">
        <f aca="false">S64+1</f>
        <v>122</v>
      </c>
      <c r="T65" s="46" t="n">
        <f aca="false">T64+1</f>
        <v>128</v>
      </c>
      <c r="U65" s="46" t="n">
        <f aca="false">U64+1</f>
        <v>134</v>
      </c>
      <c r="V65" s="46" t="n">
        <f aca="false">V64+1</f>
        <v>140</v>
      </c>
      <c r="W65" s="46" t="n">
        <f aca="false">W64+1</f>
        <v>146</v>
      </c>
      <c r="X65" s="46" t="n">
        <f aca="false">X64+1</f>
        <v>152</v>
      </c>
      <c r="Y65" s="46" t="n">
        <f aca="false">Y64+1</f>
        <v>158</v>
      </c>
      <c r="Z65" s="46" t="n">
        <f aca="false">Z64+1</f>
        <v>164</v>
      </c>
      <c r="AA65" s="46" t="n">
        <f aca="false">AA64+1</f>
        <v>170</v>
      </c>
      <c r="AB65" s="46" t="n">
        <f aca="false">AB64+1</f>
        <v>176</v>
      </c>
      <c r="AH65" s="48" t="n">
        <f aca="false">AH64+1</f>
        <v>63</v>
      </c>
      <c r="AI65" s="45" t="s">
        <v>454</v>
      </c>
      <c r="AJ65" s="45" t="n">
        <v>59.2</v>
      </c>
      <c r="AK65" s="45" t="n">
        <v>9135</v>
      </c>
      <c r="AN65" s="47"/>
      <c r="AV65" s="82"/>
    </row>
    <row r="66" customFormat="false" ht="16" hidden="false" customHeight="false" outlineLevel="0" collapsed="false">
      <c r="A66" s="45"/>
      <c r="Q66" s="45" t="s">
        <v>100</v>
      </c>
      <c r="S66" s="46" t="n">
        <f aca="false">S65+1</f>
        <v>123</v>
      </c>
      <c r="T66" s="46" t="n">
        <f aca="false">T65+1</f>
        <v>129</v>
      </c>
      <c r="U66" s="46" t="n">
        <f aca="false">U65+1</f>
        <v>135</v>
      </c>
      <c r="V66" s="46" t="n">
        <f aca="false">V65+1</f>
        <v>141</v>
      </c>
      <c r="W66" s="46" t="n">
        <f aca="false">W65+1</f>
        <v>147</v>
      </c>
      <c r="X66" s="46" t="n">
        <f aca="false">X65+1</f>
        <v>153</v>
      </c>
      <c r="Y66" s="46" t="n">
        <f aca="false">Y65+1</f>
        <v>159</v>
      </c>
      <c r="Z66" s="46" t="n">
        <f aca="false">Z65+1</f>
        <v>165</v>
      </c>
      <c r="AA66" s="46" t="n">
        <f aca="false">AA65+1</f>
        <v>171</v>
      </c>
      <c r="AB66" s="46" t="n">
        <f aca="false">AB65+1</f>
        <v>177</v>
      </c>
      <c r="AH66" s="48" t="n">
        <f aca="false">AH65+1</f>
        <v>64</v>
      </c>
      <c r="AI66" s="45" t="s">
        <v>455</v>
      </c>
      <c r="AJ66" s="45" t="n">
        <v>121</v>
      </c>
      <c r="AK66" s="45" t="n">
        <v>15568</v>
      </c>
      <c r="AN66" s="47"/>
      <c r="AV66" s="82"/>
    </row>
    <row r="67" customFormat="false" ht="16" hidden="false" customHeight="false" outlineLevel="0" collapsed="false">
      <c r="A67" s="45"/>
      <c r="Q67" s="45" t="s">
        <v>102</v>
      </c>
      <c r="S67" s="46" t="n">
        <f aca="false">S66+1</f>
        <v>124</v>
      </c>
      <c r="T67" s="46" t="n">
        <f aca="false">T66+1</f>
        <v>130</v>
      </c>
      <c r="U67" s="46" t="n">
        <f aca="false">U66+1</f>
        <v>136</v>
      </c>
      <c r="V67" s="46" t="n">
        <f aca="false">V66+1</f>
        <v>142</v>
      </c>
      <c r="W67" s="46" t="n">
        <f aca="false">W66+1</f>
        <v>148</v>
      </c>
      <c r="X67" s="46" t="n">
        <f aca="false">X66+1</f>
        <v>154</v>
      </c>
      <c r="Y67" s="46" t="n">
        <f aca="false">Y66+1</f>
        <v>160</v>
      </c>
      <c r="Z67" s="46" t="n">
        <f aca="false">Z66+1</f>
        <v>166</v>
      </c>
      <c r="AA67" s="46" t="n">
        <f aca="false">AA66+1</f>
        <v>172</v>
      </c>
      <c r="AB67" s="46" t="n">
        <f aca="false">AB66+1</f>
        <v>178</v>
      </c>
      <c r="AH67" s="48" t="n">
        <f aca="false">AH66+1</f>
        <v>65</v>
      </c>
      <c r="AI67" s="45" t="s">
        <v>456</v>
      </c>
      <c r="AJ67" s="45" t="n">
        <v>168</v>
      </c>
      <c r="AK67" s="45" t="n">
        <v>15903</v>
      </c>
      <c r="AN67" s="47"/>
      <c r="AV67" s="82"/>
    </row>
    <row r="68" customFormat="false" ht="16" hidden="false" customHeight="false" outlineLevel="0" collapsed="false">
      <c r="A68" s="45"/>
      <c r="Q68" s="45" t="s">
        <v>104</v>
      </c>
      <c r="S68" s="46" t="n">
        <f aca="false">S67+1</f>
        <v>125</v>
      </c>
      <c r="T68" s="46" t="n">
        <f aca="false">T67+1</f>
        <v>131</v>
      </c>
      <c r="U68" s="46" t="n">
        <f aca="false">U67+1</f>
        <v>137</v>
      </c>
      <c r="V68" s="46" t="n">
        <f aca="false">V67+1</f>
        <v>143</v>
      </c>
      <c r="W68" s="46" t="n">
        <f aca="false">W67+1</f>
        <v>149</v>
      </c>
      <c r="X68" s="46" t="n">
        <f aca="false">X67+1</f>
        <v>155</v>
      </c>
      <c r="Y68" s="46" t="n">
        <f aca="false">Y67+1</f>
        <v>161</v>
      </c>
      <c r="Z68" s="46" t="n">
        <f aca="false">Z67+1</f>
        <v>167</v>
      </c>
      <c r="AA68" s="46" t="n">
        <f aca="false">AA67+1</f>
        <v>173</v>
      </c>
      <c r="AB68" s="46" t="n">
        <f aca="false">AB67+1</f>
        <v>179</v>
      </c>
      <c r="AH68" s="48" t="n">
        <f aca="false">AH67+1</f>
        <v>66</v>
      </c>
      <c r="AI68" s="45" t="s">
        <v>457</v>
      </c>
      <c r="AJ68" s="45" t="n">
        <v>246</v>
      </c>
      <c r="AK68" s="45" t="n">
        <v>15568</v>
      </c>
      <c r="AN68" s="47"/>
      <c r="AV68" s="82"/>
    </row>
    <row r="69" customFormat="false" ht="16" hidden="false" customHeight="false" outlineLevel="0" collapsed="false">
      <c r="A69" s="45"/>
      <c r="Q69" s="45" t="s">
        <v>106</v>
      </c>
      <c r="S69" s="46" t="n">
        <f aca="false">S68+1</f>
        <v>126</v>
      </c>
      <c r="T69" s="46" t="n">
        <f aca="false">T68+1</f>
        <v>132</v>
      </c>
      <c r="U69" s="46" t="n">
        <f aca="false">U68+1</f>
        <v>138</v>
      </c>
      <c r="V69" s="46" t="n">
        <f aca="false">V68+1</f>
        <v>144</v>
      </c>
      <c r="W69" s="46" t="n">
        <f aca="false">W68+1</f>
        <v>150</v>
      </c>
      <c r="X69" s="46" t="n">
        <f aca="false">X68+1</f>
        <v>156</v>
      </c>
      <c r="Y69" s="46" t="n">
        <f aca="false">Y68+1</f>
        <v>162</v>
      </c>
      <c r="Z69" s="46" t="n">
        <f aca="false">Z68+1</f>
        <v>168</v>
      </c>
      <c r="AA69" s="46" t="n">
        <f aca="false">AA68+1</f>
        <v>174</v>
      </c>
      <c r="AB69" s="46" t="n">
        <f aca="false">AB68+1</f>
        <v>180</v>
      </c>
      <c r="AH69" s="48" t="n">
        <f aca="false">AH68+1</f>
        <v>67</v>
      </c>
      <c r="AI69" s="45" t="s">
        <v>458</v>
      </c>
      <c r="AJ69" s="45" t="n">
        <v>2196</v>
      </c>
      <c r="AK69" s="45" t="n">
        <v>13007</v>
      </c>
      <c r="AN69" s="47"/>
      <c r="AV69" s="82"/>
    </row>
    <row r="70" customFormat="false" ht="16" hidden="false" customHeight="false" outlineLevel="0" collapsed="false">
      <c r="A70" s="45"/>
      <c r="Q70" s="45" t="s">
        <v>108</v>
      </c>
      <c r="AH70" s="48" t="n">
        <f aca="false">AH69+1</f>
        <v>68</v>
      </c>
      <c r="AI70" s="45" t="s">
        <v>459</v>
      </c>
      <c r="AJ70" s="45" t="n">
        <v>316</v>
      </c>
      <c r="AK70" s="45" t="n">
        <v>5216</v>
      </c>
      <c r="AN70" s="47"/>
      <c r="AV70" s="82"/>
    </row>
    <row r="71" customFormat="false" ht="16" hidden="false" customHeight="false" outlineLevel="0" collapsed="false">
      <c r="A71" s="45"/>
      <c r="AH71" s="48" t="n">
        <f aca="false">AH70+1</f>
        <v>69</v>
      </c>
      <c r="AI71" s="45" t="s">
        <v>460</v>
      </c>
      <c r="AJ71" s="45" t="n">
        <v>2862</v>
      </c>
      <c r="AK71" s="45" t="n">
        <v>9418</v>
      </c>
      <c r="AN71" s="47"/>
      <c r="AV71" s="82"/>
    </row>
    <row r="72" customFormat="false" ht="16" hidden="false" customHeight="false" outlineLevel="0" collapsed="false">
      <c r="A72" s="45"/>
      <c r="AH72" s="48" t="n">
        <f aca="false">AH71+1</f>
        <v>70</v>
      </c>
      <c r="AI72" s="45" t="s">
        <v>461</v>
      </c>
      <c r="AJ72" s="45" t="n">
        <v>2085</v>
      </c>
      <c r="AK72" s="45" t="n">
        <v>10101</v>
      </c>
      <c r="AN72" s="47"/>
      <c r="AV72" s="82"/>
      <c r="AZ72" s="48"/>
    </row>
    <row r="73" customFormat="false" ht="16" hidden="false" customHeight="false" outlineLevel="0" collapsed="false">
      <c r="AH73" s="48" t="n">
        <f aca="false">AH72+1</f>
        <v>71</v>
      </c>
      <c r="AI73" s="45" t="s">
        <v>462</v>
      </c>
      <c r="AJ73" s="45" t="n">
        <v>902</v>
      </c>
      <c r="AK73" s="45" t="n">
        <v>11068</v>
      </c>
      <c r="AN73" s="47"/>
      <c r="AV73" s="82"/>
      <c r="AZ73" s="48"/>
    </row>
    <row r="74" customFormat="false" ht="16" hidden="false" customHeight="false" outlineLevel="0" collapsed="false">
      <c r="A74" s="45"/>
      <c r="AH74" s="48" t="n">
        <f aca="false">AH73+1</f>
        <v>72</v>
      </c>
      <c r="AI74" s="45" t="s">
        <v>463</v>
      </c>
      <c r="AJ74" s="45" t="n">
        <v>883</v>
      </c>
      <c r="AK74" s="45" t="n">
        <v>14872</v>
      </c>
      <c r="AN74" s="47"/>
      <c r="AV74" s="82"/>
      <c r="AZ74" s="48"/>
    </row>
    <row r="75" customFormat="false" ht="16" hidden="false" customHeight="false" outlineLevel="0" collapsed="false">
      <c r="A75" s="45"/>
      <c r="AH75" s="48" t="n">
        <f aca="false">AH74+1</f>
        <v>73</v>
      </c>
      <c r="AI75" s="45" t="s">
        <v>464</v>
      </c>
      <c r="AJ75" s="45" t="n">
        <v>72</v>
      </c>
      <c r="AK75" s="45" t="n">
        <v>5891</v>
      </c>
      <c r="AN75" s="47"/>
      <c r="AV75" s="82"/>
      <c r="AZ75" s="48"/>
    </row>
    <row r="76" customFormat="false" ht="16" hidden="false" customHeight="false" outlineLevel="0" collapsed="false">
      <c r="A76" s="45"/>
      <c r="AH76" s="48" t="n">
        <f aca="false">AH75+1</f>
        <v>74</v>
      </c>
      <c r="AI76" s="45" t="s">
        <v>465</v>
      </c>
      <c r="AJ76" s="45" t="n">
        <v>46.7</v>
      </c>
      <c r="AK76" s="45" t="n">
        <v>2701</v>
      </c>
      <c r="AN76" s="47"/>
      <c r="AV76" s="82"/>
      <c r="AZ76" s="48"/>
    </row>
    <row r="77" customFormat="false" ht="16" hidden="false" customHeight="false" outlineLevel="0" collapsed="false">
      <c r="A77" s="45"/>
      <c r="AH77" s="48" t="n">
        <f aca="false">AH76+1</f>
        <v>75</v>
      </c>
      <c r="AI77" s="45" t="s">
        <v>466</v>
      </c>
      <c r="AJ77" s="45" t="n">
        <v>53.7</v>
      </c>
      <c r="AK77" s="45" t="n">
        <v>3165</v>
      </c>
      <c r="AN77" s="47"/>
      <c r="AV77" s="82"/>
      <c r="AZ77" s="48"/>
    </row>
    <row r="78" customFormat="false" ht="16" hidden="false" customHeight="false" outlineLevel="0" collapsed="false">
      <c r="A78" s="45"/>
      <c r="AH78" s="48" t="n">
        <f aca="false">AH77+1</f>
        <v>76</v>
      </c>
      <c r="AI78" s="45" t="s">
        <v>467</v>
      </c>
      <c r="AJ78" s="45" t="n">
        <v>56.9</v>
      </c>
      <c r="AK78" s="45" t="n">
        <v>3858</v>
      </c>
      <c r="AN78" s="47"/>
      <c r="AV78" s="82"/>
      <c r="AZ78" s="48"/>
    </row>
    <row r="79" customFormat="false" ht="16" hidden="false" customHeight="false" outlineLevel="0" collapsed="false">
      <c r="A79" s="45"/>
      <c r="AH79" s="48" t="n">
        <f aca="false">AH78+1</f>
        <v>77</v>
      </c>
      <c r="AI79" s="45" t="s">
        <v>468</v>
      </c>
      <c r="AJ79" s="45" t="n">
        <v>135</v>
      </c>
      <c r="AK79" s="45" t="n">
        <v>7269</v>
      </c>
      <c r="AN79" s="47"/>
      <c r="AV79" s="82"/>
      <c r="AZ79" s="48"/>
    </row>
    <row r="80" customFormat="false" ht="16" hidden="false" customHeight="false" outlineLevel="0" collapsed="false">
      <c r="A80" s="45"/>
      <c r="AH80" s="48" t="n">
        <f aca="false">AH79+1</f>
        <v>78</v>
      </c>
      <c r="AI80" s="45" t="s">
        <v>469</v>
      </c>
      <c r="AJ80" s="45" t="n">
        <v>344</v>
      </c>
      <c r="AK80" s="45" t="n">
        <v>12655</v>
      </c>
      <c r="AN80" s="47"/>
      <c r="AV80" s="82"/>
      <c r="AZ80" s="48"/>
    </row>
    <row r="81" customFormat="false" ht="16" hidden="false" customHeight="false" outlineLevel="0" collapsed="false">
      <c r="A81" s="45"/>
      <c r="AH81" s="48" t="n">
        <f aca="false">AH80+1</f>
        <v>79</v>
      </c>
      <c r="AI81" s="45" t="s">
        <v>470</v>
      </c>
      <c r="AJ81" s="45" t="n">
        <v>322</v>
      </c>
      <c r="AK81" s="45" t="n">
        <v>15759</v>
      </c>
      <c r="AN81" s="47"/>
      <c r="AV81" s="82"/>
      <c r="AZ81" s="48"/>
    </row>
    <row r="82" customFormat="false" ht="16" hidden="false" customHeight="false" outlineLevel="0" collapsed="false">
      <c r="A82" s="45"/>
      <c r="AH82" s="48" t="n">
        <f aca="false">AH81+1</f>
        <v>80</v>
      </c>
      <c r="AI82" s="45" t="s">
        <v>471</v>
      </c>
      <c r="AJ82" s="45" t="n">
        <v>100</v>
      </c>
      <c r="AK82" s="45" t="n">
        <v>8834</v>
      </c>
      <c r="AN82" s="47"/>
      <c r="AV82" s="82"/>
      <c r="AZ82" s="48"/>
    </row>
    <row r="83" customFormat="false" ht="16" hidden="false" customHeight="false" outlineLevel="0" collapsed="false">
      <c r="A83" s="45"/>
      <c r="AH83" s="48" t="n">
        <f aca="false">AH82+1</f>
        <v>81</v>
      </c>
      <c r="AI83" s="45" t="s">
        <v>472</v>
      </c>
      <c r="AJ83" s="45" t="n">
        <v>176</v>
      </c>
      <c r="AK83" s="45" t="n">
        <v>10671</v>
      </c>
      <c r="AN83" s="47"/>
      <c r="AV83" s="82"/>
      <c r="AZ83" s="48"/>
    </row>
    <row r="84" customFormat="false" ht="16" hidden="false" customHeight="false" outlineLevel="0" collapsed="false">
      <c r="A84" s="45"/>
      <c r="AH84" s="48" t="n">
        <f aca="false">AH83+1</f>
        <v>82</v>
      </c>
      <c r="AI84" s="45" t="s">
        <v>473</v>
      </c>
      <c r="AJ84" s="45" t="n">
        <v>252</v>
      </c>
      <c r="AK84" s="45" t="n">
        <v>11871</v>
      </c>
      <c r="AN84" s="47"/>
      <c r="AV84" s="82"/>
      <c r="AZ84" s="48"/>
    </row>
    <row r="85" customFormat="false" ht="16" hidden="false" customHeight="false" outlineLevel="0" collapsed="false">
      <c r="A85" s="45"/>
      <c r="AH85" s="48" t="n">
        <f aca="false">AH84+1</f>
        <v>83</v>
      </c>
      <c r="AI85" s="45" t="s">
        <v>474</v>
      </c>
      <c r="AJ85" s="45" t="n">
        <v>520</v>
      </c>
      <c r="AK85" s="45" t="n">
        <v>13698</v>
      </c>
      <c r="AN85" s="47"/>
      <c r="AV85" s="82"/>
      <c r="AZ85" s="48"/>
    </row>
    <row r="86" customFormat="false" ht="16" hidden="false" customHeight="false" outlineLevel="0" collapsed="false">
      <c r="A86" s="45"/>
      <c r="AH86" s="48" t="n">
        <f aca="false">AH85+1</f>
        <v>84</v>
      </c>
      <c r="AI86" s="45" t="s">
        <v>475</v>
      </c>
      <c r="AJ86" s="45" t="n">
        <v>1357</v>
      </c>
      <c r="AK86" s="45" t="n">
        <v>14782</v>
      </c>
      <c r="AN86" s="47"/>
      <c r="AV86" s="82"/>
      <c r="AZ86" s="48"/>
    </row>
    <row r="87" customFormat="false" ht="16" hidden="false" customHeight="false" outlineLevel="0" collapsed="false">
      <c r="A87" s="45"/>
      <c r="AH87" s="48" t="n">
        <f aca="false">AH86+1</f>
        <v>85</v>
      </c>
      <c r="AI87" s="45" t="s">
        <v>476</v>
      </c>
      <c r="AJ87" s="45" t="n">
        <v>149</v>
      </c>
      <c r="AK87" s="45" t="n">
        <v>22574</v>
      </c>
      <c r="AN87" s="47"/>
      <c r="AV87" s="82"/>
      <c r="AZ87" s="48"/>
    </row>
    <row r="88" customFormat="false" ht="16" hidden="false" customHeight="false" outlineLevel="0" collapsed="false">
      <c r="A88" s="45"/>
      <c r="AH88" s="48" t="n">
        <f aca="false">AH87+1</f>
        <v>86</v>
      </c>
      <c r="AI88" s="45" t="s">
        <v>477</v>
      </c>
      <c r="AJ88" s="45" t="n">
        <v>108</v>
      </c>
      <c r="AK88" s="45" t="n">
        <v>14295</v>
      </c>
      <c r="AN88" s="47"/>
      <c r="AV88" s="82"/>
      <c r="AZ88" s="48"/>
    </row>
    <row r="89" customFormat="false" ht="16" hidden="false" customHeight="false" outlineLevel="0" collapsed="false">
      <c r="A89" s="45"/>
      <c r="AH89" s="48" t="n">
        <f aca="false">AH88+1</f>
        <v>87</v>
      </c>
      <c r="AI89" s="45" t="s">
        <v>478</v>
      </c>
      <c r="AJ89" s="45" t="n">
        <v>90.5</v>
      </c>
      <c r="AK89" s="45" t="n">
        <v>12201</v>
      </c>
      <c r="AN89" s="47"/>
      <c r="AV89" s="82"/>
      <c r="AZ89" s="48"/>
    </row>
    <row r="90" customFormat="false" ht="16" hidden="false" customHeight="false" outlineLevel="0" collapsed="false">
      <c r="AH90" s="48" t="n">
        <f aca="false">AH89+1</f>
        <v>88</v>
      </c>
      <c r="AI90" s="45" t="s">
        <v>479</v>
      </c>
      <c r="AJ90" s="45" t="n">
        <v>126</v>
      </c>
      <c r="AK90" s="45" t="n">
        <v>14827</v>
      </c>
      <c r="AN90" s="47"/>
      <c r="AV90" s="82"/>
      <c r="AZ90" s="48"/>
    </row>
    <row r="91" customFormat="false" ht="16" hidden="false" customHeight="false" outlineLevel="0" collapsed="false">
      <c r="AH91" s="48" t="n">
        <f aca="false">AH90+1</f>
        <v>89</v>
      </c>
      <c r="AI91" s="45" t="s">
        <v>480</v>
      </c>
      <c r="AJ91" s="45" t="n">
        <v>316</v>
      </c>
      <c r="AK91" s="45" t="n">
        <v>18240</v>
      </c>
      <c r="AN91" s="47"/>
      <c r="AV91" s="82"/>
      <c r="AZ91" s="48"/>
    </row>
    <row r="92" customFormat="false" ht="16" hidden="false" customHeight="false" outlineLevel="0" collapsed="false">
      <c r="AH92" s="48" t="n">
        <f aca="false">AH91+1</f>
        <v>90</v>
      </c>
      <c r="AI92" s="45" t="s">
        <v>481</v>
      </c>
      <c r="AJ92" s="45" t="n">
        <v>720</v>
      </c>
      <c r="AK92" s="45" t="n">
        <v>19683</v>
      </c>
      <c r="AN92" s="47"/>
      <c r="AV92" s="82"/>
      <c r="AZ92" s="48"/>
    </row>
    <row r="93" customFormat="false" ht="16" hidden="false" customHeight="false" outlineLevel="0" collapsed="false">
      <c r="AH93" s="48" t="n">
        <f aca="false">AH92+1</f>
        <v>91</v>
      </c>
      <c r="AI93" s="45" t="s">
        <v>482</v>
      </c>
      <c r="AJ93" s="45" t="n">
        <v>467</v>
      </c>
      <c r="AK93" s="45" t="n">
        <v>16800</v>
      </c>
      <c r="AV93" s="82"/>
      <c r="AZ93" s="48"/>
    </row>
    <row r="94" customFormat="false" ht="16" hidden="false" customHeight="false" outlineLevel="0" collapsed="false">
      <c r="AH94" s="48" t="n">
        <f aca="false">AH93+1</f>
        <v>92</v>
      </c>
      <c r="AI94" s="45" t="s">
        <v>483</v>
      </c>
      <c r="AJ94" s="45" t="n">
        <v>289</v>
      </c>
      <c r="AK94" s="45" t="n">
        <v>8727</v>
      </c>
      <c r="AV94" s="82"/>
      <c r="AZ94" s="48"/>
    </row>
    <row r="95" customFormat="false" ht="16" hidden="false" customHeight="false" outlineLevel="0" collapsed="false">
      <c r="AH95" s="48" t="n">
        <f aca="false">AH94+1</f>
        <v>93</v>
      </c>
      <c r="AI95" s="45" t="s">
        <v>484</v>
      </c>
      <c r="AJ95" s="45" t="n">
        <v>218</v>
      </c>
      <c r="AK95" s="45" t="n">
        <v>10477</v>
      </c>
      <c r="AV95" s="82"/>
      <c r="AZ95" s="48"/>
    </row>
    <row r="96" customFormat="false" ht="16" hidden="false" customHeight="false" outlineLevel="0" collapsed="false">
      <c r="AH96" s="48" t="n">
        <f aca="false">AH95+1</f>
        <v>94</v>
      </c>
      <c r="AI96" s="45" t="s">
        <v>485</v>
      </c>
      <c r="AJ96" s="45" t="n">
        <v>166</v>
      </c>
      <c r="AK96" s="45" t="n">
        <v>12889</v>
      </c>
      <c r="AV96" s="82"/>
      <c r="AZ96" s="48"/>
    </row>
    <row r="97" customFormat="false" ht="16" hidden="false" customHeight="false" outlineLevel="0" collapsed="false">
      <c r="R97" s="47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H97" s="48" t="n">
        <f aca="false">AH96+1</f>
        <v>95</v>
      </c>
      <c r="AI97" s="45" t="s">
        <v>486</v>
      </c>
      <c r="AJ97" s="45" t="n">
        <v>328</v>
      </c>
      <c r="AK97" s="45" t="n">
        <v>15332</v>
      </c>
      <c r="AN97" s="82"/>
      <c r="AV97" s="82"/>
      <c r="AZ97" s="48"/>
    </row>
    <row r="98" customFormat="false" ht="16" hidden="false" customHeight="false" outlineLevel="0" collapsed="false">
      <c r="G98" s="44"/>
      <c r="H98" s="44"/>
      <c r="I98" s="44"/>
      <c r="J98" s="44"/>
      <c r="R98" s="47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H98" s="48" t="n">
        <f aca="false">AH97+1</f>
        <v>96</v>
      </c>
      <c r="AI98" s="45" t="s">
        <v>487</v>
      </c>
      <c r="AJ98" s="45" t="n">
        <v>573</v>
      </c>
      <c r="AK98" s="45" t="n">
        <v>15520</v>
      </c>
      <c r="AV98" s="82"/>
      <c r="AZ98" s="48"/>
    </row>
    <row r="99" customFormat="false" ht="16" hidden="false" customHeight="false" outlineLevel="0" collapsed="false">
      <c r="G99" s="44"/>
      <c r="H99" s="44"/>
      <c r="I99" s="44"/>
      <c r="J99" s="44"/>
      <c r="R99" s="47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H99" s="48" t="n">
        <f aca="false">AH98+1</f>
        <v>97</v>
      </c>
      <c r="AI99" s="45" t="s">
        <v>488</v>
      </c>
      <c r="AJ99" s="45" t="n">
        <v>64.3</v>
      </c>
      <c r="AK99" s="45" t="n">
        <v>21501</v>
      </c>
      <c r="AS99" s="47"/>
      <c r="AU99" s="82"/>
      <c r="AY99" s="48"/>
    </row>
    <row r="100" customFormat="false" ht="16" hidden="false" customHeight="false" outlineLevel="0" collapsed="false">
      <c r="G100" s="44"/>
      <c r="H100" s="44"/>
      <c r="I100" s="44"/>
      <c r="J100" s="44"/>
      <c r="R100" s="47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H100" s="48" t="n">
        <f aca="false">AH99+1</f>
        <v>98</v>
      </c>
      <c r="AI100" s="45" t="s">
        <v>489</v>
      </c>
      <c r="AJ100" s="45" t="n">
        <v>48.2</v>
      </c>
      <c r="AK100" s="45" t="n">
        <v>14339</v>
      </c>
      <c r="AS100" s="47"/>
      <c r="AV100" s="82"/>
    </row>
    <row r="101" customFormat="false" ht="16" hidden="false" customHeight="false" outlineLevel="0" collapsed="false">
      <c r="G101" s="44"/>
      <c r="H101" s="44"/>
      <c r="I101" s="44"/>
      <c r="J101" s="44"/>
      <c r="R101" s="47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H101" s="48" t="n">
        <f aca="false">AH100+1</f>
        <v>99</v>
      </c>
      <c r="AI101" s="45" t="s">
        <v>490</v>
      </c>
      <c r="AJ101" s="45" t="n">
        <v>43</v>
      </c>
      <c r="AK101" s="45" t="n">
        <v>10509</v>
      </c>
      <c r="AS101" s="47"/>
      <c r="AV101" s="82"/>
    </row>
    <row r="102" customFormat="false" ht="16" hidden="false" customHeight="false" outlineLevel="0" collapsed="false">
      <c r="G102" s="44"/>
      <c r="H102" s="44"/>
      <c r="I102" s="44"/>
      <c r="J102" s="44"/>
      <c r="R102" s="47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H102" s="48" t="n">
        <f aca="false">AH101+1</f>
        <v>100</v>
      </c>
      <c r="AI102" s="45" t="s">
        <v>491</v>
      </c>
      <c r="AJ102" s="45" t="n">
        <v>59.2</v>
      </c>
      <c r="AK102" s="45" t="n">
        <v>17585</v>
      </c>
      <c r="AS102" s="47"/>
      <c r="AV102" s="82"/>
    </row>
    <row r="103" customFormat="false" ht="16" hidden="false" customHeight="false" outlineLevel="0" collapsed="false">
      <c r="G103" s="44"/>
      <c r="H103" s="44"/>
      <c r="I103" s="44"/>
      <c r="J103" s="44"/>
      <c r="R103" s="47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H103" s="48" t="n">
        <f aca="false">AH102+1</f>
        <v>101</v>
      </c>
      <c r="AI103" s="45" t="s">
        <v>492</v>
      </c>
      <c r="AJ103" s="45" t="n">
        <v>141</v>
      </c>
      <c r="AK103" s="45" t="n">
        <v>18240</v>
      </c>
      <c r="AS103" s="47"/>
      <c r="AV103" s="82"/>
    </row>
    <row r="104" customFormat="false" ht="16" hidden="false" customHeight="false" outlineLevel="0" collapsed="false">
      <c r="G104" s="44"/>
      <c r="H104" s="44"/>
      <c r="I104" s="44"/>
      <c r="J104" s="44"/>
      <c r="R104" s="47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H104" s="48" t="n">
        <f aca="false">AH103+1</f>
        <v>102</v>
      </c>
      <c r="AI104" s="45" t="s">
        <v>493</v>
      </c>
      <c r="AJ104" s="45" t="n">
        <v>692</v>
      </c>
      <c r="AK104" s="45" t="n">
        <v>19623</v>
      </c>
      <c r="AS104" s="47"/>
      <c r="AV104" s="82"/>
    </row>
    <row r="105" customFormat="false" ht="16" hidden="false" customHeight="false" outlineLevel="0" collapsed="false">
      <c r="G105" s="44"/>
      <c r="H105" s="44"/>
      <c r="I105" s="44"/>
      <c r="J105" s="44"/>
      <c r="AH105" s="48" t="n">
        <f aca="false">AH104+1</f>
        <v>103</v>
      </c>
      <c r="AI105" s="45" t="s">
        <v>494</v>
      </c>
      <c r="AJ105" s="45" t="n">
        <v>18520</v>
      </c>
      <c r="AK105" s="45" t="n">
        <v>18804</v>
      </c>
      <c r="AS105" s="47"/>
      <c r="AV105" s="82"/>
    </row>
    <row r="106" customFormat="false" ht="16" hidden="false" customHeight="false" outlineLevel="0" collapsed="false">
      <c r="AH106" s="48" t="n">
        <f aca="false">AH105+1</f>
        <v>104</v>
      </c>
      <c r="AI106" s="45" t="s">
        <v>495</v>
      </c>
      <c r="AJ106" s="45" t="n">
        <v>12464</v>
      </c>
      <c r="AK106" s="45" t="n">
        <v>7656</v>
      </c>
      <c r="AP106" s="84"/>
      <c r="AS106" s="47"/>
      <c r="AV106" s="82"/>
    </row>
    <row r="107" customFormat="false" ht="16" hidden="false" customHeight="false" outlineLevel="0" collapsed="false">
      <c r="R107" s="47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H107" s="48" t="n">
        <f aca="false">AH106+1</f>
        <v>105</v>
      </c>
      <c r="AI107" s="45" t="s">
        <v>496</v>
      </c>
      <c r="AJ107" s="45" t="n">
        <v>834</v>
      </c>
      <c r="AK107" s="45" t="n">
        <v>3175</v>
      </c>
      <c r="AQ107" s="84"/>
      <c r="AS107" s="84"/>
      <c r="AV107" s="82"/>
    </row>
    <row r="108" customFormat="false" ht="16" hidden="false" customHeight="false" outlineLevel="0" collapsed="false">
      <c r="R108" s="47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H108" s="48" t="n">
        <f aca="false">AH107+1</f>
        <v>106</v>
      </c>
      <c r="AI108" s="45" t="s">
        <v>497</v>
      </c>
      <c r="AJ108" s="45" t="n">
        <v>1654</v>
      </c>
      <c r="AK108" s="45" t="n">
        <v>5663</v>
      </c>
      <c r="AO108" s="84"/>
      <c r="AS108" s="47"/>
      <c r="AV108" s="82"/>
    </row>
    <row r="109" customFormat="false" ht="16" hidden="false" customHeight="false" outlineLevel="0" collapsed="false">
      <c r="R109" s="47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H109" s="48" t="n">
        <f aca="false">AH108+1</f>
        <v>107</v>
      </c>
      <c r="AI109" s="45" t="s">
        <v>498</v>
      </c>
      <c r="AJ109" s="45" t="n">
        <v>5715</v>
      </c>
      <c r="AK109" s="45" t="n">
        <v>6798</v>
      </c>
      <c r="AS109" s="47"/>
      <c r="AV109" s="82"/>
    </row>
    <row r="110" customFormat="false" ht="16" hidden="false" customHeight="false" outlineLevel="0" collapsed="false">
      <c r="R110" s="47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H110" s="48" t="n">
        <f aca="false">AH109+1</f>
        <v>108</v>
      </c>
      <c r="AI110" s="45" t="s">
        <v>499</v>
      </c>
      <c r="AJ110" s="45" t="n">
        <v>31753</v>
      </c>
      <c r="AK110" s="45" t="n">
        <v>18576</v>
      </c>
      <c r="AN110" s="48"/>
      <c r="AS110" s="47"/>
      <c r="AV110" s="82"/>
    </row>
    <row r="111" customFormat="false" ht="16" hidden="false" customHeight="false" outlineLevel="0" collapsed="false">
      <c r="R111" s="47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H111" s="48" t="n">
        <f aca="false">AH110+1</f>
        <v>109</v>
      </c>
      <c r="AI111" s="45" t="s">
        <v>500</v>
      </c>
      <c r="AJ111" s="45" t="n">
        <v>154</v>
      </c>
      <c r="AK111" s="45" t="n">
        <v>10445</v>
      </c>
      <c r="AS111" s="47"/>
      <c r="AV111" s="82"/>
    </row>
    <row r="112" customFormat="false" ht="16" hidden="false" customHeight="false" outlineLevel="0" collapsed="false">
      <c r="R112" s="47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H112" s="48" t="n">
        <f aca="false">AH111+1</f>
        <v>110</v>
      </c>
      <c r="AI112" s="45" t="s">
        <v>501</v>
      </c>
      <c r="AJ112" s="45" t="n">
        <v>128</v>
      </c>
      <c r="AK112" s="45" t="n">
        <v>4305</v>
      </c>
      <c r="AS112" s="47"/>
      <c r="AV112" s="82"/>
    </row>
    <row r="113" customFormat="false" ht="16" hidden="false" customHeight="false" outlineLevel="0" collapsed="false">
      <c r="R113" s="47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H113" s="48" t="n">
        <f aca="false">AH112+1</f>
        <v>111</v>
      </c>
      <c r="AI113" s="45" t="s">
        <v>502</v>
      </c>
      <c r="AJ113" s="45" t="n">
        <v>120</v>
      </c>
      <c r="AK113" s="45" t="n">
        <v>137</v>
      </c>
      <c r="AS113" s="47"/>
      <c r="AV113" s="82"/>
    </row>
    <row r="114" customFormat="false" ht="16" hidden="false" customHeight="false" outlineLevel="0" collapsed="false">
      <c r="R114" s="47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H114" s="48" t="n">
        <f aca="false">AH113+1</f>
        <v>112</v>
      </c>
      <c r="AI114" s="45" t="s">
        <v>503</v>
      </c>
      <c r="AJ114" s="45" t="n">
        <v>146</v>
      </c>
      <c r="AK114" s="45" t="n">
        <v>10225</v>
      </c>
      <c r="AS114" s="47"/>
      <c r="AV114" s="82"/>
    </row>
    <row r="115" customFormat="false" ht="16" hidden="false" customHeight="false" outlineLevel="0" collapsed="false">
      <c r="AH115" s="48" t="n">
        <f aca="false">AH114+1</f>
        <v>113</v>
      </c>
      <c r="AI115" s="45" t="s">
        <v>504</v>
      </c>
      <c r="AJ115" s="45" t="n">
        <v>351</v>
      </c>
      <c r="AK115" s="45" t="n">
        <v>12771</v>
      </c>
      <c r="AS115" s="47"/>
      <c r="AV115" s="82"/>
    </row>
    <row r="116" customFormat="false" ht="16" hidden="false" customHeight="false" outlineLevel="0" collapsed="false">
      <c r="AH116" s="48" t="n">
        <f aca="false">AH115+1</f>
        <v>114</v>
      </c>
      <c r="AI116" s="45" t="s">
        <v>505</v>
      </c>
      <c r="AJ116" s="45" t="n">
        <v>2041</v>
      </c>
      <c r="AK116" s="45" t="n">
        <v>23774</v>
      </c>
      <c r="AS116" s="47"/>
      <c r="AV116" s="82"/>
    </row>
    <row r="117" customFormat="false" ht="16" hidden="false" customHeight="false" outlineLevel="0" collapsed="false">
      <c r="AH117" s="48" t="n">
        <f aca="false">AH116+1</f>
        <v>115</v>
      </c>
      <c r="AI117" s="45" t="s">
        <v>506</v>
      </c>
      <c r="AJ117" s="45" t="n">
        <v>3333</v>
      </c>
      <c r="AK117" s="45" t="n">
        <v>5594</v>
      </c>
      <c r="AS117" s="47"/>
      <c r="AV117" s="82"/>
    </row>
    <row r="118" customFormat="false" ht="16" hidden="false" customHeight="false" outlineLevel="0" collapsed="false">
      <c r="AH118" s="48" t="n">
        <f aca="false">AH117+1</f>
        <v>116</v>
      </c>
      <c r="AI118" s="45" t="s">
        <v>507</v>
      </c>
      <c r="AJ118" s="45" t="n">
        <v>3184</v>
      </c>
      <c r="AK118" s="45" t="n">
        <v>1451</v>
      </c>
      <c r="AS118" s="47"/>
      <c r="AV118" s="82"/>
    </row>
    <row r="119" customFormat="false" ht="16" hidden="false" customHeight="false" outlineLevel="0" collapsed="false">
      <c r="AH119" s="48" t="n">
        <f aca="false">AH118+1</f>
        <v>117</v>
      </c>
      <c r="AI119" s="45" t="s">
        <v>508</v>
      </c>
      <c r="AJ119" s="45" t="n">
        <v>2987</v>
      </c>
      <c r="AK119" s="45" t="n">
        <v>24.3</v>
      </c>
      <c r="AS119" s="47"/>
      <c r="AV119" s="82"/>
    </row>
    <row r="120" customFormat="false" ht="16" hidden="false" customHeight="false" outlineLevel="0" collapsed="false">
      <c r="AH120" s="48" t="n">
        <f aca="false">AH119+1</f>
        <v>118</v>
      </c>
      <c r="AI120" s="45" t="s">
        <v>509</v>
      </c>
      <c r="AJ120" s="45" t="n">
        <v>942</v>
      </c>
      <c r="AK120" s="45" t="n">
        <v>14252</v>
      </c>
      <c r="AS120" s="47"/>
    </row>
    <row r="121" customFormat="false" ht="16" hidden="false" customHeight="false" outlineLevel="0" collapsed="false">
      <c r="AH121" s="48" t="n">
        <f aca="false">AH120+1</f>
        <v>119</v>
      </c>
      <c r="AI121" s="45" t="s">
        <v>510</v>
      </c>
      <c r="AJ121" s="45" t="n">
        <v>1180</v>
      </c>
      <c r="AK121" s="45" t="n">
        <v>15239</v>
      </c>
      <c r="AS121" s="47"/>
    </row>
    <row r="122" customFormat="false" ht="16" hidden="false" customHeight="false" outlineLevel="0" collapsed="false">
      <c r="AH122" s="48" t="n">
        <f aca="false">AH121+1</f>
        <v>120</v>
      </c>
      <c r="AI122" s="45" t="s">
        <v>511</v>
      </c>
      <c r="AJ122" s="45" t="n">
        <v>3233</v>
      </c>
      <c r="AK122" s="45" t="n">
        <v>24287</v>
      </c>
      <c r="AS122" s="47"/>
    </row>
    <row r="123" customFormat="false" ht="16" hidden="false" customHeight="false" outlineLevel="0" collapsed="false">
      <c r="AH123" s="48" t="n">
        <f aca="false">AH122+1</f>
        <v>121</v>
      </c>
      <c r="AI123" s="45" t="s">
        <v>512</v>
      </c>
      <c r="AJ123" s="45" t="n">
        <v>108</v>
      </c>
      <c r="AK123" s="45" t="n">
        <v>14079</v>
      </c>
      <c r="AS123" s="47"/>
    </row>
    <row r="124" customFormat="false" ht="16" hidden="false" customHeight="false" outlineLevel="0" collapsed="false">
      <c r="AH124" s="48" t="n">
        <f aca="false">AH123+1</f>
        <v>122</v>
      </c>
      <c r="AI124" s="45" t="s">
        <v>513</v>
      </c>
      <c r="AJ124" s="45" t="n">
        <v>214</v>
      </c>
      <c r="AK124" s="45" t="n">
        <v>17964</v>
      </c>
      <c r="AS124" s="47"/>
      <c r="AV124" s="82"/>
    </row>
    <row r="125" customFormat="false" ht="16" hidden="false" customHeight="false" outlineLevel="0" collapsed="false">
      <c r="AH125" s="48" t="n">
        <f aca="false">AH124+1</f>
        <v>123</v>
      </c>
      <c r="AI125" s="45" t="s">
        <v>514</v>
      </c>
      <c r="AJ125" s="45" t="n">
        <v>3079</v>
      </c>
      <c r="AK125" s="45" t="n">
        <v>19563</v>
      </c>
      <c r="AS125" s="47"/>
      <c r="AV125" s="82"/>
    </row>
    <row r="126" customFormat="false" ht="16" hidden="false" customHeight="false" outlineLevel="0" collapsed="false">
      <c r="AH126" s="48" t="n">
        <f aca="false">AH125+1</f>
        <v>124</v>
      </c>
      <c r="AI126" s="45" t="s">
        <v>515</v>
      </c>
      <c r="AJ126" s="45" t="n">
        <v>218</v>
      </c>
      <c r="AK126" s="45" t="n">
        <v>18976</v>
      </c>
      <c r="AS126" s="47"/>
      <c r="AV126" s="82"/>
    </row>
    <row r="127" customFormat="false" ht="16" hidden="false" customHeight="false" outlineLevel="0" collapsed="false">
      <c r="AH127" s="48" t="n">
        <f aca="false">AH126+1</f>
        <v>125</v>
      </c>
      <c r="AI127" s="45" t="s">
        <v>516</v>
      </c>
      <c r="AJ127" s="45" t="n">
        <v>158</v>
      </c>
      <c r="AK127" s="45" t="n">
        <v>15520</v>
      </c>
      <c r="AS127" s="47"/>
      <c r="AV127" s="82"/>
    </row>
    <row r="128" customFormat="false" ht="16" hidden="false" customHeight="false" outlineLevel="0" collapsed="false">
      <c r="AH128" s="48" t="n">
        <f aca="false">AH127+1</f>
        <v>126</v>
      </c>
      <c r="AI128" s="45" t="s">
        <v>517</v>
      </c>
      <c r="AJ128" s="45" t="n">
        <v>1674</v>
      </c>
      <c r="AK128" s="45" t="n">
        <v>18747</v>
      </c>
      <c r="AS128" s="47"/>
      <c r="AV128" s="82"/>
    </row>
    <row r="129" customFormat="false" ht="16" hidden="false" customHeight="false" outlineLevel="0" collapsed="false">
      <c r="AH129" s="48" t="n">
        <f aca="false">AH128+1</f>
        <v>127</v>
      </c>
      <c r="AI129" s="45" t="s">
        <v>518</v>
      </c>
      <c r="AJ129" s="45" t="n">
        <v>202</v>
      </c>
      <c r="AK129" s="45" t="n">
        <v>19385</v>
      </c>
      <c r="AS129" s="47"/>
      <c r="AV129" s="82"/>
    </row>
    <row r="130" customFormat="false" ht="16" hidden="false" customHeight="false" outlineLevel="0" collapsed="false">
      <c r="AH130" s="48" t="n">
        <f aca="false">AH129+1</f>
        <v>128</v>
      </c>
      <c r="AI130" s="45" t="s">
        <v>519</v>
      </c>
      <c r="AJ130" s="45" t="n">
        <v>210</v>
      </c>
      <c r="AK130" s="45" t="n">
        <v>15193</v>
      </c>
      <c r="AS130" s="47"/>
      <c r="AV130" s="82"/>
    </row>
    <row r="131" customFormat="false" ht="16" hidden="false" customHeight="false" outlineLevel="0" collapsed="false">
      <c r="AH131" s="48" t="n">
        <f aca="false">AH130+1</f>
        <v>129</v>
      </c>
      <c r="AI131" s="45" t="s">
        <v>520</v>
      </c>
      <c r="AJ131" s="45" t="n">
        <v>2793</v>
      </c>
      <c r="AK131" s="45" t="n">
        <v>15807</v>
      </c>
      <c r="AS131" s="47"/>
      <c r="AV131" s="82"/>
    </row>
    <row r="132" customFormat="false" ht="16" hidden="false" customHeight="false" outlineLevel="0" collapsed="false">
      <c r="AH132" s="48" t="n">
        <f aca="false">AH131+1</f>
        <v>130</v>
      </c>
      <c r="AI132" s="45" t="s">
        <v>521</v>
      </c>
      <c r="AJ132" s="45" t="n">
        <v>154</v>
      </c>
      <c r="AK132" s="45" t="n">
        <v>13532</v>
      </c>
      <c r="AS132" s="47"/>
      <c r="AV132" s="82"/>
    </row>
    <row r="133" customFormat="false" ht="16" hidden="false" customHeight="false" outlineLevel="0" collapsed="false">
      <c r="AH133" s="48" t="n">
        <f aca="false">AH132+1</f>
        <v>131</v>
      </c>
      <c r="AI133" s="45" t="s">
        <v>522</v>
      </c>
      <c r="AJ133" s="45" t="n">
        <v>231</v>
      </c>
      <c r="AK133" s="45" t="n">
        <v>14872</v>
      </c>
      <c r="AS133" s="47"/>
      <c r="AV133" s="82"/>
    </row>
    <row r="134" customFormat="false" ht="16" hidden="false" customHeight="false" outlineLevel="0" collapsed="false">
      <c r="AH134" s="48" t="n">
        <f aca="false">AH133+1</f>
        <v>132</v>
      </c>
      <c r="AI134" s="45" t="s">
        <v>523</v>
      </c>
      <c r="AJ134" s="45" t="n">
        <v>2306</v>
      </c>
      <c r="AK134" s="45" t="n">
        <v>18407</v>
      </c>
      <c r="AS134" s="47"/>
      <c r="AV134" s="82"/>
    </row>
    <row r="135" customFormat="false" ht="16" hidden="false" customHeight="false" outlineLevel="0" collapsed="false">
      <c r="AH135" s="48" t="n">
        <f aca="false">AH134+1</f>
        <v>133</v>
      </c>
      <c r="AI135" s="45" t="s">
        <v>524</v>
      </c>
      <c r="AJ135" s="45" t="n">
        <v>340</v>
      </c>
      <c r="AK135" s="45" t="n">
        <v>17005</v>
      </c>
      <c r="AS135" s="47"/>
      <c r="AV135" s="82"/>
    </row>
    <row r="136" customFormat="false" ht="16" hidden="false" customHeight="false" outlineLevel="0" collapsed="false">
      <c r="AH136" s="48" t="n">
        <f aca="false">AH135+1</f>
        <v>134</v>
      </c>
      <c r="AI136" s="45" t="s">
        <v>525</v>
      </c>
      <c r="AJ136" s="45" t="n">
        <v>360</v>
      </c>
      <c r="AK136" s="45" t="n">
        <v>13866</v>
      </c>
      <c r="AS136" s="47"/>
      <c r="AV136" s="82"/>
    </row>
    <row r="137" customFormat="false" ht="16" hidden="false" customHeight="false" outlineLevel="0" collapsed="false">
      <c r="AH137" s="48" t="n">
        <f aca="false">AH136+1</f>
        <v>135</v>
      </c>
      <c r="AI137" s="45" t="s">
        <v>526</v>
      </c>
      <c r="AJ137" s="45" t="n">
        <v>3977</v>
      </c>
      <c r="AK137" s="45" t="n">
        <v>14692</v>
      </c>
      <c r="AS137" s="47"/>
      <c r="AV137" s="82"/>
    </row>
    <row r="138" customFormat="false" ht="16" hidden="false" customHeight="false" outlineLevel="0" collapsed="false">
      <c r="AH138" s="48" t="n">
        <f aca="false">AH137+1</f>
        <v>136</v>
      </c>
      <c r="AI138" s="45" t="s">
        <v>527</v>
      </c>
      <c r="AJ138" s="45" t="n">
        <v>372</v>
      </c>
      <c r="AK138" s="45" t="n">
        <v>9080</v>
      </c>
      <c r="AS138" s="47"/>
      <c r="AV138" s="82"/>
    </row>
    <row r="139" customFormat="false" ht="16" hidden="false" customHeight="false" outlineLevel="0" collapsed="false">
      <c r="AH139" s="48" t="n">
        <f aca="false">AH138+1</f>
        <v>137</v>
      </c>
      <c r="AI139" s="45" t="s">
        <v>528</v>
      </c>
      <c r="AJ139" s="45" t="n">
        <v>655</v>
      </c>
      <c r="AK139" s="45" t="n">
        <v>14648</v>
      </c>
      <c r="AS139" s="47"/>
      <c r="AV139" s="82"/>
    </row>
    <row r="140" customFormat="false" ht="16" hidden="false" customHeight="false" outlineLevel="0" collapsed="false">
      <c r="AH140" s="48" t="n">
        <f aca="false">AH139+1</f>
        <v>138</v>
      </c>
      <c r="AI140" s="45" t="s">
        <v>529</v>
      </c>
      <c r="AJ140" s="45" t="n">
        <v>353</v>
      </c>
      <c r="AK140" s="45" t="n">
        <v>11272</v>
      </c>
      <c r="AS140" s="47"/>
      <c r="AV140" s="82"/>
    </row>
    <row r="141" customFormat="false" ht="16" hidden="false" customHeight="false" outlineLevel="0" collapsed="false">
      <c r="AH141" s="48" t="n">
        <f aca="false">AH140+1</f>
        <v>139</v>
      </c>
      <c r="AI141" s="45" t="s">
        <v>530</v>
      </c>
      <c r="AJ141" s="45" t="n">
        <v>387</v>
      </c>
      <c r="AK141" s="45" t="n">
        <v>12164</v>
      </c>
      <c r="AS141" s="47"/>
      <c r="AV141" s="82"/>
    </row>
    <row r="142" customFormat="false" ht="16" hidden="false" customHeight="false" outlineLevel="0" collapsed="false">
      <c r="AH142" s="48" t="n">
        <f aca="false">AH141+1</f>
        <v>140</v>
      </c>
      <c r="AI142" s="45" t="s">
        <v>531</v>
      </c>
      <c r="AJ142" s="45" t="n">
        <v>1316</v>
      </c>
      <c r="AK142" s="45" t="n">
        <v>16000</v>
      </c>
      <c r="AS142" s="47"/>
      <c r="AV142" s="82"/>
    </row>
    <row r="143" customFormat="false" ht="16" hidden="false" customHeight="false" outlineLevel="0" collapsed="false">
      <c r="AH143" s="48" t="n">
        <f aca="false">AH142+1</f>
        <v>141</v>
      </c>
      <c r="AI143" s="45" t="s">
        <v>532</v>
      </c>
      <c r="AJ143" s="45" t="n">
        <v>5946</v>
      </c>
      <c r="AK143" s="45" t="n">
        <v>13491</v>
      </c>
      <c r="AS143" s="47"/>
      <c r="AV143" s="82"/>
    </row>
    <row r="144" customFormat="false" ht="16" hidden="false" customHeight="false" outlineLevel="0" collapsed="false">
      <c r="AH144" s="48" t="n">
        <f aca="false">AH143+1</f>
        <v>142</v>
      </c>
      <c r="AI144" s="45" t="s">
        <v>533</v>
      </c>
      <c r="AJ144" s="45" t="n">
        <v>577</v>
      </c>
      <c r="AK144" s="45" t="n">
        <v>17909</v>
      </c>
      <c r="AS144" s="47"/>
      <c r="AV144" s="82"/>
    </row>
    <row r="145" customFormat="false" ht="16" hidden="false" customHeight="false" outlineLevel="0" collapsed="false">
      <c r="AH145" s="48" t="n">
        <f aca="false">AH144+1</f>
        <v>143</v>
      </c>
      <c r="AI145" s="45" t="s">
        <v>534</v>
      </c>
      <c r="AJ145" s="45" t="n">
        <v>669</v>
      </c>
      <c r="AK145" s="45" t="n">
        <v>15807</v>
      </c>
      <c r="AS145" s="47"/>
      <c r="AV145" s="82"/>
    </row>
    <row r="146" customFormat="false" ht="16" hidden="false" customHeight="false" outlineLevel="0" collapsed="false">
      <c r="AH146" s="48" t="n">
        <f aca="false">AH145+1</f>
        <v>144</v>
      </c>
      <c r="AI146" s="45" t="s">
        <v>535</v>
      </c>
      <c r="AJ146" s="45" t="n">
        <v>7203</v>
      </c>
      <c r="AK146" s="45" t="n">
        <v>17425</v>
      </c>
      <c r="AS146" s="47"/>
      <c r="AV146" s="82"/>
    </row>
    <row r="147" customFormat="false" ht="16" hidden="false" customHeight="false" outlineLevel="0" collapsed="false">
      <c r="AH147" s="48" t="n">
        <f aca="false">AH146+1</f>
        <v>145</v>
      </c>
      <c r="AI147" s="45" t="s">
        <v>536</v>
      </c>
      <c r="AJ147" s="45" t="n">
        <v>151</v>
      </c>
      <c r="AK147" s="45" t="n">
        <v>17057</v>
      </c>
      <c r="AS147" s="47"/>
      <c r="AV147" s="82"/>
    </row>
    <row r="148" customFormat="false" ht="16" hidden="false" customHeight="false" outlineLevel="0" collapsed="false">
      <c r="AH148" s="48" t="n">
        <f aca="false">AH147+1</f>
        <v>146</v>
      </c>
      <c r="AI148" s="45" t="s">
        <v>537</v>
      </c>
      <c r="AJ148" s="45" t="n">
        <v>164</v>
      </c>
      <c r="AK148" s="45" t="n">
        <v>15101</v>
      </c>
      <c r="AS148" s="47"/>
      <c r="AV148" s="82"/>
    </row>
    <row r="149" customFormat="false" ht="16" hidden="false" customHeight="false" outlineLevel="0" collapsed="false">
      <c r="AH149" s="48" t="n">
        <f aca="false">AH148+1</f>
        <v>147</v>
      </c>
      <c r="AI149" s="45" t="s">
        <v>538</v>
      </c>
      <c r="AJ149" s="45" t="n">
        <v>1019</v>
      </c>
      <c r="AK149" s="45" t="n">
        <v>17214</v>
      </c>
      <c r="AS149" s="47"/>
      <c r="AV149" s="82"/>
    </row>
    <row r="150" customFormat="false" ht="16" hidden="false" customHeight="false" outlineLevel="0" collapsed="false">
      <c r="AH150" s="48" t="n">
        <f aca="false">AH149+1</f>
        <v>148</v>
      </c>
      <c r="AI150" s="45" t="s">
        <v>539</v>
      </c>
      <c r="AJ150" s="45" t="n">
        <v>112</v>
      </c>
      <c r="AK150" s="45" t="n">
        <v>14295</v>
      </c>
      <c r="AS150" s="47"/>
      <c r="AV150" s="82"/>
    </row>
    <row r="151" customFormat="false" ht="16" hidden="false" customHeight="false" outlineLevel="0" collapsed="false">
      <c r="AH151" s="48" t="n">
        <f aca="false">AH150+1</f>
        <v>149</v>
      </c>
      <c r="AI151" s="45" t="s">
        <v>540</v>
      </c>
      <c r="AJ151" s="45" t="n">
        <v>156</v>
      </c>
      <c r="AK151" s="45" t="n">
        <v>15379</v>
      </c>
      <c r="AS151" s="47"/>
      <c r="AV151" s="82"/>
    </row>
    <row r="152" customFormat="false" ht="16" hidden="false" customHeight="false" outlineLevel="0" collapsed="false">
      <c r="AH152" s="48" t="n">
        <f aca="false">AH151+1</f>
        <v>150</v>
      </c>
      <c r="AI152" s="45" t="s">
        <v>541</v>
      </c>
      <c r="AJ152" s="45" t="n">
        <v>655</v>
      </c>
      <c r="AK152" s="45" t="n">
        <v>19563</v>
      </c>
      <c r="AS152" s="47"/>
      <c r="AV152" s="82"/>
    </row>
    <row r="153" customFormat="false" ht="16" hidden="false" customHeight="false" outlineLevel="0" collapsed="false">
      <c r="AH153" s="48" t="n">
        <f aca="false">AH152+1</f>
        <v>151</v>
      </c>
      <c r="AI153" s="45" t="s">
        <v>542</v>
      </c>
      <c r="AJ153" s="45" t="n">
        <v>66.1</v>
      </c>
      <c r="AK153" s="45" t="n">
        <v>15332</v>
      </c>
      <c r="AS153" s="47"/>
      <c r="AV153" s="82"/>
    </row>
    <row r="154" customFormat="false" ht="16" hidden="false" customHeight="false" outlineLevel="0" collapsed="false">
      <c r="AH154" s="48" t="n">
        <f aca="false">AH153+1</f>
        <v>152</v>
      </c>
      <c r="AI154" s="45" t="s">
        <v>543</v>
      </c>
      <c r="AJ154" s="45" t="n">
        <v>96.5</v>
      </c>
      <c r="AK154" s="45" t="n">
        <v>15473</v>
      </c>
      <c r="AS154" s="47"/>
      <c r="AV154" s="82"/>
    </row>
    <row r="155" customFormat="false" ht="16" hidden="false" customHeight="false" outlineLevel="0" collapsed="false">
      <c r="AH155" s="48" t="n">
        <f aca="false">AH154+1</f>
        <v>153</v>
      </c>
      <c r="AI155" s="45" t="s">
        <v>544</v>
      </c>
      <c r="AJ155" s="45" t="n">
        <v>626</v>
      </c>
      <c r="AK155" s="45" t="n">
        <v>16246</v>
      </c>
      <c r="AS155" s="47"/>
      <c r="AV155" s="82"/>
    </row>
    <row r="156" customFormat="false" ht="16" hidden="false" customHeight="false" outlineLevel="0" collapsed="false">
      <c r="AH156" s="48" t="n">
        <f aca="false">AH155+1</f>
        <v>154</v>
      </c>
      <c r="AI156" s="45" t="s">
        <v>545</v>
      </c>
      <c r="AJ156" s="45" t="n">
        <v>48.2</v>
      </c>
      <c r="AK156" s="45" t="n">
        <v>13287</v>
      </c>
      <c r="AS156" s="47"/>
      <c r="AV156" s="82"/>
    </row>
    <row r="157" customFormat="false" ht="16" hidden="false" customHeight="false" outlineLevel="0" collapsed="false">
      <c r="AH157" s="48" t="n">
        <f aca="false">AH156+1</f>
        <v>155</v>
      </c>
      <c r="AI157" s="45" t="s">
        <v>546</v>
      </c>
      <c r="AJ157" s="45" t="n">
        <v>65.7</v>
      </c>
      <c r="AK157" s="45" t="n">
        <v>13866</v>
      </c>
      <c r="AS157" s="47"/>
      <c r="AV157" s="82"/>
    </row>
    <row r="158" customFormat="false" ht="16" hidden="false" customHeight="false" outlineLevel="0" collapsed="false">
      <c r="AH158" s="48" t="n">
        <f aca="false">AH157+1</f>
        <v>156</v>
      </c>
      <c r="AI158" s="45" t="s">
        <v>547</v>
      </c>
      <c r="AJ158" s="45" t="n">
        <v>473</v>
      </c>
      <c r="AK158" s="45" t="n">
        <v>18747</v>
      </c>
      <c r="AS158" s="47"/>
      <c r="AV158" s="82"/>
    </row>
    <row r="159" customFormat="false" ht="16" hidden="false" customHeight="false" outlineLevel="0" collapsed="false">
      <c r="AH159" s="48" t="n">
        <f aca="false">AH158+1</f>
        <v>157</v>
      </c>
      <c r="AI159" s="45" t="s">
        <v>548</v>
      </c>
      <c r="AJ159" s="45" t="n">
        <v>116</v>
      </c>
      <c r="AK159" s="45" t="n">
        <v>15239</v>
      </c>
      <c r="AS159" s="47"/>
      <c r="AV159" s="82"/>
    </row>
    <row r="160" customFormat="false" ht="16" hidden="false" customHeight="false" outlineLevel="0" collapsed="false">
      <c r="AH160" s="48" t="n">
        <f aca="false">AH159+1</f>
        <v>158</v>
      </c>
      <c r="AI160" s="45" t="s">
        <v>549</v>
      </c>
      <c r="AJ160" s="45" t="n">
        <v>133</v>
      </c>
      <c r="AK160" s="45" t="n">
        <v>14079</v>
      </c>
      <c r="AS160" s="47"/>
      <c r="AV160" s="82"/>
    </row>
    <row r="161" customFormat="false" ht="16" hidden="false" customHeight="false" outlineLevel="0" collapsed="false">
      <c r="AH161" s="48" t="n">
        <f aca="false">AH160+1</f>
        <v>159</v>
      </c>
      <c r="AI161" s="45" t="s">
        <v>550</v>
      </c>
      <c r="AJ161" s="45" t="n">
        <v>692</v>
      </c>
      <c r="AK161" s="45" t="n">
        <v>15009</v>
      </c>
      <c r="AS161" s="47"/>
      <c r="AV161" s="82"/>
    </row>
    <row r="162" customFormat="false" ht="16" hidden="false" customHeight="false" outlineLevel="0" collapsed="false">
      <c r="AH162" s="48" t="n">
        <f aca="false">AH161+1</f>
        <v>160</v>
      </c>
      <c r="AI162" s="45" t="s">
        <v>551</v>
      </c>
      <c r="AJ162" s="45" t="n">
        <v>67.5</v>
      </c>
      <c r="AK162" s="45" t="n">
        <v>16147</v>
      </c>
      <c r="AS162" s="47"/>
      <c r="AV162" s="82"/>
    </row>
    <row r="163" customFormat="false" ht="16" hidden="false" customHeight="false" outlineLevel="0" collapsed="false">
      <c r="AH163" s="48" t="n">
        <f aca="false">AH162+1</f>
        <v>161</v>
      </c>
      <c r="AI163" s="45" t="s">
        <v>552</v>
      </c>
      <c r="AJ163" s="45" t="n">
        <v>90.5</v>
      </c>
      <c r="AK163" s="45" t="n">
        <v>16800</v>
      </c>
      <c r="AS163" s="47"/>
      <c r="AV163" s="82"/>
    </row>
    <row r="164" customFormat="false" ht="16" hidden="false" customHeight="false" outlineLevel="0" collapsed="false">
      <c r="AH164" s="48" t="n">
        <f aca="false">AH163+1</f>
        <v>162</v>
      </c>
      <c r="AI164" s="45" t="s">
        <v>553</v>
      </c>
      <c r="AJ164" s="45" t="n">
        <v>554</v>
      </c>
      <c r="AK164" s="45" t="n">
        <v>19743</v>
      </c>
      <c r="AS164" s="47"/>
      <c r="AV164" s="82"/>
    </row>
    <row r="165" customFormat="false" ht="16" hidden="false" customHeight="false" outlineLevel="0" collapsed="false">
      <c r="AH165" s="48" t="n">
        <f aca="false">AH164+1</f>
        <v>163</v>
      </c>
      <c r="AI165" s="45" t="s">
        <v>554</v>
      </c>
      <c r="AJ165" s="45" t="n">
        <v>55.2</v>
      </c>
      <c r="AK165" s="45" t="n">
        <v>17692</v>
      </c>
      <c r="AS165" s="47"/>
      <c r="AV165" s="82"/>
    </row>
    <row r="166" customFormat="false" ht="16" hidden="false" customHeight="false" outlineLevel="0" collapsed="false">
      <c r="AH166" s="48" t="n">
        <f aca="false">AH165+1</f>
        <v>164</v>
      </c>
      <c r="AI166" s="45" t="s">
        <v>555</v>
      </c>
      <c r="AJ166" s="45" t="n">
        <v>52</v>
      </c>
      <c r="AK166" s="45" t="n">
        <v>13782</v>
      </c>
      <c r="AS166" s="47"/>
      <c r="AV166" s="82"/>
    </row>
    <row r="167" customFormat="false" ht="16" hidden="false" customHeight="false" outlineLevel="0" collapsed="false">
      <c r="AH167" s="48" t="n">
        <f aca="false">AH166+1</f>
        <v>165</v>
      </c>
      <c r="AI167" s="45" t="s">
        <v>556</v>
      </c>
      <c r="AJ167" s="45" t="n">
        <v>224</v>
      </c>
      <c r="AK167" s="45" t="n">
        <v>13698</v>
      </c>
      <c r="AS167" s="47"/>
      <c r="AV167" s="82"/>
    </row>
    <row r="168" customFormat="false" ht="16" hidden="false" customHeight="false" outlineLevel="0" collapsed="false">
      <c r="AH168" s="48" t="n">
        <f aca="false">AH167+1</f>
        <v>166</v>
      </c>
      <c r="AI168" s="45" t="s">
        <v>557</v>
      </c>
      <c r="AJ168" s="45" t="n">
        <v>4189</v>
      </c>
      <c r="AK168" s="45" t="n">
        <v>14737</v>
      </c>
      <c r="AS168" s="47"/>
      <c r="AV168" s="82"/>
    </row>
    <row r="169" customFormat="false" ht="16" hidden="false" customHeight="false" outlineLevel="0" collapsed="false">
      <c r="AH169" s="48" t="n">
        <f aca="false">AH168+1</f>
        <v>167</v>
      </c>
      <c r="AI169" s="45" t="s">
        <v>558</v>
      </c>
      <c r="AJ169" s="45" t="n">
        <v>5909</v>
      </c>
      <c r="AK169" s="45" t="n">
        <v>16495</v>
      </c>
      <c r="AS169" s="47"/>
      <c r="AV169" s="82"/>
    </row>
    <row r="170" customFormat="false" ht="16" hidden="false" customHeight="false" outlineLevel="0" collapsed="false">
      <c r="AH170" s="48" t="n">
        <f aca="false">AH169+1</f>
        <v>168</v>
      </c>
      <c r="AI170" s="45" t="s">
        <v>559</v>
      </c>
      <c r="AJ170" s="45" t="n">
        <v>19209</v>
      </c>
      <c r="AK170" s="45" t="n">
        <v>17800</v>
      </c>
      <c r="AS170" s="47"/>
      <c r="AV170" s="82"/>
    </row>
    <row r="171" customFormat="false" ht="16" hidden="false" customHeight="false" outlineLevel="0" collapsed="false">
      <c r="AH171" s="48" t="n">
        <f aca="false">AH170+1</f>
        <v>169</v>
      </c>
      <c r="AI171" s="45" t="s">
        <v>560</v>
      </c>
      <c r="AJ171" s="45" t="n">
        <v>125</v>
      </c>
      <c r="AK171" s="45" t="n">
        <v>16596</v>
      </c>
      <c r="AS171" s="47"/>
      <c r="AV171" s="82"/>
    </row>
    <row r="172" customFormat="false" ht="16" hidden="false" customHeight="false" outlineLevel="0" collapsed="false">
      <c r="AH172" s="48" t="n">
        <f aca="false">AH171+1</f>
        <v>170</v>
      </c>
      <c r="AI172" s="45" t="s">
        <v>561</v>
      </c>
      <c r="AJ172" s="45" t="n">
        <v>112</v>
      </c>
      <c r="AK172" s="45" t="n">
        <v>15239</v>
      </c>
      <c r="AS172" s="47"/>
      <c r="AV172" s="82"/>
    </row>
    <row r="173" customFormat="false" ht="16" hidden="false" customHeight="false" outlineLevel="0" collapsed="false">
      <c r="AH173" s="48" t="n">
        <f aca="false">AH172+1</f>
        <v>171</v>
      </c>
      <c r="AI173" s="45" t="s">
        <v>562</v>
      </c>
      <c r="AJ173" s="45" t="n">
        <v>841</v>
      </c>
      <c r="AK173" s="45" t="n">
        <v>17425</v>
      </c>
      <c r="AS173" s="47"/>
      <c r="AV173" s="82"/>
    </row>
    <row r="174" customFormat="false" ht="16" hidden="false" customHeight="false" outlineLevel="0" collapsed="false">
      <c r="AH174" s="48" t="n">
        <f aca="false">AH173+1</f>
        <v>172</v>
      </c>
      <c r="AI174" s="45" t="s">
        <v>563</v>
      </c>
      <c r="AJ174" s="45" t="n">
        <v>2278</v>
      </c>
      <c r="AK174" s="45" t="n">
        <v>14827</v>
      </c>
      <c r="AS174" s="47"/>
      <c r="AV174" s="82"/>
    </row>
    <row r="175" customFormat="false" ht="16" hidden="false" customHeight="false" outlineLevel="0" collapsed="false">
      <c r="AH175" s="48" t="n">
        <f aca="false">AH174+1</f>
        <v>173</v>
      </c>
      <c r="AI175" s="45" t="s">
        <v>564</v>
      </c>
      <c r="AJ175" s="45" t="n">
        <v>2853</v>
      </c>
      <c r="AK175" s="45" t="n">
        <v>15903</v>
      </c>
      <c r="AS175" s="47"/>
      <c r="AV175" s="82"/>
    </row>
    <row r="176" customFormat="false" ht="16" hidden="false" customHeight="false" outlineLevel="0" collapsed="false">
      <c r="AH176" s="48" t="n">
        <f aca="false">AH175+1</f>
        <v>174</v>
      </c>
      <c r="AI176" s="45" t="s">
        <v>565</v>
      </c>
      <c r="AJ176" s="45" t="n">
        <v>11238</v>
      </c>
      <c r="AK176" s="45" t="n">
        <v>17214</v>
      </c>
      <c r="AS176" s="47"/>
      <c r="AV176" s="82"/>
    </row>
    <row r="177" customFormat="false" ht="16" hidden="false" customHeight="false" outlineLevel="0" collapsed="false">
      <c r="AH177" s="48" t="n">
        <f aca="false">AH176+1</f>
        <v>175</v>
      </c>
      <c r="AI177" s="45" t="s">
        <v>566</v>
      </c>
      <c r="AJ177" s="45" t="n">
        <v>1829</v>
      </c>
      <c r="AK177" s="45" t="n">
        <v>16954</v>
      </c>
      <c r="AS177" s="47"/>
      <c r="AV177" s="82"/>
    </row>
    <row r="178" customFormat="false" ht="16" hidden="false" customHeight="false" outlineLevel="0" collapsed="false">
      <c r="AH178" s="48" t="n">
        <f aca="false">AH177+1</f>
        <v>176</v>
      </c>
      <c r="AI178" s="45" t="s">
        <v>567</v>
      </c>
      <c r="AJ178" s="45" t="n">
        <v>1863</v>
      </c>
      <c r="AK178" s="45" t="n">
        <v>16596</v>
      </c>
      <c r="AS178" s="47"/>
      <c r="AV178" s="82"/>
    </row>
    <row r="179" customFormat="false" ht="16" hidden="false" customHeight="false" outlineLevel="0" collapsed="false">
      <c r="AH179" s="48" t="n">
        <f aca="false">AH178+1</f>
        <v>177</v>
      </c>
      <c r="AI179" s="45" t="s">
        <v>568</v>
      </c>
      <c r="AJ179" s="45" t="n">
        <v>6167</v>
      </c>
      <c r="AK179" s="45" t="n">
        <v>16647</v>
      </c>
      <c r="AS179" s="47"/>
      <c r="AV179" s="82"/>
    </row>
    <row r="180" customFormat="false" ht="16" hidden="false" customHeight="false" outlineLevel="0" collapsed="false">
      <c r="AH180" s="48" t="n">
        <f aca="false">AH179+1</f>
        <v>178</v>
      </c>
      <c r="AI180" s="45" t="s">
        <v>569</v>
      </c>
      <c r="AJ180" s="45" t="n">
        <v>4088</v>
      </c>
      <c r="AK180" s="45" t="n">
        <v>13824</v>
      </c>
      <c r="AS180" s="47"/>
      <c r="AV180" s="82"/>
    </row>
    <row r="181" customFormat="false" ht="16" hidden="false" customHeight="false" outlineLevel="0" collapsed="false">
      <c r="AH181" s="48" t="n">
        <f aca="false">AH180+1</f>
        <v>179</v>
      </c>
      <c r="AI181" s="45" t="s">
        <v>570</v>
      </c>
      <c r="AJ181" s="45" t="n">
        <v>5680</v>
      </c>
      <c r="AK181" s="45" t="n">
        <v>13126</v>
      </c>
      <c r="AS181" s="47"/>
      <c r="AV181" s="82"/>
    </row>
    <row r="182" customFormat="false" ht="16" hidden="false" customHeight="false" outlineLevel="0" collapsed="false">
      <c r="AH182" s="48" t="n">
        <f aca="false">AH181+1</f>
        <v>180</v>
      </c>
      <c r="AI182" s="45" t="s">
        <v>571</v>
      </c>
      <c r="AJ182" s="45" t="n">
        <v>24584</v>
      </c>
      <c r="AK182" s="45" t="n">
        <v>16296</v>
      </c>
      <c r="AS182" s="47"/>
      <c r="AV182" s="82"/>
    </row>
    <row r="183" customFormat="false" ht="16" hidden="false" customHeight="false" outlineLevel="0" collapsed="false">
      <c r="AH183" s="48"/>
      <c r="AS183" s="47"/>
      <c r="AV183" s="82"/>
    </row>
    <row r="184" customFormat="false" ht="16" hidden="false" customHeight="false" outlineLevel="0" collapsed="false">
      <c r="AH184" s="48"/>
      <c r="AS184" s="47"/>
      <c r="AV184" s="82"/>
    </row>
    <row r="185" customFormat="false" ht="16" hidden="false" customHeight="false" outlineLevel="0" collapsed="false">
      <c r="AH185" s="48"/>
      <c r="AS185" s="47"/>
      <c r="AV185" s="82"/>
    </row>
    <row r="186" customFormat="false" ht="16" hidden="false" customHeight="false" outlineLevel="0" collapsed="false">
      <c r="AH186" s="48"/>
      <c r="AS186" s="47"/>
      <c r="AV186" s="82"/>
    </row>
    <row r="187" customFormat="false" ht="16" hidden="false" customHeight="false" outlineLevel="0" collapsed="false">
      <c r="AH187" s="48"/>
      <c r="AS187" s="47"/>
      <c r="AV187" s="82"/>
    </row>
    <row r="188" customFormat="false" ht="16" hidden="false" customHeight="false" outlineLevel="0" collapsed="false">
      <c r="AH188" s="48"/>
      <c r="AS188" s="47"/>
      <c r="AV188" s="80"/>
    </row>
    <row r="189" customFormat="false" ht="16" hidden="false" customHeight="false" outlineLevel="0" collapsed="false">
      <c r="AH189" s="48"/>
      <c r="AS189" s="47"/>
      <c r="AV189" s="82"/>
    </row>
    <row r="190" customFormat="false" ht="16" hidden="false" customHeight="false" outlineLevel="0" collapsed="false">
      <c r="AH190" s="48"/>
      <c r="AS190" s="47"/>
      <c r="AV190" s="82"/>
    </row>
    <row r="191" customFormat="false" ht="16" hidden="false" customHeight="false" outlineLevel="0" collapsed="false">
      <c r="AH191" s="48"/>
      <c r="AS191" s="47"/>
      <c r="AV191" s="82"/>
    </row>
    <row r="192" customFormat="false" ht="16" hidden="false" customHeight="false" outlineLevel="0" collapsed="false">
      <c r="AH192" s="48"/>
      <c r="AS192" s="47"/>
      <c r="AV192" s="82"/>
    </row>
    <row r="193" customFormat="false" ht="16" hidden="false" customHeight="false" outlineLevel="0" collapsed="false">
      <c r="AH193" s="48"/>
      <c r="AS193" s="47"/>
      <c r="AV193" s="82"/>
    </row>
    <row r="194" customFormat="false" ht="16" hidden="false" customHeight="false" outlineLevel="0" collapsed="false">
      <c r="AH194" s="48"/>
      <c r="AS194" s="47"/>
      <c r="AV194" s="82"/>
    </row>
    <row r="195" customFormat="false" ht="16" hidden="false" customHeight="false" outlineLevel="0" collapsed="false">
      <c r="AH195" s="48"/>
      <c r="AS195" s="47"/>
      <c r="AV195" s="82"/>
    </row>
    <row r="196" customFormat="false" ht="16" hidden="false" customHeight="false" outlineLevel="0" collapsed="false">
      <c r="AH196" s="48"/>
      <c r="AS196" s="47"/>
      <c r="AV196" s="82"/>
    </row>
    <row r="197" customFormat="false" ht="16" hidden="false" customHeight="false" outlineLevel="0" collapsed="false">
      <c r="AH197" s="48"/>
      <c r="AS197" s="47"/>
      <c r="AV197" s="82"/>
    </row>
    <row r="198" customFormat="false" ht="16" hidden="false" customHeight="false" outlineLevel="0" collapsed="false">
      <c r="AH198" s="48"/>
      <c r="AS198" s="47"/>
      <c r="AV198" s="82"/>
    </row>
    <row r="199" customFormat="false" ht="16" hidden="false" customHeight="false" outlineLevel="0" collapsed="false">
      <c r="AH199" s="48"/>
      <c r="AS199" s="47"/>
      <c r="AV199" s="82"/>
    </row>
    <row r="200" customFormat="false" ht="16" hidden="false" customHeight="false" outlineLevel="0" collapsed="false">
      <c r="AH200" s="48"/>
      <c r="AS200" s="47"/>
      <c r="AV200" s="82"/>
    </row>
    <row r="201" customFormat="false" ht="16" hidden="false" customHeight="false" outlineLevel="0" collapsed="false">
      <c r="AH201" s="48"/>
      <c r="AS201" s="47"/>
      <c r="AV201" s="82"/>
    </row>
    <row r="202" customFormat="false" ht="16" hidden="false" customHeight="false" outlineLevel="0" collapsed="false">
      <c r="AH202" s="48"/>
      <c r="AS202" s="47"/>
      <c r="AV202" s="82"/>
    </row>
    <row r="203" customFormat="false" ht="16" hidden="false" customHeight="false" outlineLevel="0" collapsed="false">
      <c r="AH203" s="48"/>
      <c r="AS203" s="47"/>
      <c r="AV203" s="82"/>
    </row>
    <row r="204" customFormat="false" ht="16" hidden="false" customHeight="false" outlineLevel="0" collapsed="false">
      <c r="AH204" s="48"/>
      <c r="AS204" s="47"/>
      <c r="AV204" s="82"/>
    </row>
    <row r="205" customFormat="false" ht="16" hidden="false" customHeight="false" outlineLevel="0" collapsed="false">
      <c r="AH205" s="48"/>
      <c r="AS205" s="47"/>
      <c r="AV205" s="82"/>
    </row>
    <row r="206" customFormat="false" ht="16" hidden="false" customHeight="false" outlineLevel="0" collapsed="false">
      <c r="AH206" s="48"/>
      <c r="AS206" s="47"/>
      <c r="AV206" s="82"/>
    </row>
    <row r="207" customFormat="false" ht="16" hidden="false" customHeight="false" outlineLevel="0" collapsed="false">
      <c r="AH207" s="48"/>
      <c r="AS207" s="47"/>
      <c r="AV207" s="82"/>
    </row>
    <row r="208" customFormat="false" ht="16" hidden="false" customHeight="false" outlineLevel="0" collapsed="false">
      <c r="AH208" s="48"/>
      <c r="AS208" s="47"/>
      <c r="AV208" s="82"/>
    </row>
    <row r="209" customFormat="false" ht="16" hidden="false" customHeight="false" outlineLevel="0" collapsed="false">
      <c r="AH209" s="48"/>
      <c r="AS209" s="47"/>
      <c r="AV209" s="82"/>
    </row>
    <row r="210" customFormat="false" ht="16" hidden="false" customHeight="false" outlineLevel="0" collapsed="false">
      <c r="AH210" s="48"/>
      <c r="AS210" s="47"/>
      <c r="AV210" s="82"/>
    </row>
    <row r="211" customFormat="false" ht="16" hidden="false" customHeight="false" outlineLevel="0" collapsed="false">
      <c r="AH211" s="48"/>
      <c r="AS211" s="47"/>
      <c r="AV211" s="82"/>
    </row>
    <row r="212" customFormat="false" ht="16" hidden="false" customHeight="false" outlineLevel="0" collapsed="false">
      <c r="AH212" s="48"/>
      <c r="AS212" s="47"/>
      <c r="AV212" s="82"/>
    </row>
    <row r="213" customFormat="false" ht="16" hidden="false" customHeight="false" outlineLevel="0" collapsed="false">
      <c r="AH213" s="48"/>
      <c r="AS213" s="47"/>
      <c r="AV213" s="82"/>
    </row>
    <row r="214" customFormat="false" ht="16" hidden="false" customHeight="false" outlineLevel="0" collapsed="false">
      <c r="AH214" s="48"/>
      <c r="AS214" s="47"/>
      <c r="AV214" s="82"/>
    </row>
    <row r="215" customFormat="false" ht="16" hidden="false" customHeight="false" outlineLevel="0" collapsed="false">
      <c r="AH215" s="48"/>
      <c r="AS215" s="47"/>
      <c r="AV215" s="82"/>
    </row>
    <row r="216" customFormat="false" ht="16" hidden="false" customHeight="false" outlineLevel="0" collapsed="false">
      <c r="AH216" s="48"/>
      <c r="AS216" s="47"/>
      <c r="AV216" s="82"/>
    </row>
    <row r="217" customFormat="false" ht="16" hidden="false" customHeight="false" outlineLevel="0" collapsed="false">
      <c r="AH217" s="48"/>
      <c r="AS217" s="47"/>
      <c r="AV217" s="82"/>
    </row>
    <row r="218" customFormat="false" ht="16" hidden="false" customHeight="false" outlineLevel="0" collapsed="false">
      <c r="AH218" s="48"/>
      <c r="AS218" s="47"/>
      <c r="AV218" s="82"/>
    </row>
    <row r="219" customFormat="false" ht="16" hidden="false" customHeight="false" outlineLevel="0" collapsed="false">
      <c r="AH219" s="48"/>
      <c r="AS219" s="47"/>
      <c r="AV219" s="82"/>
    </row>
    <row r="220" customFormat="false" ht="16" hidden="false" customHeight="false" outlineLevel="0" collapsed="false">
      <c r="AH220" s="48"/>
      <c r="AS220" s="47"/>
      <c r="AV220" s="82"/>
    </row>
    <row r="221" customFormat="false" ht="16" hidden="false" customHeight="false" outlineLevel="0" collapsed="false">
      <c r="AH221" s="48"/>
      <c r="AS221" s="47"/>
      <c r="AV221" s="82"/>
    </row>
    <row r="222" customFormat="false" ht="16" hidden="false" customHeight="false" outlineLevel="0" collapsed="false">
      <c r="AH222" s="48"/>
      <c r="AS222" s="47"/>
      <c r="AV222" s="82"/>
    </row>
    <row r="223" customFormat="false" ht="16" hidden="false" customHeight="false" outlineLevel="0" collapsed="false">
      <c r="AH223" s="48"/>
      <c r="AS223" s="47"/>
      <c r="AV223" s="82"/>
    </row>
    <row r="224" customFormat="false" ht="16" hidden="false" customHeight="false" outlineLevel="0" collapsed="false">
      <c r="AH224" s="48"/>
      <c r="AS224" s="47"/>
      <c r="AV224" s="82"/>
    </row>
    <row r="225" customFormat="false" ht="16" hidden="false" customHeight="false" outlineLevel="0" collapsed="false">
      <c r="AH225" s="48"/>
      <c r="AS225" s="47"/>
      <c r="AV225" s="82"/>
    </row>
    <row r="226" customFormat="false" ht="16" hidden="false" customHeight="false" outlineLevel="0" collapsed="false">
      <c r="AH226" s="48"/>
      <c r="AS226" s="47"/>
      <c r="AV226" s="82"/>
    </row>
    <row r="227" customFormat="false" ht="16" hidden="false" customHeight="false" outlineLevel="0" collapsed="false">
      <c r="AH227" s="48"/>
      <c r="AS227" s="47"/>
      <c r="AV227" s="82"/>
    </row>
    <row r="228" customFormat="false" ht="16" hidden="false" customHeight="false" outlineLevel="0" collapsed="false">
      <c r="AH228" s="48"/>
      <c r="AS228" s="47"/>
      <c r="AV228" s="82"/>
    </row>
    <row r="229" customFormat="false" ht="16" hidden="false" customHeight="false" outlineLevel="0" collapsed="false">
      <c r="AH229" s="48"/>
      <c r="AS229" s="47"/>
      <c r="AV229" s="82"/>
    </row>
    <row r="230" customFormat="false" ht="16" hidden="false" customHeight="false" outlineLevel="0" collapsed="false">
      <c r="AH230" s="48"/>
      <c r="AS230" s="47"/>
      <c r="AV230" s="82"/>
    </row>
    <row r="231" customFormat="false" ht="16" hidden="false" customHeight="false" outlineLevel="0" collapsed="false">
      <c r="AH231" s="48"/>
      <c r="AS231" s="47"/>
      <c r="AV231" s="82"/>
    </row>
    <row r="232" customFormat="false" ht="16" hidden="false" customHeight="false" outlineLevel="0" collapsed="false">
      <c r="AH232" s="48"/>
      <c r="AS232" s="47"/>
      <c r="AV232" s="82"/>
    </row>
    <row r="233" customFormat="false" ht="16" hidden="false" customHeight="false" outlineLevel="0" collapsed="false">
      <c r="AH233" s="48"/>
      <c r="AS233" s="47"/>
      <c r="AV233" s="82"/>
    </row>
    <row r="234" customFormat="false" ht="16" hidden="false" customHeight="false" outlineLevel="0" collapsed="false">
      <c r="AH234" s="48"/>
      <c r="AS234" s="47"/>
      <c r="AV234" s="82"/>
    </row>
    <row r="235" customFormat="false" ht="16" hidden="false" customHeight="false" outlineLevel="0" collapsed="false">
      <c r="AH235" s="48"/>
      <c r="AS235" s="47"/>
      <c r="AV235" s="82"/>
    </row>
    <row r="236" customFormat="false" ht="16" hidden="false" customHeight="false" outlineLevel="0" collapsed="false">
      <c r="AH236" s="48"/>
      <c r="AS236" s="47"/>
      <c r="AV236" s="82"/>
    </row>
    <row r="237" customFormat="false" ht="16" hidden="false" customHeight="false" outlineLevel="0" collapsed="false">
      <c r="AH237" s="48"/>
      <c r="AS237" s="47"/>
      <c r="AV237" s="82"/>
    </row>
    <row r="238" customFormat="false" ht="16" hidden="false" customHeight="false" outlineLevel="0" collapsed="false">
      <c r="AH238" s="48"/>
      <c r="AS238" s="47"/>
      <c r="AV238" s="82"/>
    </row>
    <row r="239" customFormat="false" ht="16" hidden="false" customHeight="false" outlineLevel="0" collapsed="false">
      <c r="AH239" s="48"/>
      <c r="AS239" s="47"/>
    </row>
    <row r="240" customFormat="false" ht="16" hidden="false" customHeight="false" outlineLevel="0" collapsed="false">
      <c r="AH240" s="48"/>
      <c r="AS240" s="47"/>
    </row>
    <row r="241" customFormat="false" ht="16" hidden="false" customHeight="false" outlineLevel="0" collapsed="false">
      <c r="AH241" s="48"/>
      <c r="AS241" s="47"/>
    </row>
    <row r="242" customFormat="false" ht="16" hidden="false" customHeight="false" outlineLevel="0" collapsed="false">
      <c r="AH242" s="48"/>
      <c r="AS242" s="47"/>
    </row>
    <row r="243" customFormat="false" ht="16" hidden="false" customHeight="false" outlineLevel="0" collapsed="false">
      <c r="AH243" s="48"/>
      <c r="AS243" s="47"/>
      <c r="AV243" s="82"/>
    </row>
    <row r="244" customFormat="false" ht="16" hidden="false" customHeight="false" outlineLevel="0" collapsed="false">
      <c r="AH244" s="48"/>
      <c r="AS244" s="47"/>
      <c r="AV244" s="82"/>
    </row>
    <row r="245" customFormat="false" ht="16" hidden="false" customHeight="false" outlineLevel="0" collapsed="false">
      <c r="AH245" s="48"/>
      <c r="AS245" s="47"/>
      <c r="AV245" s="82"/>
    </row>
    <row r="246" customFormat="false" ht="16" hidden="false" customHeight="false" outlineLevel="0" collapsed="false">
      <c r="AH246" s="48"/>
      <c r="AS246" s="47"/>
      <c r="AV246" s="82"/>
    </row>
    <row r="247" customFormat="false" ht="16" hidden="false" customHeight="false" outlineLevel="0" collapsed="false">
      <c r="AH247" s="48"/>
      <c r="AS247" s="47"/>
      <c r="AV247" s="82"/>
    </row>
    <row r="248" customFormat="false" ht="16" hidden="false" customHeight="false" outlineLevel="0" collapsed="false">
      <c r="AH248" s="48"/>
      <c r="AS248" s="47"/>
      <c r="AV248" s="82"/>
    </row>
    <row r="249" customFormat="false" ht="16" hidden="false" customHeight="false" outlineLevel="0" collapsed="false">
      <c r="AH249" s="48"/>
      <c r="AS249" s="47"/>
      <c r="AV249" s="82"/>
    </row>
    <row r="250" customFormat="false" ht="16" hidden="false" customHeight="false" outlineLevel="0" collapsed="false">
      <c r="AH250" s="48"/>
      <c r="AS250" s="47"/>
      <c r="AV250" s="82"/>
    </row>
    <row r="251" customFormat="false" ht="16" hidden="false" customHeight="false" outlineLevel="0" collapsed="false">
      <c r="AH251" s="48"/>
      <c r="AS251" s="47"/>
      <c r="AV251" s="82"/>
    </row>
    <row r="252" customFormat="false" ht="16" hidden="false" customHeight="false" outlineLevel="0" collapsed="false">
      <c r="AH252" s="48"/>
      <c r="AS252" s="47"/>
      <c r="AV252" s="82"/>
    </row>
    <row r="253" customFormat="false" ht="16" hidden="false" customHeight="false" outlineLevel="0" collapsed="false">
      <c r="AH253" s="48"/>
      <c r="AS253" s="47"/>
      <c r="AV253" s="82"/>
    </row>
    <row r="254" customFormat="false" ht="16" hidden="false" customHeight="false" outlineLevel="0" collapsed="false">
      <c r="AH254" s="48"/>
      <c r="AS254" s="47"/>
      <c r="AV254" s="82"/>
    </row>
    <row r="255" customFormat="false" ht="16" hidden="false" customHeight="false" outlineLevel="0" collapsed="false">
      <c r="AH255" s="48"/>
      <c r="AS255" s="47"/>
      <c r="AV255" s="82"/>
    </row>
    <row r="256" customFormat="false" ht="16" hidden="false" customHeight="false" outlineLevel="0" collapsed="false">
      <c r="AH256" s="48"/>
      <c r="AS256" s="47"/>
      <c r="AV256" s="82"/>
    </row>
    <row r="257" customFormat="false" ht="16" hidden="false" customHeight="false" outlineLevel="0" collapsed="false">
      <c r="AH257" s="48"/>
      <c r="AS257" s="47"/>
      <c r="AV257" s="82"/>
    </row>
    <row r="258" customFormat="false" ht="16" hidden="false" customHeight="false" outlineLevel="0" collapsed="false">
      <c r="AH258" s="48"/>
      <c r="AS258" s="47"/>
      <c r="AV258" s="82"/>
    </row>
    <row r="259" customFormat="false" ht="16" hidden="false" customHeight="false" outlineLevel="0" collapsed="false">
      <c r="AH259" s="48"/>
      <c r="AS259" s="47"/>
      <c r="AV259" s="82"/>
    </row>
    <row r="260" customFormat="false" ht="16" hidden="false" customHeight="false" outlineLevel="0" collapsed="false">
      <c r="AH260" s="48"/>
      <c r="AS260" s="47"/>
      <c r="AV260" s="82"/>
    </row>
    <row r="261" customFormat="false" ht="16" hidden="false" customHeight="false" outlineLevel="0" collapsed="false">
      <c r="AH261" s="48"/>
      <c r="AS261" s="47"/>
      <c r="AV261" s="82"/>
    </row>
    <row r="262" customFormat="false" ht="16" hidden="false" customHeight="false" outlineLevel="0" collapsed="false">
      <c r="AH262" s="48"/>
      <c r="AS262" s="47"/>
      <c r="AV262" s="82"/>
    </row>
    <row r="263" customFormat="false" ht="16" hidden="false" customHeight="false" outlineLevel="0" collapsed="false">
      <c r="AH263" s="48"/>
      <c r="AS263" s="47"/>
      <c r="AV263" s="82"/>
    </row>
    <row r="264" customFormat="false" ht="16" hidden="false" customHeight="false" outlineLevel="0" collapsed="false">
      <c r="AH264" s="48"/>
      <c r="AS264" s="47"/>
      <c r="AV264" s="82"/>
    </row>
    <row r="265" customFormat="false" ht="16" hidden="false" customHeight="false" outlineLevel="0" collapsed="false">
      <c r="AH265" s="48"/>
      <c r="AS265" s="47"/>
      <c r="AV265" s="82"/>
    </row>
    <row r="266" customFormat="false" ht="16" hidden="false" customHeight="false" outlineLevel="0" collapsed="false">
      <c r="AH266" s="48"/>
      <c r="AS266" s="47"/>
      <c r="AV266" s="82"/>
    </row>
    <row r="267" customFormat="false" ht="16" hidden="false" customHeight="false" outlineLevel="0" collapsed="false">
      <c r="AH267" s="48"/>
      <c r="AS267" s="47"/>
      <c r="AV267" s="82"/>
    </row>
    <row r="268" customFormat="false" ht="16" hidden="false" customHeight="false" outlineLevel="0" collapsed="false">
      <c r="AH268" s="48"/>
      <c r="AS268" s="47"/>
      <c r="AV268" s="82"/>
    </row>
    <row r="269" customFormat="false" ht="16" hidden="false" customHeight="false" outlineLevel="0" collapsed="false">
      <c r="AH269" s="48"/>
      <c r="AS269" s="47"/>
      <c r="AV269" s="82"/>
    </row>
    <row r="270" customFormat="false" ht="16" hidden="false" customHeight="false" outlineLevel="0" collapsed="false">
      <c r="AH270" s="48"/>
      <c r="AS270" s="47"/>
      <c r="AV270" s="82"/>
    </row>
    <row r="271" customFormat="false" ht="16" hidden="false" customHeight="false" outlineLevel="0" collapsed="false">
      <c r="AH271" s="48"/>
      <c r="AS271" s="47"/>
      <c r="AV271" s="82"/>
    </row>
    <row r="272" customFormat="false" ht="16" hidden="false" customHeight="false" outlineLevel="0" collapsed="false">
      <c r="AH272" s="48"/>
      <c r="AS272" s="47"/>
      <c r="AV272" s="82"/>
    </row>
    <row r="273" customFormat="false" ht="16" hidden="false" customHeight="false" outlineLevel="0" collapsed="false">
      <c r="AH273" s="48"/>
      <c r="AS273" s="47"/>
      <c r="AV273" s="82"/>
    </row>
    <row r="274" customFormat="false" ht="16" hidden="false" customHeight="false" outlineLevel="0" collapsed="false">
      <c r="AH274" s="48"/>
      <c r="AS274" s="47"/>
      <c r="AV274" s="82"/>
    </row>
    <row r="275" customFormat="false" ht="16" hidden="false" customHeight="false" outlineLevel="0" collapsed="false">
      <c r="AH275" s="48"/>
      <c r="AS275" s="47"/>
      <c r="AV275" s="82"/>
    </row>
    <row r="276" customFormat="false" ht="16" hidden="false" customHeight="false" outlineLevel="0" collapsed="false">
      <c r="AH276" s="48"/>
      <c r="AS276" s="47"/>
      <c r="AV276" s="82"/>
    </row>
    <row r="277" customFormat="false" ht="16" hidden="false" customHeight="false" outlineLevel="0" collapsed="false">
      <c r="AH277" s="48"/>
      <c r="AS277" s="47"/>
      <c r="AV277" s="82"/>
    </row>
    <row r="278" customFormat="false" ht="16" hidden="false" customHeight="false" outlineLevel="0" collapsed="false">
      <c r="AH278" s="48"/>
      <c r="AS278" s="47"/>
      <c r="AV278" s="82"/>
    </row>
    <row r="279" customFormat="false" ht="16" hidden="false" customHeight="false" outlineLevel="0" collapsed="false">
      <c r="AH279" s="48"/>
      <c r="AS279" s="47"/>
      <c r="AV279" s="82"/>
    </row>
    <row r="280" customFormat="false" ht="16" hidden="false" customHeight="false" outlineLevel="0" collapsed="false">
      <c r="AH280" s="48"/>
      <c r="AS280" s="47"/>
      <c r="AV280" s="82"/>
    </row>
    <row r="281" customFormat="false" ht="16" hidden="false" customHeight="false" outlineLevel="0" collapsed="false">
      <c r="AH281" s="48"/>
      <c r="AS281" s="47"/>
      <c r="AV281" s="82"/>
    </row>
    <row r="282" customFormat="false" ht="16" hidden="false" customHeight="false" outlineLevel="0" collapsed="false">
      <c r="AH282" s="48"/>
      <c r="AS282" s="47"/>
      <c r="AV282" s="82"/>
    </row>
    <row r="283" customFormat="false" ht="16" hidden="false" customHeight="false" outlineLevel="0" collapsed="false">
      <c r="AH283" s="48"/>
      <c r="AS283" s="47"/>
      <c r="AV283" s="82"/>
    </row>
    <row r="284" customFormat="false" ht="16" hidden="false" customHeight="false" outlineLevel="0" collapsed="false">
      <c r="AH284" s="48"/>
      <c r="AS284" s="47"/>
      <c r="AV284" s="82"/>
    </row>
    <row r="285" customFormat="false" ht="16" hidden="false" customHeight="false" outlineLevel="0" collapsed="false">
      <c r="AH285" s="48"/>
      <c r="AS285" s="47"/>
      <c r="AV285" s="82"/>
    </row>
    <row r="286" customFormat="false" ht="16" hidden="false" customHeight="false" outlineLevel="0" collapsed="false">
      <c r="AH286" s="48"/>
      <c r="AS286" s="47"/>
      <c r="AV286" s="82"/>
    </row>
    <row r="287" customFormat="false" ht="16" hidden="false" customHeight="false" outlineLevel="0" collapsed="false">
      <c r="AH287" s="48"/>
      <c r="AS287" s="47"/>
      <c r="AV287" s="82"/>
    </row>
    <row r="288" customFormat="false" ht="16" hidden="false" customHeight="false" outlineLevel="0" collapsed="false">
      <c r="AH288" s="48"/>
      <c r="AS288" s="47"/>
      <c r="AV288" s="82"/>
    </row>
    <row r="289" customFormat="false" ht="16" hidden="false" customHeight="false" outlineLevel="0" collapsed="false">
      <c r="AH289" s="48"/>
      <c r="AS289" s="47"/>
      <c r="AV289" s="82"/>
    </row>
    <row r="290" customFormat="false" ht="16" hidden="false" customHeight="false" outlineLevel="0" collapsed="false">
      <c r="AH290" s="48"/>
      <c r="AS290" s="47"/>
      <c r="AV290" s="82"/>
    </row>
    <row r="291" customFormat="false" ht="16" hidden="false" customHeight="false" outlineLevel="0" collapsed="false">
      <c r="AH291" s="48"/>
      <c r="AV291" s="82"/>
    </row>
    <row r="292" customFormat="false" ht="16" hidden="false" customHeight="false" outlineLevel="0" collapsed="false">
      <c r="AH292" s="48"/>
      <c r="AV292" s="82"/>
    </row>
    <row r="293" customFormat="false" ht="16" hidden="false" customHeight="false" outlineLevel="0" collapsed="false">
      <c r="AH293" s="48"/>
      <c r="AV293" s="82"/>
    </row>
    <row r="294" customFormat="false" ht="16" hidden="false" customHeight="false" outlineLevel="0" collapsed="false">
      <c r="AH294" s="48"/>
      <c r="AV294" s="82"/>
    </row>
    <row r="295" customFormat="false" ht="16" hidden="false" customHeight="false" outlineLevel="0" collapsed="false">
      <c r="AH295" s="48"/>
      <c r="AV295" s="82"/>
    </row>
    <row r="296" customFormat="false" ht="16" hidden="false" customHeight="false" outlineLevel="0" collapsed="false">
      <c r="AH296" s="48"/>
      <c r="AV296" s="82"/>
    </row>
    <row r="297" customFormat="false" ht="16" hidden="false" customHeight="false" outlineLevel="0" collapsed="false">
      <c r="AH297" s="48"/>
      <c r="AV297" s="82"/>
    </row>
    <row r="298" customFormat="false" ht="16" hidden="false" customHeight="false" outlineLevel="0" collapsed="false">
      <c r="AH298" s="48"/>
      <c r="AV298" s="82"/>
    </row>
    <row r="299" customFormat="false" ht="16" hidden="false" customHeight="false" outlineLevel="0" collapsed="false">
      <c r="AH299" s="48"/>
      <c r="AV299" s="82"/>
    </row>
    <row r="300" customFormat="false" ht="16" hidden="false" customHeight="false" outlineLevel="0" collapsed="false">
      <c r="AH300" s="48"/>
      <c r="AV300" s="82"/>
    </row>
    <row r="301" customFormat="false" ht="16" hidden="false" customHeight="false" outlineLevel="0" collapsed="false">
      <c r="AH301" s="48"/>
      <c r="AV301" s="82"/>
    </row>
    <row r="302" customFormat="false" ht="16" hidden="false" customHeight="false" outlineLevel="0" collapsed="false">
      <c r="AH302" s="48"/>
      <c r="AV302" s="82"/>
    </row>
    <row r="303" customFormat="false" ht="16" hidden="false" customHeight="false" outlineLevel="0" collapsed="false">
      <c r="AH303" s="48"/>
      <c r="AV303" s="82"/>
    </row>
    <row r="304" customFormat="false" ht="16" hidden="false" customHeight="false" outlineLevel="0" collapsed="false">
      <c r="AH304" s="48"/>
      <c r="AV304" s="82"/>
    </row>
    <row r="305" customFormat="false" ht="16" hidden="false" customHeight="false" outlineLevel="0" collapsed="false">
      <c r="AH305" s="48"/>
      <c r="AV305" s="82"/>
    </row>
    <row r="306" customFormat="false" ht="16" hidden="false" customHeight="false" outlineLevel="0" collapsed="false">
      <c r="AH306" s="48"/>
      <c r="AV306" s="82"/>
    </row>
    <row r="307" customFormat="false" ht="16" hidden="false" customHeight="false" outlineLevel="0" collapsed="false">
      <c r="AH307" s="48"/>
      <c r="AV307" s="82"/>
    </row>
    <row r="308" customFormat="false" ht="16" hidden="false" customHeight="false" outlineLevel="0" collapsed="false">
      <c r="AH308" s="48"/>
      <c r="AV308" s="82"/>
    </row>
    <row r="309" customFormat="false" ht="16" hidden="false" customHeight="false" outlineLevel="0" collapsed="false">
      <c r="AH309" s="48"/>
      <c r="AV309" s="82"/>
    </row>
    <row r="310" customFormat="false" ht="16" hidden="false" customHeight="false" outlineLevel="0" collapsed="false">
      <c r="AH310" s="48"/>
      <c r="AV310" s="82"/>
    </row>
    <row r="311" customFormat="false" ht="16" hidden="false" customHeight="false" outlineLevel="0" collapsed="false">
      <c r="AH311" s="48"/>
      <c r="AV311" s="82"/>
    </row>
    <row r="312" customFormat="false" ht="16" hidden="false" customHeight="false" outlineLevel="0" collapsed="false">
      <c r="AH312" s="48"/>
      <c r="AV312" s="82"/>
    </row>
    <row r="313" customFormat="false" ht="16" hidden="false" customHeight="false" outlineLevel="0" collapsed="false">
      <c r="AH313" s="48"/>
      <c r="AV313" s="82"/>
    </row>
    <row r="314" customFormat="false" ht="16" hidden="false" customHeight="false" outlineLevel="0" collapsed="false">
      <c r="AH314" s="48"/>
      <c r="AV314" s="82"/>
    </row>
    <row r="315" customFormat="false" ht="16" hidden="false" customHeight="false" outlineLevel="0" collapsed="false">
      <c r="AH315" s="48"/>
      <c r="AV315" s="82"/>
    </row>
    <row r="316" customFormat="false" ht="16" hidden="false" customHeight="false" outlineLevel="0" collapsed="false">
      <c r="AH316" s="48"/>
      <c r="AV316" s="82"/>
    </row>
    <row r="317" customFormat="false" ht="16" hidden="false" customHeight="false" outlineLevel="0" collapsed="false">
      <c r="AH317" s="48"/>
      <c r="AV317" s="82"/>
    </row>
    <row r="318" customFormat="false" ht="16" hidden="false" customHeight="false" outlineLevel="0" collapsed="false">
      <c r="AH318" s="48"/>
      <c r="AV318" s="82"/>
    </row>
    <row r="319" customFormat="false" ht="16" hidden="false" customHeight="false" outlineLevel="0" collapsed="false">
      <c r="AH319" s="48"/>
      <c r="AV319" s="82"/>
    </row>
    <row r="320" customFormat="false" ht="16" hidden="false" customHeight="false" outlineLevel="0" collapsed="false">
      <c r="AH320" s="48"/>
      <c r="AV320" s="82"/>
    </row>
    <row r="321" customFormat="false" ht="16" hidden="false" customHeight="false" outlineLevel="0" collapsed="false">
      <c r="AH321" s="48"/>
      <c r="AV321" s="82"/>
    </row>
    <row r="322" customFormat="false" ht="16" hidden="false" customHeight="false" outlineLevel="0" collapsed="false">
      <c r="AH322" s="48"/>
      <c r="AV322" s="82"/>
    </row>
    <row r="323" customFormat="false" ht="16" hidden="false" customHeight="false" outlineLevel="0" collapsed="false">
      <c r="AH323" s="48"/>
      <c r="AV323" s="82"/>
    </row>
    <row r="324" customFormat="false" ht="16" hidden="false" customHeight="false" outlineLevel="0" collapsed="false">
      <c r="AH324" s="48"/>
      <c r="AV324" s="82"/>
    </row>
    <row r="325" customFormat="false" ht="16" hidden="false" customHeight="false" outlineLevel="0" collapsed="false">
      <c r="AH325" s="48"/>
      <c r="AV325" s="82"/>
    </row>
    <row r="326" customFormat="false" ht="16" hidden="false" customHeight="false" outlineLevel="0" collapsed="false">
      <c r="AH326" s="48"/>
      <c r="AV326" s="82"/>
    </row>
    <row r="327" customFormat="false" ht="16" hidden="false" customHeight="false" outlineLevel="0" collapsed="false">
      <c r="AH327" s="48"/>
      <c r="AV327" s="82"/>
    </row>
    <row r="328" customFormat="false" ht="16" hidden="false" customHeight="false" outlineLevel="0" collapsed="false">
      <c r="AH328" s="48"/>
      <c r="AV328" s="82"/>
    </row>
    <row r="329" customFormat="false" ht="16" hidden="false" customHeight="false" outlineLevel="0" collapsed="false">
      <c r="AH329" s="48"/>
      <c r="AV329" s="82"/>
    </row>
    <row r="330" customFormat="false" ht="16" hidden="false" customHeight="false" outlineLevel="0" collapsed="false">
      <c r="AH330" s="48"/>
      <c r="AV330" s="82"/>
    </row>
    <row r="331" customFormat="false" ht="16" hidden="false" customHeight="false" outlineLevel="0" collapsed="false">
      <c r="AH331" s="48"/>
      <c r="AV331" s="82"/>
    </row>
    <row r="332" customFormat="false" ht="16" hidden="false" customHeight="false" outlineLevel="0" collapsed="false">
      <c r="AH332" s="48"/>
      <c r="AV332" s="82"/>
    </row>
    <row r="333" customFormat="false" ht="16" hidden="false" customHeight="false" outlineLevel="0" collapsed="false">
      <c r="AH333" s="48"/>
      <c r="AV333" s="82"/>
    </row>
    <row r="334" customFormat="false" ht="16" hidden="false" customHeight="false" outlineLevel="0" collapsed="false">
      <c r="AH334" s="48"/>
      <c r="AV334" s="82"/>
    </row>
    <row r="335" customFormat="false" ht="16" hidden="false" customHeight="false" outlineLevel="0" collapsed="false">
      <c r="AH335" s="48"/>
      <c r="AV335" s="82"/>
    </row>
    <row r="336" customFormat="false" ht="16" hidden="false" customHeight="false" outlineLevel="0" collapsed="false">
      <c r="AH336" s="48"/>
      <c r="AV336" s="82"/>
    </row>
    <row r="337" customFormat="false" ht="16" hidden="false" customHeight="false" outlineLevel="0" collapsed="false">
      <c r="AH337" s="48"/>
      <c r="AV337" s="82"/>
    </row>
    <row r="338" customFormat="false" ht="16" hidden="false" customHeight="false" outlineLevel="0" collapsed="false">
      <c r="AH338" s="48"/>
      <c r="AV338" s="82"/>
    </row>
    <row r="339" customFormat="false" ht="16" hidden="false" customHeight="false" outlineLevel="0" collapsed="false">
      <c r="AH339" s="48"/>
      <c r="AV339" s="82"/>
    </row>
    <row r="340" customFormat="false" ht="16" hidden="false" customHeight="false" outlineLevel="0" collapsed="false">
      <c r="AH340" s="48"/>
      <c r="AV340" s="82"/>
    </row>
    <row r="341" customFormat="false" ht="16" hidden="false" customHeight="false" outlineLevel="0" collapsed="false">
      <c r="AH341" s="48"/>
      <c r="AV341" s="82"/>
    </row>
    <row r="342" customFormat="false" ht="16" hidden="false" customHeight="false" outlineLevel="0" collapsed="false">
      <c r="AH342" s="48"/>
      <c r="AV342" s="82"/>
    </row>
    <row r="343" customFormat="false" ht="16" hidden="false" customHeight="false" outlineLevel="0" collapsed="false">
      <c r="AH343" s="48"/>
      <c r="AV343" s="82"/>
    </row>
    <row r="344" customFormat="false" ht="16" hidden="false" customHeight="false" outlineLevel="0" collapsed="false">
      <c r="AH344" s="48"/>
      <c r="AV344" s="82"/>
    </row>
    <row r="345" customFormat="false" ht="16" hidden="false" customHeight="false" outlineLevel="0" collapsed="false">
      <c r="AH345" s="48"/>
      <c r="AV345" s="82"/>
    </row>
    <row r="346" customFormat="false" ht="16" hidden="false" customHeight="false" outlineLevel="0" collapsed="false">
      <c r="AH346" s="48"/>
      <c r="AV346" s="82"/>
    </row>
    <row r="347" customFormat="false" ht="16" hidden="false" customHeight="false" outlineLevel="0" collapsed="false">
      <c r="AH347" s="48"/>
      <c r="AV347" s="82"/>
    </row>
    <row r="348" customFormat="false" ht="16" hidden="false" customHeight="false" outlineLevel="0" collapsed="false">
      <c r="AH348" s="48"/>
      <c r="AV348" s="82"/>
    </row>
    <row r="349" customFormat="false" ht="16" hidden="false" customHeight="false" outlineLevel="0" collapsed="false">
      <c r="AH349" s="48"/>
      <c r="AV349" s="82"/>
    </row>
    <row r="350" customFormat="false" ht="16" hidden="false" customHeight="false" outlineLevel="0" collapsed="false">
      <c r="AH350" s="48"/>
      <c r="AV350" s="82"/>
    </row>
    <row r="351" customFormat="false" ht="16" hidden="false" customHeight="false" outlineLevel="0" collapsed="false">
      <c r="AH351" s="48"/>
      <c r="AV351" s="82"/>
    </row>
    <row r="352" customFormat="false" ht="16" hidden="false" customHeight="false" outlineLevel="0" collapsed="false">
      <c r="AH352" s="48"/>
      <c r="AV352" s="82"/>
    </row>
    <row r="353" customFormat="false" ht="16" hidden="false" customHeight="false" outlineLevel="0" collapsed="false">
      <c r="AH353" s="48"/>
      <c r="AV353" s="82"/>
    </row>
    <row r="354" customFormat="false" ht="16" hidden="false" customHeight="false" outlineLevel="0" collapsed="false">
      <c r="AH354" s="48"/>
      <c r="AV354" s="82"/>
    </row>
    <row r="355" customFormat="false" ht="16" hidden="false" customHeight="false" outlineLevel="0" collapsed="false">
      <c r="AH355" s="48"/>
      <c r="AV355" s="82"/>
    </row>
    <row r="356" customFormat="false" ht="16" hidden="false" customHeight="false" outlineLevel="0" collapsed="false">
      <c r="AH356" s="48"/>
      <c r="AV356" s="82"/>
    </row>
    <row r="357" customFormat="false" ht="16" hidden="false" customHeight="false" outlineLevel="0" collapsed="false">
      <c r="AH357" s="48"/>
      <c r="AV357" s="82"/>
    </row>
    <row r="358" customFormat="false" ht="16" hidden="false" customHeight="false" outlineLevel="0" collapsed="false">
      <c r="AH358" s="48"/>
    </row>
    <row r="359" customFormat="false" ht="16" hidden="false" customHeight="false" outlineLevel="0" collapsed="false">
      <c r="AH359" s="48"/>
    </row>
    <row r="360" customFormat="false" ht="16" hidden="false" customHeight="false" outlineLevel="0" collapsed="false">
      <c r="AH360" s="48"/>
    </row>
    <row r="361" customFormat="false" ht="16" hidden="false" customHeight="false" outlineLevel="0" collapsed="false">
      <c r="AH361" s="48"/>
    </row>
    <row r="362" customFormat="false" ht="16" hidden="false" customHeight="false" outlineLevel="0" collapsed="false">
      <c r="AH362" s="48"/>
    </row>
    <row r="363" customFormat="false" ht="16" hidden="false" customHeight="false" outlineLevel="0" collapsed="false">
      <c r="AH363" s="48"/>
    </row>
    <row r="364" customFormat="false" ht="16" hidden="false" customHeight="false" outlineLevel="0" collapsed="false">
      <c r="AH364" s="48"/>
    </row>
    <row r="365" customFormat="false" ht="16" hidden="false" customHeight="false" outlineLevel="0" collapsed="false">
      <c r="AH365" s="48"/>
    </row>
    <row r="366" customFormat="false" ht="16" hidden="false" customHeight="false" outlineLevel="0" collapsed="false">
      <c r="AH366" s="48"/>
    </row>
    <row r="367" customFormat="false" ht="16" hidden="false" customHeight="false" outlineLevel="0" collapsed="false">
      <c r="AH367" s="48"/>
    </row>
    <row r="368" customFormat="false" ht="16" hidden="false" customHeight="false" outlineLevel="0" collapsed="false">
      <c r="AH368" s="48"/>
    </row>
    <row r="369" customFormat="false" ht="16" hidden="false" customHeight="false" outlineLevel="0" collapsed="false">
      <c r="AH369" s="48"/>
    </row>
    <row r="370" customFormat="false" ht="16" hidden="false" customHeight="false" outlineLevel="0" collapsed="false">
      <c r="AH370" s="48"/>
    </row>
    <row r="371" customFormat="false" ht="16" hidden="false" customHeight="false" outlineLevel="0" collapsed="false">
      <c r="AH371" s="48"/>
    </row>
    <row r="372" customFormat="false" ht="16" hidden="false" customHeight="false" outlineLevel="0" collapsed="false">
      <c r="AH372" s="48"/>
    </row>
    <row r="373" customFormat="false" ht="16" hidden="false" customHeight="false" outlineLevel="0" collapsed="false">
      <c r="AH373" s="48"/>
    </row>
    <row r="374" customFormat="false" ht="16" hidden="false" customHeight="false" outlineLevel="0" collapsed="false">
      <c r="AH374" s="48"/>
    </row>
    <row r="375" customFormat="false" ht="16" hidden="false" customHeight="false" outlineLevel="0" collapsed="false">
      <c r="AH375" s="48"/>
    </row>
    <row r="376" customFormat="false" ht="16" hidden="false" customHeight="false" outlineLevel="0" collapsed="false">
      <c r="AH376" s="48"/>
    </row>
    <row r="377" customFormat="false" ht="16" hidden="false" customHeight="false" outlineLevel="0" collapsed="false">
      <c r="AH377" s="48"/>
    </row>
    <row r="378" customFormat="false" ht="16" hidden="false" customHeight="false" outlineLevel="0" collapsed="false">
      <c r="AH378" s="48"/>
    </row>
    <row r="379" customFormat="false" ht="16" hidden="false" customHeight="false" outlineLevel="0" collapsed="false">
      <c r="AH379" s="48"/>
    </row>
    <row r="380" customFormat="false" ht="16" hidden="false" customHeight="false" outlineLevel="0" collapsed="false">
      <c r="AH380" s="48"/>
    </row>
    <row r="381" customFormat="false" ht="16" hidden="false" customHeight="false" outlineLevel="0" collapsed="false">
      <c r="AH381" s="48"/>
    </row>
    <row r="382" customFormat="false" ht="16" hidden="false" customHeight="false" outlineLevel="0" collapsed="false">
      <c r="AH382" s="48"/>
    </row>
    <row r="383" customFormat="false" ht="16" hidden="false" customHeight="false" outlineLevel="0" collapsed="false">
      <c r="AH383" s="48"/>
    </row>
    <row r="384" customFormat="false" ht="16" hidden="false" customHeight="false" outlineLevel="0" collapsed="false">
      <c r="AH384" s="48"/>
    </row>
    <row r="385" customFormat="false" ht="16" hidden="false" customHeight="false" outlineLevel="0" collapsed="false">
      <c r="AH385" s="48"/>
    </row>
    <row r="386" customFormat="false" ht="16" hidden="false" customHeight="false" outlineLevel="0" collapsed="false">
      <c r="AH386" s="48"/>
    </row>
  </sheetData>
  <conditionalFormatting sqref="AB3:AB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6:M6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6:L6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6:K6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M89 C82:M8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3:M8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2:L8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2:K8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8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5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5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2:L89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2:K8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9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2:M89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C56 E66 H56:M56 E56:F56 B57:M57 B59:B62 B63:D64 F63:G64 B58:H58 I58:M64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C56 H56:M56 E56:F56 B57:M57 B59:B62 B63:D64 F63:G64 B58:H58 I58:M64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C56 B82:M89 B78 H56:M56 E56:F56 B57:M57 B63:D63 B59:B62 F63:G63 B58:H58 I58:M63 B74:M76 B68:M72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6:C56 H56:M56 E56:F56 B57:M57 B63:D63 B59:B62 F63:G63 B58:H58 I58:M6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:H65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M76 B68:M72 B78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M76 M68:M72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4:L76 L68:L72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6 K68:K72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4:M76 B68:M72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:AB10 S10 S4:AB9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9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:AB9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4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4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6:AF21 Y23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6:AF21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16:AF21 Y23 S10 U10:AB10 S4:AB9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 AB22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7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:Z2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0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0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:X10 S10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2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:X22 S22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4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4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4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4:V34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5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5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3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5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5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0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B33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B33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4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 S4:AB9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7:AE104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97:AE104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A104 AB98:AE103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7:AE114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07:AE114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A114 AB108:AE113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5:AD15 R16:R22 AC16:AD21 AA22:AD22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5:AD22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 AA15 AC16:AD21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7:AD27 R28:R34 Y34 AA34 AC28:AD3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7:AD34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8:AD33 AA27 AA34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1:AD11 R10:S10 U10:AD10 AE4:AE11 R3:AD9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10 AC3:AD10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A10 AB4:AE9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4:AE10 R24 R10:S10 U10:AD10 R3:AD9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9:AE46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9:AE39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0:AE45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R386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D22" activeCellId="0" sqref="D22"/>
    </sheetView>
  </sheetViews>
  <sheetFormatPr defaultRowHeight="16" zeroHeight="false" outlineLevelRow="0" outlineLevelCol="0"/>
  <cols>
    <col collapsed="false" customWidth="true" hidden="false" outlineLevel="0" max="1" min="1" style="44" width="6.16"/>
    <col collapsed="false" customWidth="true" hidden="false" outlineLevel="0" max="2" min="2" style="45" width="12.33"/>
    <col collapsed="false" customWidth="true" hidden="false" outlineLevel="0" max="3" min="3" style="45" width="13.17"/>
    <col collapsed="false" customWidth="true" hidden="false" outlineLevel="0" max="12" min="4" style="45" width="10.66"/>
    <col collapsed="false" customWidth="true" hidden="false" outlineLevel="0" max="13" min="13" style="45" width="3.17"/>
    <col collapsed="false" customWidth="true" hidden="false" outlineLevel="0" max="14" min="14" style="45" width="8.17"/>
    <col collapsed="false" customWidth="true" hidden="false" outlineLevel="0" max="15" min="15" style="45" width="8"/>
    <col collapsed="false" customWidth="true" hidden="false" outlineLevel="0" max="16" min="16" style="45" width="4.33"/>
    <col collapsed="false" customWidth="true" hidden="false" outlineLevel="0" max="17" min="17" style="45" width="2.84"/>
    <col collapsed="false" customWidth="true" hidden="false" outlineLevel="0" max="18" min="18" style="45" width="2.17"/>
    <col collapsed="false" customWidth="true" hidden="false" outlineLevel="0" max="22" min="19" style="46" width="6.34"/>
    <col collapsed="false" customWidth="true" hidden="false" outlineLevel="0" max="23" min="23" style="46" width="7.33"/>
    <col collapsed="false" customWidth="true" hidden="false" outlineLevel="0" max="24" min="24" style="46" width="6.34"/>
    <col collapsed="false" customWidth="true" hidden="false" outlineLevel="0" max="25" min="25" style="46" width="7.5"/>
    <col collapsed="false" customWidth="true" hidden="false" outlineLevel="0" max="28" min="26" style="46" width="6.34"/>
    <col collapsed="false" customWidth="true" hidden="false" outlineLevel="0" max="30" min="29" style="46" width="3.17"/>
    <col collapsed="false" customWidth="true" hidden="false" outlineLevel="0" max="31" min="31" style="46" width="2.17"/>
    <col collapsed="false" customWidth="true" hidden="false" outlineLevel="0" max="32" min="32" style="46" width="3.17"/>
    <col collapsed="false" customWidth="true" hidden="false" outlineLevel="0" max="33" min="33" style="46" width="2.17"/>
    <col collapsed="false" customWidth="true" hidden="false" outlineLevel="0" max="43" min="34" style="46" width="6.16"/>
    <col collapsed="false" customWidth="true" hidden="false" outlineLevel="0" max="46" min="44" style="46" width="3.17"/>
    <col collapsed="false" customWidth="true" hidden="false" outlineLevel="0" max="47" min="47" style="45" width="18.5"/>
    <col collapsed="false" customWidth="true" hidden="false" outlineLevel="0" max="48" min="48" style="45" width="2.17"/>
    <col collapsed="false" customWidth="true" hidden="false" outlineLevel="0" max="49" min="49" style="45" width="4.17"/>
    <col collapsed="false" customWidth="true" hidden="false" outlineLevel="0" max="50" min="50" style="45" width="21.51"/>
    <col collapsed="false" customWidth="true" hidden="false" outlineLevel="0" max="51" min="51" style="45" width="19"/>
    <col collapsed="false" customWidth="true" hidden="false" outlineLevel="0" max="52" min="52" style="45" width="19.16"/>
    <col collapsed="false" customWidth="true" hidden="false" outlineLevel="0" max="55" min="53" style="45" width="8.83"/>
    <col collapsed="false" customWidth="true" hidden="false" outlineLevel="0" max="59" min="56" style="47" width="8.83"/>
    <col collapsed="false" customWidth="true" hidden="false" outlineLevel="0" max="1025" min="60" style="45" width="8.83"/>
  </cols>
  <sheetData>
    <row r="1" customFormat="false" ht="16" hidden="false" customHeight="false" outlineLevel="0" collapsed="false">
      <c r="S1" s="46" t="s">
        <v>362</v>
      </c>
      <c r="AE1" s="45"/>
      <c r="AF1" s="45"/>
      <c r="AG1" s="45"/>
      <c r="AH1" s="46" t="s">
        <v>362</v>
      </c>
    </row>
    <row r="2" customFormat="false" ht="16" hidden="false" customHeight="false" outlineLevel="0" collapsed="false">
      <c r="A2" s="44" t="s">
        <v>78</v>
      </c>
      <c r="B2" s="45" t="n">
        <v>1</v>
      </c>
      <c r="C2" s="45" t="n">
        <f aca="false">B2+1</f>
        <v>2</v>
      </c>
      <c r="D2" s="45" t="n">
        <f aca="false">C2+1</f>
        <v>3</v>
      </c>
      <c r="E2" s="45" t="n">
        <f aca="false">D2+1</f>
        <v>4</v>
      </c>
      <c r="F2" s="45" t="n">
        <f aca="false">E2+1</f>
        <v>5</v>
      </c>
      <c r="G2" s="45" t="n">
        <f aca="false">F2+1</f>
        <v>6</v>
      </c>
      <c r="H2" s="45" t="n">
        <f aca="false">G2+1</f>
        <v>7</v>
      </c>
      <c r="I2" s="45" t="n">
        <f aca="false">H2+1</f>
        <v>8</v>
      </c>
      <c r="J2" s="45" t="n">
        <f aca="false">I2+1</f>
        <v>9</v>
      </c>
      <c r="K2" s="45" t="n">
        <f aca="false">J2+1</f>
        <v>10</v>
      </c>
      <c r="L2" s="45" t="n">
        <f aca="false">K2+1</f>
        <v>11</v>
      </c>
      <c r="M2" s="45" t="n">
        <f aca="false">L2+1</f>
        <v>12</v>
      </c>
      <c r="N2" s="45" t="s">
        <v>79</v>
      </c>
      <c r="P2" s="45" t="n">
        <v>3</v>
      </c>
      <c r="Q2" s="45" t="s">
        <v>78</v>
      </c>
      <c r="R2" s="45" t="n">
        <v>1</v>
      </c>
      <c r="S2" s="46" t="n">
        <f aca="false">R2+1</f>
        <v>2</v>
      </c>
      <c r="T2" s="46" t="n">
        <f aca="false">S2+1</f>
        <v>3</v>
      </c>
      <c r="U2" s="46" t="n">
        <f aca="false">T2+1</f>
        <v>4</v>
      </c>
      <c r="V2" s="46" t="n">
        <f aca="false">U2+1</f>
        <v>5</v>
      </c>
      <c r="W2" s="46" t="n">
        <f aca="false">V2+1</f>
        <v>6</v>
      </c>
      <c r="X2" s="46" t="n">
        <f aca="false">W2+1</f>
        <v>7</v>
      </c>
      <c r="Y2" s="46" t="n">
        <f aca="false">X2+1</f>
        <v>8</v>
      </c>
      <c r="Z2" s="46" t="n">
        <f aca="false">Y2+1</f>
        <v>9</v>
      </c>
      <c r="AA2" s="46" t="n">
        <f aca="false">Z2+1</f>
        <v>10</v>
      </c>
      <c r="AB2" s="46" t="n">
        <f aca="false">AA2+1</f>
        <v>11</v>
      </c>
      <c r="AC2" s="46" t="n">
        <f aca="false">AB2+1</f>
        <v>12</v>
      </c>
      <c r="AE2" s="45" t="n">
        <v>4</v>
      </c>
      <c r="AF2" s="45" t="s">
        <v>78</v>
      </c>
      <c r="AG2" s="45" t="n">
        <v>1</v>
      </c>
      <c r="AH2" s="46" t="n">
        <f aca="false">AG2+1</f>
        <v>2</v>
      </c>
      <c r="AI2" s="46" t="n">
        <f aca="false">AH2+1</f>
        <v>3</v>
      </c>
      <c r="AJ2" s="46" t="n">
        <f aca="false">AI2+1</f>
        <v>4</v>
      </c>
      <c r="AK2" s="46" t="n">
        <f aca="false">AJ2+1</f>
        <v>5</v>
      </c>
      <c r="AL2" s="46" t="n">
        <f aca="false">AK2+1</f>
        <v>6</v>
      </c>
      <c r="AM2" s="46" t="n">
        <f aca="false">AL2+1</f>
        <v>7</v>
      </c>
      <c r="AN2" s="46" t="n">
        <f aca="false">AM2+1</f>
        <v>8</v>
      </c>
      <c r="AO2" s="46" t="n">
        <f aca="false">AN2+1</f>
        <v>9</v>
      </c>
      <c r="AP2" s="46" t="n">
        <f aca="false">AO2+1</f>
        <v>10</v>
      </c>
      <c r="AQ2" s="46" t="n">
        <f aca="false">AP2+1</f>
        <v>11</v>
      </c>
      <c r="AR2" s="46" t="n">
        <f aca="false">AQ2+1</f>
        <v>12</v>
      </c>
      <c r="AU2" s="45" t="s">
        <v>80</v>
      </c>
      <c r="AV2" s="45" t="n">
        <v>3</v>
      </c>
      <c r="AW2" s="48"/>
      <c r="AX2" s="45" t="s">
        <v>81</v>
      </c>
      <c r="AY2" s="45" t="s">
        <v>80</v>
      </c>
      <c r="AZ2" s="45" t="s">
        <v>82</v>
      </c>
    </row>
    <row r="3" customFormat="false" ht="17" hidden="false" customHeight="false" outlineLevel="0" collapsed="false">
      <c r="A3" s="44" t="s">
        <v>83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44"/>
      <c r="O3" s="44"/>
      <c r="Q3" s="45" t="s">
        <v>83</v>
      </c>
      <c r="AE3" s="45"/>
      <c r="AF3" s="45" t="s">
        <v>83</v>
      </c>
      <c r="AG3" s="45"/>
      <c r="AU3" s="45" t="s">
        <v>82</v>
      </c>
      <c r="AV3" s="45" t="n">
        <f aca="false">AV2+1</f>
        <v>4</v>
      </c>
      <c r="AW3" s="48" t="n">
        <v>-2</v>
      </c>
      <c r="AX3" s="45" t="s">
        <v>572</v>
      </c>
      <c r="AY3" s="45" t="n">
        <v>61.5</v>
      </c>
      <c r="AZ3" s="45" t="n">
        <v>69.4</v>
      </c>
    </row>
    <row r="4" customFormat="false" ht="16" hidden="false" customHeight="false" outlineLevel="0" collapsed="false">
      <c r="A4" s="44" t="s">
        <v>86</v>
      </c>
      <c r="B4" s="52"/>
      <c r="C4" s="53" t="s">
        <v>573</v>
      </c>
      <c r="D4" s="54" t="s">
        <v>573</v>
      </c>
      <c r="E4" s="54" t="s">
        <v>573</v>
      </c>
      <c r="F4" s="54" t="s">
        <v>573</v>
      </c>
      <c r="G4" s="53" t="s">
        <v>573</v>
      </c>
      <c r="H4" s="54" t="s">
        <v>573</v>
      </c>
      <c r="I4" s="54" t="s">
        <v>573</v>
      </c>
      <c r="J4" s="56" t="s">
        <v>573</v>
      </c>
      <c r="K4" s="55" t="s">
        <v>364</v>
      </c>
      <c r="L4" s="56" t="s">
        <v>365</v>
      </c>
      <c r="M4" s="57"/>
      <c r="N4" s="44" t="n">
        <v>5000</v>
      </c>
      <c r="O4" s="44"/>
      <c r="Q4" s="45" t="s">
        <v>86</v>
      </c>
      <c r="S4" s="59" t="n">
        <f aca="false">VLOOKUP(S40,$AW$3:$BB$702,$P$2,0)</f>
        <v>142</v>
      </c>
      <c r="T4" s="60" t="n">
        <f aca="false">VLOOKUP(T40,$AW$3:$BB$702,$P$2,0)</f>
        <v>523</v>
      </c>
      <c r="U4" s="60" t="n">
        <f aca="false">VLOOKUP(U40,$AW$3:$BB$702,$P$2,0)</f>
        <v>20416</v>
      </c>
      <c r="V4" s="60" t="n">
        <f aca="false">VLOOKUP(V40,$AW$3:$BB$702,$P$2,0)</f>
        <v>94.7</v>
      </c>
      <c r="W4" s="59" t="n">
        <f aca="false">VLOOKUP(W40,$AW$3:$BB$702,$P$2,0)</f>
        <v>2406</v>
      </c>
      <c r="X4" s="60" t="n">
        <f aca="false">VLOOKUP(X40,$AW$3:$BB$702,$P$2,0)</f>
        <v>3293</v>
      </c>
      <c r="Y4" s="60" t="n">
        <f aca="false">VLOOKUP(Y40,$AW$3:$BB$702,$P$2,0)</f>
        <v>14252</v>
      </c>
      <c r="Z4" s="61" t="n">
        <f aca="false">VLOOKUP(Z40,$AW$3:$BB$702,$P$2,0)</f>
        <v>4100</v>
      </c>
      <c r="AA4" s="60" t="n">
        <f aca="false">VLOOKUP(AA40,$AW$3:$BB$702,$P$2,0)</f>
        <v>95.3</v>
      </c>
      <c r="AB4" s="61" t="n">
        <f aca="false">VLOOKUP(AB40,$AW$3:$BB$702,$P$2,0)</f>
        <v>15286</v>
      </c>
      <c r="AE4" s="45"/>
      <c r="AF4" s="45" t="s">
        <v>86</v>
      </c>
      <c r="AG4" s="45"/>
      <c r="AH4" s="59" t="n">
        <f aca="false">VLOOKUP(S40,$AW$3:$BB$702,$AE$2,0)</f>
        <v>9418</v>
      </c>
      <c r="AI4" s="60" t="n">
        <f aca="false">VLOOKUP(T40,$AW$3:$BB$702,$AE$2,0)</f>
        <v>18129</v>
      </c>
      <c r="AJ4" s="60" t="n">
        <f aca="false">VLOOKUP(U40,$AW$3:$BB$702,$AE$2,0)</f>
        <v>13207</v>
      </c>
      <c r="AK4" s="60" t="n">
        <f aca="false">VLOOKUP(V40,$AW$3:$BB$702,$AE$2,0)</f>
        <v>13574</v>
      </c>
      <c r="AL4" s="59" t="n">
        <f aca="false">VLOOKUP(W40,$AW$3:$BB$702,$AE$2,0)</f>
        <v>14295</v>
      </c>
      <c r="AM4" s="60" t="n">
        <f aca="false">VLOOKUP(X40,$AW$3:$BB$702,$AE$2,0)</f>
        <v>20729</v>
      </c>
      <c r="AN4" s="60" t="n">
        <f aca="false">VLOOKUP(Y40,$AW$3:$BB$702,$AE$2,0)</f>
        <v>11621</v>
      </c>
      <c r="AO4" s="61" t="n">
        <f aca="false">VLOOKUP(Z40,$AW$3:$BB$702,$AE$2,0)</f>
        <v>10638</v>
      </c>
      <c r="AP4" s="60" t="n">
        <f aca="false">VLOOKUP(AA40,$AW$3:$BB$702,$AE$2,0)</f>
        <v>10934</v>
      </c>
      <c r="AQ4" s="61" t="n">
        <f aca="false">VLOOKUP(AB40,$AW$3:$BB$702,$AE$2,0)</f>
        <v>11692</v>
      </c>
      <c r="AW4" s="48" t="n">
        <v>-1</v>
      </c>
      <c r="AX4" s="45" t="s">
        <v>574</v>
      </c>
      <c r="AY4" s="45" t="n">
        <v>98.5</v>
      </c>
      <c r="AZ4" s="45" t="n">
        <v>73.6</v>
      </c>
    </row>
    <row r="5" customFormat="false" ht="16" hidden="false" customHeight="false" outlineLevel="0" collapsed="false">
      <c r="A5" s="44" t="s">
        <v>98</v>
      </c>
      <c r="B5" s="52"/>
      <c r="C5" s="85" t="s">
        <v>575</v>
      </c>
      <c r="D5" s="44" t="s">
        <v>576</v>
      </c>
      <c r="E5" s="44" t="s">
        <v>577</v>
      </c>
      <c r="F5" s="44" t="s">
        <v>578</v>
      </c>
      <c r="G5" s="85" t="s">
        <v>579</v>
      </c>
      <c r="H5" s="44" t="s">
        <v>580</v>
      </c>
      <c r="I5" s="44" t="s">
        <v>581</v>
      </c>
      <c r="J5" s="86" t="s">
        <v>582</v>
      </c>
      <c r="K5" s="58"/>
      <c r="L5" s="64"/>
      <c r="M5" s="57"/>
      <c r="N5" s="44" t="n">
        <v>40</v>
      </c>
      <c r="O5" s="44"/>
      <c r="Q5" s="45" t="s">
        <v>98</v>
      </c>
      <c r="S5" s="65" t="n">
        <f aca="false">VLOOKUP(S41,$AW$3:$BB$702,$P$2,0)</f>
        <v>205</v>
      </c>
      <c r="T5" s="62" t="n">
        <f aca="false">VLOOKUP(T41,$AW$3:$BB$702,$P$2,0)</f>
        <v>290</v>
      </c>
      <c r="U5" s="62" t="n">
        <f aca="false">VLOOKUP(U41,$AW$3:$BB$702,$P$2,0)</f>
        <v>17964</v>
      </c>
      <c r="V5" s="62" t="n">
        <f aca="false">VLOOKUP(V41,$AW$3:$BB$702,$P$2,0)</f>
        <v>139</v>
      </c>
      <c r="W5" s="65" t="n">
        <f aca="false">VLOOKUP(W41,$AW$3:$BB$702,$P$2,0)</f>
        <v>170</v>
      </c>
      <c r="X5" s="62" t="n">
        <f aca="false">VLOOKUP(X41,$AW$3:$BB$702,$P$2,0)</f>
        <v>178</v>
      </c>
      <c r="Y5" s="62" t="n">
        <f aca="false">VLOOKUP(Y41,$AW$3:$BB$702,$P$2,0)</f>
        <v>19326</v>
      </c>
      <c r="Z5" s="66" t="n">
        <f aca="false">VLOOKUP(Z41,$AW$3:$BB$702,$P$2,0)</f>
        <v>2458</v>
      </c>
      <c r="AA5" s="62" t="n">
        <f aca="false">VLOOKUP(AA41,$AW$3:$BB$702,$P$2,0)</f>
        <v>133</v>
      </c>
      <c r="AB5" s="66" t="n">
        <f aca="false">VLOOKUP(AB41,$AW$3:$BB$702,$P$2,0)</f>
        <v>42798</v>
      </c>
      <c r="AE5" s="45"/>
      <c r="AF5" s="45" t="s">
        <v>98</v>
      </c>
      <c r="AG5" s="45"/>
      <c r="AH5" s="65" t="n">
        <f aca="false">VLOOKUP(S41,$AW$3:$BB$702,$AE$2,0)</f>
        <v>14918</v>
      </c>
      <c r="AI5" s="62" t="n">
        <f aca="false">VLOOKUP(T41,$AW$3:$BB$702,$AE$2,0)</f>
        <v>15615</v>
      </c>
      <c r="AJ5" s="62" t="n">
        <f aca="false">VLOOKUP(U41,$AW$3:$BB$702,$AE$2,0)</f>
        <v>14514</v>
      </c>
      <c r="AK5" s="62" t="n">
        <f aca="false">VLOOKUP(V41,$AW$3:$BB$702,$AE$2,0)</f>
        <v>16296</v>
      </c>
      <c r="AL5" s="65" t="n">
        <f aca="false">VLOOKUP(W41,$AW$3:$BB$702,$AE$2,0)</f>
        <v>21176</v>
      </c>
      <c r="AM5" s="62" t="n">
        <f aca="false">VLOOKUP(X41,$AW$3:$BB$702,$AE$2,0)</f>
        <v>21305</v>
      </c>
      <c r="AN5" s="62" t="n">
        <f aca="false">VLOOKUP(Y41,$AW$3:$BB$702,$AE$2,0)</f>
        <v>13740</v>
      </c>
      <c r="AO5" s="66" t="n">
        <f aca="false">VLOOKUP(Z41,$AW$3:$BB$702,$AE$2,0)</f>
        <v>13287</v>
      </c>
      <c r="AP5" s="62" t="n">
        <f aca="false">VLOOKUP(AA41,$AW$3:$BB$702,$AE$2,0)</f>
        <v>16395</v>
      </c>
      <c r="AQ5" s="66" t="n">
        <f aca="false">VLOOKUP(AB41,$AW$3:$BB$702,$AE$2,0)</f>
        <v>15426</v>
      </c>
      <c r="AW5" s="48" t="n">
        <v>1</v>
      </c>
      <c r="AX5" s="45" t="s">
        <v>583</v>
      </c>
      <c r="AY5" s="45" t="n">
        <v>495</v>
      </c>
      <c r="AZ5" s="45" t="n">
        <v>14603</v>
      </c>
    </row>
    <row r="6" customFormat="false" ht="17" hidden="false" customHeight="false" outlineLevel="0" collapsed="false">
      <c r="A6" s="44" t="s">
        <v>100</v>
      </c>
      <c r="B6" s="52"/>
      <c r="C6" s="63"/>
      <c r="D6" s="58"/>
      <c r="E6" s="44"/>
      <c r="F6" s="44"/>
      <c r="G6" s="85"/>
      <c r="H6" s="58"/>
      <c r="I6" s="58"/>
      <c r="J6" s="64"/>
      <c r="K6" s="58"/>
      <c r="L6" s="64"/>
      <c r="M6" s="57"/>
      <c r="N6" s="44" t="n">
        <v>0</v>
      </c>
      <c r="O6" s="44"/>
      <c r="Q6" s="45" t="s">
        <v>100</v>
      </c>
      <c r="S6" s="70" t="n">
        <f aca="false">VLOOKUP(S42,$AW$3:$BB$702,$P$2,0)</f>
        <v>1064</v>
      </c>
      <c r="T6" s="71" t="n">
        <f aca="false">VLOOKUP(T42,$AW$3:$BB$702,$P$2,0)</f>
        <v>2278</v>
      </c>
      <c r="U6" s="71" t="n">
        <f aca="false">VLOOKUP(U42,$AW$3:$BB$702,$P$2,0)</f>
        <v>32240</v>
      </c>
      <c r="V6" s="71" t="n">
        <f aca="false">VLOOKUP(V42,$AW$3:$BB$702,$P$2,0)</f>
        <v>998</v>
      </c>
      <c r="W6" s="70" t="n">
        <f aca="false">VLOOKUP(W42,$AW$3:$BB$702,$P$2,0)</f>
        <v>897</v>
      </c>
      <c r="X6" s="71" t="n">
        <f aca="false">VLOOKUP(X42,$AW$3:$BB$702,$P$2,0)</f>
        <v>818</v>
      </c>
      <c r="Y6" s="71" t="n">
        <f aca="false">VLOOKUP(Y42,$AW$3:$BB$702,$P$2,0)</f>
        <v>33850</v>
      </c>
      <c r="Z6" s="72" t="n">
        <f aca="false">VLOOKUP(Z42,$AW$3:$BB$702,$P$2,0)</f>
        <v>1956</v>
      </c>
      <c r="AA6" s="62" t="n">
        <f aca="false">VLOOKUP(AA42,$AW$3:$BB$702,$P$2,0)</f>
        <v>217</v>
      </c>
      <c r="AB6" s="66" t="n">
        <f aca="false">VLOOKUP(AB42,$AW$3:$BB$702,$P$2,0)</f>
        <v>41641</v>
      </c>
      <c r="AE6" s="45"/>
      <c r="AF6" s="45" t="s">
        <v>100</v>
      </c>
      <c r="AG6" s="45"/>
      <c r="AH6" s="65" t="n">
        <f aca="false">VLOOKUP(S42,$AW$3:$BB$702,$AE$2,0)</f>
        <v>15903</v>
      </c>
      <c r="AI6" s="62" t="n">
        <f aca="false">VLOOKUP(T42,$AW$3:$BB$702,$AE$2,0)</f>
        <v>15615</v>
      </c>
      <c r="AJ6" s="62" t="n">
        <f aca="false">VLOOKUP(U42,$AW$3:$BB$702,$AE$2,0)</f>
        <v>10445</v>
      </c>
      <c r="AK6" s="62" t="n">
        <f aca="false">VLOOKUP(V42,$AW$3:$BB$702,$AE$2,0)</f>
        <v>16495</v>
      </c>
      <c r="AL6" s="65" t="n">
        <f aca="false">VLOOKUP(W42,$AW$3:$BB$702,$AE$2,0)</f>
        <v>18633</v>
      </c>
      <c r="AM6" s="62" t="n">
        <f aca="false">VLOOKUP(X42,$AW$3:$BB$702,$AE$2,0)</f>
        <v>21111</v>
      </c>
      <c r="AN6" s="62" t="n">
        <f aca="false">VLOOKUP(Y42,$AW$3:$BB$702,$AE$2,0)</f>
        <v>14692</v>
      </c>
      <c r="AO6" s="66" t="n">
        <f aca="false">VLOOKUP(Z42,$AW$3:$BB$702,$AE$2,0)</f>
        <v>14514</v>
      </c>
      <c r="AP6" s="62" t="n">
        <f aca="false">VLOOKUP(AA42,$AW$3:$BB$702,$AE$2,0)</f>
        <v>16445</v>
      </c>
      <c r="AQ6" s="66" t="n">
        <f aca="false">VLOOKUP(AB42,$AW$3:$BB$702,$AE$2,0)</f>
        <v>13993</v>
      </c>
      <c r="AW6" s="48" t="n">
        <f aca="false">AW5+1</f>
        <v>2</v>
      </c>
      <c r="AX6" s="45" t="s">
        <v>584</v>
      </c>
      <c r="AY6" s="45" t="n">
        <v>412</v>
      </c>
      <c r="AZ6" s="45" t="n">
        <v>13450</v>
      </c>
    </row>
    <row r="7" customFormat="false" ht="16" hidden="false" customHeight="false" outlineLevel="0" collapsed="false">
      <c r="A7" s="44" t="s">
        <v>102</v>
      </c>
      <c r="B7" s="52"/>
      <c r="C7" s="53" t="s">
        <v>573</v>
      </c>
      <c r="D7" s="54" t="s">
        <v>573</v>
      </c>
      <c r="E7" s="54" t="s">
        <v>573</v>
      </c>
      <c r="F7" s="54" t="s">
        <v>573</v>
      </c>
      <c r="G7" s="53" t="s">
        <v>573</v>
      </c>
      <c r="H7" s="54" t="s">
        <v>573</v>
      </c>
      <c r="I7" s="54" t="s">
        <v>573</v>
      </c>
      <c r="J7" s="56" t="s">
        <v>573</v>
      </c>
      <c r="K7" s="87" t="s">
        <v>49</v>
      </c>
      <c r="L7" s="88" t="s">
        <v>585</v>
      </c>
      <c r="M7" s="57"/>
      <c r="N7" s="44" t="n">
        <v>5000</v>
      </c>
      <c r="O7" s="44"/>
      <c r="Q7" s="45" t="s">
        <v>102</v>
      </c>
      <c r="S7" s="59" t="n">
        <f aca="false">VLOOKUP(S43,$AW$3:$BB$702,$P$2,0)</f>
        <v>4520</v>
      </c>
      <c r="T7" s="60" t="n">
        <f aca="false">VLOOKUP(T43,$AW$3:$BB$702,$P$2,0)</f>
        <v>137</v>
      </c>
      <c r="U7" s="60" t="n">
        <f aca="false">VLOOKUP(U43,$AW$3:$BB$702,$P$2,0)</f>
        <v>188</v>
      </c>
      <c r="V7" s="60" t="n">
        <f aca="false">VLOOKUP(V43,$AW$3:$BB$702,$P$2,0)</f>
        <v>102</v>
      </c>
      <c r="W7" s="59" t="n">
        <f aca="false">VLOOKUP(W43,$AW$3:$BB$702,$P$2,0)</f>
        <v>1547</v>
      </c>
      <c r="X7" s="60" t="n">
        <f aca="false">VLOOKUP(X43,$AW$3:$BB$702,$P$2,0)</f>
        <v>344</v>
      </c>
      <c r="Y7" s="60" t="n">
        <f aca="false">VLOOKUP(Y43,$AW$3:$BB$702,$P$2,0)</f>
        <v>329</v>
      </c>
      <c r="Z7" s="61" t="n">
        <f aca="false">VLOOKUP(Z43,$AW$3:$BB$702,$P$2,0)</f>
        <v>207</v>
      </c>
      <c r="AA7" s="59" t="n">
        <f aca="false">VLOOKUP(AA43,$AW$3:$BB$702,$P$2,0)</f>
        <v>119</v>
      </c>
      <c r="AB7" s="61" t="n">
        <f aca="false">VLOOKUP(AB43,$AW$3:$BB$702,$P$2,0)</f>
        <v>137</v>
      </c>
      <c r="AE7" s="45"/>
      <c r="AF7" s="45" t="s">
        <v>102</v>
      </c>
      <c r="AG7" s="45"/>
      <c r="AH7" s="59" t="n">
        <f aca="false">VLOOKUP(S43,$AW$3:$BB$702,$AE$2,0)</f>
        <v>11272</v>
      </c>
      <c r="AI7" s="60" t="n">
        <f aca="false">VLOOKUP(T43,$AW$3:$BB$702,$AE$2,0)</f>
        <v>15193</v>
      </c>
      <c r="AJ7" s="60" t="n">
        <f aca="false">VLOOKUP(U43,$AW$3:$BB$702,$AE$2,0)</f>
        <v>16296</v>
      </c>
      <c r="AK7" s="60" t="n">
        <f aca="false">VLOOKUP(V43,$AW$3:$BB$702,$AE$2,0)</f>
        <v>15615</v>
      </c>
      <c r="AL7" s="59" t="n">
        <f aca="false">VLOOKUP(W43,$AW$3:$BB$702,$AE$2,0)</f>
        <v>7703</v>
      </c>
      <c r="AM7" s="60" t="n">
        <f aca="false">VLOOKUP(X43,$AW$3:$BB$702,$AE$2,0)</f>
        <v>19924</v>
      </c>
      <c r="AN7" s="60" t="n">
        <f aca="false">VLOOKUP(Y43,$AW$3:$BB$702,$AE$2,0)</f>
        <v>21435</v>
      </c>
      <c r="AO7" s="61" t="n">
        <f aca="false">VLOOKUP(Z43,$AW$3:$BB$702,$AE$2,0)</f>
        <v>5891</v>
      </c>
      <c r="AP7" s="60" t="n">
        <f aca="false">VLOOKUP(AA43,$AW$3:$BB$702,$AE$2,0)</f>
        <v>14782</v>
      </c>
      <c r="AQ7" s="61" t="n">
        <f aca="false">VLOOKUP(AB43,$AW$3:$BB$702,$AE$2,0)</f>
        <v>8236</v>
      </c>
      <c r="AW7" s="48" t="n">
        <f aca="false">AW6+1</f>
        <v>3</v>
      </c>
      <c r="AX7" s="45" t="s">
        <v>586</v>
      </c>
      <c r="AY7" s="45" t="n">
        <v>1144</v>
      </c>
      <c r="AZ7" s="45" t="n">
        <v>12967</v>
      </c>
    </row>
    <row r="8" customFormat="false" ht="16" hidden="false" customHeight="false" outlineLevel="0" collapsed="false">
      <c r="A8" s="44" t="s">
        <v>104</v>
      </c>
      <c r="B8" s="52"/>
      <c r="C8" s="85" t="s">
        <v>587</v>
      </c>
      <c r="D8" s="44" t="s">
        <v>588</v>
      </c>
      <c r="E8" s="44" t="s">
        <v>589</v>
      </c>
      <c r="F8" s="44" t="s">
        <v>590</v>
      </c>
      <c r="G8" s="85" t="s">
        <v>591</v>
      </c>
      <c r="H8" s="44" t="s">
        <v>592</v>
      </c>
      <c r="I8" s="44" t="s">
        <v>593</v>
      </c>
      <c r="J8" s="86" t="s">
        <v>594</v>
      </c>
      <c r="K8" s="85"/>
      <c r="L8" s="86"/>
      <c r="M8" s="57"/>
      <c r="N8" s="44" t="n">
        <v>40</v>
      </c>
      <c r="O8" s="44"/>
      <c r="Q8" s="45" t="s">
        <v>104</v>
      </c>
      <c r="S8" s="65" t="n">
        <f aca="false">VLOOKUP(S44,$AW$3:$BB$702,$P$2,0)</f>
        <v>6436</v>
      </c>
      <c r="T8" s="62" t="n">
        <f aca="false">VLOOKUP(T44,$AW$3:$BB$702,$P$2,0)</f>
        <v>149</v>
      </c>
      <c r="U8" s="62" t="n">
        <f aca="false">VLOOKUP(U44,$AW$3:$BB$702,$P$2,0)</f>
        <v>255</v>
      </c>
      <c r="V8" s="62" t="n">
        <f aca="false">VLOOKUP(V44,$AW$3:$BB$702,$P$2,0)</f>
        <v>148</v>
      </c>
      <c r="W8" s="65" t="n">
        <f aca="false">VLOOKUP(W44,$AW$3:$BB$702,$P$2,0)</f>
        <v>3858</v>
      </c>
      <c r="X8" s="62" t="n">
        <f aca="false">VLOOKUP(X44,$AW$3:$BB$702,$P$2,0)</f>
        <v>190</v>
      </c>
      <c r="Y8" s="62" t="n">
        <f aca="false">VLOOKUP(Y44,$AW$3:$BB$702,$P$2,0)</f>
        <v>452</v>
      </c>
      <c r="Z8" s="66" t="n">
        <f aca="false">VLOOKUP(Z44,$AW$3:$BB$702,$P$2,0)</f>
        <v>1395</v>
      </c>
      <c r="AA8" s="65" t="n">
        <f aca="false">VLOOKUP(AA44,$AW$3:$BB$702,$P$2,0)</f>
        <v>175</v>
      </c>
      <c r="AB8" s="66" t="n">
        <f aca="false">VLOOKUP(AB44,$AW$3:$BB$702,$P$2,0)</f>
        <v>134</v>
      </c>
      <c r="AE8" s="45"/>
      <c r="AF8" s="45" t="s">
        <v>104</v>
      </c>
      <c r="AG8" s="45"/>
      <c r="AH8" s="65" t="n">
        <f aca="false">VLOOKUP(S44,$AW$3:$BB$702,$AE$2,0)</f>
        <v>10867</v>
      </c>
      <c r="AI8" s="62" t="n">
        <f aca="false">VLOOKUP(T44,$AW$3:$BB$702,$AE$2,0)</f>
        <v>13951</v>
      </c>
      <c r="AJ8" s="62" t="n">
        <f aca="false">VLOOKUP(U44,$AW$3:$BB$702,$AE$2,0)</f>
        <v>16647</v>
      </c>
      <c r="AK8" s="62" t="n">
        <f aca="false">VLOOKUP(V44,$AW$3:$BB$702,$AE$2,0)</f>
        <v>18184</v>
      </c>
      <c r="AL8" s="65" t="n">
        <f aca="false">VLOOKUP(W44,$AW$3:$BB$702,$AE$2,0)</f>
        <v>9562</v>
      </c>
      <c r="AM8" s="62" t="n">
        <f aca="false">VLOOKUP(X44,$AW$3:$BB$702,$AE$2,0)</f>
        <v>16495</v>
      </c>
      <c r="AN8" s="62" t="n">
        <f aca="false">VLOOKUP(Y44,$AW$3:$BB$702,$AE$2,0)</f>
        <v>26449</v>
      </c>
      <c r="AO8" s="66" t="n">
        <f aca="false">VLOOKUP(Z44,$AW$3:$BB$702,$AE$2,0)</f>
        <v>7381</v>
      </c>
      <c r="AP8" s="62" t="n">
        <f aca="false">VLOOKUP(AA44,$AW$3:$BB$702,$AE$2,0)</f>
        <v>15379</v>
      </c>
      <c r="AQ8" s="66" t="n">
        <f aca="false">VLOOKUP(AB44,$AW$3:$BB$702,$AE$2,0)</f>
        <v>9219</v>
      </c>
      <c r="AW8" s="48" t="n">
        <f aca="false">AW7+1</f>
        <v>4</v>
      </c>
      <c r="AX8" s="45" t="s">
        <v>595</v>
      </c>
      <c r="AY8" s="45" t="n">
        <v>4775</v>
      </c>
      <c r="AZ8" s="45" t="n">
        <v>11410</v>
      </c>
    </row>
    <row r="9" customFormat="false" ht="17" hidden="false" customHeight="false" outlineLevel="0" collapsed="false">
      <c r="A9" s="44" t="s">
        <v>106</v>
      </c>
      <c r="B9" s="52"/>
      <c r="C9" s="67"/>
      <c r="D9" s="68"/>
      <c r="E9" s="89"/>
      <c r="F9" s="89"/>
      <c r="G9" s="90"/>
      <c r="H9" s="68"/>
      <c r="I9" s="68"/>
      <c r="J9" s="69"/>
      <c r="K9" s="90"/>
      <c r="L9" s="91"/>
      <c r="M9" s="57"/>
      <c r="N9" s="44" t="n">
        <v>0</v>
      </c>
      <c r="O9" s="44"/>
      <c r="Q9" s="45" t="s">
        <v>106</v>
      </c>
      <c r="S9" s="70" t="n">
        <f aca="false">VLOOKUP(S45,$AW$3:$BB$702,$P$2,0)</f>
        <v>5184</v>
      </c>
      <c r="T9" s="71" t="n">
        <f aca="false">VLOOKUP(T45,$AW$3:$BB$702,$P$2,0)</f>
        <v>541</v>
      </c>
      <c r="U9" s="71" t="n">
        <f aca="false">VLOOKUP(U45,$AW$3:$BB$702,$P$2,0)</f>
        <v>747</v>
      </c>
      <c r="V9" s="71" t="n">
        <f aca="false">VLOOKUP(V45,$AW$3:$BB$702,$P$2,0)</f>
        <v>409</v>
      </c>
      <c r="W9" s="70" t="n">
        <f aca="false">VLOOKUP(W45,$AW$3:$BB$702,$P$2,0)</f>
        <v>8287</v>
      </c>
      <c r="X9" s="71" t="n">
        <f aca="false">VLOOKUP(X45,$AW$3:$BB$702,$P$2,0)</f>
        <v>839</v>
      </c>
      <c r="Y9" s="71" t="n">
        <f aca="false">VLOOKUP(Y45,$AW$3:$BB$702,$P$2,0)</f>
        <v>3283</v>
      </c>
      <c r="Z9" s="72" t="n">
        <f aca="false">VLOOKUP(Z45,$AW$3:$BB$702,$P$2,0)</f>
        <v>3521</v>
      </c>
      <c r="AA9" s="70" t="n">
        <f aca="false">VLOOKUP(AA45,$AW$3:$BB$702,$P$2,0)</f>
        <v>1300</v>
      </c>
      <c r="AB9" s="72" t="n">
        <f aca="false">VLOOKUP(AB45,$AW$3:$BB$702,$P$2,0)</f>
        <v>1938</v>
      </c>
      <c r="AE9" s="45"/>
      <c r="AF9" s="45" t="s">
        <v>106</v>
      </c>
      <c r="AG9" s="45"/>
      <c r="AH9" s="70" t="n">
        <f aca="false">VLOOKUP(S45,$AW$3:$BB$702,$AE$2,0)</f>
        <v>13866</v>
      </c>
      <c r="AI9" s="71" t="n">
        <f aca="false">VLOOKUP(T45,$AW$3:$BB$702,$AE$2,0)</f>
        <v>14382</v>
      </c>
      <c r="AJ9" s="71" t="n">
        <f aca="false">VLOOKUP(U45,$AW$3:$BB$702,$AE$2,0)</f>
        <v>18919</v>
      </c>
      <c r="AK9" s="71" t="n">
        <f aca="false">VLOOKUP(V45,$AW$3:$BB$702,$AE$2,0)</f>
        <v>18576</v>
      </c>
      <c r="AL9" s="70" t="n">
        <f aca="false">VLOOKUP(W45,$AW$3:$BB$702,$AE$2,0)</f>
        <v>12578</v>
      </c>
      <c r="AM9" s="71" t="n">
        <f aca="false">VLOOKUP(X45,$AW$3:$BB$702,$AE$2,0)</f>
        <v>16147</v>
      </c>
      <c r="AN9" s="71" t="n">
        <f aca="false">VLOOKUP(Y45,$AW$3:$BB$702,$AE$2,0)</f>
        <v>26208</v>
      </c>
      <c r="AO9" s="72" t="n">
        <f aca="false">VLOOKUP(Z45,$AW$3:$BB$702,$AE$2,0)</f>
        <v>14737</v>
      </c>
      <c r="AP9" s="71" t="n">
        <f aca="false">VLOOKUP(AA45,$AW$3:$BB$702,$AE$2,0)</f>
        <v>17425</v>
      </c>
      <c r="AQ9" s="72" t="n">
        <f aca="false">VLOOKUP(AB45,$AW$3:$BB$702,$AE$2,0)</f>
        <v>12053</v>
      </c>
      <c r="AW9" s="48" t="n">
        <f aca="false">AW8+1</f>
        <v>5</v>
      </c>
      <c r="AX9" s="45" t="s">
        <v>596</v>
      </c>
      <c r="AY9" s="45" t="n">
        <v>6338</v>
      </c>
      <c r="AZ9" s="45" t="n">
        <v>11480</v>
      </c>
    </row>
    <row r="10" customFormat="false" ht="16" hidden="false" customHeight="false" outlineLevel="0" collapsed="false">
      <c r="A10" s="44" t="s">
        <v>108</v>
      </c>
      <c r="B10" s="73" t="s">
        <v>109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5"/>
      <c r="N10" s="44"/>
      <c r="O10" s="44"/>
      <c r="Q10" s="45" t="s">
        <v>108</v>
      </c>
      <c r="S10" s="76"/>
      <c r="T10" s="58"/>
      <c r="U10" s="76"/>
      <c r="V10" s="76"/>
      <c r="W10" s="76"/>
      <c r="X10" s="76"/>
      <c r="Y10" s="76"/>
      <c r="Z10" s="76"/>
      <c r="AA10" s="76"/>
      <c r="AB10" s="76"/>
      <c r="AE10" s="45"/>
      <c r="AF10" s="45" t="s">
        <v>108</v>
      </c>
      <c r="AG10" s="45"/>
      <c r="AH10" s="76"/>
      <c r="AI10" s="58"/>
      <c r="AJ10" s="76"/>
      <c r="AK10" s="76"/>
      <c r="AL10" s="76"/>
      <c r="AM10" s="76"/>
      <c r="AN10" s="76"/>
      <c r="AO10" s="76"/>
      <c r="AP10" s="76"/>
      <c r="AQ10" s="76"/>
      <c r="AW10" s="48" t="n">
        <f aca="false">AW9+1</f>
        <v>6</v>
      </c>
      <c r="AX10" s="45" t="s">
        <v>597</v>
      </c>
      <c r="AY10" s="45" t="n">
        <v>7797</v>
      </c>
      <c r="AZ10" s="45" t="n">
        <v>13574</v>
      </c>
    </row>
    <row r="11" customFormat="false" ht="16" hidden="false" customHeight="false" outlineLevel="0" collapsed="false">
      <c r="A11" s="44" t="s">
        <v>111</v>
      </c>
      <c r="C11" s="77" t="n">
        <v>100</v>
      </c>
      <c r="D11" s="77" t="n">
        <v>100</v>
      </c>
      <c r="E11" s="77" t="n">
        <v>100</v>
      </c>
      <c r="F11" s="77" t="n">
        <v>100</v>
      </c>
      <c r="G11" s="77" t="n">
        <v>100</v>
      </c>
      <c r="H11" s="77" t="n">
        <v>100</v>
      </c>
      <c r="I11" s="77" t="n">
        <v>100</v>
      </c>
      <c r="J11" s="77" t="n">
        <v>100</v>
      </c>
      <c r="K11" s="77" t="n">
        <v>100</v>
      </c>
      <c r="L11" s="77" t="n">
        <v>100</v>
      </c>
      <c r="S11" s="58"/>
      <c r="T11" s="78"/>
      <c r="U11" s="78"/>
      <c r="V11" s="58"/>
      <c r="W11" s="78"/>
      <c r="X11" s="78"/>
      <c r="Y11" s="78"/>
      <c r="Z11" s="78"/>
      <c r="AA11" s="76"/>
      <c r="AB11" s="76"/>
      <c r="AE11" s="45"/>
      <c r="AF11" s="45"/>
      <c r="AG11" s="45"/>
      <c r="AH11" s="58"/>
      <c r="AI11" s="78"/>
      <c r="AJ11" s="78"/>
      <c r="AK11" s="58"/>
      <c r="AL11" s="78"/>
      <c r="AM11" s="78"/>
      <c r="AN11" s="78"/>
      <c r="AO11" s="78"/>
      <c r="AP11" s="76"/>
      <c r="AQ11" s="76"/>
      <c r="AW11" s="48" t="n">
        <f aca="false">AW10+1</f>
        <v>7</v>
      </c>
      <c r="AX11" s="45" t="s">
        <v>598</v>
      </c>
      <c r="AY11" s="45" t="n">
        <v>604</v>
      </c>
      <c r="AZ11" s="45" t="n">
        <v>16000</v>
      </c>
      <c r="BC11" s="47"/>
    </row>
    <row r="12" customFormat="false" ht="16" hidden="false" customHeight="false" outlineLevel="0" collapsed="false">
      <c r="B12" s="44"/>
      <c r="C12" s="79"/>
      <c r="D12" s="79"/>
      <c r="E12" s="79"/>
      <c r="F12" s="44"/>
      <c r="G12" s="79"/>
      <c r="H12" s="79"/>
      <c r="I12" s="79"/>
      <c r="J12" s="79"/>
      <c r="K12" s="79"/>
      <c r="L12" s="79"/>
      <c r="M12" s="44"/>
      <c r="N12" s="44"/>
      <c r="S12" s="58"/>
      <c r="T12" s="58"/>
      <c r="U12" s="58"/>
      <c r="V12" s="58"/>
      <c r="W12" s="58"/>
      <c r="X12" s="58"/>
      <c r="Y12" s="58"/>
      <c r="Z12" s="58"/>
      <c r="AA12" s="58"/>
      <c r="AB12" s="58"/>
      <c r="AE12" s="45"/>
      <c r="AF12" s="45"/>
      <c r="AG12" s="45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W12" s="48" t="n">
        <f aca="false">AW11+1</f>
        <v>8</v>
      </c>
      <c r="AX12" s="45" t="s">
        <v>599</v>
      </c>
      <c r="AY12" s="45" t="n">
        <v>441</v>
      </c>
      <c r="AZ12" s="45" t="n">
        <v>14918</v>
      </c>
      <c r="BC12" s="47"/>
    </row>
    <row r="13" customFormat="false" ht="16" hidden="false" customHeight="false" outlineLevel="0" collapsed="false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S13" s="58"/>
      <c r="T13" s="58"/>
      <c r="U13" s="58"/>
      <c r="V13" s="58"/>
      <c r="W13" s="58"/>
      <c r="X13" s="58"/>
      <c r="Y13" s="58"/>
      <c r="Z13" s="58"/>
      <c r="AA13" s="58"/>
      <c r="AB13" s="58"/>
      <c r="AE13" s="45"/>
      <c r="AF13" s="45"/>
      <c r="AG13" s="45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W13" s="48" t="n">
        <f aca="false">AW12+1</f>
        <v>9</v>
      </c>
      <c r="AX13" s="45" t="s">
        <v>600</v>
      </c>
      <c r="AY13" s="45" t="n">
        <v>2257</v>
      </c>
      <c r="AZ13" s="45" t="n">
        <v>13782</v>
      </c>
      <c r="BC13" s="47"/>
    </row>
    <row r="14" customFormat="false" ht="16" hidden="false" customHeight="false" outlineLevel="0" collapsed="false">
      <c r="A14" s="44" t="s">
        <v>115</v>
      </c>
      <c r="B14" s="45" t="n">
        <v>1</v>
      </c>
      <c r="C14" s="45" t="n">
        <f aca="false">B14+1</f>
        <v>2</v>
      </c>
      <c r="D14" s="45" t="n">
        <f aca="false">C14+1</f>
        <v>3</v>
      </c>
      <c r="E14" s="45" t="n">
        <f aca="false">D14+1</f>
        <v>4</v>
      </c>
      <c r="F14" s="45" t="n">
        <f aca="false">E14+1</f>
        <v>5</v>
      </c>
      <c r="G14" s="45" t="n">
        <f aca="false">F14+1</f>
        <v>6</v>
      </c>
      <c r="H14" s="45" t="n">
        <f aca="false">G14+1</f>
        <v>7</v>
      </c>
      <c r="I14" s="45" t="n">
        <f aca="false">H14+1</f>
        <v>8</v>
      </c>
      <c r="J14" s="45" t="n">
        <f aca="false">I14+1</f>
        <v>9</v>
      </c>
      <c r="K14" s="45" t="n">
        <f aca="false">J14+1</f>
        <v>10</v>
      </c>
      <c r="L14" s="45" t="n">
        <f aca="false">K14+1</f>
        <v>11</v>
      </c>
      <c r="M14" s="45" t="n">
        <f aca="false">L14+1</f>
        <v>12</v>
      </c>
      <c r="N14" s="45" t="s">
        <v>79</v>
      </c>
      <c r="Q14" s="45" t="s">
        <v>115</v>
      </c>
      <c r="R14" s="45" t="n">
        <v>1</v>
      </c>
      <c r="S14" s="58" t="n">
        <f aca="false">R14+1</f>
        <v>2</v>
      </c>
      <c r="T14" s="58" t="n">
        <f aca="false">S14+1</f>
        <v>3</v>
      </c>
      <c r="U14" s="58" t="n">
        <f aca="false">T14+1</f>
        <v>4</v>
      </c>
      <c r="V14" s="58" t="n">
        <f aca="false">U14+1</f>
        <v>5</v>
      </c>
      <c r="W14" s="58" t="n">
        <f aca="false">V14+1</f>
        <v>6</v>
      </c>
      <c r="X14" s="58" t="n">
        <f aca="false">W14+1</f>
        <v>7</v>
      </c>
      <c r="Y14" s="58" t="n">
        <f aca="false">X14+1</f>
        <v>8</v>
      </c>
      <c r="Z14" s="58" t="n">
        <f aca="false">Y14+1</f>
        <v>9</v>
      </c>
      <c r="AA14" s="58" t="n">
        <f aca="false">Z14+1</f>
        <v>10</v>
      </c>
      <c r="AB14" s="58" t="n">
        <f aca="false">AA14+1</f>
        <v>11</v>
      </c>
      <c r="AC14" s="46" t="n">
        <f aca="false">AB14+1</f>
        <v>12</v>
      </c>
      <c r="AE14" s="45"/>
      <c r="AF14" s="45" t="s">
        <v>115</v>
      </c>
      <c r="AG14" s="45" t="n">
        <v>1</v>
      </c>
      <c r="AH14" s="58" t="n">
        <f aca="false">AG14+1</f>
        <v>2</v>
      </c>
      <c r="AI14" s="58" t="n">
        <f aca="false">AH14+1</f>
        <v>3</v>
      </c>
      <c r="AJ14" s="58" t="n">
        <f aca="false">AI14+1</f>
        <v>4</v>
      </c>
      <c r="AK14" s="58" t="n">
        <f aca="false">AJ14+1</f>
        <v>5</v>
      </c>
      <c r="AL14" s="58" t="n">
        <f aca="false">AK14+1</f>
        <v>6</v>
      </c>
      <c r="AM14" s="58" t="n">
        <f aca="false">AL14+1</f>
        <v>7</v>
      </c>
      <c r="AN14" s="58" t="n">
        <f aca="false">AM14+1</f>
        <v>8</v>
      </c>
      <c r="AO14" s="58" t="n">
        <f aca="false">AN14+1</f>
        <v>9</v>
      </c>
      <c r="AP14" s="58" t="n">
        <f aca="false">AO14+1</f>
        <v>10</v>
      </c>
      <c r="AQ14" s="58" t="n">
        <f aca="false">AP14+1</f>
        <v>11</v>
      </c>
      <c r="AR14" s="46" t="n">
        <f aca="false">AQ14+1</f>
        <v>12</v>
      </c>
      <c r="AW14" s="48" t="n">
        <f aca="false">AW13+1</f>
        <v>10</v>
      </c>
      <c r="AX14" s="45" t="s">
        <v>601</v>
      </c>
      <c r="AY14" s="45" t="n">
        <v>278</v>
      </c>
      <c r="AZ14" s="45" t="n">
        <v>15568</v>
      </c>
      <c r="BC14" s="47"/>
    </row>
    <row r="15" customFormat="false" ht="17" hidden="false" customHeight="false" outlineLevel="0" collapsed="false">
      <c r="A15" s="44" t="s">
        <v>83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1"/>
      <c r="N15" s="44"/>
      <c r="Q15" s="45" t="s">
        <v>83</v>
      </c>
      <c r="S15" s="58"/>
      <c r="T15" s="58"/>
      <c r="U15" s="58"/>
      <c r="V15" s="58"/>
      <c r="W15" s="58"/>
      <c r="X15" s="58"/>
      <c r="Y15" s="58"/>
      <c r="Z15" s="58"/>
      <c r="AA15" s="58"/>
      <c r="AB15" s="58"/>
      <c r="AE15" s="45"/>
      <c r="AF15" s="45" t="s">
        <v>83</v>
      </c>
      <c r="AG15" s="45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W15" s="48" t="n">
        <f aca="false">AW14+1</f>
        <v>11</v>
      </c>
      <c r="AX15" s="45" t="s">
        <v>602</v>
      </c>
      <c r="AY15" s="45" t="n">
        <v>322</v>
      </c>
      <c r="AZ15" s="45" t="n">
        <v>15332</v>
      </c>
      <c r="BC15" s="47"/>
    </row>
    <row r="16" customFormat="false" ht="16" hidden="false" customHeight="false" outlineLevel="0" collapsed="false">
      <c r="A16" s="44" t="s">
        <v>86</v>
      </c>
      <c r="B16" s="52"/>
      <c r="C16" s="87" t="s">
        <v>603</v>
      </c>
      <c r="D16" s="88" t="s">
        <v>604</v>
      </c>
      <c r="E16" s="92" t="s">
        <v>605</v>
      </c>
      <c r="F16" s="93" t="s">
        <v>606</v>
      </c>
      <c r="G16" s="93" t="s">
        <v>607</v>
      </c>
      <c r="H16" s="93" t="s">
        <v>608</v>
      </c>
      <c r="I16" s="94" t="s">
        <v>609</v>
      </c>
      <c r="J16" s="92" t="s">
        <v>605</v>
      </c>
      <c r="K16" s="93" t="s">
        <v>607</v>
      </c>
      <c r="L16" s="94" t="s">
        <v>610</v>
      </c>
      <c r="M16" s="57"/>
      <c r="N16" s="44" t="n">
        <v>5000</v>
      </c>
      <c r="Q16" s="45" t="s">
        <v>86</v>
      </c>
      <c r="S16" s="59" t="n">
        <f aca="false">VLOOKUP(S52,$AW$3:$BB$702,$P$2,0)</f>
        <v>3834</v>
      </c>
      <c r="T16" s="61" t="n">
        <f aca="false">VLOOKUP(T52,$AW$3:$BB$702,$P$2,0)</f>
        <v>1721</v>
      </c>
      <c r="U16" s="59" t="n">
        <f aca="false">VLOOKUP(U52,$AW$3:$BB$702,$P$2,0)</f>
        <v>2853</v>
      </c>
      <c r="V16" s="60" t="n">
        <f aca="false">VLOOKUP(V52,$AW$3:$BB$702,$P$2,0)</f>
        <v>2230</v>
      </c>
      <c r="W16" s="60" t="n">
        <f aca="false">VLOOKUP(W52,$AW$3:$BB$702,$P$2,0)</f>
        <v>445</v>
      </c>
      <c r="X16" s="60" t="n">
        <f aca="false">VLOOKUP(X52,$AW$3:$BB$702,$P$2,0)</f>
        <v>1408</v>
      </c>
      <c r="Y16" s="61" t="n">
        <f aca="false">VLOOKUP(Y52,$AW$3:$BB$702,$P$2,0)</f>
        <v>30</v>
      </c>
      <c r="Z16" s="59" t="n">
        <f aca="false">VLOOKUP(Z52,$AW$3:$BB$702,$P$2,0)</f>
        <v>34791</v>
      </c>
      <c r="AA16" s="60" t="n">
        <f aca="false">VLOOKUP(AA52,$AW$3:$BB$702,$P$2,0)</f>
        <v>25422</v>
      </c>
      <c r="AB16" s="61" t="n">
        <f aca="false">VLOOKUP(AB52,$AW$3:$BB$702,$P$2,0)</f>
        <v>123</v>
      </c>
      <c r="AE16" s="45"/>
      <c r="AF16" s="45" t="s">
        <v>86</v>
      </c>
      <c r="AG16" s="45"/>
      <c r="AH16" s="59" t="n">
        <f aca="false">VLOOKUP(S52,$AW$3:$BB$702,$AE$2,0)</f>
        <v>10132</v>
      </c>
      <c r="AI16" s="60" t="n">
        <f aca="false">VLOOKUP(T52,$AW$3:$BB$702,$AE$2,0)</f>
        <v>12127</v>
      </c>
      <c r="AJ16" s="95" t="n">
        <f aca="false">VLOOKUP(U52,$AW$3:$BB$702,$AE$2,0)</f>
        <v>17746</v>
      </c>
      <c r="AK16" s="96" t="n">
        <f aca="false">VLOOKUP(V52,$AW$3:$BB$702,$AE$2,0)</f>
        <v>6675</v>
      </c>
      <c r="AL16" s="96" t="n">
        <f aca="false">VLOOKUP(W52,$AW$3:$BB$702,$AE$2,0)</f>
        <v>11515</v>
      </c>
      <c r="AM16" s="96" t="n">
        <f aca="false">VLOOKUP(X52,$AW$3:$BB$702,$AE$2,0)</f>
        <v>7941</v>
      </c>
      <c r="AN16" s="97" t="n">
        <f aca="false">VLOOKUP(Y52,$AW$3:$BB$702,$AE$2,0)</f>
        <v>8595</v>
      </c>
      <c r="AO16" s="96" t="n">
        <f aca="false">VLOOKUP(Z52,$AW$3:$BB$702,$AE$2,0)</f>
        <v>21047</v>
      </c>
      <c r="AP16" s="96" t="n">
        <f aca="false">VLOOKUP(AA52,$AW$3:$BB$702,$AE$2,0)</f>
        <v>18295</v>
      </c>
      <c r="AQ16" s="97" t="n">
        <f aca="false">VLOOKUP(AB52,$AW$3:$BB$702,$AE$2,0)</f>
        <v>29246</v>
      </c>
      <c r="AU16" s="47"/>
      <c r="AW16" s="48" t="n">
        <f aca="false">AW15+1</f>
        <v>12</v>
      </c>
      <c r="AX16" s="45" t="s">
        <v>611</v>
      </c>
      <c r="AY16" s="45" t="n">
        <v>605</v>
      </c>
      <c r="AZ16" s="45" t="n">
        <v>15286</v>
      </c>
      <c r="BC16" s="47"/>
    </row>
    <row r="17" customFormat="false" ht="16" hidden="false" customHeight="false" outlineLevel="0" collapsed="false">
      <c r="A17" s="44" t="s">
        <v>98</v>
      </c>
      <c r="B17" s="52"/>
      <c r="C17" s="63"/>
      <c r="D17" s="64"/>
      <c r="E17" s="63" t="s">
        <v>612</v>
      </c>
      <c r="F17" s="58" t="s">
        <v>612</v>
      </c>
      <c r="G17" s="58" t="s">
        <v>612</v>
      </c>
      <c r="H17" s="58" t="s">
        <v>612</v>
      </c>
      <c r="I17" s="64" t="s">
        <v>612</v>
      </c>
      <c r="J17" s="63" t="s">
        <v>612</v>
      </c>
      <c r="K17" s="58" t="s">
        <v>612</v>
      </c>
      <c r="L17" s="64"/>
      <c r="M17" s="57"/>
      <c r="N17" s="44" t="n">
        <v>40</v>
      </c>
      <c r="Q17" s="45" t="s">
        <v>98</v>
      </c>
      <c r="S17" s="65" t="n">
        <f aca="false">VLOOKUP(S53,$AW$3:$BB$702,$P$2,0)</f>
        <v>5964</v>
      </c>
      <c r="T17" s="66" t="n">
        <f aca="false">VLOOKUP(T53,$AW$3:$BB$702,$P$2,0)</f>
        <v>3426</v>
      </c>
      <c r="U17" s="65" t="n">
        <f aca="false">VLOOKUP(U53,$AW$3:$BB$702,$P$2,0)</f>
        <v>512</v>
      </c>
      <c r="V17" s="62" t="n">
        <f aca="false">VLOOKUP(V53,$AW$3:$BB$702,$P$2,0)</f>
        <v>2079</v>
      </c>
      <c r="W17" s="62" t="n">
        <f aca="false">VLOOKUP(W53,$AW$3:$BB$702,$P$2,0)</f>
        <v>500</v>
      </c>
      <c r="X17" s="62" t="n">
        <f aca="false">VLOOKUP(X53,$AW$3:$BB$702,$P$2,0)</f>
        <v>1962</v>
      </c>
      <c r="Y17" s="66" t="n">
        <f aca="false">VLOOKUP(Y53,$AW$3:$BB$702,$P$2,0)</f>
        <v>31.6</v>
      </c>
      <c r="Z17" s="65" t="n">
        <f aca="false">VLOOKUP(Z53,$AW$3:$BB$702,$P$2,0)</f>
        <v>25422</v>
      </c>
      <c r="AA17" s="62" t="n">
        <f aca="false">VLOOKUP(AA53,$AW$3:$BB$702,$P$2,0)</f>
        <v>19151</v>
      </c>
      <c r="AB17" s="66" t="n">
        <f aca="false">VLOOKUP(AB53,$AW$3:$BB$702,$P$2,0)</f>
        <v>97</v>
      </c>
      <c r="AE17" s="45"/>
      <c r="AF17" s="45" t="s">
        <v>98</v>
      </c>
      <c r="AG17" s="45"/>
      <c r="AH17" s="65" t="n">
        <f aca="false">VLOOKUP(S53,$AW$3:$BB$702,$AE$2,0)</f>
        <v>11375</v>
      </c>
      <c r="AI17" s="62" t="n">
        <f aca="false">VLOOKUP(T53,$AW$3:$BB$702,$AE$2,0)</f>
        <v>9858</v>
      </c>
      <c r="AJ17" s="98" t="n">
        <f aca="false">VLOOKUP(U53,$AW$3:$BB$702,$AE$2,0)</f>
        <v>1801</v>
      </c>
      <c r="AK17" s="99" t="n">
        <f aca="false">VLOOKUP(V53,$AW$3:$BB$702,$AE$2,0)</f>
        <v>1165</v>
      </c>
      <c r="AL17" s="99" t="n">
        <f aca="false">VLOOKUP(W53,$AW$3:$BB$702,$AE$2,0)</f>
        <v>2743</v>
      </c>
      <c r="AM17" s="99" t="n">
        <f aca="false">VLOOKUP(X53,$AW$3:$BB$702,$AE$2,0)</f>
        <v>1747</v>
      </c>
      <c r="AN17" s="100" t="n">
        <f aca="false">VLOOKUP(Y53,$AW$3:$BB$702,$AE$2,0)</f>
        <v>1644</v>
      </c>
      <c r="AO17" s="99" t="n">
        <f aca="false">VLOOKUP(Z53,$AW$3:$BB$702,$AE$2,0)</f>
        <v>3893</v>
      </c>
      <c r="AP17" s="99" t="n">
        <f aca="false">VLOOKUP(AA53,$AW$3:$BB$702,$AE$2,0)</f>
        <v>3500</v>
      </c>
      <c r="AQ17" s="100" t="n">
        <f aca="false">VLOOKUP(AB53,$AW$3:$BB$702,$AE$2,0)</f>
        <v>4214</v>
      </c>
      <c r="AU17" s="47"/>
      <c r="AW17" s="48" t="n">
        <f aca="false">AW16+1</f>
        <v>13</v>
      </c>
      <c r="AX17" s="45" t="s">
        <v>613</v>
      </c>
      <c r="AY17" s="45" t="n">
        <v>32044</v>
      </c>
      <c r="AZ17" s="45" t="n">
        <v>12967</v>
      </c>
      <c r="BC17" s="47"/>
    </row>
    <row r="18" customFormat="false" ht="17" hidden="false" customHeight="false" outlineLevel="0" collapsed="false">
      <c r="A18" s="44" t="s">
        <v>100</v>
      </c>
      <c r="B18" s="52"/>
      <c r="C18" s="67"/>
      <c r="D18" s="69"/>
      <c r="E18" s="67"/>
      <c r="F18" s="68"/>
      <c r="G18" s="68"/>
      <c r="H18" s="68"/>
      <c r="I18" s="69"/>
      <c r="J18" s="67"/>
      <c r="K18" s="68"/>
      <c r="L18" s="69"/>
      <c r="M18" s="57"/>
      <c r="N18" s="44" t="n">
        <v>0</v>
      </c>
      <c r="Q18" s="45" t="s">
        <v>100</v>
      </c>
      <c r="S18" s="65" t="n">
        <f aca="false">VLOOKUP(S54,$AW$3:$BB$702,$P$2,0)</f>
        <v>29514</v>
      </c>
      <c r="T18" s="66" t="n">
        <f aca="false">VLOOKUP(T54,$AW$3:$BB$702,$P$2,0)</f>
        <v>16697</v>
      </c>
      <c r="U18" s="65" t="n">
        <f aca="false">VLOOKUP(U54,$AW$3:$BB$702,$P$2,0)</f>
        <v>1732</v>
      </c>
      <c r="V18" s="62" t="n">
        <f aca="false">VLOOKUP(V54,$AW$3:$BB$702,$P$2,0)</f>
        <v>2320</v>
      </c>
      <c r="W18" s="62" t="n">
        <f aca="false">VLOOKUP(W54,$AW$3:$BB$702,$P$2,0)</f>
        <v>529</v>
      </c>
      <c r="X18" s="62" t="n">
        <f aca="false">VLOOKUP(X54,$AW$3:$BB$702,$P$2,0)</f>
        <v>1353</v>
      </c>
      <c r="Y18" s="66" t="n">
        <f aca="false">VLOOKUP(Y54,$AW$3:$BB$702,$P$2,0)</f>
        <v>31.5</v>
      </c>
      <c r="Z18" s="65" t="n">
        <f aca="false">VLOOKUP(Z54,$AW$3:$BB$702,$P$2,0)</f>
        <v>35649</v>
      </c>
      <c r="AA18" s="62" t="n">
        <f aca="false">VLOOKUP(AA54,$AW$3:$BB$702,$P$2,0)</f>
        <v>19683</v>
      </c>
      <c r="AB18" s="66" t="n">
        <f aca="false">VLOOKUP(AB54,$AW$3:$BB$702,$P$2,0)</f>
        <v>75.6</v>
      </c>
      <c r="AE18" s="45"/>
      <c r="AF18" s="45" t="s">
        <v>100</v>
      </c>
      <c r="AG18" s="45"/>
      <c r="AH18" s="65" t="n">
        <f aca="false">VLOOKUP(S54,$AW$3:$BB$702,$AE$2,0)</f>
        <v>13740</v>
      </c>
      <c r="AI18" s="62" t="n">
        <f aca="false">VLOOKUP(T54,$AW$3:$BB$702,$AE$2,0)</f>
        <v>11550</v>
      </c>
      <c r="AJ18" s="98" t="n">
        <f aca="false">VLOOKUP(U54,$AW$3:$BB$702,$AE$2,0)</f>
        <v>5059</v>
      </c>
      <c r="AK18" s="99" t="n">
        <f aca="false">VLOOKUP(V54,$AW$3:$BB$702,$AE$2,0)</f>
        <v>34.8</v>
      </c>
      <c r="AL18" s="99" t="n">
        <f aca="false">VLOOKUP(W54,$AW$3:$BB$702,$AE$2,0)</f>
        <v>127</v>
      </c>
      <c r="AM18" s="99" t="n">
        <f aca="false">VLOOKUP(X54,$AW$3:$BB$702,$AE$2,0)</f>
        <v>42.5</v>
      </c>
      <c r="AN18" s="100" t="n">
        <f aca="false">VLOOKUP(Y54,$AW$3:$BB$702,$AE$2,0)</f>
        <v>28.7</v>
      </c>
      <c r="AO18" s="99" t="n">
        <f aca="false">VLOOKUP(Z54,$AW$3:$BB$702,$AE$2,0)</f>
        <v>77</v>
      </c>
      <c r="AP18" s="99" t="n">
        <f aca="false">VLOOKUP(AA54,$AW$3:$BB$702,$AE$2,0)</f>
        <v>45.5</v>
      </c>
      <c r="AQ18" s="100" t="n">
        <f aca="false">VLOOKUP(AB54,$AW$3:$BB$702,$AE$2,0)</f>
        <v>49.4</v>
      </c>
      <c r="AU18" s="47"/>
      <c r="AW18" s="48" t="n">
        <f aca="false">AW17+1</f>
        <v>14</v>
      </c>
      <c r="AX18" s="45" t="s">
        <v>614</v>
      </c>
      <c r="AY18" s="45" t="n">
        <v>21964</v>
      </c>
      <c r="AZ18" s="45" t="n">
        <v>12053</v>
      </c>
      <c r="BC18" s="47"/>
    </row>
    <row r="19" customFormat="false" ht="16" hidden="false" customHeight="false" outlineLevel="0" collapsed="false">
      <c r="A19" s="44" t="s">
        <v>102</v>
      </c>
      <c r="B19" s="52"/>
      <c r="C19" s="53" t="s">
        <v>615</v>
      </c>
      <c r="D19" s="88" t="s">
        <v>616</v>
      </c>
      <c r="E19" s="101" t="s">
        <v>605</v>
      </c>
      <c r="F19" s="81" t="s">
        <v>606</v>
      </c>
      <c r="G19" s="81" t="s">
        <v>607</v>
      </c>
      <c r="H19" s="81" t="s">
        <v>608</v>
      </c>
      <c r="I19" s="102" t="s">
        <v>609</v>
      </c>
      <c r="J19" s="101" t="s">
        <v>605</v>
      </c>
      <c r="K19" s="81" t="s">
        <v>607</v>
      </c>
      <c r="L19" s="94" t="s">
        <v>617</v>
      </c>
      <c r="M19" s="57"/>
      <c r="N19" s="44" t="n">
        <v>5000</v>
      </c>
      <c r="Q19" s="45" t="s">
        <v>102</v>
      </c>
      <c r="S19" s="65" t="n">
        <f aca="false">VLOOKUP(S55,$AW$3:$BB$702,$P$2,0)</f>
        <v>1552</v>
      </c>
      <c r="T19" s="66" t="n">
        <f aca="false">VLOOKUP(T55,$AW$3:$BB$702,$P$2,0)</f>
        <v>9163</v>
      </c>
      <c r="U19" s="59" t="n">
        <f aca="false">VLOOKUP(U55,$AW$3:$BB$702,$P$2,0)</f>
        <v>2836</v>
      </c>
      <c r="V19" s="60" t="n">
        <f aca="false">VLOOKUP(V55,$AW$3:$BB$702,$P$2,0)</f>
        <v>5543</v>
      </c>
      <c r="W19" s="60" t="n">
        <f aca="false">VLOOKUP(W55,$AW$3:$BB$702,$P$2,0)</f>
        <v>722</v>
      </c>
      <c r="X19" s="60" t="n">
        <f aca="false">VLOOKUP(X55,$AW$3:$BB$702,$P$2,0)</f>
        <v>3846</v>
      </c>
      <c r="Y19" s="61" t="n">
        <f aca="false">VLOOKUP(Y55,$AW$3:$BB$702,$P$2,0)</f>
        <v>33</v>
      </c>
      <c r="Z19" s="59" t="n">
        <f aca="false">VLOOKUP(Z55,$AW$3:$BB$702,$P$2,0)</f>
        <v>9163</v>
      </c>
      <c r="AA19" s="60" t="n">
        <f aca="false">VLOOKUP(AA55,$AW$3:$BB$702,$P$2,0)</f>
        <v>11102</v>
      </c>
      <c r="AB19" s="61" t="n">
        <f aca="false">VLOOKUP(AB55,$AW$3:$BB$702,$P$2,0)</f>
        <v>42.9</v>
      </c>
      <c r="AE19" s="45"/>
      <c r="AF19" s="45" t="s">
        <v>102</v>
      </c>
      <c r="AG19" s="45"/>
      <c r="AH19" s="65" t="n">
        <f aca="false">VLOOKUP(S55,$AW$3:$BB$702,$AE$2,0)</f>
        <v>8038</v>
      </c>
      <c r="AI19" s="62" t="n">
        <f aca="false">VLOOKUP(T55,$AW$3:$BB$702,$AE$2,0)</f>
        <v>21566</v>
      </c>
      <c r="AJ19" s="98" t="n">
        <f aca="false">VLOOKUP(U55,$AW$3:$BB$702,$AE$2,0)</f>
        <v>24287</v>
      </c>
      <c r="AK19" s="99" t="n">
        <f aca="false">VLOOKUP(V55,$AW$3:$BB$702,$AE$2,0)</f>
        <v>10445</v>
      </c>
      <c r="AL19" s="99" t="n">
        <f aca="false">VLOOKUP(W55,$AW$3:$BB$702,$AE$2,0)</f>
        <v>21501</v>
      </c>
      <c r="AM19" s="99" t="n">
        <f aca="false">VLOOKUP(X55,$AW$3:$BB$702,$AE$2,0)</f>
        <v>17746</v>
      </c>
      <c r="AN19" s="100" t="n">
        <f aca="false">VLOOKUP(Y55,$AW$3:$BB$702,$AE$2,0)</f>
        <v>21435</v>
      </c>
      <c r="AO19" s="99" t="n">
        <f aca="false">VLOOKUP(Z55,$AW$3:$BB$702,$AE$2,0)</f>
        <v>13657</v>
      </c>
      <c r="AP19" s="99" t="n">
        <f aca="false">VLOOKUP(AA55,$AW$3:$BB$702,$AE$2,0)</f>
        <v>17855</v>
      </c>
      <c r="AQ19" s="100" t="n">
        <f aca="false">VLOOKUP(AB55,$AW$3:$BB$702,$AE$2,0)</f>
        <v>18520</v>
      </c>
      <c r="AU19" s="47"/>
      <c r="AW19" s="48" t="n">
        <f aca="false">AW18+1</f>
        <v>15</v>
      </c>
      <c r="AX19" s="45" t="s">
        <v>618</v>
      </c>
      <c r="AY19" s="45" t="n">
        <v>41514</v>
      </c>
      <c r="AZ19" s="45" t="n">
        <v>10671</v>
      </c>
      <c r="BC19" s="47"/>
    </row>
    <row r="20" customFormat="false" ht="16" hidden="false" customHeight="false" outlineLevel="0" collapsed="false">
      <c r="A20" s="44" t="s">
        <v>104</v>
      </c>
      <c r="B20" s="52"/>
      <c r="C20" s="85"/>
      <c r="D20" s="86"/>
      <c r="E20" s="63" t="s">
        <v>619</v>
      </c>
      <c r="F20" s="58" t="s">
        <v>619</v>
      </c>
      <c r="G20" s="58" t="s">
        <v>619</v>
      </c>
      <c r="H20" s="58" t="s">
        <v>619</v>
      </c>
      <c r="I20" s="64" t="s">
        <v>619</v>
      </c>
      <c r="J20" s="63" t="s">
        <v>619</v>
      </c>
      <c r="K20" s="58" t="s">
        <v>619</v>
      </c>
      <c r="L20" s="64"/>
      <c r="M20" s="57"/>
      <c r="N20" s="44" t="n">
        <v>40</v>
      </c>
      <c r="Q20" s="45" t="s">
        <v>104</v>
      </c>
      <c r="S20" s="65" t="n">
        <f aca="false">VLOOKUP(S56,$AW$3:$BB$702,$P$2,0)</f>
        <v>2969</v>
      </c>
      <c r="T20" s="66" t="n">
        <f aca="false">VLOOKUP(T56,$AW$3:$BB$702,$P$2,0)</f>
        <v>5248</v>
      </c>
      <c r="U20" s="65" t="n">
        <f aca="false">VLOOKUP(U56,$AW$3:$BB$702,$P$2,0)</f>
        <v>2223</v>
      </c>
      <c r="V20" s="62" t="n">
        <f aca="false">VLOOKUP(V56,$AW$3:$BB$702,$P$2,0)</f>
        <v>5802</v>
      </c>
      <c r="W20" s="62" t="n">
        <f aca="false">VLOOKUP(W56,$AW$3:$BB$702,$P$2,0)</f>
        <v>1054</v>
      </c>
      <c r="X20" s="62" t="n">
        <f aca="false">VLOOKUP(X56,$AW$3:$BB$702,$P$2,0)</f>
        <v>6338</v>
      </c>
      <c r="Y20" s="66" t="n">
        <f aca="false">VLOOKUP(Y56,$AW$3:$BB$702,$P$2,0)</f>
        <v>29.3</v>
      </c>
      <c r="Z20" s="65" t="n">
        <f aca="false">VLOOKUP(Z56,$AW$3:$BB$702,$P$2,0)</f>
        <v>10867</v>
      </c>
      <c r="AA20" s="62" t="n">
        <f aca="false">VLOOKUP(AA56,$AW$3:$BB$702,$P$2,0)</f>
        <v>11001</v>
      </c>
      <c r="AB20" s="66" t="n">
        <f aca="false">VLOOKUP(AB56,$AW$3:$BB$702,$P$2,0)</f>
        <v>46.2</v>
      </c>
      <c r="AE20" s="45"/>
      <c r="AF20" s="45" t="s">
        <v>104</v>
      </c>
      <c r="AG20" s="45"/>
      <c r="AH20" s="65" t="n">
        <f aca="false">VLOOKUP(S56,$AW$3:$BB$702,$AE$2,0)</f>
        <v>9447</v>
      </c>
      <c r="AI20" s="62" t="n">
        <f aca="false">VLOOKUP(T56,$AW$3:$BB$702,$AE$2,0)</f>
        <v>16851</v>
      </c>
      <c r="AJ20" s="98" t="n">
        <f aca="false">VLOOKUP(U56,$AW$3:$BB$702,$AE$2,0)</f>
        <v>20230</v>
      </c>
      <c r="AK20" s="99" t="n">
        <f aca="false">VLOOKUP(V56,$AW$3:$BB$702,$AE$2,0)</f>
        <v>3457</v>
      </c>
      <c r="AL20" s="99" t="n">
        <f aca="false">VLOOKUP(W56,$AW$3:$BB$702,$AE$2,0)</f>
        <v>14339</v>
      </c>
      <c r="AM20" s="99" t="n">
        <f aca="false">VLOOKUP(X56,$AW$3:$BB$702,$AE$2,0)</f>
        <v>8648</v>
      </c>
      <c r="AN20" s="100" t="n">
        <f aca="false">VLOOKUP(Y56,$AW$3:$BB$702,$AE$2,0)</f>
        <v>20792</v>
      </c>
      <c r="AO20" s="99" t="n">
        <f aca="false">VLOOKUP(Z56,$AW$3:$BB$702,$AE$2,0)</f>
        <v>2124</v>
      </c>
      <c r="AP20" s="99" t="n">
        <f aca="false">VLOOKUP(AA56,$AW$3:$BB$702,$AE$2,0)</f>
        <v>2250</v>
      </c>
      <c r="AQ20" s="100" t="n">
        <f aca="false">VLOOKUP(AB56,$AW$3:$BB$702,$AE$2,0)</f>
        <v>1909</v>
      </c>
      <c r="AU20" s="47"/>
      <c r="AW20" s="48" t="n">
        <f aca="false">AW19+1</f>
        <v>16</v>
      </c>
      <c r="AX20" s="45" t="s">
        <v>620</v>
      </c>
      <c r="AY20" s="45" t="n">
        <v>363</v>
      </c>
      <c r="AZ20" s="45" t="n">
        <v>16596</v>
      </c>
      <c r="BC20" s="47"/>
    </row>
    <row r="21" customFormat="false" ht="17" hidden="false" customHeight="false" outlineLevel="0" collapsed="false">
      <c r="A21" s="44" t="s">
        <v>106</v>
      </c>
      <c r="B21" s="52"/>
      <c r="C21" s="67"/>
      <c r="D21" s="69"/>
      <c r="E21" s="67"/>
      <c r="F21" s="68"/>
      <c r="G21" s="68"/>
      <c r="H21" s="68"/>
      <c r="I21" s="69"/>
      <c r="J21" s="67"/>
      <c r="K21" s="68"/>
      <c r="L21" s="69"/>
      <c r="M21" s="57"/>
      <c r="N21" s="44" t="n">
        <v>0</v>
      </c>
      <c r="P21" s="44"/>
      <c r="Q21" s="45" t="s">
        <v>106</v>
      </c>
      <c r="S21" s="70" t="n">
        <f aca="false">VLOOKUP(S57,$AW$3:$BB$702,$P$2,0)</f>
        <v>22031</v>
      </c>
      <c r="T21" s="72" t="n">
        <f aca="false">VLOOKUP(T57,$AW$3:$BB$702,$P$2,0)</f>
        <v>24287</v>
      </c>
      <c r="U21" s="70" t="n">
        <f aca="false">VLOOKUP(U57,$AW$3:$BB$702,$P$2,0)</f>
        <v>1700</v>
      </c>
      <c r="V21" s="71" t="n">
        <f aca="false">VLOOKUP(V57,$AW$3:$BB$702,$P$2,0)</f>
        <v>5767</v>
      </c>
      <c r="W21" s="71" t="n">
        <f aca="false">VLOOKUP(W57,$AW$3:$BB$702,$P$2,0)</f>
        <v>1869</v>
      </c>
      <c r="X21" s="71" t="n">
        <f aca="false">VLOOKUP(X57,$AW$3:$BB$702,$P$2,0)</f>
        <v>14782</v>
      </c>
      <c r="Y21" s="72" t="n">
        <f aca="false">VLOOKUP(Y57,$AW$3:$BB$702,$P$2,0)</f>
        <v>36.1</v>
      </c>
      <c r="Z21" s="70" t="n">
        <f aca="false">VLOOKUP(Z57,$AW$3:$BB$702,$P$2,0)</f>
        <v>8287</v>
      </c>
      <c r="AA21" s="71" t="n">
        <f aca="false">VLOOKUP(AA57,$AW$3:$BB$702,$P$2,0)</f>
        <v>7160</v>
      </c>
      <c r="AB21" s="72" t="n">
        <f aca="false">VLOOKUP(AB57,$AW$3:$BB$702,$P$2,0)</f>
        <v>39</v>
      </c>
      <c r="AE21" s="44"/>
      <c r="AF21" s="45" t="s">
        <v>106</v>
      </c>
      <c r="AG21" s="45"/>
      <c r="AH21" s="70" t="n">
        <f aca="false">VLOOKUP(S57,$AW$3:$BB$702,$AE$2,0)</f>
        <v>14737</v>
      </c>
      <c r="AI21" s="71" t="n">
        <f aca="false">VLOOKUP(T57,$AW$3:$BB$702,$AE$2,0)</f>
        <v>19563</v>
      </c>
      <c r="AJ21" s="103" t="n">
        <f aca="false">VLOOKUP(U57,$AW$3:$BB$702,$AE$2,0)</f>
        <v>21632</v>
      </c>
      <c r="AK21" s="104" t="n">
        <f aca="false">VLOOKUP(V57,$AW$3:$BB$702,$AE$2,0)</f>
        <v>14963</v>
      </c>
      <c r="AL21" s="104" t="n">
        <f aca="false">VLOOKUP(W57,$AW$3:$BB$702,$AE$2,0)</f>
        <v>28196</v>
      </c>
      <c r="AM21" s="104" t="n">
        <f aca="false">VLOOKUP(X57,$AW$3:$BB$702,$AE$2,0)</f>
        <v>19151</v>
      </c>
      <c r="AN21" s="105" t="n">
        <f aca="false">VLOOKUP(Y57,$AW$3:$BB$702,$AE$2,0)</f>
        <v>29157</v>
      </c>
      <c r="AO21" s="104" t="n">
        <f aca="false">VLOOKUP(Z57,$AW$3:$BB$702,$AE$2,0)</f>
        <v>39.4</v>
      </c>
      <c r="AP21" s="104" t="n">
        <f aca="false">VLOOKUP(AA57,$AW$3:$BB$702,$AE$2,0)</f>
        <v>32.6</v>
      </c>
      <c r="AQ21" s="105" t="n">
        <f aca="false">VLOOKUP(AB57,$AW$3:$BB$702,$AE$2,0)</f>
        <v>41.2</v>
      </c>
      <c r="AU21" s="47"/>
      <c r="AW21" s="48" t="n">
        <f aca="false">AW20+1</f>
        <v>17</v>
      </c>
      <c r="AX21" s="45" t="s">
        <v>621</v>
      </c>
      <c r="AY21" s="45" t="n">
        <v>409</v>
      </c>
      <c r="AZ21" s="45" t="n">
        <v>16748</v>
      </c>
      <c r="BC21" s="47"/>
    </row>
    <row r="22" customFormat="false" ht="16" hidden="false" customHeight="false" outlineLevel="0" collapsed="false">
      <c r="A22" s="44" t="s">
        <v>108</v>
      </c>
      <c r="B22" s="73" t="s">
        <v>109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5"/>
      <c r="N22" s="44"/>
      <c r="P22" s="44"/>
      <c r="Q22" s="45" t="s">
        <v>108</v>
      </c>
      <c r="S22" s="58"/>
      <c r="T22" s="58"/>
      <c r="U22" s="58"/>
      <c r="V22" s="58"/>
      <c r="W22" s="76"/>
      <c r="X22" s="76"/>
      <c r="Y22" s="76"/>
      <c r="Z22" s="76"/>
      <c r="AA22" s="58"/>
      <c r="AB22" s="76"/>
      <c r="AE22" s="44"/>
      <c r="AF22" s="45" t="s">
        <v>108</v>
      </c>
      <c r="AG22" s="45"/>
      <c r="AH22" s="58"/>
      <c r="AI22" s="58"/>
      <c r="AJ22" s="58"/>
      <c r="AK22" s="58"/>
      <c r="AL22" s="76"/>
      <c r="AM22" s="76"/>
      <c r="AN22" s="76"/>
      <c r="AO22" s="76"/>
      <c r="AP22" s="58"/>
      <c r="AQ22" s="76"/>
      <c r="AW22" s="48" t="n">
        <f aca="false">AW21+1</f>
        <v>18</v>
      </c>
      <c r="AX22" s="45" t="s">
        <v>622</v>
      </c>
      <c r="AY22" s="45" t="n">
        <v>716</v>
      </c>
      <c r="AZ22" s="45" t="n">
        <v>16697</v>
      </c>
      <c r="BC22" s="47"/>
    </row>
    <row r="23" customFormat="false" ht="16" hidden="false" customHeight="false" outlineLevel="0" collapsed="false">
      <c r="A23" s="44" t="s">
        <v>111</v>
      </c>
      <c r="C23" s="77" t="n">
        <v>100</v>
      </c>
      <c r="D23" s="77" t="n">
        <v>100</v>
      </c>
      <c r="E23" s="77" t="n">
        <v>100</v>
      </c>
      <c r="F23" s="77" t="n">
        <v>100</v>
      </c>
      <c r="G23" s="77" t="n">
        <v>100</v>
      </c>
      <c r="H23" s="77" t="n">
        <v>100</v>
      </c>
      <c r="I23" s="77" t="n">
        <v>100</v>
      </c>
      <c r="J23" s="77" t="n">
        <v>0</v>
      </c>
      <c r="K23" s="77" t="n">
        <v>0</v>
      </c>
      <c r="L23" s="77"/>
      <c r="S23" s="44"/>
      <c r="T23" s="77"/>
      <c r="U23" s="77" t="n">
        <v>100</v>
      </c>
      <c r="V23" s="77"/>
      <c r="W23" s="77"/>
      <c r="X23" s="58"/>
      <c r="Y23" s="76"/>
      <c r="Z23" s="58" t="n">
        <v>0</v>
      </c>
      <c r="AA23" s="58"/>
      <c r="AB23" s="58"/>
      <c r="AE23" s="45"/>
      <c r="AF23" s="45"/>
      <c r="AG23" s="45"/>
      <c r="AH23" s="44"/>
      <c r="AI23" s="79"/>
      <c r="AJ23" s="79" t="n">
        <v>100</v>
      </c>
      <c r="AK23" s="79"/>
      <c r="AL23" s="79"/>
      <c r="AM23" s="58"/>
      <c r="AN23" s="76"/>
      <c r="AO23" s="58" t="n">
        <v>0</v>
      </c>
      <c r="AP23" s="58"/>
      <c r="AQ23" s="58"/>
      <c r="AW23" s="48" t="n">
        <f aca="false">AW22+1</f>
        <v>19</v>
      </c>
      <c r="AX23" s="45" t="s">
        <v>623</v>
      </c>
      <c r="AY23" s="45" t="n">
        <v>303</v>
      </c>
      <c r="AZ23" s="45" t="n">
        <v>13532</v>
      </c>
      <c r="BC23" s="47"/>
    </row>
    <row r="24" customFormat="false" ht="16" hidden="false" customHeight="false" outlineLevel="0" collapsed="false">
      <c r="S24" s="58"/>
      <c r="T24" s="58"/>
      <c r="U24" s="58"/>
      <c r="V24" s="58"/>
      <c r="W24" s="58"/>
      <c r="X24" s="58"/>
      <c r="Y24" s="58"/>
      <c r="Z24" s="58"/>
      <c r="AA24" s="58"/>
      <c r="AB24" s="58"/>
      <c r="AE24" s="45"/>
      <c r="AF24" s="45"/>
      <c r="AG24" s="45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W24" s="48" t="n">
        <f aca="false">AW23+1</f>
        <v>20</v>
      </c>
      <c r="AX24" s="45" t="s">
        <v>624</v>
      </c>
      <c r="AY24" s="45" t="n">
        <v>279</v>
      </c>
      <c r="AZ24" s="45" t="n">
        <v>13247</v>
      </c>
      <c r="BC24" s="47"/>
    </row>
    <row r="25" customFormat="false" ht="16" hidden="false" customHeight="false" outlineLevel="0" collapsed="false">
      <c r="P25" s="44"/>
      <c r="S25" s="58"/>
      <c r="T25" s="58"/>
      <c r="U25" s="58"/>
      <c r="V25" s="58"/>
      <c r="W25" s="58"/>
      <c r="X25" s="58"/>
      <c r="Y25" s="58"/>
      <c r="Z25" s="58"/>
      <c r="AA25" s="58"/>
      <c r="AB25" s="58"/>
      <c r="AE25" s="44"/>
      <c r="AF25" s="45"/>
      <c r="AG25" s="45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W25" s="48" t="n">
        <f aca="false">AW24+1</f>
        <v>21</v>
      </c>
      <c r="AX25" s="45" t="s">
        <v>625</v>
      </c>
      <c r="AY25" s="45" t="n">
        <v>1083</v>
      </c>
      <c r="AZ25" s="45" t="n">
        <v>13450</v>
      </c>
      <c r="BC25" s="47"/>
    </row>
    <row r="26" customFormat="false" ht="16" hidden="false" customHeight="false" outlineLevel="0" collapsed="false">
      <c r="A26" s="44" t="s">
        <v>396</v>
      </c>
      <c r="B26" s="45" t="n">
        <v>1</v>
      </c>
      <c r="C26" s="45" t="n">
        <f aca="false">B26+1</f>
        <v>2</v>
      </c>
      <c r="D26" s="45" t="n">
        <f aca="false">C26+1</f>
        <v>3</v>
      </c>
      <c r="E26" s="45" t="n">
        <f aca="false">D26+1</f>
        <v>4</v>
      </c>
      <c r="F26" s="45" t="n">
        <f aca="false">E26+1</f>
        <v>5</v>
      </c>
      <c r="G26" s="45" t="n">
        <f aca="false">F26+1</f>
        <v>6</v>
      </c>
      <c r="H26" s="45" t="n">
        <f aca="false">G26+1</f>
        <v>7</v>
      </c>
      <c r="I26" s="45" t="n">
        <f aca="false">H26+1</f>
        <v>8</v>
      </c>
      <c r="J26" s="45" t="n">
        <f aca="false">I26+1</f>
        <v>9</v>
      </c>
      <c r="K26" s="45" t="n">
        <f aca="false">J26+1</f>
        <v>10</v>
      </c>
      <c r="L26" s="45" t="n">
        <f aca="false">K26+1</f>
        <v>11</v>
      </c>
      <c r="M26" s="45" t="n">
        <f aca="false">L26+1</f>
        <v>12</v>
      </c>
      <c r="N26" s="45" t="s">
        <v>79</v>
      </c>
      <c r="P26" s="44"/>
      <c r="Q26" s="45" t="s">
        <v>396</v>
      </c>
      <c r="R26" s="45" t="n">
        <v>1</v>
      </c>
      <c r="S26" s="58" t="n">
        <f aca="false">R26+1</f>
        <v>2</v>
      </c>
      <c r="T26" s="58" t="n">
        <f aca="false">S26+1</f>
        <v>3</v>
      </c>
      <c r="U26" s="58" t="n">
        <f aca="false">T26+1</f>
        <v>4</v>
      </c>
      <c r="V26" s="58" t="n">
        <f aca="false">U26+1</f>
        <v>5</v>
      </c>
      <c r="W26" s="58" t="n">
        <f aca="false">V26+1</f>
        <v>6</v>
      </c>
      <c r="X26" s="58" t="n">
        <f aca="false">W26+1</f>
        <v>7</v>
      </c>
      <c r="Y26" s="58" t="n">
        <f aca="false">X26+1</f>
        <v>8</v>
      </c>
      <c r="Z26" s="58" t="n">
        <f aca="false">Y26+1</f>
        <v>9</v>
      </c>
      <c r="AA26" s="58" t="n">
        <f aca="false">Z26+1</f>
        <v>10</v>
      </c>
      <c r="AB26" s="58" t="n">
        <f aca="false">AA26+1</f>
        <v>11</v>
      </c>
      <c r="AC26" s="46" t="n">
        <f aca="false">AB26+1</f>
        <v>12</v>
      </c>
      <c r="AE26" s="44"/>
      <c r="AF26" s="45" t="s">
        <v>396</v>
      </c>
      <c r="AG26" s="45" t="n">
        <v>1</v>
      </c>
      <c r="AH26" s="58" t="n">
        <f aca="false">AG26+1</f>
        <v>2</v>
      </c>
      <c r="AI26" s="58" t="n">
        <f aca="false">AH26+1</f>
        <v>3</v>
      </c>
      <c r="AJ26" s="58" t="n">
        <f aca="false">AI26+1</f>
        <v>4</v>
      </c>
      <c r="AK26" s="58" t="n">
        <f aca="false">AJ26+1</f>
        <v>5</v>
      </c>
      <c r="AL26" s="58" t="n">
        <f aca="false">AK26+1</f>
        <v>6</v>
      </c>
      <c r="AM26" s="58" t="n">
        <f aca="false">AL26+1</f>
        <v>7</v>
      </c>
      <c r="AN26" s="58" t="n">
        <f aca="false">AM26+1</f>
        <v>8</v>
      </c>
      <c r="AO26" s="58" t="n">
        <f aca="false">AN26+1</f>
        <v>9</v>
      </c>
      <c r="AP26" s="58" t="n">
        <f aca="false">AO26+1</f>
        <v>10</v>
      </c>
      <c r="AQ26" s="58" t="n">
        <f aca="false">AP26+1</f>
        <v>11</v>
      </c>
      <c r="AR26" s="46" t="n">
        <f aca="false">AQ26+1</f>
        <v>12</v>
      </c>
      <c r="AW26" s="48" t="n">
        <f aca="false">AW25+1</f>
        <v>22</v>
      </c>
      <c r="AX26" s="45" t="s">
        <v>626</v>
      </c>
      <c r="AY26" s="45" t="n">
        <v>324</v>
      </c>
      <c r="AZ26" s="45" t="n">
        <v>17692</v>
      </c>
      <c r="BC26" s="47"/>
    </row>
    <row r="27" customFormat="false" ht="17" hidden="false" customHeight="false" outlineLevel="0" collapsed="false">
      <c r="A27" s="44" t="s">
        <v>83</v>
      </c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44" t="s">
        <v>627</v>
      </c>
      <c r="Q27" s="45" t="s">
        <v>83</v>
      </c>
      <c r="R27" s="44"/>
      <c r="S27" s="58"/>
      <c r="T27" s="58"/>
      <c r="U27" s="58"/>
      <c r="V27" s="58"/>
      <c r="W27" s="58"/>
      <c r="X27" s="58"/>
      <c r="Y27" s="58"/>
      <c r="Z27" s="58"/>
      <c r="AA27" s="58"/>
      <c r="AB27" s="58"/>
      <c r="AE27" s="45"/>
      <c r="AF27" s="45" t="s">
        <v>83</v>
      </c>
      <c r="AG27" s="44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W27" s="48" t="n">
        <f aca="false">AW26+1</f>
        <v>23</v>
      </c>
      <c r="AX27" s="45" t="s">
        <v>628</v>
      </c>
      <c r="AY27" s="45" t="n">
        <v>353</v>
      </c>
      <c r="AZ27" s="45" t="n">
        <v>17109</v>
      </c>
      <c r="BC27" s="47"/>
    </row>
    <row r="28" customFormat="false" ht="16" hidden="false" customHeight="false" outlineLevel="0" collapsed="false">
      <c r="A28" s="44" t="s">
        <v>86</v>
      </c>
      <c r="B28" s="52"/>
      <c r="C28" s="92" t="s">
        <v>629</v>
      </c>
      <c r="D28" s="93" t="s">
        <v>606</v>
      </c>
      <c r="E28" s="93" t="s">
        <v>607</v>
      </c>
      <c r="F28" s="93" t="s">
        <v>608</v>
      </c>
      <c r="G28" s="94" t="s">
        <v>609</v>
      </c>
      <c r="H28" s="92" t="s">
        <v>629</v>
      </c>
      <c r="I28" s="93" t="s">
        <v>606</v>
      </c>
      <c r="J28" s="93" t="s">
        <v>607</v>
      </c>
      <c r="K28" s="93" t="s">
        <v>608</v>
      </c>
      <c r="L28" s="94" t="s">
        <v>609</v>
      </c>
      <c r="M28" s="57"/>
      <c r="N28" s="44" t="n">
        <v>5000</v>
      </c>
      <c r="Q28" s="45" t="s">
        <v>86</v>
      </c>
      <c r="R28" s="44"/>
      <c r="S28" s="59" t="n">
        <f aca="false">VLOOKUP(S64,$AW$3:$BB$702,$P$2,0)</f>
        <v>1242</v>
      </c>
      <c r="T28" s="60" t="n">
        <f aca="false">VLOOKUP(T64,$AW$3:$BB$702,$P$2,0)</f>
        <v>4646</v>
      </c>
      <c r="U28" s="60" t="n">
        <f aca="false">VLOOKUP(U64,$AW$3:$BB$702,$P$2,0)</f>
        <v>622</v>
      </c>
      <c r="V28" s="60" t="n">
        <f aca="false">VLOOKUP(V64,$AW$3:$BB$702,$P$2,0)</f>
        <v>3033</v>
      </c>
      <c r="W28" s="61" t="n">
        <f aca="false">VLOOKUP(W64,$AW$3:$BB$702,$P$2,0)</f>
        <v>18.1</v>
      </c>
      <c r="X28" s="59" t="n">
        <f aca="false">VLOOKUP(X64,$AW$3:$BB$702,$P$2,0)</f>
        <v>16851</v>
      </c>
      <c r="Y28" s="60" t="n">
        <f aca="false">VLOOKUP(Y64,$AW$3:$BB$702,$P$2,0)</f>
        <v>79427</v>
      </c>
      <c r="Z28" s="60" t="n">
        <f aca="false">VLOOKUP(Z64,$AW$3:$BB$702,$P$2,0)</f>
        <v>3436</v>
      </c>
      <c r="AA28" s="60" t="n">
        <f aca="false">VLOOKUP(AA64,$AW$3:$BB$702,$P$2,0)</f>
        <v>9080</v>
      </c>
      <c r="AB28" s="61" t="n">
        <f aca="false">VLOOKUP(AB64,$AW$3:$BB$702,$P$2,0)</f>
        <v>39.9</v>
      </c>
      <c r="AE28" s="45"/>
      <c r="AF28" s="45" t="s">
        <v>86</v>
      </c>
      <c r="AG28" s="44"/>
      <c r="AH28" s="59" t="n">
        <f aca="false">VLOOKUP(S64,$AW$3:$BB$702,$AE$2,0)</f>
        <v>9621</v>
      </c>
      <c r="AI28" s="60" t="n">
        <f aca="false">VLOOKUP(T64,$AW$3:$BB$702,$AE$2,0)</f>
        <v>8491</v>
      </c>
      <c r="AJ28" s="60" t="n">
        <f aca="false">VLOOKUP(U64,$AW$3:$BB$702,$AE$2,0)</f>
        <v>12276</v>
      </c>
      <c r="AK28" s="60" t="n">
        <f aca="false">VLOOKUP(V64,$AW$3:$BB$702,$AE$2,0)</f>
        <v>11692</v>
      </c>
      <c r="AL28" s="60" t="n">
        <f aca="false">VLOOKUP(W64,$AW$3:$BB$702,$AE$2,0)</f>
        <v>15663</v>
      </c>
      <c r="AM28" s="59" t="n">
        <f aca="false">VLOOKUP(X64,$AW$3:$BB$702,$AE$2,0)</f>
        <v>15009</v>
      </c>
      <c r="AN28" s="60" t="n">
        <f aca="false">VLOOKUP(Y64,$AW$3:$BB$702,$AE$2,0)</f>
        <v>11480</v>
      </c>
      <c r="AO28" s="60" t="n">
        <f aca="false">VLOOKUP(Z64,$AW$3:$BB$702,$AE$2,0)</f>
        <v>20856</v>
      </c>
      <c r="AP28" s="60" t="n">
        <f aca="false">VLOOKUP(AA64,$AW$3:$BB$702,$AE$2,0)</f>
        <v>15332</v>
      </c>
      <c r="AQ28" s="61" t="n">
        <f aca="false">VLOOKUP(AB64,$AW$3:$BB$702,$AE$2,0)</f>
        <v>21831</v>
      </c>
      <c r="AW28" s="48" t="n">
        <f aca="false">AW27+1</f>
        <v>24</v>
      </c>
      <c r="AX28" s="45" t="s">
        <v>630</v>
      </c>
      <c r="AY28" s="45" t="n">
        <v>423</v>
      </c>
      <c r="AZ28" s="45" t="n">
        <v>14295</v>
      </c>
      <c r="BC28" s="47"/>
    </row>
    <row r="29" customFormat="false" ht="16" hidden="false" customHeight="false" outlineLevel="0" collapsed="false">
      <c r="A29" s="44" t="s">
        <v>98</v>
      </c>
      <c r="B29" s="52"/>
      <c r="C29" s="63" t="s">
        <v>612</v>
      </c>
      <c r="D29" s="58" t="s">
        <v>612</v>
      </c>
      <c r="E29" s="58" t="s">
        <v>612</v>
      </c>
      <c r="F29" s="58" t="s">
        <v>612</v>
      </c>
      <c r="G29" s="64" t="s">
        <v>612</v>
      </c>
      <c r="H29" s="63" t="s">
        <v>612</v>
      </c>
      <c r="I29" s="58" t="s">
        <v>612</v>
      </c>
      <c r="J29" s="58" t="s">
        <v>612</v>
      </c>
      <c r="K29" s="58" t="s">
        <v>612</v>
      </c>
      <c r="L29" s="64" t="s">
        <v>612</v>
      </c>
      <c r="M29" s="57"/>
      <c r="N29" s="44" t="n">
        <v>40</v>
      </c>
      <c r="Q29" s="45" t="s">
        <v>98</v>
      </c>
      <c r="R29" s="44"/>
      <c r="S29" s="65" t="n">
        <f aca="false">VLOOKUP(S65,$AW$3:$BB$702,$P$2,0)</f>
        <v>980</v>
      </c>
      <c r="T29" s="62" t="n">
        <f aca="false">VLOOKUP(T65,$AW$3:$BB$702,$P$2,0)</f>
        <v>2243</v>
      </c>
      <c r="U29" s="62" t="n">
        <f aca="false">VLOOKUP(U65,$AW$3:$BB$702,$P$2,0)</f>
        <v>291</v>
      </c>
      <c r="V29" s="62" t="n">
        <f aca="false">VLOOKUP(V65,$AW$3:$BB$702,$P$2,0)</f>
        <v>3014</v>
      </c>
      <c r="W29" s="66" t="n">
        <f aca="false">VLOOKUP(W65,$AW$3:$BB$702,$P$2,0)</f>
        <v>32.7</v>
      </c>
      <c r="X29" s="65" t="n">
        <f aca="false">VLOOKUP(X65,$AW$3:$BB$702,$P$2,0)</f>
        <v>6416</v>
      </c>
      <c r="Y29" s="62" t="n">
        <f aca="false">VLOOKUP(Y65,$AW$3:$BB$702,$P$2,0)</f>
        <v>18129</v>
      </c>
      <c r="Z29" s="62" t="n">
        <f aca="false">VLOOKUP(Z65,$AW$3:$BB$702,$P$2,0)</f>
        <v>1194</v>
      </c>
      <c r="AA29" s="62" t="n">
        <f aca="false">VLOOKUP(AA65,$AW$3:$BB$702,$P$2,0)</f>
        <v>16345</v>
      </c>
      <c r="AB29" s="66" t="n">
        <f aca="false">VLOOKUP(AB65,$AW$3:$BB$702,$P$2,0)</f>
        <v>33.4</v>
      </c>
      <c r="AE29" s="45"/>
      <c r="AF29" s="45" t="s">
        <v>98</v>
      </c>
      <c r="AG29" s="44"/>
      <c r="AH29" s="65" t="n">
        <f aca="false">VLOOKUP(S65,$AW$3:$BB$702,$AE$2,0)</f>
        <v>3500</v>
      </c>
      <c r="AI29" s="62" t="n">
        <f aca="false">VLOOKUP(T65,$AW$3:$BB$702,$AE$2,0)</f>
        <v>1194</v>
      </c>
      <c r="AJ29" s="62" t="n">
        <f aca="false">VLOOKUP(U65,$AW$3:$BB$702,$AE$2,0)</f>
        <v>1753</v>
      </c>
      <c r="AK29" s="62" t="n">
        <f aca="false">VLOOKUP(V65,$AW$3:$BB$702,$AE$2,0)</f>
        <v>1639</v>
      </c>
      <c r="AL29" s="62" t="n">
        <f aca="false">VLOOKUP(W65,$AW$3:$BB$702,$AE$2,0)</f>
        <v>1491</v>
      </c>
      <c r="AM29" s="65" t="n">
        <f aca="false">VLOOKUP(X65,$AW$3:$BB$702,$AE$2,0)</f>
        <v>2054</v>
      </c>
      <c r="AN29" s="62" t="n">
        <f aca="false">VLOOKUP(Y65,$AW$3:$BB$702,$AE$2,0)</f>
        <v>1944</v>
      </c>
      <c r="AO29" s="62" t="n">
        <f aca="false">VLOOKUP(Z65,$AW$3:$BB$702,$AE$2,0)</f>
        <v>2243</v>
      </c>
      <c r="AP29" s="62" t="n">
        <f aca="false">VLOOKUP(AA65,$AW$3:$BB$702,$AE$2,0)</f>
        <v>2549</v>
      </c>
      <c r="AQ29" s="66" t="n">
        <f aca="false">VLOOKUP(AB65,$AW$3:$BB$702,$AE$2,0)</f>
        <v>3619</v>
      </c>
      <c r="AW29" s="48" t="n">
        <f aca="false">AW28+1</f>
        <v>25</v>
      </c>
      <c r="AX29" s="45" t="s">
        <v>631</v>
      </c>
      <c r="AY29" s="45" t="n">
        <v>2163</v>
      </c>
      <c r="AZ29" s="45" t="n">
        <v>11034</v>
      </c>
      <c r="BC29" s="47"/>
    </row>
    <row r="30" customFormat="false" ht="17" hidden="false" customHeight="false" outlineLevel="0" collapsed="false">
      <c r="A30" s="44" t="s">
        <v>100</v>
      </c>
      <c r="B30" s="52"/>
      <c r="C30" s="67"/>
      <c r="D30" s="68"/>
      <c r="E30" s="68"/>
      <c r="F30" s="68"/>
      <c r="G30" s="69"/>
      <c r="H30" s="67"/>
      <c r="I30" s="68"/>
      <c r="J30" s="68"/>
      <c r="K30" s="68"/>
      <c r="L30" s="69"/>
      <c r="M30" s="57"/>
      <c r="N30" s="44" t="n">
        <v>0</v>
      </c>
      <c r="Q30" s="45" t="s">
        <v>100</v>
      </c>
      <c r="R30" s="44"/>
      <c r="S30" s="70" t="n">
        <f aca="false">VLOOKUP(S66,$AW$3:$BB$702,$P$2,0)</f>
        <v>3989</v>
      </c>
      <c r="T30" s="71" t="n">
        <f aca="false">VLOOKUP(T66,$AW$3:$BB$702,$P$2,0)</f>
        <v>2023</v>
      </c>
      <c r="U30" s="71" t="n">
        <f aca="false">VLOOKUP(U66,$AW$3:$BB$702,$P$2,0)</f>
        <v>321</v>
      </c>
      <c r="V30" s="71" t="n">
        <f aca="false">VLOOKUP(V66,$AW$3:$BB$702,$P$2,0)</f>
        <v>2496</v>
      </c>
      <c r="W30" s="72" t="n">
        <f aca="false">VLOOKUP(W66,$AW$3:$BB$702,$P$2,0)</f>
        <v>36.5</v>
      </c>
      <c r="X30" s="70" t="n">
        <f aca="false">VLOOKUP(X66,$AW$3:$BB$702,$P$2,0)</f>
        <v>6300</v>
      </c>
      <c r="Y30" s="71" t="n">
        <f aca="false">VLOOKUP(Y66,$AW$3:$BB$702,$P$2,0)</f>
        <v>16495</v>
      </c>
      <c r="Z30" s="71" t="n">
        <f aca="false">VLOOKUP(Z66,$AW$3:$BB$702,$P$2,0)</f>
        <v>939</v>
      </c>
      <c r="AA30" s="71" t="n">
        <f aca="false">VLOOKUP(AA66,$AW$3:$BB$702,$P$2,0)</f>
        <v>11980</v>
      </c>
      <c r="AB30" s="72" t="n">
        <f aca="false">VLOOKUP(AB66,$AW$3:$BB$702,$P$2,0)</f>
        <v>35.3</v>
      </c>
      <c r="AE30" s="45"/>
      <c r="AF30" s="45" t="s">
        <v>100</v>
      </c>
      <c r="AG30" s="44"/>
      <c r="AH30" s="70" t="n">
        <f aca="false">VLOOKUP(S66,$AW$3:$BB$702,$AE$2,0)</f>
        <v>3858</v>
      </c>
      <c r="AI30" s="71" t="n">
        <f aca="false">VLOOKUP(T66,$AW$3:$BB$702,$AE$2,0)</f>
        <v>36.1</v>
      </c>
      <c r="AJ30" s="71" t="n">
        <f aca="false">VLOOKUP(U66,$AW$3:$BB$702,$AE$2,0)</f>
        <v>59.4</v>
      </c>
      <c r="AK30" s="71" t="n">
        <f aca="false">VLOOKUP(V66,$AW$3:$BB$702,$AE$2,0)</f>
        <v>37.7</v>
      </c>
      <c r="AL30" s="71" t="n">
        <f aca="false">VLOOKUP(W66,$AW$3:$BB$702,$AE$2,0)</f>
        <v>26.3</v>
      </c>
      <c r="AM30" s="70" t="n">
        <f aca="false">VLOOKUP(X66,$AW$3:$BB$702,$AE$2,0)</f>
        <v>139</v>
      </c>
      <c r="AN30" s="71" t="n">
        <f aca="false">VLOOKUP(Y66,$AW$3:$BB$702,$AE$2,0)</f>
        <v>153</v>
      </c>
      <c r="AO30" s="71" t="n">
        <f aca="false">VLOOKUP(Z66,$AW$3:$BB$702,$AE$2,0)</f>
        <v>147</v>
      </c>
      <c r="AP30" s="71" t="n">
        <f aca="false">VLOOKUP(AA66,$AW$3:$BB$702,$AE$2,0)</f>
        <v>125</v>
      </c>
      <c r="AQ30" s="72" t="n">
        <f aca="false">VLOOKUP(AB66,$AW$3:$BB$702,$AE$2,0)</f>
        <v>131</v>
      </c>
      <c r="AW30" s="48" t="n">
        <f aca="false">AW29+1</f>
        <v>26</v>
      </c>
      <c r="AX30" s="45" t="s">
        <v>632</v>
      </c>
      <c r="AY30" s="45" t="n">
        <v>236</v>
      </c>
      <c r="AZ30" s="45" t="n">
        <v>12967</v>
      </c>
      <c r="BC30" s="47"/>
    </row>
    <row r="31" customFormat="false" ht="16" hidden="false" customHeight="false" outlineLevel="0" collapsed="false">
      <c r="A31" s="44" t="s">
        <v>102</v>
      </c>
      <c r="B31" s="52"/>
      <c r="C31" s="101" t="s">
        <v>629</v>
      </c>
      <c r="D31" s="81" t="s">
        <v>606</v>
      </c>
      <c r="E31" s="81" t="s">
        <v>607</v>
      </c>
      <c r="F31" s="81" t="s">
        <v>608</v>
      </c>
      <c r="G31" s="102" t="s">
        <v>609</v>
      </c>
      <c r="H31" s="101" t="s">
        <v>629</v>
      </c>
      <c r="I31" s="81" t="s">
        <v>606</v>
      </c>
      <c r="J31" s="81" t="s">
        <v>607</v>
      </c>
      <c r="K31" s="81" t="s">
        <v>608</v>
      </c>
      <c r="L31" s="102" t="s">
        <v>609</v>
      </c>
      <c r="M31" s="57"/>
      <c r="N31" s="44" t="n">
        <v>5000</v>
      </c>
      <c r="Q31" s="45" t="s">
        <v>102</v>
      </c>
      <c r="R31" s="44"/>
      <c r="S31" s="65" t="n">
        <f aca="false">VLOOKUP(S67,$AW$3:$BB$702,$P$2,0)</f>
        <v>2306</v>
      </c>
      <c r="T31" s="62" t="n">
        <f aca="false">VLOOKUP(T67,$AW$3:$BB$702,$P$2,0)</f>
        <v>16345</v>
      </c>
      <c r="U31" s="62" t="n">
        <f aca="false">VLOOKUP(U67,$AW$3:$BB$702,$P$2,0)</f>
        <v>854</v>
      </c>
      <c r="V31" s="62" t="n">
        <f aca="false">VLOOKUP(V67,$AW$3:$BB$702,$P$2,0)</f>
        <v>4717</v>
      </c>
      <c r="W31" s="66" t="n">
        <f aca="false">VLOOKUP(W67,$AW$3:$BB$702,$P$2,0)</f>
        <v>36.4</v>
      </c>
      <c r="X31" s="65" t="n">
        <f aca="false">VLOOKUP(X67,$AW$3:$BB$702,$P$2,0)</f>
        <v>7404</v>
      </c>
      <c r="Y31" s="62" t="n">
        <f aca="false">VLOOKUP(Y67,$AW$3:$BB$702,$P$2,0)</f>
        <v>33339</v>
      </c>
      <c r="Z31" s="62" t="n">
        <f aca="false">VLOOKUP(Z67,$AW$3:$BB$702,$P$2,0)</f>
        <v>968</v>
      </c>
      <c r="AA31" s="62" t="n">
        <f aca="false">VLOOKUP(AA67,$AW$3:$BB$702,$P$2,0)</f>
        <v>5044</v>
      </c>
      <c r="AB31" s="66" t="n">
        <f aca="false">VLOOKUP(AB67,$AW$3:$BB$702,$P$2,0)</f>
        <v>33.2</v>
      </c>
      <c r="AE31" s="45"/>
      <c r="AF31" s="45" t="s">
        <v>102</v>
      </c>
      <c r="AG31" s="44"/>
      <c r="AH31" s="65" t="n">
        <f aca="false">VLOOKUP(S67,$AW$3:$BB$702,$AE$2,0)</f>
        <v>12313</v>
      </c>
      <c r="AI31" s="62" t="n">
        <f aca="false">VLOOKUP(T67,$AW$3:$BB$702,$AE$2,0)</f>
        <v>10509</v>
      </c>
      <c r="AJ31" s="62" t="n">
        <f aca="false">VLOOKUP(U67,$AW$3:$BB$702,$AE$2,0)</f>
        <v>15952</v>
      </c>
      <c r="AK31" s="62" t="n">
        <f aca="false">VLOOKUP(V67,$AW$3:$BB$702,$AE$2,0)</f>
        <v>11375</v>
      </c>
      <c r="AL31" s="62" t="n">
        <f aca="false">VLOOKUP(W67,$AW$3:$BB$702,$AE$2,0)</f>
        <v>18576</v>
      </c>
      <c r="AM31" s="65" t="n">
        <f aca="false">VLOOKUP(X67,$AW$3:$BB$702,$AE$2,0)</f>
        <v>15711</v>
      </c>
      <c r="AN31" s="62" t="n">
        <f aca="false">VLOOKUP(Y67,$AW$3:$BB$702,$AE$2,0)</f>
        <v>12127</v>
      </c>
      <c r="AO31" s="62" t="n">
        <f aca="false">VLOOKUP(Z67,$AW$3:$BB$702,$AE$2,0)</f>
        <v>15147</v>
      </c>
      <c r="AP31" s="62" t="n">
        <f aca="false">VLOOKUP(AA67,$AW$3:$BB$702,$AE$2,0)</f>
        <v>16851</v>
      </c>
      <c r="AQ31" s="66" t="n">
        <f aca="false">VLOOKUP(AB67,$AW$3:$BB$702,$AE$2,0)</f>
        <v>16197</v>
      </c>
      <c r="AW31" s="48" t="n">
        <f aca="false">AW30+1</f>
        <v>27</v>
      </c>
      <c r="AX31" s="45" t="s">
        <v>633</v>
      </c>
      <c r="AY31" s="45" t="n">
        <v>1412</v>
      </c>
      <c r="AZ31" s="45" t="n">
        <v>15568</v>
      </c>
      <c r="BC31" s="47"/>
    </row>
    <row r="32" customFormat="false" ht="16" hidden="false" customHeight="false" outlineLevel="0" collapsed="false">
      <c r="A32" s="44" t="s">
        <v>104</v>
      </c>
      <c r="B32" s="52"/>
      <c r="C32" s="63" t="s">
        <v>619</v>
      </c>
      <c r="D32" s="58" t="s">
        <v>619</v>
      </c>
      <c r="E32" s="58" t="s">
        <v>619</v>
      </c>
      <c r="F32" s="58" t="s">
        <v>619</v>
      </c>
      <c r="G32" s="64" t="s">
        <v>619</v>
      </c>
      <c r="H32" s="63" t="s">
        <v>619</v>
      </c>
      <c r="I32" s="58" t="s">
        <v>619</v>
      </c>
      <c r="J32" s="58" t="s">
        <v>619</v>
      </c>
      <c r="K32" s="58" t="s">
        <v>619</v>
      </c>
      <c r="L32" s="64" t="s">
        <v>619</v>
      </c>
      <c r="M32" s="57"/>
      <c r="N32" s="44" t="n">
        <v>40</v>
      </c>
      <c r="Q32" s="45" t="s">
        <v>104</v>
      </c>
      <c r="R32" s="44"/>
      <c r="S32" s="65" t="n">
        <f aca="false">VLOOKUP(S68,$AW$3:$BB$702,$P$2,0)</f>
        <v>466</v>
      </c>
      <c r="T32" s="62" t="n">
        <f aca="false">VLOOKUP(T68,$AW$3:$BB$702,$P$2,0)</f>
        <v>4775</v>
      </c>
      <c r="U32" s="62" t="n">
        <f aca="false">VLOOKUP(U68,$AW$3:$BB$702,$P$2,0)</f>
        <v>1478</v>
      </c>
      <c r="V32" s="62" t="n">
        <f aca="false">VLOOKUP(V68,$AW$3:$BB$702,$P$2,0)</f>
        <v>5697</v>
      </c>
      <c r="W32" s="66" t="n">
        <f aca="false">VLOOKUP(W68,$AW$3:$BB$702,$P$2,0)</f>
        <v>44.9</v>
      </c>
      <c r="X32" s="65" t="n">
        <f aca="false">VLOOKUP(X68,$AW$3:$BB$702,$P$2,0)</f>
        <v>1561</v>
      </c>
      <c r="Y32" s="62" t="n">
        <f aca="false">VLOOKUP(Y68,$AW$3:$BB$702,$P$2,0)</f>
        <v>11871</v>
      </c>
      <c r="Z32" s="62" t="n">
        <f aca="false">VLOOKUP(Z68,$AW$3:$BB$702,$P$2,0)</f>
        <v>249</v>
      </c>
      <c r="AA32" s="62" t="n">
        <f aca="false">VLOOKUP(AA68,$AW$3:$BB$702,$P$2,0)</f>
        <v>5013</v>
      </c>
      <c r="AB32" s="66" t="n">
        <f aca="false">VLOOKUP(AB68,$AW$3:$BB$702,$P$2,0)</f>
        <v>39.3</v>
      </c>
      <c r="AE32" s="45"/>
      <c r="AF32" s="45" t="s">
        <v>104</v>
      </c>
      <c r="AG32" s="44"/>
      <c r="AH32" s="65" t="n">
        <f aca="false">VLOOKUP(S68,$AW$3:$BB$702,$AE$2,0)</f>
        <v>2862</v>
      </c>
      <c r="AI32" s="62" t="n">
        <f aca="false">VLOOKUP(T68,$AW$3:$BB$702,$AE$2,0)</f>
        <v>1669</v>
      </c>
      <c r="AJ32" s="62" t="n">
        <f aca="false">VLOOKUP(U68,$AW$3:$BB$702,$AE$2,0)</f>
        <v>8112</v>
      </c>
      <c r="AK32" s="62" t="n">
        <f aca="false">VLOOKUP(V68,$AW$3:$BB$702,$AE$2,0)</f>
        <v>4292</v>
      </c>
      <c r="AL32" s="62" t="n">
        <f aca="false">VLOOKUP(W68,$AW$3:$BB$702,$AE$2,0)</f>
        <v>3061</v>
      </c>
      <c r="AM32" s="65" t="n">
        <f aca="false">VLOOKUP(X68,$AW$3:$BB$702,$AE$2,0)</f>
        <v>2709</v>
      </c>
      <c r="AN32" s="62" t="n">
        <f aca="false">VLOOKUP(Y68,$AW$3:$BB$702,$AE$2,0)</f>
        <v>2518</v>
      </c>
      <c r="AO32" s="62" t="n">
        <f aca="false">VLOOKUP(Z68,$AW$3:$BB$702,$AE$2,0)</f>
        <v>1737</v>
      </c>
      <c r="AP32" s="62" t="n">
        <f aca="false">VLOOKUP(AA68,$AW$3:$BB$702,$AE$2,0)</f>
        <v>2942</v>
      </c>
      <c r="AQ32" s="66" t="n">
        <f aca="false">VLOOKUP(AB68,$AW$3:$BB$702,$AE$2,0)</f>
        <v>3941</v>
      </c>
      <c r="AW32" s="48" t="n">
        <f aca="false">AW31+1</f>
        <v>28</v>
      </c>
      <c r="AX32" s="45" t="s">
        <v>634</v>
      </c>
      <c r="AY32" s="45" t="n">
        <v>4227</v>
      </c>
      <c r="AZ32" s="45" t="n">
        <v>10834</v>
      </c>
      <c r="BC32" s="47"/>
    </row>
    <row r="33" customFormat="false" ht="17" hidden="false" customHeight="false" outlineLevel="0" collapsed="false">
      <c r="A33" s="44" t="s">
        <v>106</v>
      </c>
      <c r="B33" s="52"/>
      <c r="C33" s="67"/>
      <c r="D33" s="68"/>
      <c r="E33" s="68"/>
      <c r="F33" s="68"/>
      <c r="G33" s="69"/>
      <c r="H33" s="67"/>
      <c r="I33" s="68"/>
      <c r="J33" s="68"/>
      <c r="K33" s="68"/>
      <c r="L33" s="69"/>
      <c r="M33" s="57"/>
      <c r="N33" s="44" t="n">
        <v>0</v>
      </c>
      <c r="Q33" s="45" t="s">
        <v>106</v>
      </c>
      <c r="R33" s="44"/>
      <c r="S33" s="70" t="n">
        <f aca="false">VLOOKUP(S69,$AW$3:$BB$702,$P$2,0)</f>
        <v>2428</v>
      </c>
      <c r="T33" s="71" t="n">
        <f aca="false">VLOOKUP(T69,$AW$3:$BB$702,$P$2,0)</f>
        <v>15426</v>
      </c>
      <c r="U33" s="71" t="n">
        <f aca="false">VLOOKUP(U69,$AW$3:$BB$702,$P$2,0)</f>
        <v>3127</v>
      </c>
      <c r="V33" s="71" t="n">
        <f aca="false">VLOOKUP(V69,$AW$3:$BB$702,$P$2,0)</f>
        <v>9361</v>
      </c>
      <c r="W33" s="72" t="n">
        <f aca="false">VLOOKUP(W69,$AW$3:$BB$702,$P$2,0)</f>
        <v>36.2</v>
      </c>
      <c r="X33" s="70" t="n">
        <f aca="false">VLOOKUP(X69,$AW$3:$BB$702,$P$2,0)</f>
        <v>1044</v>
      </c>
      <c r="Y33" s="71" t="n">
        <f aca="false">VLOOKUP(Y69,$AW$3:$BB$702,$P$2,0)</f>
        <v>5785</v>
      </c>
      <c r="Z33" s="71" t="n">
        <f aca="false">VLOOKUP(Z69,$AW$3:$BB$702,$P$2,0)</f>
        <v>628</v>
      </c>
      <c r="AA33" s="71" t="n">
        <f aca="false">VLOOKUP(AA69,$AW$3:$BB$702,$P$2,0)</f>
        <v>4819</v>
      </c>
      <c r="AB33" s="72" t="n">
        <f aca="false">VLOOKUP(AB69,$AW$3:$BB$702,$P$2,0)</f>
        <v>38</v>
      </c>
      <c r="AE33" s="45"/>
      <c r="AF33" s="45" t="s">
        <v>106</v>
      </c>
      <c r="AG33" s="44"/>
      <c r="AH33" s="70" t="n">
        <f aca="false">VLOOKUP(S69,$AW$3:$BB$702,$AE$2,0)</f>
        <v>9768</v>
      </c>
      <c r="AI33" s="71" t="n">
        <f aca="false">VLOOKUP(T69,$AW$3:$BB$702,$AE$2,0)</f>
        <v>4492</v>
      </c>
      <c r="AJ33" s="71" t="n">
        <f aca="false">VLOOKUP(U69,$AW$3:$BB$702,$AE$2,0)</f>
        <v>7472</v>
      </c>
      <c r="AK33" s="71" t="n">
        <f aca="false">VLOOKUP(V69,$AW$3:$BB$702,$AE$2,0)</f>
        <v>4892</v>
      </c>
      <c r="AL33" s="71" t="n">
        <f aca="false">VLOOKUP(W69,$AW$3:$BB$702,$AE$2,0)</f>
        <v>6243</v>
      </c>
      <c r="AM33" s="70" t="n">
        <f aca="false">VLOOKUP(X69,$AW$3:$BB$702,$AE$2,0)</f>
        <v>66.5</v>
      </c>
      <c r="AN33" s="71" t="n">
        <f aca="false">VLOOKUP(Y69,$AW$3:$BB$702,$AE$2,0)</f>
        <v>110</v>
      </c>
      <c r="AO33" s="71" t="n">
        <f aca="false">VLOOKUP(Z69,$AW$3:$BB$702,$AE$2,0)</f>
        <v>109</v>
      </c>
      <c r="AP33" s="71" t="n">
        <f aca="false">VLOOKUP(AA69,$AW$3:$BB$702,$AE$2,0)</f>
        <v>95</v>
      </c>
      <c r="AQ33" s="72" t="n">
        <f aca="false">VLOOKUP(AB69,$AW$3:$BB$702,$AE$2,0)</f>
        <v>112</v>
      </c>
      <c r="AW33" s="48" t="n">
        <f aca="false">AW32+1</f>
        <v>29</v>
      </c>
      <c r="AX33" s="45" t="s">
        <v>635</v>
      </c>
      <c r="AY33" s="45" t="n">
        <v>6074</v>
      </c>
      <c r="AZ33" s="45" t="n">
        <v>11835</v>
      </c>
      <c r="BC33" s="47"/>
    </row>
    <row r="34" customFormat="false" ht="16" hidden="false" customHeight="false" outlineLevel="0" collapsed="false">
      <c r="A34" s="44" t="s">
        <v>108</v>
      </c>
      <c r="B34" s="73" t="s">
        <v>109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5"/>
      <c r="N34" s="44"/>
      <c r="P34" s="44"/>
      <c r="Q34" s="45" t="s">
        <v>108</v>
      </c>
      <c r="R34" s="44"/>
      <c r="S34" s="58"/>
      <c r="T34" s="58"/>
      <c r="U34" s="58"/>
      <c r="V34" s="58"/>
      <c r="W34" s="58"/>
      <c r="X34" s="58"/>
      <c r="Y34" s="58"/>
      <c r="Z34" s="58"/>
      <c r="AA34" s="58"/>
      <c r="AB34" s="58"/>
      <c r="AE34" s="44"/>
      <c r="AF34" s="45" t="s">
        <v>108</v>
      </c>
      <c r="AG34" s="44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W34" s="48" t="n">
        <f aca="false">AW33+1</f>
        <v>30</v>
      </c>
      <c r="AX34" s="45" t="s">
        <v>636</v>
      </c>
      <c r="AY34" s="45" t="n">
        <v>9828</v>
      </c>
      <c r="AZ34" s="45" t="n">
        <v>12388</v>
      </c>
      <c r="BC34" s="47"/>
    </row>
    <row r="35" customFormat="false" ht="16" hidden="false" customHeight="false" outlineLevel="0" collapsed="false">
      <c r="A35" s="44" t="s">
        <v>111</v>
      </c>
      <c r="C35" s="77" t="n">
        <v>10</v>
      </c>
      <c r="D35" s="77" t="n">
        <v>10</v>
      </c>
      <c r="E35" s="77" t="n">
        <v>10</v>
      </c>
      <c r="F35" s="77" t="n">
        <v>10</v>
      </c>
      <c r="G35" s="77" t="n">
        <v>10</v>
      </c>
      <c r="H35" s="77" t="n">
        <v>1</v>
      </c>
      <c r="I35" s="77" t="n">
        <v>1</v>
      </c>
      <c r="J35" s="77" t="n">
        <v>1</v>
      </c>
      <c r="K35" s="77" t="n">
        <v>1</v>
      </c>
      <c r="L35" s="77" t="n">
        <v>1</v>
      </c>
      <c r="O35" s="44"/>
      <c r="P35" s="44"/>
      <c r="R35" s="44"/>
      <c r="S35" s="58" t="n">
        <v>10</v>
      </c>
      <c r="T35" s="58"/>
      <c r="U35" s="58"/>
      <c r="V35" s="58"/>
      <c r="W35" s="58"/>
      <c r="X35" s="58" t="n">
        <v>1</v>
      </c>
      <c r="Y35" s="58"/>
      <c r="Z35" s="58"/>
      <c r="AA35" s="58"/>
      <c r="AB35" s="58"/>
      <c r="AE35" s="44"/>
      <c r="AF35" s="45"/>
      <c r="AG35" s="44"/>
      <c r="AH35" s="58" t="n">
        <v>10</v>
      </c>
      <c r="AI35" s="58"/>
      <c r="AJ35" s="58"/>
      <c r="AK35" s="58"/>
      <c r="AL35" s="58"/>
      <c r="AM35" s="58" t="n">
        <v>1</v>
      </c>
      <c r="AN35" s="58"/>
      <c r="AO35" s="58"/>
      <c r="AP35" s="58"/>
      <c r="AQ35" s="58"/>
      <c r="AW35" s="48" t="n">
        <f aca="false">AW34+1</f>
        <v>31</v>
      </c>
      <c r="AX35" s="45" t="s">
        <v>637</v>
      </c>
      <c r="AY35" s="45" t="n">
        <v>3542</v>
      </c>
      <c r="AZ35" s="45" t="n">
        <v>18463</v>
      </c>
      <c r="BC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</row>
    <row r="36" customFormat="false" ht="16" hidden="false" customHeight="false" outlineLevel="0" collapsed="false">
      <c r="B36" s="44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44"/>
      <c r="N36" s="44"/>
      <c r="O36" s="44"/>
      <c r="P36" s="44"/>
      <c r="AE36" s="44"/>
      <c r="AF36" s="45"/>
      <c r="AG36" s="45"/>
      <c r="AW36" s="48" t="n">
        <f aca="false">AW35+1</f>
        <v>32</v>
      </c>
      <c r="AX36" s="45" t="s">
        <v>638</v>
      </c>
      <c r="AY36" s="45" t="n">
        <v>222</v>
      </c>
      <c r="AZ36" s="45" t="n">
        <v>12578</v>
      </c>
      <c r="BC36" s="47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</row>
    <row r="37" customFormat="false" ht="16" hidden="false" customHeight="false" outlineLevel="0" collapsed="false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AE37" s="45"/>
      <c r="AF37" s="45"/>
      <c r="AG37" s="45"/>
      <c r="AW37" s="48" t="n">
        <f aca="false">AW36+1</f>
        <v>33</v>
      </c>
      <c r="AX37" s="45" t="s">
        <v>639</v>
      </c>
      <c r="AY37" s="45" t="n">
        <v>1103</v>
      </c>
      <c r="AZ37" s="45" t="n">
        <v>14782</v>
      </c>
      <c r="BC37" s="47"/>
      <c r="BH37" s="47"/>
      <c r="BI37" s="47"/>
      <c r="BJ37" s="47"/>
      <c r="BK37" s="47"/>
    </row>
    <row r="38" customFormat="false" ht="16" hidden="false" customHeight="false" outlineLevel="0" collapsed="false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5" t="s">
        <v>78</v>
      </c>
      <c r="R38" s="45" t="n">
        <v>1</v>
      </c>
      <c r="S38" s="46" t="n">
        <f aca="false">R38+1</f>
        <v>2</v>
      </c>
      <c r="T38" s="46" t="n">
        <f aca="false">S38+1</f>
        <v>3</v>
      </c>
      <c r="U38" s="46" t="n">
        <f aca="false">T38+1</f>
        <v>4</v>
      </c>
      <c r="V38" s="46" t="n">
        <f aca="false">U38+1</f>
        <v>5</v>
      </c>
      <c r="W38" s="46" t="n">
        <f aca="false">V38+1</f>
        <v>6</v>
      </c>
      <c r="X38" s="46" t="n">
        <f aca="false">W38+1</f>
        <v>7</v>
      </c>
      <c r="Y38" s="46" t="n">
        <f aca="false">X38+1</f>
        <v>8</v>
      </c>
      <c r="Z38" s="46" t="n">
        <f aca="false">Y38+1</f>
        <v>9</v>
      </c>
      <c r="AA38" s="46" t="n">
        <f aca="false">Z38+1</f>
        <v>10</v>
      </c>
      <c r="AB38" s="46" t="n">
        <f aca="false">AA38+1</f>
        <v>11</v>
      </c>
      <c r="AC38" s="46" t="n">
        <f aca="false">AB38+1</f>
        <v>12</v>
      </c>
      <c r="AE38" s="44"/>
      <c r="AF38" s="45"/>
      <c r="AG38" s="45"/>
      <c r="AW38" s="48" t="n">
        <f aca="false">AW37+1</f>
        <v>34</v>
      </c>
      <c r="AX38" s="45" t="s">
        <v>640</v>
      </c>
      <c r="AY38" s="45" t="n">
        <v>684</v>
      </c>
      <c r="AZ38" s="45" t="n">
        <v>19924</v>
      </c>
      <c r="BC38" s="47"/>
      <c r="BH38" s="47"/>
      <c r="BI38" s="47"/>
      <c r="BJ38" s="47"/>
      <c r="BK38" s="47"/>
    </row>
    <row r="39" customFormat="false" ht="17" hidden="false" customHeight="false" outlineLevel="0" collapsed="false">
      <c r="B39" s="81"/>
      <c r="C39" s="81"/>
      <c r="D39" s="81" t="s">
        <v>83</v>
      </c>
      <c r="E39" s="81" t="s">
        <v>86</v>
      </c>
      <c r="F39" s="81" t="s">
        <v>98</v>
      </c>
      <c r="G39" s="81" t="s">
        <v>100</v>
      </c>
      <c r="H39" s="81" t="s">
        <v>421</v>
      </c>
      <c r="M39" s="81"/>
      <c r="N39" s="44"/>
      <c r="O39" s="44"/>
      <c r="P39" s="44"/>
      <c r="Q39" s="45" t="s">
        <v>83</v>
      </c>
      <c r="AE39" s="44"/>
      <c r="AF39" s="45"/>
      <c r="AG39" s="44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W39" s="48" t="n">
        <f aca="false">AW38+1</f>
        <v>35</v>
      </c>
      <c r="AX39" s="45" t="s">
        <v>641</v>
      </c>
      <c r="AY39" s="45" t="n">
        <v>355</v>
      </c>
      <c r="AZ39" s="45" t="n">
        <v>19563</v>
      </c>
      <c r="BC39" s="47"/>
      <c r="BK39" s="82"/>
    </row>
    <row r="40" customFormat="false" ht="16" hidden="false" customHeight="false" outlineLevel="0" collapsed="false">
      <c r="A40" s="44" t="s">
        <v>573</v>
      </c>
      <c r="B40" s="58" t="s">
        <v>9</v>
      </c>
      <c r="C40" s="58" t="s">
        <v>424</v>
      </c>
      <c r="D40" s="58" t="n">
        <f aca="false">S4</f>
        <v>142</v>
      </c>
      <c r="E40" s="58" t="n">
        <f aca="false">T4</f>
        <v>523</v>
      </c>
      <c r="F40" s="58" t="n">
        <f aca="false">U4</f>
        <v>20416</v>
      </c>
      <c r="G40" s="58" t="n">
        <f aca="false">V4</f>
        <v>94.7</v>
      </c>
      <c r="M40" s="44"/>
      <c r="N40" s="44"/>
      <c r="O40" s="58"/>
      <c r="Q40" s="45" t="s">
        <v>86</v>
      </c>
      <c r="S40" s="53" t="n">
        <v>61</v>
      </c>
      <c r="T40" s="54" t="n">
        <f aca="false">S45+1</f>
        <v>67</v>
      </c>
      <c r="U40" s="54" t="n">
        <f aca="false">T45+1</f>
        <v>73</v>
      </c>
      <c r="V40" s="54" t="n">
        <f aca="false">U45+1</f>
        <v>79</v>
      </c>
      <c r="W40" s="53" t="n">
        <f aca="false">V45+1</f>
        <v>85</v>
      </c>
      <c r="X40" s="54" t="n">
        <f aca="false">W45+1</f>
        <v>91</v>
      </c>
      <c r="Y40" s="54" t="n">
        <f aca="false">X45+1</f>
        <v>97</v>
      </c>
      <c r="Z40" s="56" t="n">
        <f aca="false">Y45+1</f>
        <v>103</v>
      </c>
      <c r="AA40" s="54" t="n">
        <f aca="false">Z45+1</f>
        <v>109</v>
      </c>
      <c r="AB40" s="56" t="n">
        <f aca="false">AA45+1</f>
        <v>115</v>
      </c>
      <c r="AE40" s="45"/>
      <c r="AF40" s="45"/>
      <c r="AG40" s="44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W40" s="48" t="n">
        <f aca="false">AW39+1</f>
        <v>36</v>
      </c>
      <c r="AX40" s="45" t="s">
        <v>642</v>
      </c>
      <c r="AY40" s="45" t="n">
        <v>1807</v>
      </c>
      <c r="AZ40" s="45" t="n">
        <v>17319</v>
      </c>
      <c r="BC40" s="47"/>
      <c r="BK40" s="82"/>
    </row>
    <row r="41" customFormat="false" ht="16" hidden="false" customHeight="false" outlineLevel="0" collapsed="false">
      <c r="B41" s="58" t="s">
        <v>9</v>
      </c>
      <c r="C41" s="58" t="s">
        <v>426</v>
      </c>
      <c r="D41" s="58" t="n">
        <f aca="false">W4</f>
        <v>2406</v>
      </c>
      <c r="E41" s="58" t="n">
        <f aca="false">X4</f>
        <v>3293</v>
      </c>
      <c r="F41" s="58" t="n">
        <f aca="false">Y4</f>
        <v>14252</v>
      </c>
      <c r="G41" s="58" t="n">
        <f aca="false">Z4</f>
        <v>4100</v>
      </c>
      <c r="M41" s="44"/>
      <c r="N41" s="44"/>
      <c r="O41" s="44"/>
      <c r="Q41" s="45" t="s">
        <v>98</v>
      </c>
      <c r="S41" s="63" t="n">
        <f aca="false">S40+1</f>
        <v>62</v>
      </c>
      <c r="T41" s="58" t="n">
        <f aca="false">T40+1</f>
        <v>68</v>
      </c>
      <c r="U41" s="58" t="n">
        <f aca="false">U40+1</f>
        <v>74</v>
      </c>
      <c r="V41" s="58" t="n">
        <f aca="false">V40+1</f>
        <v>80</v>
      </c>
      <c r="W41" s="63" t="n">
        <f aca="false">W40+1</f>
        <v>86</v>
      </c>
      <c r="X41" s="58" t="n">
        <f aca="false">X40+1</f>
        <v>92</v>
      </c>
      <c r="Y41" s="58" t="n">
        <f aca="false">Y40+1</f>
        <v>98</v>
      </c>
      <c r="Z41" s="64" t="n">
        <f aca="false">Z40+1</f>
        <v>104</v>
      </c>
      <c r="AA41" s="58" t="n">
        <f aca="false">AA40+1</f>
        <v>110</v>
      </c>
      <c r="AB41" s="64" t="n">
        <f aca="false">AB40+1</f>
        <v>116</v>
      </c>
      <c r="AE41" s="45"/>
      <c r="AF41" s="45"/>
      <c r="AG41" s="44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W41" s="48" t="n">
        <f aca="false">AW40+1</f>
        <v>37</v>
      </c>
      <c r="AX41" s="45" t="s">
        <v>643</v>
      </c>
      <c r="AY41" s="45" t="n">
        <v>37202</v>
      </c>
      <c r="AZ41" s="45" t="n">
        <v>10541</v>
      </c>
      <c r="BC41" s="47"/>
      <c r="BK41" s="82"/>
    </row>
    <row r="42" customFormat="false" ht="17" hidden="false" customHeight="false" outlineLevel="0" collapsed="false">
      <c r="C42" s="45" t="s">
        <v>428</v>
      </c>
      <c r="H42" s="58" t="n">
        <f aca="false">AA4</f>
        <v>95.3</v>
      </c>
      <c r="M42" s="44"/>
      <c r="N42" s="44"/>
      <c r="O42" s="44"/>
      <c r="Q42" s="45" t="s">
        <v>100</v>
      </c>
      <c r="S42" s="63" t="n">
        <f aca="false">S41+1</f>
        <v>63</v>
      </c>
      <c r="T42" s="58" t="n">
        <f aca="false">T41+1</f>
        <v>69</v>
      </c>
      <c r="U42" s="58" t="n">
        <f aca="false">U41+1</f>
        <v>75</v>
      </c>
      <c r="V42" s="58" t="n">
        <f aca="false">V41+1</f>
        <v>81</v>
      </c>
      <c r="W42" s="63" t="n">
        <f aca="false">W41+1</f>
        <v>87</v>
      </c>
      <c r="X42" s="58" t="n">
        <f aca="false">X41+1</f>
        <v>93</v>
      </c>
      <c r="Y42" s="58" t="n">
        <f aca="false">Y41+1</f>
        <v>99</v>
      </c>
      <c r="Z42" s="64" t="n">
        <f aca="false">Z41+1</f>
        <v>105</v>
      </c>
      <c r="AA42" s="58" t="n">
        <f aca="false">AA41+1</f>
        <v>111</v>
      </c>
      <c r="AB42" s="64" t="n">
        <f aca="false">AB41+1</f>
        <v>117</v>
      </c>
      <c r="AE42" s="45"/>
      <c r="AF42" s="45"/>
      <c r="AG42" s="44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W42" s="48" t="n">
        <f aca="false">AW41+1</f>
        <v>38</v>
      </c>
      <c r="AX42" s="45" t="s">
        <v>644</v>
      </c>
      <c r="AY42" s="45" t="n">
        <v>24810</v>
      </c>
      <c r="AZ42" s="45" t="n">
        <v>10163</v>
      </c>
      <c r="BC42" s="47"/>
      <c r="BK42" s="82"/>
    </row>
    <row r="43" customFormat="false" ht="16" hidden="false" customHeight="false" outlineLevel="0" collapsed="false">
      <c r="C43" s="45" t="s">
        <v>430</v>
      </c>
      <c r="E43" s="58"/>
      <c r="F43" s="58"/>
      <c r="G43" s="58"/>
      <c r="H43" s="58" t="n">
        <f aca="false">AB4</f>
        <v>15286</v>
      </c>
      <c r="M43" s="44"/>
      <c r="N43" s="44"/>
      <c r="O43" s="44"/>
      <c r="Q43" s="45" t="s">
        <v>102</v>
      </c>
      <c r="S43" s="53" t="n">
        <f aca="false">S42+1</f>
        <v>64</v>
      </c>
      <c r="T43" s="54" t="n">
        <f aca="false">T42+1</f>
        <v>70</v>
      </c>
      <c r="U43" s="54" t="n">
        <f aca="false">U42+1</f>
        <v>76</v>
      </c>
      <c r="V43" s="54" t="n">
        <f aca="false">V42+1</f>
        <v>82</v>
      </c>
      <c r="W43" s="53" t="n">
        <f aca="false">W42+1</f>
        <v>88</v>
      </c>
      <c r="X43" s="54" t="n">
        <f aca="false">X42+1</f>
        <v>94</v>
      </c>
      <c r="Y43" s="54" t="n">
        <f aca="false">Y42+1</f>
        <v>100</v>
      </c>
      <c r="Z43" s="56" t="n">
        <f aca="false">Z42+1</f>
        <v>106</v>
      </c>
      <c r="AA43" s="54" t="n">
        <f aca="false">AA42+1</f>
        <v>112</v>
      </c>
      <c r="AB43" s="56" t="n">
        <f aca="false">AB42+1</f>
        <v>118</v>
      </c>
      <c r="AE43" s="45"/>
      <c r="AF43" s="45"/>
      <c r="AG43" s="44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W43" s="48" t="n">
        <f aca="false">AW42+1</f>
        <v>39</v>
      </c>
      <c r="AX43" s="45" t="s">
        <v>645</v>
      </c>
      <c r="AY43" s="45" t="n">
        <v>36307</v>
      </c>
      <c r="AZ43" s="45" t="n">
        <v>9979</v>
      </c>
      <c r="BC43" s="47"/>
      <c r="BK43" s="82"/>
    </row>
    <row r="44" customFormat="false" ht="16" hidden="false" customHeight="false" outlineLevel="0" collapsed="false">
      <c r="C44" s="45" t="s">
        <v>646</v>
      </c>
      <c r="D44" s="45" t="n">
        <f aca="false">D41/D40</f>
        <v>16.943661971831</v>
      </c>
      <c r="E44" s="45" t="n">
        <f aca="false">E41/E40</f>
        <v>6.29636711281071</v>
      </c>
      <c r="F44" s="45" t="n">
        <f aca="false">F41/F40</f>
        <v>0.698079937304075</v>
      </c>
      <c r="G44" s="45" t="n">
        <f aca="false">G41/G40</f>
        <v>43.2946145723337</v>
      </c>
      <c r="H44" s="45" t="n">
        <f aca="false">H43/H42</f>
        <v>160.398740818468</v>
      </c>
      <c r="M44" s="44"/>
      <c r="O44" s="44"/>
      <c r="Q44" s="45" t="s">
        <v>104</v>
      </c>
      <c r="S44" s="63" t="n">
        <f aca="false">S43+1</f>
        <v>65</v>
      </c>
      <c r="T44" s="58" t="n">
        <f aca="false">T43+1</f>
        <v>71</v>
      </c>
      <c r="U44" s="58" t="n">
        <f aca="false">U43+1</f>
        <v>77</v>
      </c>
      <c r="V44" s="58" t="n">
        <f aca="false">V43+1</f>
        <v>83</v>
      </c>
      <c r="W44" s="63" t="n">
        <f aca="false">W43+1</f>
        <v>89</v>
      </c>
      <c r="X44" s="58" t="n">
        <f aca="false">X43+1</f>
        <v>95</v>
      </c>
      <c r="Y44" s="58" t="n">
        <f aca="false">Y43+1</f>
        <v>101</v>
      </c>
      <c r="Z44" s="64" t="n">
        <f aca="false">Z43+1</f>
        <v>107</v>
      </c>
      <c r="AA44" s="58" t="n">
        <f aca="false">AA43+1</f>
        <v>113</v>
      </c>
      <c r="AB44" s="64" t="n">
        <f aca="false">AB43+1</f>
        <v>119</v>
      </c>
      <c r="AE44" s="45"/>
      <c r="AF44" s="45"/>
      <c r="AG44" s="44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W44" s="48" t="n">
        <f aca="false">AW43+1</f>
        <v>40</v>
      </c>
      <c r="AX44" s="45" t="s">
        <v>647</v>
      </c>
      <c r="AY44" s="45" t="n">
        <v>607</v>
      </c>
      <c r="AZ44" s="45" t="n">
        <v>24139</v>
      </c>
      <c r="BC44" s="47"/>
      <c r="BK44" s="82"/>
    </row>
    <row r="45" customFormat="false" ht="17" hidden="false" customHeight="false" outlineLevel="0" collapsed="false">
      <c r="M45" s="44"/>
      <c r="N45" s="44"/>
      <c r="O45" s="44"/>
      <c r="Q45" s="45" t="s">
        <v>106</v>
      </c>
      <c r="S45" s="67" t="n">
        <f aca="false">S44+1</f>
        <v>66</v>
      </c>
      <c r="T45" s="68" t="n">
        <f aca="false">T44+1</f>
        <v>72</v>
      </c>
      <c r="U45" s="68" t="n">
        <f aca="false">U44+1</f>
        <v>78</v>
      </c>
      <c r="V45" s="68" t="n">
        <f aca="false">V44+1</f>
        <v>84</v>
      </c>
      <c r="W45" s="67" t="n">
        <f aca="false">W44+1</f>
        <v>90</v>
      </c>
      <c r="X45" s="68" t="n">
        <f aca="false">X44+1</f>
        <v>96</v>
      </c>
      <c r="Y45" s="68" t="n">
        <f aca="false">Y44+1</f>
        <v>102</v>
      </c>
      <c r="Z45" s="69" t="n">
        <f aca="false">Z44+1</f>
        <v>108</v>
      </c>
      <c r="AA45" s="68" t="n">
        <f aca="false">AA44+1</f>
        <v>114</v>
      </c>
      <c r="AB45" s="69" t="n">
        <f aca="false">AB44+1</f>
        <v>120</v>
      </c>
      <c r="AE45" s="45"/>
      <c r="AF45" s="45"/>
      <c r="AG45" s="44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W45" s="48" t="n">
        <f aca="false">AW44+1</f>
        <v>41</v>
      </c>
      <c r="AX45" s="45" t="s">
        <v>648</v>
      </c>
      <c r="AY45" s="45" t="n">
        <v>600</v>
      </c>
      <c r="AZ45" s="45" t="n">
        <v>20168</v>
      </c>
      <c r="BC45" s="47"/>
      <c r="BK45" s="82"/>
    </row>
    <row r="46" customFormat="false" ht="16" hidden="false" customHeight="false" outlineLevel="0" collapsed="false">
      <c r="M46" s="44"/>
      <c r="N46" s="44"/>
      <c r="O46" s="44"/>
      <c r="Q46" s="45" t="s">
        <v>108</v>
      </c>
      <c r="AE46" s="45"/>
      <c r="AF46" s="45"/>
      <c r="AG46" s="44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W46" s="48" t="n">
        <f aca="false">AW45+1</f>
        <v>42</v>
      </c>
      <c r="AX46" s="45" t="s">
        <v>649</v>
      </c>
      <c r="AY46" s="45" t="n">
        <v>3564</v>
      </c>
      <c r="AZ46" s="45" t="n">
        <v>21370</v>
      </c>
      <c r="BC46" s="47"/>
      <c r="BK46" s="82"/>
    </row>
    <row r="47" customFormat="false" ht="16" hidden="false" customHeight="false" outlineLevel="0" collapsed="false">
      <c r="B47" s="58" t="s">
        <v>58</v>
      </c>
      <c r="C47" s="58" t="s">
        <v>424</v>
      </c>
      <c r="D47" s="58" t="n">
        <f aca="false">S7</f>
        <v>4520</v>
      </c>
      <c r="E47" s="58" t="n">
        <f aca="false">T7</f>
        <v>137</v>
      </c>
      <c r="F47" s="58" t="n">
        <f aca="false">U7</f>
        <v>188</v>
      </c>
      <c r="G47" s="58" t="n">
        <f aca="false">V7</f>
        <v>102</v>
      </c>
      <c r="H47" s="58"/>
      <c r="M47" s="44"/>
      <c r="N47" s="44"/>
      <c r="O47" s="44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W47" s="48" t="n">
        <f aca="false">AW46+1</f>
        <v>43</v>
      </c>
      <c r="AX47" s="45" t="s">
        <v>650</v>
      </c>
      <c r="AY47" s="45" t="n">
        <v>9562</v>
      </c>
      <c r="AZ47" s="45" t="n">
        <v>14079</v>
      </c>
      <c r="BC47" s="47"/>
      <c r="BK47" s="82"/>
    </row>
    <row r="48" customFormat="false" ht="16" hidden="false" customHeight="false" outlineLevel="0" collapsed="false">
      <c r="B48" s="58" t="s">
        <v>58</v>
      </c>
      <c r="C48" s="58" t="s">
        <v>426</v>
      </c>
      <c r="D48" s="45" t="n">
        <f aca="false">W7</f>
        <v>1547</v>
      </c>
      <c r="E48" s="45" t="n">
        <f aca="false">X7</f>
        <v>344</v>
      </c>
      <c r="F48" s="45" t="n">
        <f aca="false">Y7</f>
        <v>329</v>
      </c>
      <c r="G48" s="45" t="n">
        <f aca="false">Z7</f>
        <v>207</v>
      </c>
      <c r="M48" s="44"/>
      <c r="N48" s="44"/>
      <c r="O48" s="44"/>
      <c r="AW48" s="48" t="n">
        <f aca="false">AW47+1</f>
        <v>44</v>
      </c>
      <c r="AX48" s="45" t="s">
        <v>651</v>
      </c>
      <c r="AY48" s="45" t="n">
        <v>2496</v>
      </c>
      <c r="AZ48" s="45" t="n">
        <v>13866</v>
      </c>
      <c r="BC48" s="47"/>
      <c r="BK48" s="82"/>
    </row>
    <row r="49" customFormat="false" ht="16" hidden="false" customHeight="false" outlineLevel="0" collapsed="false">
      <c r="B49" s="44"/>
      <c r="C49" s="45" t="s">
        <v>428</v>
      </c>
      <c r="H49" s="58" t="n">
        <f aca="false">AA4</f>
        <v>95.3</v>
      </c>
      <c r="M49" s="44"/>
      <c r="N49" s="44"/>
      <c r="O49" s="44"/>
      <c r="AW49" s="48" t="n">
        <f aca="false">AW48+1</f>
        <v>45</v>
      </c>
      <c r="AX49" s="45" t="s">
        <v>652</v>
      </c>
      <c r="AY49" s="45" t="n">
        <v>2117</v>
      </c>
      <c r="AZ49" s="45" t="n">
        <v>12090</v>
      </c>
      <c r="BC49" s="47"/>
      <c r="BK49" s="82"/>
    </row>
    <row r="50" customFormat="false" ht="16" hidden="false" customHeight="false" outlineLevel="0" collapsed="false">
      <c r="B50" s="44"/>
      <c r="C50" s="45" t="s">
        <v>430</v>
      </c>
      <c r="E50" s="58"/>
      <c r="F50" s="58"/>
      <c r="G50" s="58"/>
      <c r="H50" s="58" t="n">
        <f aca="false">AB4</f>
        <v>15286</v>
      </c>
      <c r="M50" s="44"/>
      <c r="N50" s="44"/>
      <c r="O50" s="44"/>
      <c r="Q50" s="45" t="s">
        <v>115</v>
      </c>
      <c r="R50" s="45" t="n">
        <v>1</v>
      </c>
      <c r="S50" s="46" t="n">
        <f aca="false">R50+1</f>
        <v>2</v>
      </c>
      <c r="T50" s="46" t="n">
        <f aca="false">S50+1</f>
        <v>3</v>
      </c>
      <c r="U50" s="46" t="n">
        <f aca="false">T50+1</f>
        <v>4</v>
      </c>
      <c r="V50" s="46" t="n">
        <f aca="false">U50+1</f>
        <v>5</v>
      </c>
      <c r="W50" s="46" t="n">
        <f aca="false">V50+1</f>
        <v>6</v>
      </c>
      <c r="X50" s="46" t="n">
        <f aca="false">W50+1</f>
        <v>7</v>
      </c>
      <c r="Y50" s="46" t="n">
        <f aca="false">X50+1</f>
        <v>8</v>
      </c>
      <c r="Z50" s="46" t="n">
        <f aca="false">Y50+1</f>
        <v>9</v>
      </c>
      <c r="AA50" s="46" t="n">
        <f aca="false">Z50+1</f>
        <v>10</v>
      </c>
      <c r="AB50" s="46" t="n">
        <f aca="false">AA50+1</f>
        <v>11</v>
      </c>
      <c r="AC50" s="46" t="n">
        <f aca="false">AB50+1</f>
        <v>12</v>
      </c>
      <c r="AW50" s="48" t="n">
        <f aca="false">AW49+1</f>
        <v>46</v>
      </c>
      <c r="AX50" s="45" t="s">
        <v>653</v>
      </c>
      <c r="AY50" s="45" t="n">
        <v>5946</v>
      </c>
      <c r="AZ50" s="45" t="n">
        <v>7247</v>
      </c>
      <c r="BC50" s="47"/>
      <c r="BK50" s="82"/>
    </row>
    <row r="51" customFormat="false" ht="17" hidden="false" customHeight="false" outlineLevel="0" collapsed="false">
      <c r="C51" s="45" t="s">
        <v>646</v>
      </c>
      <c r="D51" s="45" t="n">
        <f aca="false">D48/D47</f>
        <v>0.342256637168142</v>
      </c>
      <c r="E51" s="45" t="n">
        <f aca="false">E48/E47</f>
        <v>2.51094890510949</v>
      </c>
      <c r="F51" s="45" t="n">
        <f aca="false">F48/F47</f>
        <v>1.75</v>
      </c>
      <c r="G51" s="45" t="n">
        <f aca="false">G48/G47</f>
        <v>2.02941176470588</v>
      </c>
      <c r="H51" s="45" t="n">
        <f aca="false">H50/H49</f>
        <v>160.398740818468</v>
      </c>
      <c r="N51" s="44"/>
      <c r="O51" s="44"/>
      <c r="Q51" s="45" t="s">
        <v>83</v>
      </c>
      <c r="AW51" s="48" t="n">
        <f aca="false">AW50+1</f>
        <v>47</v>
      </c>
      <c r="AX51" s="45" t="s">
        <v>654</v>
      </c>
      <c r="AY51" s="45" t="n">
        <v>5909</v>
      </c>
      <c r="AZ51" s="45" t="n">
        <v>11238</v>
      </c>
      <c r="BC51" s="47"/>
      <c r="BK51" s="82"/>
    </row>
    <row r="52" customFormat="false" ht="16" hidden="false" customHeight="false" outlineLevel="0" collapsed="false">
      <c r="I52" s="58"/>
      <c r="J52" s="58"/>
      <c r="K52" s="58"/>
      <c r="O52" s="44"/>
      <c r="Q52" s="45" t="s">
        <v>86</v>
      </c>
      <c r="S52" s="53" t="n">
        <f aca="false">AB45+1</f>
        <v>121</v>
      </c>
      <c r="T52" s="56" t="n">
        <f aca="false">S57+1</f>
        <v>127</v>
      </c>
      <c r="U52" s="53" t="n">
        <f aca="false">T57+1</f>
        <v>133</v>
      </c>
      <c r="V52" s="54" t="n">
        <f aca="false">U57+1</f>
        <v>139</v>
      </c>
      <c r="W52" s="54" t="n">
        <f aca="false">V57+1</f>
        <v>145</v>
      </c>
      <c r="X52" s="54" t="n">
        <f aca="false">W57+1</f>
        <v>151</v>
      </c>
      <c r="Y52" s="56" t="n">
        <f aca="false">X57+1</f>
        <v>157</v>
      </c>
      <c r="Z52" s="54" t="n">
        <f aca="false">Y57+1</f>
        <v>163</v>
      </c>
      <c r="AA52" s="54" t="n">
        <f aca="false">Z57+1</f>
        <v>169</v>
      </c>
      <c r="AB52" s="56" t="n">
        <f aca="false">AA57+1</f>
        <v>175</v>
      </c>
      <c r="AW52" s="48" t="n">
        <f aca="false">AW51+1</f>
        <v>48</v>
      </c>
      <c r="AX52" s="45" t="s">
        <v>655</v>
      </c>
      <c r="AY52" s="45" t="n">
        <v>4520</v>
      </c>
      <c r="AZ52" s="45" t="n">
        <v>12388</v>
      </c>
      <c r="BC52" s="47"/>
      <c r="BK52" s="82"/>
    </row>
    <row r="53" customFormat="false" ht="16" hidden="false" customHeight="false" outlineLevel="0" collapsed="false">
      <c r="J53" s="58"/>
      <c r="K53" s="58"/>
      <c r="L53" s="58"/>
      <c r="Q53" s="45" t="s">
        <v>98</v>
      </c>
      <c r="S53" s="63" t="n">
        <f aca="false">S52+1</f>
        <v>122</v>
      </c>
      <c r="T53" s="64" t="n">
        <f aca="false">T52+1</f>
        <v>128</v>
      </c>
      <c r="U53" s="63" t="n">
        <f aca="false">U52+1</f>
        <v>134</v>
      </c>
      <c r="V53" s="58" t="n">
        <f aca="false">V52+1</f>
        <v>140</v>
      </c>
      <c r="W53" s="58" t="n">
        <f aca="false">W52+1</f>
        <v>146</v>
      </c>
      <c r="X53" s="58" t="n">
        <f aca="false">X52+1</f>
        <v>152</v>
      </c>
      <c r="Y53" s="64" t="n">
        <f aca="false">Y52+1</f>
        <v>158</v>
      </c>
      <c r="Z53" s="58" t="n">
        <f aca="false">Z52+1</f>
        <v>164</v>
      </c>
      <c r="AA53" s="58" t="n">
        <f aca="false">AA52+1</f>
        <v>170</v>
      </c>
      <c r="AB53" s="64" t="n">
        <f aca="false">AB52+1</f>
        <v>176</v>
      </c>
      <c r="AW53" s="48" t="n">
        <f aca="false">AW52+1</f>
        <v>49</v>
      </c>
      <c r="AX53" s="45" t="s">
        <v>656</v>
      </c>
      <c r="AY53" s="45" t="n">
        <v>240</v>
      </c>
      <c r="AZ53" s="45" t="n">
        <v>13824</v>
      </c>
      <c r="BC53" s="47"/>
      <c r="BK53" s="82"/>
    </row>
    <row r="54" customFormat="false" ht="17" hidden="false" customHeight="false" outlineLevel="0" collapsed="false">
      <c r="I54" s="58"/>
      <c r="J54" s="44"/>
      <c r="K54" s="44"/>
      <c r="L54" s="44"/>
      <c r="Q54" s="45" t="s">
        <v>100</v>
      </c>
      <c r="S54" s="63" t="n">
        <f aca="false">S53+1</f>
        <v>123</v>
      </c>
      <c r="T54" s="64" t="n">
        <f aca="false">T53+1</f>
        <v>129</v>
      </c>
      <c r="U54" s="67" t="n">
        <f aca="false">U53+1</f>
        <v>135</v>
      </c>
      <c r="V54" s="68" t="n">
        <f aca="false">V53+1</f>
        <v>141</v>
      </c>
      <c r="W54" s="68" t="n">
        <f aca="false">W53+1</f>
        <v>147</v>
      </c>
      <c r="X54" s="68" t="n">
        <f aca="false">X53+1</f>
        <v>153</v>
      </c>
      <c r="Y54" s="69" t="n">
        <f aca="false">Y53+1</f>
        <v>159</v>
      </c>
      <c r="Z54" s="68" t="n">
        <f aca="false">Z53+1</f>
        <v>165</v>
      </c>
      <c r="AA54" s="68" t="n">
        <f aca="false">AA53+1</f>
        <v>171</v>
      </c>
      <c r="AB54" s="69" t="n">
        <f aca="false">AB53+1</f>
        <v>177</v>
      </c>
      <c r="AW54" s="48" t="n">
        <f aca="false">AW53+1</f>
        <v>50</v>
      </c>
      <c r="AX54" s="45" t="s">
        <v>657</v>
      </c>
      <c r="AY54" s="45" t="n">
        <v>270</v>
      </c>
      <c r="AZ54" s="45" t="n">
        <v>13166</v>
      </c>
      <c r="BC54" s="47"/>
      <c r="BK54" s="82"/>
    </row>
    <row r="55" customFormat="false" ht="16" hidden="false" customHeight="false" outlineLevel="0" collapsed="false">
      <c r="I55" s="58"/>
      <c r="J55" s="79"/>
      <c r="K55" s="79"/>
      <c r="L55" s="79"/>
      <c r="Q55" s="45" t="s">
        <v>102</v>
      </c>
      <c r="S55" s="63" t="n">
        <f aca="false">S54+1</f>
        <v>124</v>
      </c>
      <c r="T55" s="64" t="n">
        <f aca="false">T54+1</f>
        <v>130</v>
      </c>
      <c r="U55" s="63" t="n">
        <f aca="false">U54+1</f>
        <v>136</v>
      </c>
      <c r="V55" s="58" t="n">
        <f aca="false">V54+1</f>
        <v>142</v>
      </c>
      <c r="W55" s="58" t="n">
        <f aca="false">W54+1</f>
        <v>148</v>
      </c>
      <c r="X55" s="58" t="n">
        <f aca="false">X54+1</f>
        <v>154</v>
      </c>
      <c r="Y55" s="64" t="n">
        <f aca="false">Y54+1</f>
        <v>160</v>
      </c>
      <c r="Z55" s="58" t="n">
        <f aca="false">Z54+1</f>
        <v>166</v>
      </c>
      <c r="AA55" s="58" t="n">
        <f aca="false">AA54+1</f>
        <v>172</v>
      </c>
      <c r="AB55" s="64" t="n">
        <f aca="false">AB54+1</f>
        <v>178</v>
      </c>
      <c r="AW55" s="48" t="n">
        <f aca="false">AW54+1</f>
        <v>51</v>
      </c>
      <c r="AX55" s="45" t="s">
        <v>658</v>
      </c>
      <c r="AY55" s="45" t="n">
        <v>541</v>
      </c>
      <c r="AZ55" s="45" t="n">
        <v>13574</v>
      </c>
      <c r="BC55" s="47"/>
      <c r="BK55" s="82"/>
    </row>
    <row r="56" customFormat="false" ht="16" hidden="false" customHeight="false" outlineLevel="0" collapsed="false">
      <c r="B56" s="44"/>
      <c r="C56" s="79"/>
      <c r="D56" s="79"/>
      <c r="E56" s="79"/>
      <c r="F56" s="79"/>
      <c r="G56" s="79"/>
      <c r="H56" s="79"/>
      <c r="I56" s="79"/>
      <c r="J56" s="79"/>
      <c r="K56" s="79"/>
      <c r="L56" s="79"/>
      <c r="Q56" s="45" t="s">
        <v>104</v>
      </c>
      <c r="S56" s="63" t="n">
        <f aca="false">S55+1</f>
        <v>125</v>
      </c>
      <c r="T56" s="64" t="n">
        <f aca="false">T55+1</f>
        <v>131</v>
      </c>
      <c r="U56" s="63" t="n">
        <f aca="false">U55+1</f>
        <v>137</v>
      </c>
      <c r="V56" s="58" t="n">
        <f aca="false">V55+1</f>
        <v>143</v>
      </c>
      <c r="W56" s="58" t="n">
        <f aca="false">W55+1</f>
        <v>149</v>
      </c>
      <c r="X56" s="58" t="n">
        <f aca="false">X55+1</f>
        <v>155</v>
      </c>
      <c r="Y56" s="64" t="n">
        <f aca="false">Y55+1</f>
        <v>161</v>
      </c>
      <c r="Z56" s="58" t="n">
        <f aca="false">Z55+1</f>
        <v>167</v>
      </c>
      <c r="AA56" s="58" t="n">
        <f aca="false">AA55+1</f>
        <v>173</v>
      </c>
      <c r="AB56" s="64" t="n">
        <f aca="false">AB55+1</f>
        <v>179</v>
      </c>
      <c r="AW56" s="48" t="n">
        <f aca="false">AW55+1</f>
        <v>52</v>
      </c>
      <c r="AX56" s="45" t="s">
        <v>659</v>
      </c>
      <c r="AY56" s="45" t="n">
        <v>230</v>
      </c>
      <c r="AZ56" s="45" t="n">
        <v>13047</v>
      </c>
      <c r="BC56" s="47"/>
      <c r="BK56" s="82"/>
    </row>
    <row r="57" customFormat="false" ht="17" hidden="false" customHeight="false" outlineLevel="0" collapsed="false">
      <c r="B57" s="44"/>
      <c r="C57" s="44" t="s">
        <v>660</v>
      </c>
      <c r="D57" s="44" t="s">
        <v>661</v>
      </c>
      <c r="E57" s="44"/>
      <c r="F57" s="44"/>
      <c r="G57" s="45" t="s">
        <v>662</v>
      </c>
      <c r="H57" s="44"/>
      <c r="I57" s="44"/>
      <c r="J57" s="44"/>
      <c r="K57" s="44"/>
      <c r="L57" s="44"/>
      <c r="Q57" s="45" t="s">
        <v>106</v>
      </c>
      <c r="S57" s="67" t="n">
        <f aca="false">S56+1</f>
        <v>126</v>
      </c>
      <c r="T57" s="69" t="n">
        <f aca="false">T56+1</f>
        <v>132</v>
      </c>
      <c r="U57" s="67" t="n">
        <f aca="false">U56+1</f>
        <v>138</v>
      </c>
      <c r="V57" s="68" t="n">
        <f aca="false">V56+1</f>
        <v>144</v>
      </c>
      <c r="W57" s="68" t="n">
        <f aca="false">W56+1</f>
        <v>150</v>
      </c>
      <c r="X57" s="68" t="n">
        <f aca="false">X56+1</f>
        <v>156</v>
      </c>
      <c r="Y57" s="69" t="n">
        <f aca="false">Y56+1</f>
        <v>162</v>
      </c>
      <c r="Z57" s="68" t="n">
        <f aca="false">Z56+1</f>
        <v>168</v>
      </c>
      <c r="AA57" s="68" t="n">
        <f aca="false">AA56+1</f>
        <v>174</v>
      </c>
      <c r="AB57" s="69" t="n">
        <f aca="false">AB56+1</f>
        <v>180</v>
      </c>
      <c r="AW57" s="48" t="n">
        <f aca="false">AW56+1</f>
        <v>53</v>
      </c>
      <c r="AX57" s="45" t="s">
        <v>663</v>
      </c>
      <c r="AY57" s="45" t="n">
        <v>302</v>
      </c>
      <c r="AZ57" s="45" t="n">
        <v>14122</v>
      </c>
      <c r="BC57" s="47"/>
      <c r="BK57" s="82"/>
    </row>
    <row r="58" customFormat="false" ht="16" hidden="false" customHeight="false" outlineLevel="0" collapsed="false">
      <c r="B58" s="44"/>
      <c r="C58" s="44" t="s">
        <v>664</v>
      </c>
      <c r="D58" s="44" t="s">
        <v>665</v>
      </c>
      <c r="E58" s="44"/>
      <c r="F58" s="44"/>
      <c r="G58" s="45" t="s">
        <v>666</v>
      </c>
      <c r="H58" s="44"/>
      <c r="I58" s="44"/>
      <c r="J58" s="44"/>
      <c r="K58" s="44"/>
      <c r="L58" s="44"/>
      <c r="Q58" s="45" t="s">
        <v>108</v>
      </c>
      <c r="AW58" s="48" t="n">
        <f aca="false">AW57+1</f>
        <v>54</v>
      </c>
      <c r="AX58" s="45" t="s">
        <v>667</v>
      </c>
      <c r="AY58" s="45" t="n">
        <v>1438</v>
      </c>
      <c r="AZ58" s="45" t="n">
        <v>13409</v>
      </c>
      <c r="BC58" s="47"/>
      <c r="BK58" s="82"/>
    </row>
    <row r="59" customFormat="false" ht="16" hidden="false" customHeight="false" outlineLevel="0" collapsed="false">
      <c r="B59" s="44"/>
      <c r="C59" s="44" t="s">
        <v>668</v>
      </c>
      <c r="D59" s="44" t="s">
        <v>669</v>
      </c>
      <c r="E59" s="44"/>
      <c r="F59" s="44"/>
      <c r="G59" s="45" t="s">
        <v>670</v>
      </c>
      <c r="I59" s="44"/>
      <c r="J59" s="44"/>
      <c r="AW59" s="48" t="n">
        <f aca="false">AW58+1</f>
        <v>55</v>
      </c>
      <c r="AX59" s="45" t="s">
        <v>671</v>
      </c>
      <c r="AY59" s="45" t="n">
        <v>56987</v>
      </c>
      <c r="AZ59" s="45" t="n">
        <v>12464</v>
      </c>
      <c r="BC59" s="47"/>
      <c r="BK59" s="82"/>
    </row>
    <row r="60" customFormat="false" ht="16" hidden="false" customHeight="false" outlineLevel="0" collapsed="false">
      <c r="A60" s="44" t="s">
        <v>672</v>
      </c>
      <c r="C60" s="45" t="s">
        <v>673</v>
      </c>
      <c r="D60" s="44"/>
      <c r="E60" s="44"/>
      <c r="F60" s="44"/>
      <c r="H60" s="44" t="s">
        <v>674</v>
      </c>
      <c r="I60" s="44"/>
      <c r="J60" s="44"/>
      <c r="AW60" s="48" t="n">
        <f aca="false">AW59+1</f>
        <v>56</v>
      </c>
      <c r="AX60" s="45" t="s">
        <v>675</v>
      </c>
      <c r="AY60" s="45" t="n">
        <v>53782</v>
      </c>
      <c r="AZ60" s="45" t="n">
        <v>11871</v>
      </c>
      <c r="BC60" s="47"/>
      <c r="BK60" s="82"/>
    </row>
    <row r="61" customFormat="false" ht="16" hidden="false" customHeight="false" outlineLevel="0" collapsed="false">
      <c r="A61" s="44" t="s">
        <v>676</v>
      </c>
      <c r="B61" s="44" t="s">
        <v>677</v>
      </c>
      <c r="C61" s="45" t="s">
        <v>629</v>
      </c>
      <c r="D61" s="45" t="s">
        <v>607</v>
      </c>
      <c r="E61" s="44" t="s">
        <v>606</v>
      </c>
      <c r="F61" s="44" t="s">
        <v>608</v>
      </c>
      <c r="G61" s="44" t="s">
        <v>609</v>
      </c>
      <c r="H61" s="45" t="s">
        <v>629</v>
      </c>
      <c r="I61" s="45" t="s">
        <v>607</v>
      </c>
      <c r="J61" s="44" t="s">
        <v>606</v>
      </c>
      <c r="K61" s="44" t="s">
        <v>608</v>
      </c>
      <c r="L61" s="44" t="s">
        <v>609</v>
      </c>
      <c r="AW61" s="48" t="n">
        <f aca="false">AW60+1</f>
        <v>57</v>
      </c>
      <c r="AX61" s="45" t="s">
        <v>678</v>
      </c>
      <c r="AY61" s="45" t="n">
        <v>58393</v>
      </c>
      <c r="AZ61" s="45" t="n">
        <v>11238</v>
      </c>
      <c r="BC61" s="47"/>
      <c r="BK61" s="82"/>
    </row>
    <row r="62" customFormat="false" ht="16" hidden="false" customHeight="false" outlineLevel="0" collapsed="false">
      <c r="A62" s="44" t="n">
        <v>100</v>
      </c>
      <c r="B62" s="45" t="n">
        <v>5000</v>
      </c>
      <c r="C62" s="106" t="n">
        <f aca="false">AJ16</f>
        <v>17746</v>
      </c>
      <c r="D62" s="106" t="n">
        <f aca="false">AL16</f>
        <v>11515</v>
      </c>
      <c r="E62" s="106" t="n">
        <f aca="false">AK16</f>
        <v>6675</v>
      </c>
      <c r="F62" s="106" t="n">
        <f aca="false">AM16</f>
        <v>7941</v>
      </c>
      <c r="G62" s="106" t="n">
        <f aca="false">AN16</f>
        <v>8595</v>
      </c>
      <c r="H62" s="106" t="n">
        <f aca="false">U16</f>
        <v>2853</v>
      </c>
      <c r="I62" s="106" t="n">
        <f aca="false">W16</f>
        <v>445</v>
      </c>
      <c r="J62" s="106" t="n">
        <f aca="false">V16</f>
        <v>2230</v>
      </c>
      <c r="K62" s="106" t="n">
        <f aca="false">X16</f>
        <v>1408</v>
      </c>
      <c r="L62" s="106" t="n">
        <f aca="false">Y16</f>
        <v>30</v>
      </c>
      <c r="Q62" s="45" t="s">
        <v>396</v>
      </c>
      <c r="R62" s="45" t="n">
        <v>1</v>
      </c>
      <c r="S62" s="46" t="n">
        <f aca="false">R62+1</f>
        <v>2</v>
      </c>
      <c r="T62" s="46" t="n">
        <f aca="false">S62+1</f>
        <v>3</v>
      </c>
      <c r="U62" s="46" t="n">
        <f aca="false">T62+1</f>
        <v>4</v>
      </c>
      <c r="V62" s="46" t="n">
        <f aca="false">U62+1</f>
        <v>5</v>
      </c>
      <c r="W62" s="46" t="n">
        <f aca="false">V62+1</f>
        <v>6</v>
      </c>
      <c r="X62" s="46" t="n">
        <f aca="false">W62+1</f>
        <v>7</v>
      </c>
      <c r="Y62" s="46" t="n">
        <f aca="false">X62+1</f>
        <v>8</v>
      </c>
      <c r="Z62" s="46" t="n">
        <f aca="false">Y62+1</f>
        <v>9</v>
      </c>
      <c r="AA62" s="46" t="n">
        <f aca="false">Z62+1</f>
        <v>10</v>
      </c>
      <c r="AB62" s="46" t="n">
        <f aca="false">AA62+1</f>
        <v>11</v>
      </c>
      <c r="AC62" s="46" t="n">
        <f aca="false">AB62+1</f>
        <v>12</v>
      </c>
      <c r="AW62" s="48" t="n">
        <f aca="false">AW61+1</f>
        <v>58</v>
      </c>
      <c r="AX62" s="45" t="s">
        <v>679</v>
      </c>
      <c r="AY62" s="45" t="n">
        <v>337</v>
      </c>
      <c r="AZ62" s="45" t="n">
        <v>11102</v>
      </c>
      <c r="BC62" s="47"/>
      <c r="BK62" s="82"/>
    </row>
    <row r="63" customFormat="false" ht="16" hidden="false" customHeight="false" outlineLevel="0" collapsed="false">
      <c r="A63" s="44" t="n">
        <v>100</v>
      </c>
      <c r="B63" s="45" t="n">
        <v>40</v>
      </c>
      <c r="C63" s="106" t="n">
        <f aca="false">AJ17</f>
        <v>1801</v>
      </c>
      <c r="D63" s="106" t="n">
        <f aca="false">AL17</f>
        <v>2743</v>
      </c>
      <c r="E63" s="106" t="n">
        <f aca="false">AK17</f>
        <v>1165</v>
      </c>
      <c r="F63" s="106" t="n">
        <f aca="false">AM17</f>
        <v>1747</v>
      </c>
      <c r="G63" s="106" t="n">
        <f aca="false">AN17</f>
        <v>1644</v>
      </c>
      <c r="H63" s="106" t="n">
        <f aca="false">U17</f>
        <v>512</v>
      </c>
      <c r="I63" s="106" t="n">
        <f aca="false">W17</f>
        <v>500</v>
      </c>
      <c r="J63" s="106" t="n">
        <f aca="false">V17</f>
        <v>2079</v>
      </c>
      <c r="K63" s="106" t="n">
        <f aca="false">X17</f>
        <v>1962</v>
      </c>
      <c r="L63" s="106" t="n">
        <f aca="false">Y17</f>
        <v>31.6</v>
      </c>
      <c r="Q63" s="45" t="s">
        <v>83</v>
      </c>
      <c r="AW63" s="48" t="n">
        <f aca="false">AW62+1</f>
        <v>59</v>
      </c>
      <c r="AX63" s="45" t="s">
        <v>680</v>
      </c>
      <c r="AY63" s="45" t="n">
        <v>325</v>
      </c>
      <c r="AZ63" s="45" t="n">
        <v>10736</v>
      </c>
      <c r="BC63" s="47"/>
      <c r="BK63" s="82"/>
    </row>
    <row r="64" customFormat="false" ht="16" hidden="false" customHeight="false" outlineLevel="0" collapsed="false">
      <c r="A64" s="44" t="n">
        <v>100</v>
      </c>
      <c r="B64" s="45" t="n">
        <v>1</v>
      </c>
      <c r="C64" s="106" t="n">
        <f aca="false">AJ18</f>
        <v>5059</v>
      </c>
      <c r="D64" s="106" t="n">
        <f aca="false">AL18</f>
        <v>127</v>
      </c>
      <c r="E64" s="106" t="n">
        <f aca="false">AK18</f>
        <v>34.8</v>
      </c>
      <c r="F64" s="106" t="n">
        <f aca="false">AM18</f>
        <v>42.5</v>
      </c>
      <c r="G64" s="106" t="n">
        <f aca="false">AN18</f>
        <v>28.7</v>
      </c>
      <c r="H64" s="106" t="n">
        <f aca="false">U18</f>
        <v>1732</v>
      </c>
      <c r="I64" s="106" t="n">
        <f aca="false">W18</f>
        <v>529</v>
      </c>
      <c r="J64" s="106" t="n">
        <f aca="false">V18</f>
        <v>2320</v>
      </c>
      <c r="K64" s="106" t="n">
        <f aca="false">X18</f>
        <v>1353</v>
      </c>
      <c r="L64" s="106" t="n">
        <f aca="false">Y18</f>
        <v>31.5</v>
      </c>
      <c r="Q64" s="45" t="s">
        <v>86</v>
      </c>
      <c r="S64" s="46" t="n">
        <f aca="false">AB57+1</f>
        <v>181</v>
      </c>
      <c r="T64" s="46" t="n">
        <f aca="false">S69+1</f>
        <v>187</v>
      </c>
      <c r="U64" s="46" t="n">
        <f aca="false">T69+1</f>
        <v>193</v>
      </c>
      <c r="V64" s="46" t="n">
        <f aca="false">U69+1</f>
        <v>199</v>
      </c>
      <c r="W64" s="46" t="n">
        <f aca="false">V69+1</f>
        <v>205</v>
      </c>
      <c r="X64" s="46" t="n">
        <f aca="false">W69+1</f>
        <v>211</v>
      </c>
      <c r="Y64" s="46" t="n">
        <f aca="false">X69+1</f>
        <v>217</v>
      </c>
      <c r="Z64" s="46" t="n">
        <f aca="false">Y69+1</f>
        <v>223</v>
      </c>
      <c r="AA64" s="46" t="n">
        <f aca="false">Z69+1</f>
        <v>229</v>
      </c>
      <c r="AB64" s="46" t="n">
        <f aca="false">AA69+1</f>
        <v>235</v>
      </c>
      <c r="AW64" s="48" t="n">
        <f aca="false">AW63+1</f>
        <v>60</v>
      </c>
      <c r="AX64" s="45" t="s">
        <v>681</v>
      </c>
      <c r="AY64" s="45" t="n">
        <v>2066</v>
      </c>
      <c r="AZ64" s="45" t="n">
        <v>13368</v>
      </c>
      <c r="BC64" s="47"/>
      <c r="BK64" s="82"/>
    </row>
    <row r="65" customFormat="false" ht="16" hidden="false" customHeight="false" outlineLevel="0" collapsed="false">
      <c r="A65" s="44" t="n">
        <v>10</v>
      </c>
      <c r="B65" s="45" t="n">
        <v>5000</v>
      </c>
      <c r="C65" s="106" t="n">
        <f aca="false">AH28</f>
        <v>9621</v>
      </c>
      <c r="D65" s="106" t="n">
        <f aca="false">AJ28</f>
        <v>12276</v>
      </c>
      <c r="E65" s="107" t="n">
        <f aca="false">AI28</f>
        <v>8491</v>
      </c>
      <c r="F65" s="106" t="n">
        <f aca="false">AK28</f>
        <v>11692</v>
      </c>
      <c r="G65" s="106" t="n">
        <f aca="false">AL28</f>
        <v>15663</v>
      </c>
      <c r="H65" s="106" t="n">
        <f aca="false">S28</f>
        <v>1242</v>
      </c>
      <c r="I65" s="106" t="n">
        <f aca="false">U28</f>
        <v>622</v>
      </c>
      <c r="J65" s="106" t="n">
        <f aca="false">T28</f>
        <v>4646</v>
      </c>
      <c r="K65" s="106" t="n">
        <f aca="false">V28</f>
        <v>3033</v>
      </c>
      <c r="L65" s="106" t="n">
        <f aca="false">W28</f>
        <v>18.1</v>
      </c>
      <c r="Q65" s="45" t="s">
        <v>98</v>
      </c>
      <c r="S65" s="46" t="n">
        <f aca="false">S64+1</f>
        <v>182</v>
      </c>
      <c r="T65" s="46" t="n">
        <f aca="false">T64+1</f>
        <v>188</v>
      </c>
      <c r="U65" s="46" t="n">
        <f aca="false">U64+1</f>
        <v>194</v>
      </c>
      <c r="V65" s="46" t="n">
        <f aca="false">V64+1</f>
        <v>200</v>
      </c>
      <c r="W65" s="46" t="n">
        <f aca="false">W64+1</f>
        <v>206</v>
      </c>
      <c r="X65" s="46" t="n">
        <f aca="false">X64+1</f>
        <v>212</v>
      </c>
      <c r="Y65" s="46" t="n">
        <f aca="false">Y64+1</f>
        <v>218</v>
      </c>
      <c r="Z65" s="46" t="n">
        <f aca="false">Z64+1</f>
        <v>224</v>
      </c>
      <c r="AA65" s="46" t="n">
        <f aca="false">AA64+1</f>
        <v>230</v>
      </c>
      <c r="AB65" s="46" t="n">
        <f aca="false">AB64+1</f>
        <v>236</v>
      </c>
      <c r="AW65" s="48" t="n">
        <f aca="false">AW64+1</f>
        <v>61</v>
      </c>
      <c r="AX65" s="45" t="s">
        <v>682</v>
      </c>
      <c r="AY65" s="45" t="n">
        <v>142</v>
      </c>
      <c r="AZ65" s="45" t="n">
        <v>9418</v>
      </c>
      <c r="BC65" s="47"/>
      <c r="BK65" s="82"/>
    </row>
    <row r="66" customFormat="false" ht="16" hidden="false" customHeight="false" outlineLevel="0" collapsed="false">
      <c r="A66" s="44" t="n">
        <v>10</v>
      </c>
      <c r="B66" s="45" t="n">
        <v>40</v>
      </c>
      <c r="C66" s="106" t="n">
        <f aca="false">AH29</f>
        <v>3500</v>
      </c>
      <c r="D66" s="106" t="n">
        <f aca="false">AJ29</f>
        <v>1753</v>
      </c>
      <c r="E66" s="107" t="n">
        <f aca="false">AI29</f>
        <v>1194</v>
      </c>
      <c r="F66" s="106" t="n">
        <f aca="false">AK29</f>
        <v>1639</v>
      </c>
      <c r="G66" s="106" t="n">
        <f aca="false">AL29</f>
        <v>1491</v>
      </c>
      <c r="H66" s="106" t="n">
        <f aca="false">S29</f>
        <v>980</v>
      </c>
      <c r="I66" s="106" t="n">
        <f aca="false">U29</f>
        <v>291</v>
      </c>
      <c r="J66" s="106" t="n">
        <f aca="false">T29</f>
        <v>2243</v>
      </c>
      <c r="K66" s="106" t="n">
        <f aca="false">V29</f>
        <v>3014</v>
      </c>
      <c r="L66" s="106" t="n">
        <f aca="false">W29</f>
        <v>32.7</v>
      </c>
      <c r="Q66" s="45" t="s">
        <v>100</v>
      </c>
      <c r="S66" s="46" t="n">
        <f aca="false">S65+1</f>
        <v>183</v>
      </c>
      <c r="T66" s="46" t="n">
        <f aca="false">T65+1</f>
        <v>189</v>
      </c>
      <c r="U66" s="46" t="n">
        <f aca="false">U65+1</f>
        <v>195</v>
      </c>
      <c r="V66" s="46" t="n">
        <f aca="false">V65+1</f>
        <v>201</v>
      </c>
      <c r="W66" s="46" t="n">
        <f aca="false">W65+1</f>
        <v>207</v>
      </c>
      <c r="X66" s="46" t="n">
        <f aca="false">X65+1</f>
        <v>213</v>
      </c>
      <c r="Y66" s="46" t="n">
        <f aca="false">Y65+1</f>
        <v>219</v>
      </c>
      <c r="Z66" s="46" t="n">
        <f aca="false">Z65+1</f>
        <v>225</v>
      </c>
      <c r="AA66" s="46" t="n">
        <f aca="false">AA65+1</f>
        <v>231</v>
      </c>
      <c r="AB66" s="46" t="n">
        <f aca="false">AB65+1</f>
        <v>237</v>
      </c>
      <c r="AW66" s="48" t="n">
        <f aca="false">AW65+1</f>
        <v>62</v>
      </c>
      <c r="AX66" s="45" t="s">
        <v>683</v>
      </c>
      <c r="AY66" s="45" t="n">
        <v>205</v>
      </c>
      <c r="AZ66" s="45" t="n">
        <v>14918</v>
      </c>
      <c r="BC66" s="47"/>
      <c r="BK66" s="82"/>
    </row>
    <row r="67" customFormat="false" ht="16" hidden="false" customHeight="false" outlineLevel="0" collapsed="false">
      <c r="A67" s="45" t="n">
        <v>10</v>
      </c>
      <c r="B67" s="45" t="n">
        <v>1</v>
      </c>
      <c r="C67" s="106" t="n">
        <f aca="false">AH30</f>
        <v>3858</v>
      </c>
      <c r="D67" s="106" t="n">
        <f aca="false">AJ30</f>
        <v>59.4</v>
      </c>
      <c r="E67" s="107" t="n">
        <f aca="false">AI30</f>
        <v>36.1</v>
      </c>
      <c r="F67" s="106" t="n">
        <f aca="false">AK30</f>
        <v>37.7</v>
      </c>
      <c r="G67" s="106" t="n">
        <f aca="false">AL30</f>
        <v>26.3</v>
      </c>
      <c r="H67" s="106" t="n">
        <f aca="false">S30</f>
        <v>3989</v>
      </c>
      <c r="I67" s="106" t="n">
        <f aca="false">U30</f>
        <v>321</v>
      </c>
      <c r="J67" s="106" t="n">
        <f aca="false">T30</f>
        <v>2023</v>
      </c>
      <c r="K67" s="106" t="n">
        <f aca="false">V30</f>
        <v>2496</v>
      </c>
      <c r="L67" s="106" t="n">
        <f aca="false">W30</f>
        <v>36.5</v>
      </c>
      <c r="Q67" s="45" t="s">
        <v>102</v>
      </c>
      <c r="S67" s="46" t="n">
        <f aca="false">S66+1</f>
        <v>184</v>
      </c>
      <c r="T67" s="46" t="n">
        <f aca="false">T66+1</f>
        <v>190</v>
      </c>
      <c r="U67" s="46" t="n">
        <f aca="false">U66+1</f>
        <v>196</v>
      </c>
      <c r="V67" s="46" t="n">
        <f aca="false">V66+1</f>
        <v>202</v>
      </c>
      <c r="W67" s="46" t="n">
        <f aca="false">W66+1</f>
        <v>208</v>
      </c>
      <c r="X67" s="46" t="n">
        <f aca="false">X66+1</f>
        <v>214</v>
      </c>
      <c r="Y67" s="46" t="n">
        <f aca="false">Y66+1</f>
        <v>220</v>
      </c>
      <c r="Z67" s="46" t="n">
        <f aca="false">Z66+1</f>
        <v>226</v>
      </c>
      <c r="AA67" s="46" t="n">
        <f aca="false">AA66+1</f>
        <v>232</v>
      </c>
      <c r="AB67" s="46" t="n">
        <f aca="false">AB66+1</f>
        <v>238</v>
      </c>
      <c r="AW67" s="48" t="n">
        <f aca="false">AW66+1</f>
        <v>63</v>
      </c>
      <c r="AX67" s="45" t="s">
        <v>684</v>
      </c>
      <c r="AY67" s="45" t="n">
        <v>1064</v>
      </c>
      <c r="AZ67" s="45" t="n">
        <v>15903</v>
      </c>
      <c r="BC67" s="47"/>
      <c r="BK67" s="82"/>
    </row>
    <row r="68" customFormat="false" ht="16" hidden="false" customHeight="false" outlineLevel="0" collapsed="false">
      <c r="A68" s="45" t="n">
        <v>1</v>
      </c>
      <c r="B68" s="45" t="n">
        <v>5000</v>
      </c>
      <c r="C68" s="106" t="n">
        <f aca="false">AM28</f>
        <v>15009</v>
      </c>
      <c r="D68" s="106" t="n">
        <f aca="false">AO28</f>
        <v>20856</v>
      </c>
      <c r="E68" s="106" t="n">
        <f aca="false">AN28</f>
        <v>11480</v>
      </c>
      <c r="F68" s="106" t="n">
        <f aca="false">AP28</f>
        <v>15332</v>
      </c>
      <c r="G68" s="106" t="n">
        <f aca="false">AQ28</f>
        <v>21831</v>
      </c>
      <c r="H68" s="106" t="n">
        <f aca="false">X28</f>
        <v>16851</v>
      </c>
      <c r="I68" s="106" t="n">
        <f aca="false">Z28</f>
        <v>3436</v>
      </c>
      <c r="J68" s="106" t="n">
        <f aca="false">Y28</f>
        <v>79427</v>
      </c>
      <c r="K68" s="106" t="n">
        <f aca="false">AA28</f>
        <v>9080</v>
      </c>
      <c r="L68" s="106" t="n">
        <f aca="false">AB28</f>
        <v>39.9</v>
      </c>
      <c r="Q68" s="45" t="s">
        <v>104</v>
      </c>
      <c r="S68" s="46" t="n">
        <f aca="false">S67+1</f>
        <v>185</v>
      </c>
      <c r="T68" s="46" t="n">
        <f aca="false">T67+1</f>
        <v>191</v>
      </c>
      <c r="U68" s="46" t="n">
        <f aca="false">U67+1</f>
        <v>197</v>
      </c>
      <c r="V68" s="46" t="n">
        <f aca="false">V67+1</f>
        <v>203</v>
      </c>
      <c r="W68" s="46" t="n">
        <f aca="false">W67+1</f>
        <v>209</v>
      </c>
      <c r="X68" s="46" t="n">
        <f aca="false">X67+1</f>
        <v>215</v>
      </c>
      <c r="Y68" s="46" t="n">
        <f aca="false">Y67+1</f>
        <v>221</v>
      </c>
      <c r="Z68" s="46" t="n">
        <f aca="false">Z67+1</f>
        <v>227</v>
      </c>
      <c r="AA68" s="46" t="n">
        <f aca="false">AA67+1</f>
        <v>233</v>
      </c>
      <c r="AB68" s="46" t="n">
        <f aca="false">AB67+1</f>
        <v>239</v>
      </c>
      <c r="AW68" s="48" t="n">
        <f aca="false">AW67+1</f>
        <v>64</v>
      </c>
      <c r="AX68" s="45" t="s">
        <v>685</v>
      </c>
      <c r="AY68" s="45" t="n">
        <v>4520</v>
      </c>
      <c r="AZ68" s="45" t="n">
        <v>11272</v>
      </c>
      <c r="BC68" s="47"/>
      <c r="BK68" s="82"/>
    </row>
    <row r="69" customFormat="false" ht="16" hidden="false" customHeight="false" outlineLevel="0" collapsed="false">
      <c r="A69" s="45" t="n">
        <v>1</v>
      </c>
      <c r="B69" s="45" t="n">
        <v>40</v>
      </c>
      <c r="C69" s="106" t="n">
        <f aca="false">AM29</f>
        <v>2054</v>
      </c>
      <c r="D69" s="106" t="n">
        <f aca="false">AO29</f>
        <v>2243</v>
      </c>
      <c r="E69" s="106" t="n">
        <f aca="false">AN29</f>
        <v>1944</v>
      </c>
      <c r="F69" s="106" t="n">
        <f aca="false">AP29</f>
        <v>2549</v>
      </c>
      <c r="G69" s="106" t="n">
        <f aca="false">AQ29</f>
        <v>3619</v>
      </c>
      <c r="H69" s="106" t="n">
        <f aca="false">X29</f>
        <v>6416</v>
      </c>
      <c r="I69" s="106" t="n">
        <f aca="false">Z29</f>
        <v>1194</v>
      </c>
      <c r="J69" s="106" t="n">
        <f aca="false">Y29</f>
        <v>18129</v>
      </c>
      <c r="K69" s="106" t="n">
        <f aca="false">AA29</f>
        <v>16345</v>
      </c>
      <c r="L69" s="106" t="n">
        <f aca="false">AB29</f>
        <v>33.4</v>
      </c>
      <c r="Q69" s="45" t="s">
        <v>106</v>
      </c>
      <c r="S69" s="46" t="n">
        <f aca="false">S68+1</f>
        <v>186</v>
      </c>
      <c r="T69" s="46" t="n">
        <f aca="false">T68+1</f>
        <v>192</v>
      </c>
      <c r="U69" s="46" t="n">
        <f aca="false">U68+1</f>
        <v>198</v>
      </c>
      <c r="V69" s="46" t="n">
        <f aca="false">V68+1</f>
        <v>204</v>
      </c>
      <c r="W69" s="46" t="n">
        <f aca="false">W68+1</f>
        <v>210</v>
      </c>
      <c r="X69" s="46" t="n">
        <f aca="false">X68+1</f>
        <v>216</v>
      </c>
      <c r="Y69" s="46" t="n">
        <f aca="false">Y68+1</f>
        <v>222</v>
      </c>
      <c r="Z69" s="46" t="n">
        <f aca="false">Z68+1</f>
        <v>228</v>
      </c>
      <c r="AA69" s="46" t="n">
        <f aca="false">AA68+1</f>
        <v>234</v>
      </c>
      <c r="AB69" s="46" t="n">
        <f aca="false">AB68+1</f>
        <v>240</v>
      </c>
      <c r="AW69" s="48" t="n">
        <f aca="false">AW68+1</f>
        <v>65</v>
      </c>
      <c r="AX69" s="45" t="s">
        <v>686</v>
      </c>
      <c r="AY69" s="45" t="n">
        <v>6436</v>
      </c>
      <c r="AZ69" s="45" t="n">
        <v>10867</v>
      </c>
      <c r="BC69" s="47"/>
      <c r="BK69" s="82"/>
    </row>
    <row r="70" customFormat="false" ht="16" hidden="false" customHeight="false" outlineLevel="0" collapsed="false">
      <c r="A70" s="45" t="n">
        <v>1</v>
      </c>
      <c r="B70" s="45" t="n">
        <v>1</v>
      </c>
      <c r="C70" s="106" t="n">
        <f aca="false">AM30</f>
        <v>139</v>
      </c>
      <c r="D70" s="106" t="n">
        <f aca="false">AO30</f>
        <v>147</v>
      </c>
      <c r="E70" s="106" t="n">
        <f aca="false">AN30</f>
        <v>153</v>
      </c>
      <c r="F70" s="106" t="n">
        <f aca="false">AP30</f>
        <v>125</v>
      </c>
      <c r="G70" s="106" t="n">
        <f aca="false">AQ30</f>
        <v>131</v>
      </c>
      <c r="H70" s="106" t="n">
        <f aca="false">X30</f>
        <v>6300</v>
      </c>
      <c r="I70" s="106" t="n">
        <f aca="false">Z30</f>
        <v>939</v>
      </c>
      <c r="J70" s="106" t="n">
        <f aca="false">Y30</f>
        <v>16495</v>
      </c>
      <c r="K70" s="106" t="n">
        <f aca="false">AA30</f>
        <v>11980</v>
      </c>
      <c r="L70" s="106" t="n">
        <f aca="false">AB30</f>
        <v>35.3</v>
      </c>
      <c r="Q70" s="45" t="s">
        <v>108</v>
      </c>
      <c r="AW70" s="48" t="n">
        <f aca="false">AW69+1</f>
        <v>66</v>
      </c>
      <c r="AX70" s="45" t="s">
        <v>687</v>
      </c>
      <c r="AY70" s="45" t="n">
        <v>5184</v>
      </c>
      <c r="AZ70" s="45" t="n">
        <v>13866</v>
      </c>
      <c r="BC70" s="47"/>
      <c r="BK70" s="82"/>
    </row>
    <row r="71" customFormat="false" ht="16" hidden="false" customHeight="false" outlineLevel="0" collapsed="false">
      <c r="A71" s="45" t="n">
        <v>0</v>
      </c>
      <c r="B71" s="45" t="n">
        <v>5000</v>
      </c>
      <c r="C71" s="106" t="n">
        <f aca="false">AO16</f>
        <v>21047</v>
      </c>
      <c r="D71" s="106" t="n">
        <f aca="false">AP16</f>
        <v>18295</v>
      </c>
      <c r="E71" s="106"/>
      <c r="G71" s="45" t="n">
        <f aca="false">AQ16</f>
        <v>29246</v>
      </c>
      <c r="H71" s="106" t="n">
        <f aca="false">Z16</f>
        <v>34791</v>
      </c>
      <c r="I71" s="106" t="n">
        <f aca="false">AA16</f>
        <v>25422</v>
      </c>
      <c r="L71" s="106" t="n">
        <f aca="false">AB16</f>
        <v>123</v>
      </c>
      <c r="AW71" s="48" t="n">
        <f aca="false">AW70+1</f>
        <v>67</v>
      </c>
      <c r="AX71" s="45" t="s">
        <v>688</v>
      </c>
      <c r="AY71" s="45" t="n">
        <v>523</v>
      </c>
      <c r="AZ71" s="45" t="n">
        <v>18129</v>
      </c>
      <c r="BC71" s="47"/>
      <c r="BK71" s="82"/>
    </row>
    <row r="72" customFormat="false" ht="16" hidden="false" customHeight="false" outlineLevel="0" collapsed="false">
      <c r="A72" s="45" t="n">
        <v>0</v>
      </c>
      <c r="B72" s="45" t="n">
        <v>40</v>
      </c>
      <c r="C72" s="106" t="n">
        <f aca="false">AO17</f>
        <v>3893</v>
      </c>
      <c r="D72" s="106" t="n">
        <f aca="false">AP17</f>
        <v>3500</v>
      </c>
      <c r="E72" s="106"/>
      <c r="G72" s="106" t="n">
        <f aca="false">AQ17</f>
        <v>4214</v>
      </c>
      <c r="H72" s="106" t="n">
        <f aca="false">Z17</f>
        <v>25422</v>
      </c>
      <c r="I72" s="106" t="n">
        <f aca="false">AA17</f>
        <v>19151</v>
      </c>
      <c r="L72" s="106" t="n">
        <f aca="false">AB17</f>
        <v>97</v>
      </c>
      <c r="AW72" s="48" t="n">
        <f aca="false">AW71+1</f>
        <v>68</v>
      </c>
      <c r="AX72" s="45" t="s">
        <v>689</v>
      </c>
      <c r="AY72" s="45" t="n">
        <v>290</v>
      </c>
      <c r="AZ72" s="45" t="n">
        <v>15615</v>
      </c>
      <c r="BC72" s="47"/>
      <c r="BK72" s="82"/>
      <c r="BO72" s="48"/>
    </row>
    <row r="73" customFormat="false" ht="16" hidden="false" customHeight="false" outlineLevel="0" collapsed="false">
      <c r="A73" s="45" t="n">
        <v>0</v>
      </c>
      <c r="B73" s="45" t="n">
        <v>1</v>
      </c>
      <c r="C73" s="106" t="n">
        <f aca="false">AO18</f>
        <v>77</v>
      </c>
      <c r="D73" s="106" t="n">
        <f aca="false">AP18</f>
        <v>45.5</v>
      </c>
      <c r="E73" s="106"/>
      <c r="G73" s="106" t="n">
        <f aca="false">AQ18</f>
        <v>49.4</v>
      </c>
      <c r="H73" s="106" t="n">
        <f aca="false">Z18</f>
        <v>35649</v>
      </c>
      <c r="I73" s="106" t="n">
        <f aca="false">AA18</f>
        <v>19683</v>
      </c>
      <c r="L73" s="106" t="n">
        <f aca="false">AB18</f>
        <v>75.6</v>
      </c>
      <c r="AW73" s="48" t="n">
        <f aca="false">AW72+1</f>
        <v>69</v>
      </c>
      <c r="AX73" s="45" t="s">
        <v>690</v>
      </c>
      <c r="AY73" s="45" t="n">
        <v>2278</v>
      </c>
      <c r="AZ73" s="45" t="n">
        <v>15615</v>
      </c>
      <c r="BC73" s="47"/>
      <c r="BK73" s="82"/>
      <c r="BO73" s="48"/>
    </row>
    <row r="74" customFormat="false" ht="16" hidden="false" customHeight="false" outlineLevel="0" collapsed="false">
      <c r="AW74" s="48" t="n">
        <f aca="false">AW73+1</f>
        <v>70</v>
      </c>
      <c r="AX74" s="45" t="s">
        <v>691</v>
      </c>
      <c r="AY74" s="45" t="n">
        <v>137</v>
      </c>
      <c r="AZ74" s="45" t="n">
        <v>15193</v>
      </c>
      <c r="BC74" s="47"/>
      <c r="BK74" s="82"/>
      <c r="BO74" s="48"/>
    </row>
    <row r="75" customFormat="false" ht="16" hidden="false" customHeight="false" outlineLevel="0" collapsed="false">
      <c r="A75" s="44" t="s">
        <v>692</v>
      </c>
      <c r="AW75" s="48" t="n">
        <f aca="false">AW74+1</f>
        <v>71</v>
      </c>
      <c r="AX75" s="45" t="s">
        <v>693</v>
      </c>
      <c r="AY75" s="45" t="n">
        <v>149</v>
      </c>
      <c r="AZ75" s="45" t="n">
        <v>13951</v>
      </c>
      <c r="BC75" s="47"/>
      <c r="BK75" s="82"/>
      <c r="BO75" s="48"/>
    </row>
    <row r="76" customFormat="false" ht="16" hidden="false" customHeight="false" outlineLevel="0" collapsed="false">
      <c r="A76" s="44" t="n">
        <v>100</v>
      </c>
      <c r="B76" s="45" t="n">
        <v>5000</v>
      </c>
      <c r="C76" s="106" t="n">
        <f aca="false">AJ19</f>
        <v>24287</v>
      </c>
      <c r="D76" s="106" t="n">
        <f aca="false">AL19</f>
        <v>21501</v>
      </c>
      <c r="E76" s="106" t="n">
        <f aca="false">AK19</f>
        <v>10445</v>
      </c>
      <c r="F76" s="106" t="n">
        <f aca="false">AM19</f>
        <v>17746</v>
      </c>
      <c r="G76" s="106" t="n">
        <f aca="false">AN19</f>
        <v>21435</v>
      </c>
      <c r="H76" s="106" t="n">
        <f aca="false">U19</f>
        <v>2836</v>
      </c>
      <c r="I76" s="106" t="n">
        <f aca="false">W19</f>
        <v>722</v>
      </c>
      <c r="J76" s="106" t="n">
        <f aca="false">V19</f>
        <v>5543</v>
      </c>
      <c r="K76" s="106" t="n">
        <f aca="false">X19</f>
        <v>3846</v>
      </c>
      <c r="L76" s="106" t="n">
        <f aca="false">Y19</f>
        <v>33</v>
      </c>
      <c r="AW76" s="48" t="n">
        <f aca="false">AW75+1</f>
        <v>72</v>
      </c>
      <c r="AX76" s="45" t="s">
        <v>694</v>
      </c>
      <c r="AY76" s="45" t="n">
        <v>541</v>
      </c>
      <c r="AZ76" s="45" t="n">
        <v>14382</v>
      </c>
      <c r="BC76" s="47"/>
      <c r="BK76" s="82"/>
      <c r="BO76" s="48"/>
    </row>
    <row r="77" customFormat="false" ht="16" hidden="false" customHeight="false" outlineLevel="0" collapsed="false">
      <c r="A77" s="44" t="n">
        <v>100</v>
      </c>
      <c r="B77" s="45" t="n">
        <v>40</v>
      </c>
      <c r="C77" s="106" t="n">
        <f aca="false">AJ20</f>
        <v>20230</v>
      </c>
      <c r="D77" s="106" t="n">
        <f aca="false">AL20</f>
        <v>14339</v>
      </c>
      <c r="E77" s="106" t="n">
        <f aca="false">AK20</f>
        <v>3457</v>
      </c>
      <c r="F77" s="106" t="n">
        <f aca="false">AM20</f>
        <v>8648</v>
      </c>
      <c r="G77" s="106" t="n">
        <f aca="false">AN20</f>
        <v>20792</v>
      </c>
      <c r="H77" s="106" t="n">
        <f aca="false">U20</f>
        <v>2223</v>
      </c>
      <c r="I77" s="106" t="n">
        <f aca="false">W20</f>
        <v>1054</v>
      </c>
      <c r="J77" s="106" t="n">
        <f aca="false">V20</f>
        <v>5802</v>
      </c>
      <c r="K77" s="106" t="n">
        <f aca="false">X20</f>
        <v>6338</v>
      </c>
      <c r="L77" s="106" t="n">
        <f aca="false">Y20</f>
        <v>29.3</v>
      </c>
      <c r="AW77" s="48" t="n">
        <f aca="false">AW76+1</f>
        <v>73</v>
      </c>
      <c r="AX77" s="45" t="s">
        <v>695</v>
      </c>
      <c r="AY77" s="45" t="n">
        <v>20416</v>
      </c>
      <c r="AZ77" s="45" t="n">
        <v>13207</v>
      </c>
      <c r="BC77" s="47"/>
      <c r="BK77" s="82"/>
      <c r="BO77" s="48"/>
    </row>
    <row r="78" customFormat="false" ht="16" hidden="false" customHeight="false" outlineLevel="0" collapsed="false">
      <c r="A78" s="44" t="n">
        <v>100</v>
      </c>
      <c r="B78" s="45" t="n">
        <v>0</v>
      </c>
      <c r="C78" s="106" t="n">
        <f aca="false">AJ21</f>
        <v>21632</v>
      </c>
      <c r="D78" s="106" t="n">
        <f aca="false">AL21</f>
        <v>28196</v>
      </c>
      <c r="E78" s="106" t="n">
        <f aca="false">AK21</f>
        <v>14963</v>
      </c>
      <c r="F78" s="106" t="n">
        <f aca="false">AM21</f>
        <v>19151</v>
      </c>
      <c r="G78" s="106" t="n">
        <f aca="false">AN21</f>
        <v>29157</v>
      </c>
      <c r="H78" s="106" t="n">
        <f aca="false">U21</f>
        <v>1700</v>
      </c>
      <c r="I78" s="106" t="n">
        <f aca="false">W21</f>
        <v>1869</v>
      </c>
      <c r="J78" s="106" t="n">
        <f aca="false">V21</f>
        <v>5767</v>
      </c>
      <c r="K78" s="106" t="n">
        <f aca="false">X21</f>
        <v>14782</v>
      </c>
      <c r="L78" s="106" t="n">
        <f aca="false">Y21</f>
        <v>36.1</v>
      </c>
      <c r="AW78" s="48" t="n">
        <f aca="false">AW77+1</f>
        <v>74</v>
      </c>
      <c r="AX78" s="45" t="s">
        <v>696</v>
      </c>
      <c r="AY78" s="45" t="n">
        <v>17964</v>
      </c>
      <c r="AZ78" s="45" t="n">
        <v>14514</v>
      </c>
      <c r="BC78" s="47"/>
      <c r="BK78" s="82"/>
      <c r="BO78" s="48"/>
    </row>
    <row r="79" customFormat="false" ht="16" hidden="false" customHeight="false" outlineLevel="0" collapsed="false">
      <c r="A79" s="44" t="n">
        <v>10</v>
      </c>
      <c r="B79" s="45" t="n">
        <v>5000</v>
      </c>
      <c r="C79" s="106" t="n">
        <f aca="false">AH31</f>
        <v>12313</v>
      </c>
      <c r="D79" s="106" t="n">
        <f aca="false">AJ31</f>
        <v>15952</v>
      </c>
      <c r="E79" s="107" t="n">
        <f aca="false">AI31</f>
        <v>10509</v>
      </c>
      <c r="F79" s="106" t="n">
        <f aca="false">AK31</f>
        <v>11375</v>
      </c>
      <c r="G79" s="106" t="n">
        <f aca="false">AL31</f>
        <v>18576</v>
      </c>
      <c r="H79" s="106" t="n">
        <f aca="false">S31</f>
        <v>2306</v>
      </c>
      <c r="I79" s="106" t="n">
        <f aca="false">U31</f>
        <v>854</v>
      </c>
      <c r="J79" s="106" t="n">
        <f aca="false">T31</f>
        <v>16345</v>
      </c>
      <c r="K79" s="106" t="n">
        <f aca="false">V31</f>
        <v>4717</v>
      </c>
      <c r="L79" s="106" t="n">
        <f aca="false">W31</f>
        <v>36.4</v>
      </c>
      <c r="AW79" s="48" t="n">
        <f aca="false">AW78+1</f>
        <v>75</v>
      </c>
      <c r="AX79" s="45" t="s">
        <v>697</v>
      </c>
      <c r="AY79" s="45" t="n">
        <v>32240</v>
      </c>
      <c r="AZ79" s="45" t="n">
        <v>10445</v>
      </c>
      <c r="BC79" s="47"/>
      <c r="BK79" s="82"/>
      <c r="BO79" s="48"/>
    </row>
    <row r="80" customFormat="false" ht="16" hidden="false" customHeight="false" outlineLevel="0" collapsed="false">
      <c r="A80" s="44" t="n">
        <v>10</v>
      </c>
      <c r="B80" s="45" t="n">
        <v>40</v>
      </c>
      <c r="C80" s="106" t="n">
        <f aca="false">AH32</f>
        <v>2862</v>
      </c>
      <c r="D80" s="106" t="n">
        <f aca="false">AJ32</f>
        <v>8112</v>
      </c>
      <c r="E80" s="107" t="n">
        <f aca="false">AI32</f>
        <v>1669</v>
      </c>
      <c r="F80" s="106" t="n">
        <f aca="false">AK32</f>
        <v>4292</v>
      </c>
      <c r="G80" s="106" t="n">
        <f aca="false">AL32</f>
        <v>3061</v>
      </c>
      <c r="H80" s="106" t="n">
        <f aca="false">S32</f>
        <v>466</v>
      </c>
      <c r="I80" s="106" t="n">
        <f aca="false">U32</f>
        <v>1478</v>
      </c>
      <c r="J80" s="106" t="n">
        <f aca="false">T32</f>
        <v>4775</v>
      </c>
      <c r="K80" s="106" t="n">
        <f aca="false">V32</f>
        <v>5697</v>
      </c>
      <c r="L80" s="106" t="n">
        <f aca="false">W32</f>
        <v>44.9</v>
      </c>
      <c r="AW80" s="48" t="n">
        <f aca="false">AW79+1</f>
        <v>76</v>
      </c>
      <c r="AX80" s="45" t="s">
        <v>698</v>
      </c>
      <c r="AY80" s="45" t="n">
        <v>188</v>
      </c>
      <c r="AZ80" s="45" t="n">
        <v>16296</v>
      </c>
      <c r="BC80" s="47"/>
      <c r="BK80" s="82"/>
      <c r="BO80" s="48"/>
    </row>
    <row r="81" customFormat="false" ht="16" hidden="false" customHeight="false" outlineLevel="0" collapsed="false">
      <c r="A81" s="45" t="n">
        <v>10</v>
      </c>
      <c r="B81" s="45" t="n">
        <v>0</v>
      </c>
      <c r="C81" s="106" t="n">
        <f aca="false">AH33</f>
        <v>9768</v>
      </c>
      <c r="D81" s="106" t="n">
        <f aca="false">AJ33</f>
        <v>7472</v>
      </c>
      <c r="E81" s="107" t="n">
        <f aca="false">AI33</f>
        <v>4492</v>
      </c>
      <c r="F81" s="106" t="n">
        <f aca="false">AK33</f>
        <v>4892</v>
      </c>
      <c r="G81" s="106" t="n">
        <f aca="false">AL33</f>
        <v>6243</v>
      </c>
      <c r="H81" s="106" t="n">
        <f aca="false">S33</f>
        <v>2428</v>
      </c>
      <c r="I81" s="106" t="n">
        <f aca="false">U33</f>
        <v>3127</v>
      </c>
      <c r="J81" s="106" t="n">
        <f aca="false">T33</f>
        <v>15426</v>
      </c>
      <c r="K81" s="106" t="n">
        <f aca="false">V33</f>
        <v>9361</v>
      </c>
      <c r="L81" s="106" t="n">
        <f aca="false">W33</f>
        <v>36.2</v>
      </c>
      <c r="AW81" s="48" t="n">
        <f aca="false">AW80+1</f>
        <v>77</v>
      </c>
      <c r="AX81" s="45" t="s">
        <v>699</v>
      </c>
      <c r="AY81" s="45" t="n">
        <v>255</v>
      </c>
      <c r="AZ81" s="45" t="n">
        <v>16647</v>
      </c>
      <c r="BC81" s="47"/>
      <c r="BK81" s="82"/>
      <c r="BO81" s="48"/>
    </row>
    <row r="82" customFormat="false" ht="16" hidden="false" customHeight="false" outlineLevel="0" collapsed="false">
      <c r="A82" s="45" t="n">
        <v>1</v>
      </c>
      <c r="B82" s="45" t="n">
        <v>5000</v>
      </c>
      <c r="C82" s="106" t="n">
        <f aca="false">AM31</f>
        <v>15711</v>
      </c>
      <c r="D82" s="106" t="n">
        <f aca="false">AO31</f>
        <v>15147</v>
      </c>
      <c r="E82" s="106" t="n">
        <f aca="false">AN31</f>
        <v>12127</v>
      </c>
      <c r="F82" s="106" t="n">
        <f aca="false">AP31</f>
        <v>16851</v>
      </c>
      <c r="G82" s="106" t="n">
        <f aca="false">AQ31</f>
        <v>16197</v>
      </c>
      <c r="H82" s="106" t="n">
        <f aca="false">X31</f>
        <v>7404</v>
      </c>
      <c r="I82" s="106" t="n">
        <f aca="false">Z31</f>
        <v>968</v>
      </c>
      <c r="J82" s="106" t="n">
        <f aca="false">Y31</f>
        <v>33339</v>
      </c>
      <c r="K82" s="106" t="n">
        <f aca="false">AA31</f>
        <v>5044</v>
      </c>
      <c r="L82" s="106" t="n">
        <f aca="false">AB31</f>
        <v>33.2</v>
      </c>
      <c r="AW82" s="48" t="n">
        <f aca="false">AW81+1</f>
        <v>78</v>
      </c>
      <c r="AX82" s="45" t="s">
        <v>700</v>
      </c>
      <c r="AY82" s="45" t="n">
        <v>747</v>
      </c>
      <c r="AZ82" s="45" t="n">
        <v>18919</v>
      </c>
      <c r="BC82" s="47"/>
      <c r="BK82" s="82"/>
      <c r="BO82" s="48"/>
    </row>
    <row r="83" customFormat="false" ht="16" hidden="false" customHeight="false" outlineLevel="0" collapsed="false">
      <c r="A83" s="45" t="n">
        <v>1</v>
      </c>
      <c r="B83" s="45" t="n">
        <v>40</v>
      </c>
      <c r="C83" s="106" t="n">
        <f aca="false">AM32</f>
        <v>2709</v>
      </c>
      <c r="D83" s="106" t="n">
        <f aca="false">AO32</f>
        <v>1737</v>
      </c>
      <c r="E83" s="106" t="n">
        <f aca="false">AN32</f>
        <v>2518</v>
      </c>
      <c r="F83" s="106" t="n">
        <f aca="false">AP32</f>
        <v>2942</v>
      </c>
      <c r="G83" s="106" t="n">
        <f aca="false">AQ32</f>
        <v>3941</v>
      </c>
      <c r="H83" s="106" t="n">
        <f aca="false">X32</f>
        <v>1561</v>
      </c>
      <c r="I83" s="106" t="n">
        <f aca="false">Z32</f>
        <v>249</v>
      </c>
      <c r="J83" s="106" t="n">
        <f aca="false">Y32</f>
        <v>11871</v>
      </c>
      <c r="K83" s="106" t="n">
        <f aca="false">AA32</f>
        <v>5013</v>
      </c>
      <c r="L83" s="106" t="n">
        <f aca="false">AB32</f>
        <v>39.3</v>
      </c>
      <c r="AW83" s="48" t="n">
        <f aca="false">AW82+1</f>
        <v>79</v>
      </c>
      <c r="AX83" s="45" t="s">
        <v>701</v>
      </c>
      <c r="AY83" s="45" t="n">
        <v>94.7</v>
      </c>
      <c r="AZ83" s="45" t="n">
        <v>13574</v>
      </c>
      <c r="BC83" s="47"/>
      <c r="BK83" s="82"/>
      <c r="BO83" s="48"/>
    </row>
    <row r="84" customFormat="false" ht="16" hidden="false" customHeight="false" outlineLevel="0" collapsed="false">
      <c r="A84" s="45" t="n">
        <v>1</v>
      </c>
      <c r="B84" s="45" t="n">
        <v>0</v>
      </c>
      <c r="C84" s="106" t="n">
        <f aca="false">AM33</f>
        <v>66.5</v>
      </c>
      <c r="D84" s="106" t="n">
        <f aca="false">AO33</f>
        <v>109</v>
      </c>
      <c r="E84" s="106" t="n">
        <f aca="false">AN33</f>
        <v>110</v>
      </c>
      <c r="F84" s="106" t="n">
        <f aca="false">AP33</f>
        <v>95</v>
      </c>
      <c r="G84" s="106" t="n">
        <f aca="false">AQ33</f>
        <v>112</v>
      </c>
      <c r="H84" s="106" t="n">
        <f aca="false">X33</f>
        <v>1044</v>
      </c>
      <c r="I84" s="106" t="n">
        <f aca="false">Z33</f>
        <v>628</v>
      </c>
      <c r="J84" s="106" t="n">
        <f aca="false">Y33</f>
        <v>5785</v>
      </c>
      <c r="K84" s="106" t="n">
        <f aca="false">AA33</f>
        <v>4819</v>
      </c>
      <c r="L84" s="106" t="n">
        <f aca="false">AB33</f>
        <v>38</v>
      </c>
      <c r="AW84" s="48" t="n">
        <f aca="false">AW83+1</f>
        <v>80</v>
      </c>
      <c r="AX84" s="45" t="s">
        <v>702</v>
      </c>
      <c r="AY84" s="45" t="n">
        <v>139</v>
      </c>
      <c r="AZ84" s="45" t="n">
        <v>16296</v>
      </c>
      <c r="BC84" s="47"/>
      <c r="BK84" s="82"/>
      <c r="BO84" s="48"/>
    </row>
    <row r="85" customFormat="false" ht="16" hidden="false" customHeight="false" outlineLevel="0" collapsed="false">
      <c r="A85" s="45" t="n">
        <v>0</v>
      </c>
      <c r="B85" s="45" t="n">
        <v>5000</v>
      </c>
      <c r="C85" s="106" t="n">
        <f aca="false">AO19</f>
        <v>13657</v>
      </c>
      <c r="D85" s="106" t="n">
        <f aca="false">AP19</f>
        <v>17855</v>
      </c>
      <c r="E85" s="106"/>
      <c r="G85" s="45" t="n">
        <f aca="false">AQ19</f>
        <v>18520</v>
      </c>
      <c r="H85" s="106" t="n">
        <f aca="false">Z19</f>
        <v>9163</v>
      </c>
      <c r="I85" s="106" t="n">
        <f aca="false">AA19</f>
        <v>11102</v>
      </c>
      <c r="L85" s="106" t="n">
        <f aca="false">AB19</f>
        <v>42.9</v>
      </c>
      <c r="AW85" s="48" t="n">
        <f aca="false">AW84+1</f>
        <v>81</v>
      </c>
      <c r="AX85" s="45" t="s">
        <v>703</v>
      </c>
      <c r="AY85" s="45" t="n">
        <v>998</v>
      </c>
      <c r="AZ85" s="45" t="n">
        <v>16495</v>
      </c>
      <c r="BC85" s="47"/>
      <c r="BK85" s="82"/>
      <c r="BO85" s="48"/>
    </row>
    <row r="86" customFormat="false" ht="16" hidden="false" customHeight="false" outlineLevel="0" collapsed="false">
      <c r="A86" s="45" t="n">
        <v>0</v>
      </c>
      <c r="B86" s="45" t="n">
        <v>40</v>
      </c>
      <c r="C86" s="106" t="n">
        <f aca="false">AO20</f>
        <v>2124</v>
      </c>
      <c r="D86" s="106" t="n">
        <f aca="false">AP20</f>
        <v>2250</v>
      </c>
      <c r="E86" s="106"/>
      <c r="G86" s="106" t="n">
        <f aca="false">AQ20</f>
        <v>1909</v>
      </c>
      <c r="H86" s="106" t="n">
        <f aca="false">Z20</f>
        <v>10867</v>
      </c>
      <c r="I86" s="106" t="n">
        <f aca="false">AA20</f>
        <v>11001</v>
      </c>
      <c r="L86" s="106" t="n">
        <f aca="false">AB20</f>
        <v>46.2</v>
      </c>
      <c r="AW86" s="48" t="n">
        <f aca="false">AW85+1</f>
        <v>82</v>
      </c>
      <c r="AX86" s="45" t="s">
        <v>704</v>
      </c>
      <c r="AY86" s="45" t="n">
        <v>102</v>
      </c>
      <c r="AZ86" s="45" t="n">
        <v>15615</v>
      </c>
      <c r="BC86" s="47"/>
      <c r="BK86" s="82"/>
      <c r="BO86" s="48"/>
    </row>
    <row r="87" customFormat="false" ht="16" hidden="false" customHeight="false" outlineLevel="0" collapsed="false">
      <c r="A87" s="45" t="n">
        <v>0</v>
      </c>
      <c r="B87" s="45" t="n">
        <v>0</v>
      </c>
      <c r="C87" s="106" t="n">
        <f aca="false">AO21</f>
        <v>39.4</v>
      </c>
      <c r="D87" s="106" t="n">
        <f aca="false">AP21</f>
        <v>32.6</v>
      </c>
      <c r="E87" s="106"/>
      <c r="G87" s="106" t="n">
        <f aca="false">AQ21</f>
        <v>41.2</v>
      </c>
      <c r="H87" s="106" t="n">
        <f aca="false">Z21</f>
        <v>8287</v>
      </c>
      <c r="I87" s="106" t="n">
        <f aca="false">AA21</f>
        <v>7160</v>
      </c>
      <c r="L87" s="106" t="n">
        <f aca="false">AB21</f>
        <v>39</v>
      </c>
      <c r="AW87" s="48" t="n">
        <f aca="false">AW86+1</f>
        <v>83</v>
      </c>
      <c r="AX87" s="45" t="s">
        <v>705</v>
      </c>
      <c r="AY87" s="45" t="n">
        <v>148</v>
      </c>
      <c r="AZ87" s="45" t="n">
        <v>18184</v>
      </c>
      <c r="BC87" s="47"/>
      <c r="BK87" s="82"/>
      <c r="BO87" s="48"/>
    </row>
    <row r="88" customFormat="false" ht="16" hidden="false" customHeight="false" outlineLevel="0" collapsed="false">
      <c r="AW88" s="48" t="n">
        <f aca="false">AW87+1</f>
        <v>84</v>
      </c>
      <c r="AX88" s="45" t="s">
        <v>706</v>
      </c>
      <c r="AY88" s="45" t="n">
        <v>409</v>
      </c>
      <c r="AZ88" s="45" t="n">
        <v>18576</v>
      </c>
      <c r="BC88" s="47"/>
      <c r="BK88" s="82"/>
      <c r="BO88" s="48"/>
    </row>
    <row r="89" customFormat="false" ht="16" hidden="false" customHeight="false" outlineLevel="0" collapsed="false">
      <c r="AW89" s="48" t="n">
        <f aca="false">AW88+1</f>
        <v>85</v>
      </c>
      <c r="AX89" s="45" t="s">
        <v>707</v>
      </c>
      <c r="AY89" s="45" t="n">
        <v>2406</v>
      </c>
      <c r="AZ89" s="45" t="n">
        <v>14295</v>
      </c>
      <c r="BC89" s="47"/>
      <c r="BK89" s="82"/>
      <c r="BO89" s="48"/>
    </row>
    <row r="90" customFormat="false" ht="16" hidden="false" customHeight="false" outlineLevel="0" collapsed="false">
      <c r="AW90" s="48" t="n">
        <f aca="false">AW89+1</f>
        <v>86</v>
      </c>
      <c r="AX90" s="45" t="s">
        <v>708</v>
      </c>
      <c r="AY90" s="45" t="n">
        <v>170</v>
      </c>
      <c r="AZ90" s="45" t="n">
        <v>21176</v>
      </c>
      <c r="BC90" s="47"/>
      <c r="BK90" s="82"/>
      <c r="BO90" s="48"/>
    </row>
    <row r="91" customFormat="false" ht="16" hidden="false" customHeight="false" outlineLevel="0" collapsed="false">
      <c r="AW91" s="48" t="n">
        <f aca="false">AW90+1</f>
        <v>87</v>
      </c>
      <c r="AX91" s="45" t="s">
        <v>709</v>
      </c>
      <c r="AY91" s="45" t="n">
        <v>897</v>
      </c>
      <c r="AZ91" s="45" t="n">
        <v>18633</v>
      </c>
      <c r="BC91" s="47"/>
      <c r="BK91" s="82"/>
      <c r="BO91" s="48"/>
    </row>
    <row r="92" customFormat="false" ht="16" hidden="false" customHeight="false" outlineLevel="0" collapsed="false">
      <c r="AW92" s="48" t="n">
        <f aca="false">AW91+1</f>
        <v>88</v>
      </c>
      <c r="AX92" s="45" t="s">
        <v>710</v>
      </c>
      <c r="AY92" s="45" t="n">
        <v>1547</v>
      </c>
      <c r="AZ92" s="45" t="n">
        <v>7703</v>
      </c>
      <c r="BC92" s="47"/>
      <c r="BK92" s="82"/>
      <c r="BO92" s="48"/>
    </row>
    <row r="93" customFormat="false" ht="16" hidden="false" customHeight="false" outlineLevel="0" collapsed="false">
      <c r="AW93" s="48" t="n">
        <f aca="false">AW92+1</f>
        <v>89</v>
      </c>
      <c r="AX93" s="45" t="s">
        <v>711</v>
      </c>
      <c r="AY93" s="45" t="n">
        <v>3858</v>
      </c>
      <c r="AZ93" s="45" t="n">
        <v>9562</v>
      </c>
      <c r="BK93" s="82"/>
      <c r="BO93" s="48"/>
    </row>
    <row r="94" customFormat="false" ht="16" hidden="false" customHeight="false" outlineLevel="0" collapsed="false">
      <c r="AW94" s="48" t="n">
        <f aca="false">AW93+1</f>
        <v>90</v>
      </c>
      <c r="AX94" s="45" t="s">
        <v>712</v>
      </c>
      <c r="AY94" s="45" t="n">
        <v>8287</v>
      </c>
      <c r="AZ94" s="45" t="n">
        <v>12578</v>
      </c>
      <c r="BK94" s="82"/>
      <c r="BO94" s="48"/>
    </row>
    <row r="95" customFormat="false" ht="16" hidden="false" customHeight="false" outlineLevel="0" collapsed="false">
      <c r="AW95" s="48" t="n">
        <f aca="false">AW94+1</f>
        <v>91</v>
      </c>
      <c r="AX95" s="45" t="s">
        <v>713</v>
      </c>
      <c r="AY95" s="45" t="n">
        <v>3293</v>
      </c>
      <c r="AZ95" s="45" t="n">
        <v>20729</v>
      </c>
      <c r="BK95" s="82"/>
      <c r="BO95" s="48"/>
    </row>
    <row r="96" customFormat="false" ht="16" hidden="false" customHeight="false" outlineLevel="0" collapsed="false">
      <c r="AW96" s="48" t="n">
        <f aca="false">AW95+1</f>
        <v>92</v>
      </c>
      <c r="AX96" s="45" t="s">
        <v>714</v>
      </c>
      <c r="AY96" s="45" t="n">
        <v>178</v>
      </c>
      <c r="AZ96" s="45" t="n">
        <v>21305</v>
      </c>
      <c r="BK96" s="82"/>
      <c r="BO96" s="48"/>
    </row>
    <row r="97" customFormat="false" ht="16" hidden="false" customHeight="false" outlineLevel="0" collapsed="false">
      <c r="R97" s="47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W97" s="48" t="n">
        <f aca="false">AW96+1</f>
        <v>93</v>
      </c>
      <c r="AX97" s="45" t="s">
        <v>715</v>
      </c>
      <c r="AY97" s="45" t="n">
        <v>818</v>
      </c>
      <c r="AZ97" s="45" t="n">
        <v>21111</v>
      </c>
      <c r="BC97" s="82"/>
      <c r="BK97" s="82"/>
      <c r="BO97" s="48"/>
    </row>
    <row r="98" customFormat="false" ht="16" hidden="false" customHeight="false" outlineLevel="0" collapsed="false">
      <c r="G98" s="44"/>
      <c r="H98" s="44"/>
      <c r="I98" s="44"/>
      <c r="J98" s="44"/>
      <c r="R98" s="47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  <c r="AG98" s="83"/>
      <c r="AH98" s="83"/>
      <c r="AI98" s="83"/>
      <c r="AJ98" s="83"/>
      <c r="AK98" s="83"/>
      <c r="AL98" s="83"/>
      <c r="AM98" s="83"/>
      <c r="AN98" s="83"/>
      <c r="AO98" s="83"/>
      <c r="AP98" s="83"/>
      <c r="AQ98" s="83"/>
      <c r="AR98" s="83"/>
      <c r="AS98" s="83"/>
      <c r="AT98" s="83"/>
      <c r="AW98" s="48" t="n">
        <f aca="false">AW97+1</f>
        <v>94</v>
      </c>
      <c r="AX98" s="45" t="s">
        <v>716</v>
      </c>
      <c r="AY98" s="45" t="n">
        <v>344</v>
      </c>
      <c r="AZ98" s="45" t="n">
        <v>19924</v>
      </c>
      <c r="BK98" s="82"/>
      <c r="BO98" s="48"/>
    </row>
    <row r="99" customFormat="false" ht="16" hidden="false" customHeight="false" outlineLevel="0" collapsed="false">
      <c r="G99" s="44"/>
      <c r="H99" s="44"/>
      <c r="I99" s="44"/>
      <c r="J99" s="44"/>
      <c r="R99" s="47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  <c r="AG99" s="83"/>
      <c r="AH99" s="83"/>
      <c r="AI99" s="83"/>
      <c r="AJ99" s="83"/>
      <c r="AK99" s="83"/>
      <c r="AL99" s="83"/>
      <c r="AM99" s="83"/>
      <c r="AN99" s="83"/>
      <c r="AO99" s="83"/>
      <c r="AP99" s="83"/>
      <c r="AQ99" s="83"/>
      <c r="AR99" s="83"/>
      <c r="AS99" s="83"/>
      <c r="AT99" s="83"/>
      <c r="AW99" s="48" t="n">
        <f aca="false">AW98+1</f>
        <v>95</v>
      </c>
      <c r="AX99" s="45" t="s">
        <v>717</v>
      </c>
      <c r="AY99" s="45" t="n">
        <v>190</v>
      </c>
      <c r="AZ99" s="45" t="n">
        <v>16495</v>
      </c>
      <c r="BH99" s="47"/>
      <c r="BJ99" s="82"/>
      <c r="BN99" s="48"/>
    </row>
    <row r="100" customFormat="false" ht="16" hidden="false" customHeight="false" outlineLevel="0" collapsed="false">
      <c r="G100" s="44"/>
      <c r="H100" s="44"/>
      <c r="I100" s="44"/>
      <c r="J100" s="44"/>
      <c r="R100" s="47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  <c r="AG100" s="83"/>
      <c r="AH100" s="83"/>
      <c r="AI100" s="83"/>
      <c r="AJ100" s="83"/>
      <c r="AK100" s="83"/>
      <c r="AL100" s="83"/>
      <c r="AM100" s="83"/>
      <c r="AN100" s="83"/>
      <c r="AO100" s="83"/>
      <c r="AP100" s="83"/>
      <c r="AQ100" s="83"/>
      <c r="AR100" s="83"/>
      <c r="AS100" s="83"/>
      <c r="AT100" s="83"/>
      <c r="AW100" s="48" t="n">
        <f aca="false">AW99+1</f>
        <v>96</v>
      </c>
      <c r="AX100" s="45" t="s">
        <v>718</v>
      </c>
      <c r="AY100" s="45" t="n">
        <v>839</v>
      </c>
      <c r="AZ100" s="45" t="n">
        <v>16147</v>
      </c>
      <c r="BH100" s="47"/>
      <c r="BK100" s="82"/>
    </row>
    <row r="101" customFormat="false" ht="16" hidden="false" customHeight="false" outlineLevel="0" collapsed="false">
      <c r="G101" s="44"/>
      <c r="H101" s="44"/>
      <c r="I101" s="44"/>
      <c r="J101" s="44"/>
      <c r="R101" s="47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W101" s="48" t="n">
        <f aca="false">AW100+1</f>
        <v>97</v>
      </c>
      <c r="AX101" s="45" t="s">
        <v>719</v>
      </c>
      <c r="AY101" s="45" t="n">
        <v>14252</v>
      </c>
      <c r="AZ101" s="45" t="n">
        <v>11621</v>
      </c>
      <c r="BH101" s="47"/>
      <c r="BK101" s="82"/>
    </row>
    <row r="102" customFormat="false" ht="16" hidden="false" customHeight="false" outlineLevel="0" collapsed="false">
      <c r="G102" s="44"/>
      <c r="H102" s="44"/>
      <c r="I102" s="44"/>
      <c r="J102" s="44"/>
      <c r="R102" s="47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W102" s="48" t="n">
        <f aca="false">AW101+1</f>
        <v>98</v>
      </c>
      <c r="AX102" s="45" t="s">
        <v>720</v>
      </c>
      <c r="AY102" s="45" t="n">
        <v>19326</v>
      </c>
      <c r="AZ102" s="45" t="n">
        <v>13740</v>
      </c>
      <c r="BH102" s="47"/>
      <c r="BK102" s="82"/>
    </row>
    <row r="103" customFormat="false" ht="16" hidden="false" customHeight="false" outlineLevel="0" collapsed="false">
      <c r="G103" s="44"/>
      <c r="H103" s="44"/>
      <c r="I103" s="44"/>
      <c r="J103" s="44"/>
      <c r="R103" s="47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W103" s="48" t="n">
        <f aca="false">AW102+1</f>
        <v>99</v>
      </c>
      <c r="AX103" s="45" t="s">
        <v>721</v>
      </c>
      <c r="AY103" s="45" t="n">
        <v>33850</v>
      </c>
      <c r="AZ103" s="45" t="n">
        <v>14692</v>
      </c>
      <c r="BH103" s="47"/>
      <c r="BK103" s="82"/>
    </row>
    <row r="104" customFormat="false" ht="16" hidden="false" customHeight="false" outlineLevel="0" collapsed="false">
      <c r="G104" s="44"/>
      <c r="H104" s="44"/>
      <c r="I104" s="44"/>
      <c r="J104" s="44"/>
      <c r="R104" s="47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  <c r="AG104" s="83"/>
      <c r="AH104" s="83"/>
      <c r="AI104" s="83"/>
      <c r="AJ104" s="83"/>
      <c r="AK104" s="83"/>
      <c r="AL104" s="83"/>
      <c r="AM104" s="83"/>
      <c r="AN104" s="83"/>
      <c r="AO104" s="83"/>
      <c r="AP104" s="83"/>
      <c r="AQ104" s="83"/>
      <c r="AR104" s="83"/>
      <c r="AS104" s="83"/>
      <c r="AT104" s="83"/>
      <c r="AW104" s="48" t="n">
        <f aca="false">AW103+1</f>
        <v>100</v>
      </c>
      <c r="AX104" s="45" t="s">
        <v>722</v>
      </c>
      <c r="AY104" s="45" t="n">
        <v>329</v>
      </c>
      <c r="AZ104" s="45" t="n">
        <v>21435</v>
      </c>
      <c r="BH104" s="47"/>
      <c r="BK104" s="82"/>
    </row>
    <row r="105" customFormat="false" ht="16" hidden="false" customHeight="false" outlineLevel="0" collapsed="false">
      <c r="G105" s="44"/>
      <c r="H105" s="44"/>
      <c r="I105" s="44"/>
      <c r="J105" s="44"/>
      <c r="AW105" s="48" t="n">
        <f aca="false">AW104+1</f>
        <v>101</v>
      </c>
      <c r="AX105" s="45" t="s">
        <v>723</v>
      </c>
      <c r="AY105" s="45" t="n">
        <v>452</v>
      </c>
      <c r="AZ105" s="45" t="n">
        <v>26449</v>
      </c>
      <c r="BH105" s="47"/>
      <c r="BK105" s="82"/>
    </row>
    <row r="106" customFormat="false" ht="16" hidden="false" customHeight="false" outlineLevel="0" collapsed="false">
      <c r="AW106" s="48" t="n">
        <f aca="false">AW105+1</f>
        <v>102</v>
      </c>
      <c r="AX106" s="45" t="s">
        <v>724</v>
      </c>
      <c r="AY106" s="45" t="n">
        <v>3283</v>
      </c>
      <c r="AZ106" s="45" t="n">
        <v>26208</v>
      </c>
      <c r="BE106" s="84"/>
      <c r="BH106" s="47"/>
      <c r="BK106" s="82"/>
    </row>
    <row r="107" customFormat="false" ht="16" hidden="false" customHeight="false" outlineLevel="0" collapsed="false">
      <c r="R107" s="47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  <c r="AG107" s="83"/>
      <c r="AH107" s="83"/>
      <c r="AI107" s="83"/>
      <c r="AJ107" s="83"/>
      <c r="AK107" s="83"/>
      <c r="AL107" s="83"/>
      <c r="AM107" s="83"/>
      <c r="AN107" s="83"/>
      <c r="AO107" s="83"/>
      <c r="AP107" s="83"/>
      <c r="AQ107" s="83"/>
      <c r="AR107" s="83"/>
      <c r="AS107" s="83"/>
      <c r="AT107" s="83"/>
      <c r="AW107" s="48" t="n">
        <f aca="false">AW106+1</f>
        <v>103</v>
      </c>
      <c r="AX107" s="45" t="s">
        <v>725</v>
      </c>
      <c r="AY107" s="45" t="n">
        <v>4100</v>
      </c>
      <c r="AZ107" s="45" t="n">
        <v>10638</v>
      </c>
      <c r="BF107" s="84"/>
      <c r="BH107" s="84"/>
      <c r="BK107" s="82"/>
    </row>
    <row r="108" customFormat="false" ht="16" hidden="false" customHeight="false" outlineLevel="0" collapsed="false">
      <c r="R108" s="47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3"/>
      <c r="AJ108" s="83"/>
      <c r="AK108" s="83"/>
      <c r="AL108" s="83"/>
      <c r="AM108" s="83"/>
      <c r="AN108" s="83"/>
      <c r="AO108" s="83"/>
      <c r="AP108" s="83"/>
      <c r="AQ108" s="83"/>
      <c r="AR108" s="83"/>
      <c r="AS108" s="83"/>
      <c r="AT108" s="83"/>
      <c r="AW108" s="48" t="n">
        <f aca="false">AW107+1</f>
        <v>104</v>
      </c>
      <c r="AX108" s="45" t="s">
        <v>726</v>
      </c>
      <c r="AY108" s="45" t="n">
        <v>2458</v>
      </c>
      <c r="AZ108" s="45" t="n">
        <v>13287</v>
      </c>
      <c r="BD108" s="84"/>
      <c r="BH108" s="47"/>
      <c r="BK108" s="82"/>
    </row>
    <row r="109" customFormat="false" ht="16" hidden="false" customHeight="false" outlineLevel="0" collapsed="false">
      <c r="R109" s="47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  <c r="AG109" s="83"/>
      <c r="AH109" s="83"/>
      <c r="AI109" s="83"/>
      <c r="AJ109" s="83"/>
      <c r="AK109" s="83"/>
      <c r="AL109" s="83"/>
      <c r="AM109" s="83"/>
      <c r="AN109" s="83"/>
      <c r="AO109" s="83"/>
      <c r="AP109" s="83"/>
      <c r="AQ109" s="83"/>
      <c r="AR109" s="83"/>
      <c r="AS109" s="83"/>
      <c r="AT109" s="83"/>
      <c r="AW109" s="48" t="n">
        <f aca="false">AW108+1</f>
        <v>105</v>
      </c>
      <c r="AX109" s="45" t="s">
        <v>727</v>
      </c>
      <c r="AY109" s="45" t="n">
        <v>1956</v>
      </c>
      <c r="AZ109" s="45" t="n">
        <v>14514</v>
      </c>
      <c r="BH109" s="47"/>
      <c r="BK109" s="82"/>
    </row>
    <row r="110" customFormat="false" ht="16" hidden="false" customHeight="false" outlineLevel="0" collapsed="false">
      <c r="R110" s="47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  <c r="AG110" s="83"/>
      <c r="AH110" s="83"/>
      <c r="AI110" s="83"/>
      <c r="AJ110" s="83"/>
      <c r="AK110" s="83"/>
      <c r="AL110" s="83"/>
      <c r="AM110" s="83"/>
      <c r="AN110" s="83"/>
      <c r="AO110" s="83"/>
      <c r="AP110" s="83"/>
      <c r="AQ110" s="83"/>
      <c r="AR110" s="83"/>
      <c r="AS110" s="83"/>
      <c r="AT110" s="83"/>
      <c r="AW110" s="48" t="n">
        <f aca="false">AW109+1</f>
        <v>106</v>
      </c>
      <c r="AX110" s="45" t="s">
        <v>728</v>
      </c>
      <c r="AY110" s="45" t="n">
        <v>207</v>
      </c>
      <c r="AZ110" s="45" t="n">
        <v>5891</v>
      </c>
      <c r="BC110" s="48"/>
      <c r="BH110" s="47"/>
      <c r="BK110" s="82"/>
    </row>
    <row r="111" customFormat="false" ht="16" hidden="false" customHeight="false" outlineLevel="0" collapsed="false">
      <c r="R111" s="47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W111" s="48" t="n">
        <f aca="false">AW110+1</f>
        <v>107</v>
      </c>
      <c r="AX111" s="45" t="s">
        <v>729</v>
      </c>
      <c r="AY111" s="45" t="n">
        <v>1395</v>
      </c>
      <c r="AZ111" s="45" t="n">
        <v>7381</v>
      </c>
      <c r="BH111" s="47"/>
      <c r="BK111" s="82"/>
    </row>
    <row r="112" customFormat="false" ht="16" hidden="false" customHeight="false" outlineLevel="0" collapsed="false">
      <c r="R112" s="47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W112" s="48" t="n">
        <f aca="false">AW111+1</f>
        <v>108</v>
      </c>
      <c r="AX112" s="45" t="s">
        <v>730</v>
      </c>
      <c r="AY112" s="45" t="n">
        <v>3521</v>
      </c>
      <c r="AZ112" s="45" t="n">
        <v>14737</v>
      </c>
      <c r="BH112" s="47"/>
      <c r="BK112" s="82"/>
    </row>
    <row r="113" customFormat="false" ht="16" hidden="false" customHeight="false" outlineLevel="0" collapsed="false">
      <c r="R113" s="47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W113" s="48" t="n">
        <f aca="false">AW112+1</f>
        <v>109</v>
      </c>
      <c r="AX113" s="45" t="s">
        <v>731</v>
      </c>
      <c r="AY113" s="45" t="n">
        <v>95.3</v>
      </c>
      <c r="AZ113" s="45" t="n">
        <v>10934</v>
      </c>
      <c r="BH113" s="47"/>
      <c r="BK113" s="82"/>
    </row>
    <row r="114" customFormat="false" ht="16" hidden="false" customHeight="false" outlineLevel="0" collapsed="false">
      <c r="R114" s="47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W114" s="48" t="n">
        <f aca="false">AW113+1</f>
        <v>110</v>
      </c>
      <c r="AX114" s="45" t="s">
        <v>732</v>
      </c>
      <c r="AY114" s="45" t="n">
        <v>133</v>
      </c>
      <c r="AZ114" s="45" t="n">
        <v>16395</v>
      </c>
      <c r="BH114" s="47"/>
      <c r="BK114" s="82"/>
    </row>
    <row r="115" customFormat="false" ht="16" hidden="false" customHeight="false" outlineLevel="0" collapsed="false">
      <c r="AW115" s="48" t="n">
        <f aca="false">AW114+1</f>
        <v>111</v>
      </c>
      <c r="AX115" s="45" t="s">
        <v>733</v>
      </c>
      <c r="AY115" s="45" t="n">
        <v>217</v>
      </c>
      <c r="AZ115" s="45" t="n">
        <v>16445</v>
      </c>
      <c r="BH115" s="47"/>
      <c r="BK115" s="82"/>
    </row>
    <row r="116" customFormat="false" ht="16" hidden="false" customHeight="false" outlineLevel="0" collapsed="false">
      <c r="AW116" s="48" t="n">
        <f aca="false">AW115+1</f>
        <v>112</v>
      </c>
      <c r="AX116" s="45" t="s">
        <v>734</v>
      </c>
      <c r="AY116" s="45" t="n">
        <v>119</v>
      </c>
      <c r="AZ116" s="45" t="n">
        <v>14782</v>
      </c>
      <c r="BH116" s="47"/>
      <c r="BK116" s="82"/>
    </row>
    <row r="117" customFormat="false" ht="16" hidden="false" customHeight="false" outlineLevel="0" collapsed="false">
      <c r="AW117" s="48" t="n">
        <f aca="false">AW116+1</f>
        <v>113</v>
      </c>
      <c r="AX117" s="45" t="s">
        <v>735</v>
      </c>
      <c r="AY117" s="45" t="n">
        <v>175</v>
      </c>
      <c r="AZ117" s="45" t="n">
        <v>15379</v>
      </c>
      <c r="BH117" s="47"/>
      <c r="BK117" s="82"/>
    </row>
    <row r="118" customFormat="false" ht="16" hidden="false" customHeight="false" outlineLevel="0" collapsed="false">
      <c r="AW118" s="48" t="n">
        <f aca="false">AW117+1</f>
        <v>114</v>
      </c>
      <c r="AX118" s="45" t="s">
        <v>736</v>
      </c>
      <c r="AY118" s="45" t="n">
        <v>1300</v>
      </c>
      <c r="AZ118" s="45" t="n">
        <v>17425</v>
      </c>
      <c r="BH118" s="47"/>
      <c r="BK118" s="82"/>
    </row>
    <row r="119" customFormat="false" ht="16" hidden="false" customHeight="false" outlineLevel="0" collapsed="false">
      <c r="AW119" s="48" t="n">
        <f aca="false">AW118+1</f>
        <v>115</v>
      </c>
      <c r="AX119" s="45" t="s">
        <v>737</v>
      </c>
      <c r="AY119" s="45" t="n">
        <v>15286</v>
      </c>
      <c r="AZ119" s="45" t="n">
        <v>11692</v>
      </c>
      <c r="BH119" s="47"/>
      <c r="BK119" s="82"/>
    </row>
    <row r="120" customFormat="false" ht="16" hidden="false" customHeight="false" outlineLevel="0" collapsed="false">
      <c r="AW120" s="48" t="n">
        <f aca="false">AW119+1</f>
        <v>116</v>
      </c>
      <c r="AX120" s="45" t="s">
        <v>738</v>
      </c>
      <c r="AY120" s="45" t="n">
        <v>42798</v>
      </c>
      <c r="AZ120" s="45" t="n">
        <v>15426</v>
      </c>
      <c r="BH120" s="47"/>
    </row>
    <row r="121" customFormat="false" ht="16" hidden="false" customHeight="false" outlineLevel="0" collapsed="false">
      <c r="AW121" s="48" t="n">
        <f aca="false">AW120+1</f>
        <v>117</v>
      </c>
      <c r="AX121" s="45" t="s">
        <v>739</v>
      </c>
      <c r="AY121" s="45" t="n">
        <v>41641</v>
      </c>
      <c r="AZ121" s="45" t="n">
        <v>13993</v>
      </c>
      <c r="BH121" s="47"/>
    </row>
    <row r="122" customFormat="false" ht="16" hidden="false" customHeight="false" outlineLevel="0" collapsed="false">
      <c r="AW122" s="48" t="n">
        <f aca="false">AW121+1</f>
        <v>118</v>
      </c>
      <c r="AX122" s="45" t="s">
        <v>740</v>
      </c>
      <c r="AY122" s="45" t="n">
        <v>137</v>
      </c>
      <c r="AZ122" s="45" t="n">
        <v>8236</v>
      </c>
      <c r="BH122" s="47"/>
    </row>
    <row r="123" customFormat="false" ht="16" hidden="false" customHeight="false" outlineLevel="0" collapsed="false">
      <c r="AW123" s="48" t="n">
        <f aca="false">AW122+1</f>
        <v>119</v>
      </c>
      <c r="AX123" s="45" t="s">
        <v>741</v>
      </c>
      <c r="AY123" s="45" t="n">
        <v>134</v>
      </c>
      <c r="AZ123" s="45" t="n">
        <v>9219</v>
      </c>
      <c r="BH123" s="47"/>
    </row>
    <row r="124" customFormat="false" ht="16" hidden="false" customHeight="false" outlineLevel="0" collapsed="false">
      <c r="AW124" s="48" t="n">
        <f aca="false">AW123+1</f>
        <v>120</v>
      </c>
      <c r="AX124" s="45" t="s">
        <v>742</v>
      </c>
      <c r="AY124" s="45" t="n">
        <v>1938</v>
      </c>
      <c r="AZ124" s="45" t="n">
        <v>12053</v>
      </c>
      <c r="BH124" s="47"/>
      <c r="BK124" s="82"/>
    </row>
    <row r="125" customFormat="false" ht="16" hidden="false" customHeight="false" outlineLevel="0" collapsed="false">
      <c r="AW125" s="48" t="n">
        <f aca="false">AW124+1</f>
        <v>121</v>
      </c>
      <c r="AX125" s="45" t="s">
        <v>743</v>
      </c>
      <c r="AY125" s="45" t="n">
        <v>3834</v>
      </c>
      <c r="AZ125" s="45" t="n">
        <v>10132</v>
      </c>
      <c r="BH125" s="47"/>
      <c r="BK125" s="82"/>
    </row>
    <row r="126" customFormat="false" ht="16" hidden="false" customHeight="false" outlineLevel="0" collapsed="false">
      <c r="AW126" s="48" t="n">
        <f aca="false">AW125+1</f>
        <v>122</v>
      </c>
      <c r="AX126" s="45" t="s">
        <v>744</v>
      </c>
      <c r="AY126" s="45" t="n">
        <v>5964</v>
      </c>
      <c r="AZ126" s="45" t="n">
        <v>11375</v>
      </c>
      <c r="BH126" s="47"/>
      <c r="BK126" s="82"/>
    </row>
    <row r="127" customFormat="false" ht="16" hidden="false" customHeight="false" outlineLevel="0" collapsed="false">
      <c r="AW127" s="48" t="n">
        <f aca="false">AW126+1</f>
        <v>123</v>
      </c>
      <c r="AX127" s="45" t="s">
        <v>745</v>
      </c>
      <c r="AY127" s="45" t="n">
        <v>29514</v>
      </c>
      <c r="AZ127" s="45" t="n">
        <v>13740</v>
      </c>
      <c r="BH127" s="47"/>
      <c r="BK127" s="82"/>
    </row>
    <row r="128" customFormat="false" ht="16" hidden="false" customHeight="false" outlineLevel="0" collapsed="false">
      <c r="AW128" s="48" t="n">
        <f aca="false">AW127+1</f>
        <v>124</v>
      </c>
      <c r="AX128" s="45" t="s">
        <v>746</v>
      </c>
      <c r="AY128" s="45" t="n">
        <v>1552</v>
      </c>
      <c r="AZ128" s="45" t="n">
        <v>8038</v>
      </c>
      <c r="BH128" s="47"/>
      <c r="BK128" s="82"/>
    </row>
    <row r="129" customFormat="false" ht="16" hidden="false" customHeight="false" outlineLevel="0" collapsed="false">
      <c r="AW129" s="48" t="n">
        <f aca="false">AW128+1</f>
        <v>125</v>
      </c>
      <c r="AX129" s="45" t="s">
        <v>747</v>
      </c>
      <c r="AY129" s="45" t="n">
        <v>2969</v>
      </c>
      <c r="AZ129" s="45" t="n">
        <v>9447</v>
      </c>
      <c r="BH129" s="47"/>
      <c r="BK129" s="82"/>
    </row>
    <row r="130" customFormat="false" ht="16" hidden="false" customHeight="false" outlineLevel="0" collapsed="false">
      <c r="AW130" s="48" t="n">
        <f aca="false">AW129+1</f>
        <v>126</v>
      </c>
      <c r="AX130" s="45" t="s">
        <v>748</v>
      </c>
      <c r="AY130" s="45" t="n">
        <v>22031</v>
      </c>
      <c r="AZ130" s="45" t="n">
        <v>14737</v>
      </c>
      <c r="BH130" s="47"/>
      <c r="BK130" s="82"/>
    </row>
    <row r="131" customFormat="false" ht="16" hidden="false" customHeight="false" outlineLevel="0" collapsed="false">
      <c r="AW131" s="48" t="n">
        <f aca="false">AW130+1</f>
        <v>127</v>
      </c>
      <c r="AX131" s="45" t="s">
        <v>749</v>
      </c>
      <c r="AY131" s="45" t="n">
        <v>1721</v>
      </c>
      <c r="AZ131" s="45" t="n">
        <v>12127</v>
      </c>
      <c r="BH131" s="47"/>
      <c r="BK131" s="82"/>
    </row>
    <row r="132" customFormat="false" ht="16" hidden="false" customHeight="false" outlineLevel="0" collapsed="false">
      <c r="AW132" s="48" t="n">
        <f aca="false">AW131+1</f>
        <v>128</v>
      </c>
      <c r="AX132" s="45" t="s">
        <v>750</v>
      </c>
      <c r="AY132" s="45" t="n">
        <v>3426</v>
      </c>
      <c r="AZ132" s="45" t="n">
        <v>9858</v>
      </c>
      <c r="BH132" s="47"/>
      <c r="BK132" s="82"/>
    </row>
    <row r="133" customFormat="false" ht="16" hidden="false" customHeight="false" outlineLevel="0" collapsed="false">
      <c r="AW133" s="48" t="n">
        <f aca="false">AW132+1</f>
        <v>129</v>
      </c>
      <c r="AX133" s="45" t="s">
        <v>751</v>
      </c>
      <c r="AY133" s="45" t="n">
        <v>16697</v>
      </c>
      <c r="AZ133" s="45" t="n">
        <v>11550</v>
      </c>
      <c r="BH133" s="47"/>
      <c r="BK133" s="82"/>
    </row>
    <row r="134" customFormat="false" ht="16" hidden="false" customHeight="false" outlineLevel="0" collapsed="false">
      <c r="AW134" s="48" t="n">
        <f aca="false">AW133+1</f>
        <v>130</v>
      </c>
      <c r="AX134" s="45" t="s">
        <v>752</v>
      </c>
      <c r="AY134" s="45" t="n">
        <v>9163</v>
      </c>
      <c r="AZ134" s="45" t="n">
        <v>21566</v>
      </c>
      <c r="BH134" s="47"/>
      <c r="BK134" s="82"/>
    </row>
    <row r="135" customFormat="false" ht="16" hidden="false" customHeight="false" outlineLevel="0" collapsed="false">
      <c r="AW135" s="48" t="n">
        <f aca="false">AW134+1</f>
        <v>131</v>
      </c>
      <c r="AX135" s="45" t="s">
        <v>753</v>
      </c>
      <c r="AY135" s="45" t="n">
        <v>5248</v>
      </c>
      <c r="AZ135" s="45" t="n">
        <v>16851</v>
      </c>
      <c r="BH135" s="47"/>
      <c r="BK135" s="82"/>
    </row>
    <row r="136" customFormat="false" ht="16" hidden="false" customHeight="false" outlineLevel="0" collapsed="false">
      <c r="AW136" s="48" t="n">
        <f aca="false">AW135+1</f>
        <v>132</v>
      </c>
      <c r="AX136" s="45" t="s">
        <v>754</v>
      </c>
      <c r="AY136" s="45" t="n">
        <v>24287</v>
      </c>
      <c r="AZ136" s="45" t="n">
        <v>19563</v>
      </c>
      <c r="BH136" s="47"/>
      <c r="BK136" s="82"/>
    </row>
    <row r="137" customFormat="false" ht="16" hidden="false" customHeight="false" outlineLevel="0" collapsed="false">
      <c r="AW137" s="48" t="n">
        <f aca="false">AW136+1</f>
        <v>133</v>
      </c>
      <c r="AX137" s="45" t="s">
        <v>755</v>
      </c>
      <c r="AY137" s="45" t="n">
        <v>2853</v>
      </c>
      <c r="AZ137" s="45" t="n">
        <v>17746</v>
      </c>
      <c r="BH137" s="47"/>
      <c r="BK137" s="82"/>
    </row>
    <row r="138" customFormat="false" ht="16" hidden="false" customHeight="false" outlineLevel="0" collapsed="false">
      <c r="AW138" s="48" t="n">
        <f aca="false">AW137+1</f>
        <v>134</v>
      </c>
      <c r="AX138" s="45" t="s">
        <v>756</v>
      </c>
      <c r="AY138" s="45" t="n">
        <v>512</v>
      </c>
      <c r="AZ138" s="45" t="n">
        <v>1801</v>
      </c>
      <c r="BH138" s="47"/>
      <c r="BK138" s="82"/>
    </row>
    <row r="139" customFormat="false" ht="16" hidden="false" customHeight="false" outlineLevel="0" collapsed="false">
      <c r="AW139" s="48" t="n">
        <f aca="false">AW138+1</f>
        <v>135</v>
      </c>
      <c r="AX139" s="45" t="s">
        <v>757</v>
      </c>
      <c r="AY139" s="45" t="n">
        <v>1732</v>
      </c>
      <c r="AZ139" s="45" t="n">
        <v>5059</v>
      </c>
      <c r="BH139" s="47"/>
      <c r="BK139" s="82"/>
    </row>
    <row r="140" customFormat="false" ht="16" hidden="false" customHeight="false" outlineLevel="0" collapsed="false">
      <c r="AW140" s="48" t="n">
        <f aca="false">AW139+1</f>
        <v>136</v>
      </c>
      <c r="AX140" s="45" t="s">
        <v>758</v>
      </c>
      <c r="AY140" s="45" t="n">
        <v>2836</v>
      </c>
      <c r="AZ140" s="45" t="n">
        <v>24287</v>
      </c>
      <c r="BH140" s="47"/>
      <c r="BK140" s="82"/>
    </row>
    <row r="141" customFormat="false" ht="16" hidden="false" customHeight="false" outlineLevel="0" collapsed="false">
      <c r="AW141" s="48" t="n">
        <f aca="false">AW140+1</f>
        <v>137</v>
      </c>
      <c r="AX141" s="45" t="s">
        <v>759</v>
      </c>
      <c r="AY141" s="45" t="n">
        <v>2223</v>
      </c>
      <c r="AZ141" s="45" t="n">
        <v>20230</v>
      </c>
      <c r="BH141" s="47"/>
      <c r="BK141" s="82"/>
    </row>
    <row r="142" customFormat="false" ht="16" hidden="false" customHeight="false" outlineLevel="0" collapsed="false">
      <c r="AW142" s="48" t="n">
        <f aca="false">AW141+1</f>
        <v>138</v>
      </c>
      <c r="AX142" s="45" t="s">
        <v>760</v>
      </c>
      <c r="AY142" s="45" t="n">
        <v>1700</v>
      </c>
      <c r="AZ142" s="45" t="n">
        <v>21632</v>
      </c>
      <c r="BH142" s="47"/>
      <c r="BK142" s="82"/>
    </row>
    <row r="143" customFormat="false" ht="16" hidden="false" customHeight="false" outlineLevel="0" collapsed="false">
      <c r="AW143" s="48" t="n">
        <f aca="false">AW142+1</f>
        <v>139</v>
      </c>
      <c r="AX143" s="45" t="s">
        <v>761</v>
      </c>
      <c r="AY143" s="45" t="n">
        <v>2230</v>
      </c>
      <c r="AZ143" s="45" t="n">
        <v>6675</v>
      </c>
      <c r="BH143" s="47"/>
      <c r="BK143" s="82"/>
    </row>
    <row r="144" customFormat="false" ht="16" hidden="false" customHeight="false" outlineLevel="0" collapsed="false">
      <c r="AW144" s="48" t="n">
        <f aca="false">AW143+1</f>
        <v>140</v>
      </c>
      <c r="AX144" s="45" t="s">
        <v>762</v>
      </c>
      <c r="AY144" s="45" t="n">
        <v>2079</v>
      </c>
      <c r="AZ144" s="45" t="n">
        <v>1165</v>
      </c>
      <c r="BH144" s="47"/>
      <c r="BK144" s="82"/>
    </row>
    <row r="145" customFormat="false" ht="16" hidden="false" customHeight="false" outlineLevel="0" collapsed="false">
      <c r="AW145" s="48" t="n">
        <f aca="false">AW144+1</f>
        <v>141</v>
      </c>
      <c r="AX145" s="45" t="s">
        <v>763</v>
      </c>
      <c r="AY145" s="45" t="n">
        <v>2320</v>
      </c>
      <c r="AZ145" s="45" t="n">
        <v>34.8</v>
      </c>
      <c r="BH145" s="47"/>
      <c r="BK145" s="82"/>
    </row>
    <row r="146" customFormat="false" ht="16" hidden="false" customHeight="false" outlineLevel="0" collapsed="false">
      <c r="AW146" s="48" t="n">
        <f aca="false">AW145+1</f>
        <v>142</v>
      </c>
      <c r="AX146" s="45" t="s">
        <v>764</v>
      </c>
      <c r="AY146" s="45" t="n">
        <v>5543</v>
      </c>
      <c r="AZ146" s="45" t="n">
        <v>10445</v>
      </c>
      <c r="BH146" s="47"/>
      <c r="BK146" s="82"/>
    </row>
    <row r="147" customFormat="false" ht="16" hidden="false" customHeight="false" outlineLevel="0" collapsed="false">
      <c r="AW147" s="48" t="n">
        <f aca="false">AW146+1</f>
        <v>143</v>
      </c>
      <c r="AX147" s="45" t="s">
        <v>765</v>
      </c>
      <c r="AY147" s="45" t="n">
        <v>5802</v>
      </c>
      <c r="AZ147" s="45" t="n">
        <v>3457</v>
      </c>
      <c r="BH147" s="47"/>
      <c r="BK147" s="82"/>
    </row>
    <row r="148" customFormat="false" ht="16" hidden="false" customHeight="false" outlineLevel="0" collapsed="false">
      <c r="AW148" s="48" t="n">
        <f aca="false">AW147+1</f>
        <v>144</v>
      </c>
      <c r="AX148" s="45" t="s">
        <v>766</v>
      </c>
      <c r="AY148" s="45" t="n">
        <v>5767</v>
      </c>
      <c r="AZ148" s="45" t="n">
        <v>14963</v>
      </c>
      <c r="BH148" s="47"/>
      <c r="BK148" s="82"/>
    </row>
    <row r="149" customFormat="false" ht="16" hidden="false" customHeight="false" outlineLevel="0" collapsed="false">
      <c r="AW149" s="48" t="n">
        <f aca="false">AW148+1</f>
        <v>145</v>
      </c>
      <c r="AX149" s="45" t="s">
        <v>767</v>
      </c>
      <c r="AY149" s="45" t="n">
        <v>445</v>
      </c>
      <c r="AZ149" s="45" t="n">
        <v>11515</v>
      </c>
      <c r="BH149" s="47"/>
      <c r="BK149" s="82"/>
    </row>
    <row r="150" customFormat="false" ht="16" hidden="false" customHeight="false" outlineLevel="0" collapsed="false">
      <c r="AW150" s="48" t="n">
        <f aca="false">AW149+1</f>
        <v>146</v>
      </c>
      <c r="AX150" s="45" t="s">
        <v>768</v>
      </c>
      <c r="AY150" s="45" t="n">
        <v>500</v>
      </c>
      <c r="AZ150" s="45" t="n">
        <v>2743</v>
      </c>
      <c r="BH150" s="47"/>
      <c r="BK150" s="82"/>
    </row>
    <row r="151" customFormat="false" ht="16" hidden="false" customHeight="false" outlineLevel="0" collapsed="false">
      <c r="AW151" s="48" t="n">
        <f aca="false">AW150+1</f>
        <v>147</v>
      </c>
      <c r="AX151" s="45" t="s">
        <v>769</v>
      </c>
      <c r="AY151" s="45" t="n">
        <v>529</v>
      </c>
      <c r="AZ151" s="45" t="n">
        <v>127</v>
      </c>
      <c r="BH151" s="47"/>
      <c r="BK151" s="82"/>
    </row>
    <row r="152" customFormat="false" ht="16" hidden="false" customHeight="false" outlineLevel="0" collapsed="false">
      <c r="AW152" s="48" t="n">
        <f aca="false">AW151+1</f>
        <v>148</v>
      </c>
      <c r="AX152" s="45" t="s">
        <v>770</v>
      </c>
      <c r="AY152" s="45" t="n">
        <v>722</v>
      </c>
      <c r="AZ152" s="45" t="n">
        <v>21501</v>
      </c>
      <c r="BH152" s="47"/>
      <c r="BK152" s="82"/>
    </row>
    <row r="153" customFormat="false" ht="16" hidden="false" customHeight="false" outlineLevel="0" collapsed="false">
      <c r="AW153" s="48" t="n">
        <f aca="false">AW152+1</f>
        <v>149</v>
      </c>
      <c r="AX153" s="45" t="s">
        <v>771</v>
      </c>
      <c r="AY153" s="45" t="n">
        <v>1054</v>
      </c>
      <c r="AZ153" s="45" t="n">
        <v>14339</v>
      </c>
      <c r="BH153" s="47"/>
      <c r="BK153" s="82"/>
    </row>
    <row r="154" customFormat="false" ht="16" hidden="false" customHeight="false" outlineLevel="0" collapsed="false">
      <c r="AW154" s="48" t="n">
        <f aca="false">AW153+1</f>
        <v>150</v>
      </c>
      <c r="AX154" s="45" t="s">
        <v>772</v>
      </c>
      <c r="AY154" s="45" t="n">
        <v>1869</v>
      </c>
      <c r="AZ154" s="45" t="n">
        <v>28196</v>
      </c>
      <c r="BH154" s="47"/>
      <c r="BK154" s="82"/>
    </row>
    <row r="155" customFormat="false" ht="16" hidden="false" customHeight="false" outlineLevel="0" collapsed="false">
      <c r="AW155" s="48" t="n">
        <f aca="false">AW154+1</f>
        <v>151</v>
      </c>
      <c r="AX155" s="45" t="s">
        <v>773</v>
      </c>
      <c r="AY155" s="45" t="n">
        <v>1408</v>
      </c>
      <c r="AZ155" s="45" t="n">
        <v>7941</v>
      </c>
      <c r="BH155" s="47"/>
      <c r="BK155" s="82"/>
    </row>
    <row r="156" customFormat="false" ht="16" hidden="false" customHeight="false" outlineLevel="0" collapsed="false">
      <c r="AW156" s="48" t="n">
        <f aca="false">AW155+1</f>
        <v>152</v>
      </c>
      <c r="AX156" s="45" t="s">
        <v>774</v>
      </c>
      <c r="AY156" s="45" t="n">
        <v>1962</v>
      </c>
      <c r="AZ156" s="45" t="n">
        <v>1747</v>
      </c>
      <c r="BH156" s="47"/>
      <c r="BK156" s="82"/>
    </row>
    <row r="157" customFormat="false" ht="16" hidden="false" customHeight="false" outlineLevel="0" collapsed="false">
      <c r="AW157" s="48" t="n">
        <f aca="false">AW156+1</f>
        <v>153</v>
      </c>
      <c r="AX157" s="45" t="s">
        <v>775</v>
      </c>
      <c r="AY157" s="45" t="n">
        <v>1353</v>
      </c>
      <c r="AZ157" s="45" t="n">
        <v>42.5</v>
      </c>
      <c r="BH157" s="47"/>
      <c r="BK157" s="82"/>
    </row>
    <row r="158" customFormat="false" ht="16" hidden="false" customHeight="false" outlineLevel="0" collapsed="false">
      <c r="AW158" s="48" t="n">
        <f aca="false">AW157+1</f>
        <v>154</v>
      </c>
      <c r="AX158" s="45" t="s">
        <v>776</v>
      </c>
      <c r="AY158" s="45" t="n">
        <v>3846</v>
      </c>
      <c r="AZ158" s="45" t="n">
        <v>17746</v>
      </c>
      <c r="BH158" s="47"/>
      <c r="BK158" s="82"/>
    </row>
    <row r="159" customFormat="false" ht="16" hidden="false" customHeight="false" outlineLevel="0" collapsed="false">
      <c r="AW159" s="48" t="n">
        <f aca="false">AW158+1</f>
        <v>155</v>
      </c>
      <c r="AX159" s="45" t="s">
        <v>777</v>
      </c>
      <c r="AY159" s="45" t="n">
        <v>6338</v>
      </c>
      <c r="AZ159" s="45" t="n">
        <v>8648</v>
      </c>
      <c r="BH159" s="47"/>
      <c r="BK159" s="82"/>
    </row>
    <row r="160" customFormat="false" ht="16" hidden="false" customHeight="false" outlineLevel="0" collapsed="false">
      <c r="AW160" s="48" t="n">
        <f aca="false">AW159+1</f>
        <v>156</v>
      </c>
      <c r="AX160" s="45" t="s">
        <v>778</v>
      </c>
      <c r="AY160" s="45" t="n">
        <v>14782</v>
      </c>
      <c r="AZ160" s="45" t="n">
        <v>19151</v>
      </c>
      <c r="BH160" s="47"/>
      <c r="BK160" s="82"/>
    </row>
    <row r="161" customFormat="false" ht="16" hidden="false" customHeight="false" outlineLevel="0" collapsed="false">
      <c r="AW161" s="48" t="n">
        <f aca="false">AW160+1</f>
        <v>157</v>
      </c>
      <c r="AX161" s="45" t="s">
        <v>779</v>
      </c>
      <c r="AY161" s="45" t="n">
        <v>30</v>
      </c>
      <c r="AZ161" s="45" t="n">
        <v>8595</v>
      </c>
      <c r="BH161" s="47"/>
      <c r="BK161" s="82"/>
    </row>
    <row r="162" customFormat="false" ht="16" hidden="false" customHeight="false" outlineLevel="0" collapsed="false">
      <c r="AW162" s="48" t="n">
        <f aca="false">AW161+1</f>
        <v>158</v>
      </c>
      <c r="AX162" s="45" t="s">
        <v>780</v>
      </c>
      <c r="AY162" s="45" t="n">
        <v>31.6</v>
      </c>
      <c r="AZ162" s="45" t="n">
        <v>1644</v>
      </c>
      <c r="BH162" s="47"/>
      <c r="BK162" s="82"/>
    </row>
    <row r="163" customFormat="false" ht="16" hidden="false" customHeight="false" outlineLevel="0" collapsed="false">
      <c r="AW163" s="48" t="n">
        <f aca="false">AW162+1</f>
        <v>159</v>
      </c>
      <c r="AX163" s="45" t="s">
        <v>781</v>
      </c>
      <c r="AY163" s="45" t="n">
        <v>31.5</v>
      </c>
      <c r="AZ163" s="45" t="n">
        <v>28.7</v>
      </c>
      <c r="BH163" s="47"/>
      <c r="BK163" s="82"/>
    </row>
    <row r="164" customFormat="false" ht="16" hidden="false" customHeight="false" outlineLevel="0" collapsed="false">
      <c r="AW164" s="48" t="n">
        <f aca="false">AW163+1</f>
        <v>160</v>
      </c>
      <c r="AX164" s="45" t="s">
        <v>782</v>
      </c>
      <c r="AY164" s="45" t="n">
        <v>33</v>
      </c>
      <c r="AZ164" s="45" t="n">
        <v>21435</v>
      </c>
      <c r="BH164" s="47"/>
      <c r="BK164" s="82"/>
    </row>
    <row r="165" customFormat="false" ht="16" hidden="false" customHeight="false" outlineLevel="0" collapsed="false">
      <c r="AW165" s="48" t="n">
        <f aca="false">AW164+1</f>
        <v>161</v>
      </c>
      <c r="AX165" s="45" t="s">
        <v>783</v>
      </c>
      <c r="AY165" s="45" t="n">
        <v>29.3</v>
      </c>
      <c r="AZ165" s="45" t="n">
        <v>20792</v>
      </c>
      <c r="BH165" s="47"/>
      <c r="BK165" s="82"/>
    </row>
    <row r="166" customFormat="false" ht="16" hidden="false" customHeight="false" outlineLevel="0" collapsed="false">
      <c r="AW166" s="48" t="n">
        <f aca="false">AW165+1</f>
        <v>162</v>
      </c>
      <c r="AX166" s="45" t="s">
        <v>784</v>
      </c>
      <c r="AY166" s="45" t="n">
        <v>36.1</v>
      </c>
      <c r="AZ166" s="45" t="n">
        <v>29157</v>
      </c>
      <c r="BH166" s="47"/>
      <c r="BK166" s="82"/>
    </row>
    <row r="167" customFormat="false" ht="16" hidden="false" customHeight="false" outlineLevel="0" collapsed="false">
      <c r="AW167" s="48" t="n">
        <f aca="false">AW166+1</f>
        <v>163</v>
      </c>
      <c r="AX167" s="45" t="s">
        <v>785</v>
      </c>
      <c r="AY167" s="45" t="n">
        <v>34791</v>
      </c>
      <c r="AZ167" s="45" t="n">
        <v>21047</v>
      </c>
      <c r="BH167" s="47"/>
      <c r="BK167" s="82"/>
    </row>
    <row r="168" customFormat="false" ht="16" hidden="false" customHeight="false" outlineLevel="0" collapsed="false">
      <c r="AW168" s="48" t="n">
        <f aca="false">AW167+1</f>
        <v>164</v>
      </c>
      <c r="AX168" s="45" t="s">
        <v>786</v>
      </c>
      <c r="AY168" s="45" t="n">
        <v>25422</v>
      </c>
      <c r="AZ168" s="45" t="n">
        <v>3893</v>
      </c>
      <c r="BH168" s="47"/>
      <c r="BK168" s="82"/>
    </row>
    <row r="169" customFormat="false" ht="16" hidden="false" customHeight="false" outlineLevel="0" collapsed="false">
      <c r="AW169" s="48" t="n">
        <f aca="false">AW168+1</f>
        <v>165</v>
      </c>
      <c r="AX169" s="45" t="s">
        <v>787</v>
      </c>
      <c r="AY169" s="45" t="n">
        <v>35649</v>
      </c>
      <c r="AZ169" s="45" t="n">
        <v>77</v>
      </c>
      <c r="BH169" s="47"/>
      <c r="BK169" s="82"/>
    </row>
    <row r="170" customFormat="false" ht="16" hidden="false" customHeight="false" outlineLevel="0" collapsed="false">
      <c r="AW170" s="48" t="n">
        <f aca="false">AW169+1</f>
        <v>166</v>
      </c>
      <c r="AX170" s="45" t="s">
        <v>788</v>
      </c>
      <c r="AY170" s="45" t="n">
        <v>9163</v>
      </c>
      <c r="AZ170" s="45" t="n">
        <v>13657</v>
      </c>
      <c r="BH170" s="47"/>
      <c r="BK170" s="82"/>
    </row>
    <row r="171" customFormat="false" ht="16" hidden="false" customHeight="false" outlineLevel="0" collapsed="false">
      <c r="AW171" s="48" t="n">
        <f aca="false">AW170+1</f>
        <v>167</v>
      </c>
      <c r="AX171" s="45" t="s">
        <v>789</v>
      </c>
      <c r="AY171" s="45" t="n">
        <v>10867</v>
      </c>
      <c r="AZ171" s="45" t="n">
        <v>2124</v>
      </c>
      <c r="BH171" s="47"/>
      <c r="BK171" s="82"/>
    </row>
    <row r="172" customFormat="false" ht="16" hidden="false" customHeight="false" outlineLevel="0" collapsed="false">
      <c r="AW172" s="48" t="n">
        <f aca="false">AW171+1</f>
        <v>168</v>
      </c>
      <c r="AX172" s="45" t="s">
        <v>790</v>
      </c>
      <c r="AY172" s="45" t="n">
        <v>8287</v>
      </c>
      <c r="AZ172" s="45" t="n">
        <v>39.4</v>
      </c>
      <c r="BH172" s="47"/>
      <c r="BK172" s="82"/>
    </row>
    <row r="173" customFormat="false" ht="16" hidden="false" customHeight="false" outlineLevel="0" collapsed="false">
      <c r="AW173" s="48" t="n">
        <f aca="false">AW172+1</f>
        <v>169</v>
      </c>
      <c r="AX173" s="45" t="s">
        <v>791</v>
      </c>
      <c r="AY173" s="45" t="n">
        <v>25422</v>
      </c>
      <c r="AZ173" s="45" t="n">
        <v>18295</v>
      </c>
      <c r="BH173" s="47"/>
      <c r="BK173" s="82"/>
    </row>
    <row r="174" customFormat="false" ht="16" hidden="false" customHeight="false" outlineLevel="0" collapsed="false">
      <c r="AW174" s="48" t="n">
        <f aca="false">AW173+1</f>
        <v>170</v>
      </c>
      <c r="AX174" s="45" t="s">
        <v>792</v>
      </c>
      <c r="AY174" s="45" t="n">
        <v>19151</v>
      </c>
      <c r="AZ174" s="45" t="n">
        <v>3500</v>
      </c>
      <c r="BH174" s="47"/>
      <c r="BK174" s="82"/>
    </row>
    <row r="175" customFormat="false" ht="16" hidden="false" customHeight="false" outlineLevel="0" collapsed="false">
      <c r="AW175" s="48" t="n">
        <f aca="false">AW174+1</f>
        <v>171</v>
      </c>
      <c r="AX175" s="45" t="s">
        <v>793</v>
      </c>
      <c r="AY175" s="45" t="n">
        <v>19683</v>
      </c>
      <c r="AZ175" s="45" t="n">
        <v>45.5</v>
      </c>
      <c r="BH175" s="47"/>
      <c r="BK175" s="82"/>
    </row>
    <row r="176" customFormat="false" ht="16" hidden="false" customHeight="false" outlineLevel="0" collapsed="false">
      <c r="AW176" s="48" t="n">
        <f aca="false">AW175+1</f>
        <v>172</v>
      </c>
      <c r="AX176" s="45" t="s">
        <v>794</v>
      </c>
      <c r="AY176" s="45" t="n">
        <v>11102</v>
      </c>
      <c r="AZ176" s="45" t="n">
        <v>17855</v>
      </c>
      <c r="BH176" s="47"/>
      <c r="BK176" s="82"/>
    </row>
    <row r="177" customFormat="false" ht="16" hidden="false" customHeight="false" outlineLevel="0" collapsed="false">
      <c r="AW177" s="48" t="n">
        <f aca="false">AW176+1</f>
        <v>173</v>
      </c>
      <c r="AX177" s="45" t="s">
        <v>795</v>
      </c>
      <c r="AY177" s="45" t="n">
        <v>11001</v>
      </c>
      <c r="AZ177" s="45" t="n">
        <v>2250</v>
      </c>
      <c r="BH177" s="47"/>
      <c r="BK177" s="82"/>
    </row>
    <row r="178" customFormat="false" ht="16" hidden="false" customHeight="false" outlineLevel="0" collapsed="false">
      <c r="AW178" s="48" t="n">
        <f aca="false">AW177+1</f>
        <v>174</v>
      </c>
      <c r="AX178" s="45" t="s">
        <v>796</v>
      </c>
      <c r="AY178" s="45" t="n">
        <v>7160</v>
      </c>
      <c r="AZ178" s="45" t="n">
        <v>32.6</v>
      </c>
      <c r="BH178" s="47"/>
      <c r="BK178" s="82"/>
    </row>
    <row r="179" customFormat="false" ht="16" hidden="false" customHeight="false" outlineLevel="0" collapsed="false">
      <c r="AW179" s="48" t="n">
        <f aca="false">AW178+1</f>
        <v>175</v>
      </c>
      <c r="AX179" s="45" t="s">
        <v>797</v>
      </c>
      <c r="AY179" s="45" t="n">
        <v>123</v>
      </c>
      <c r="AZ179" s="45" t="n">
        <v>29246</v>
      </c>
      <c r="BH179" s="47"/>
      <c r="BK179" s="82"/>
    </row>
    <row r="180" customFormat="false" ht="16" hidden="false" customHeight="false" outlineLevel="0" collapsed="false">
      <c r="AW180" s="48" t="n">
        <f aca="false">AW179+1</f>
        <v>176</v>
      </c>
      <c r="AX180" s="45" t="s">
        <v>798</v>
      </c>
      <c r="AY180" s="45" t="n">
        <v>97</v>
      </c>
      <c r="AZ180" s="45" t="n">
        <v>4214</v>
      </c>
      <c r="BH180" s="47"/>
      <c r="BK180" s="82"/>
    </row>
    <row r="181" customFormat="false" ht="16" hidden="false" customHeight="false" outlineLevel="0" collapsed="false">
      <c r="AW181" s="48" t="n">
        <f aca="false">AW180+1</f>
        <v>177</v>
      </c>
      <c r="AX181" s="45" t="s">
        <v>799</v>
      </c>
      <c r="AY181" s="45" t="n">
        <v>75.6</v>
      </c>
      <c r="AZ181" s="45" t="n">
        <v>49.4</v>
      </c>
      <c r="BH181" s="47"/>
      <c r="BK181" s="82"/>
    </row>
    <row r="182" customFormat="false" ht="16" hidden="false" customHeight="false" outlineLevel="0" collapsed="false">
      <c r="AW182" s="48" t="n">
        <f aca="false">AW181+1</f>
        <v>178</v>
      </c>
      <c r="AX182" s="45" t="s">
        <v>800</v>
      </c>
      <c r="AY182" s="45" t="n">
        <v>42.9</v>
      </c>
      <c r="AZ182" s="45" t="n">
        <v>18520</v>
      </c>
      <c r="BH182" s="47"/>
      <c r="BK182" s="82"/>
    </row>
    <row r="183" customFormat="false" ht="16" hidden="false" customHeight="false" outlineLevel="0" collapsed="false">
      <c r="AW183" s="48" t="n">
        <f aca="false">AW182+1</f>
        <v>179</v>
      </c>
      <c r="AX183" s="45" t="s">
        <v>801</v>
      </c>
      <c r="AY183" s="45" t="n">
        <v>46.2</v>
      </c>
      <c r="AZ183" s="45" t="n">
        <v>1909</v>
      </c>
      <c r="BH183" s="47"/>
      <c r="BK183" s="82"/>
    </row>
    <row r="184" customFormat="false" ht="16" hidden="false" customHeight="false" outlineLevel="0" collapsed="false">
      <c r="AW184" s="48" t="n">
        <f aca="false">AW183+1</f>
        <v>180</v>
      </c>
      <c r="AX184" s="45" t="s">
        <v>802</v>
      </c>
      <c r="AY184" s="45" t="n">
        <v>39</v>
      </c>
      <c r="AZ184" s="45" t="n">
        <v>41.2</v>
      </c>
      <c r="BH184" s="47"/>
      <c r="BK184" s="82"/>
    </row>
    <row r="185" customFormat="false" ht="16" hidden="false" customHeight="false" outlineLevel="0" collapsed="false">
      <c r="AW185" s="48" t="n">
        <f aca="false">AW184+1</f>
        <v>181</v>
      </c>
      <c r="AX185" s="45" t="s">
        <v>803</v>
      </c>
      <c r="AY185" s="45" t="n">
        <v>1242</v>
      </c>
      <c r="AZ185" s="45" t="n">
        <v>9621</v>
      </c>
      <c r="BH185" s="47"/>
      <c r="BK185" s="82"/>
    </row>
    <row r="186" customFormat="false" ht="16" hidden="false" customHeight="false" outlineLevel="0" collapsed="false">
      <c r="AW186" s="48" t="n">
        <f aca="false">AW185+1</f>
        <v>182</v>
      </c>
      <c r="AX186" s="45" t="s">
        <v>804</v>
      </c>
      <c r="AY186" s="45" t="n">
        <v>980</v>
      </c>
      <c r="AZ186" s="45" t="n">
        <v>3500</v>
      </c>
      <c r="BH186" s="47"/>
      <c r="BK186" s="82"/>
    </row>
    <row r="187" customFormat="false" ht="16" hidden="false" customHeight="false" outlineLevel="0" collapsed="false">
      <c r="AW187" s="48" t="n">
        <f aca="false">AW186+1</f>
        <v>183</v>
      </c>
      <c r="AX187" s="45" t="s">
        <v>805</v>
      </c>
      <c r="AY187" s="45" t="n">
        <v>3989</v>
      </c>
      <c r="AZ187" s="45" t="n">
        <v>3858</v>
      </c>
      <c r="BH187" s="47"/>
      <c r="BK187" s="82"/>
    </row>
    <row r="188" customFormat="false" ht="16" hidden="false" customHeight="false" outlineLevel="0" collapsed="false">
      <c r="AW188" s="48" t="n">
        <f aca="false">AW187+1</f>
        <v>184</v>
      </c>
      <c r="AX188" s="45" t="s">
        <v>806</v>
      </c>
      <c r="AY188" s="45" t="n">
        <v>2306</v>
      </c>
      <c r="AZ188" s="45" t="n">
        <v>12313</v>
      </c>
      <c r="BH188" s="47"/>
      <c r="BK188" s="80"/>
    </row>
    <row r="189" customFormat="false" ht="16" hidden="false" customHeight="false" outlineLevel="0" collapsed="false">
      <c r="AW189" s="48" t="n">
        <f aca="false">AW188+1</f>
        <v>185</v>
      </c>
      <c r="AX189" s="45" t="s">
        <v>807</v>
      </c>
      <c r="AY189" s="45" t="n">
        <v>466</v>
      </c>
      <c r="AZ189" s="45" t="n">
        <v>2862</v>
      </c>
      <c r="BH189" s="47"/>
      <c r="BK189" s="82"/>
    </row>
    <row r="190" customFormat="false" ht="16" hidden="false" customHeight="false" outlineLevel="0" collapsed="false">
      <c r="AW190" s="48" t="n">
        <f aca="false">AW189+1</f>
        <v>186</v>
      </c>
      <c r="AX190" s="45" t="s">
        <v>808</v>
      </c>
      <c r="AY190" s="45" t="n">
        <v>2428</v>
      </c>
      <c r="AZ190" s="45" t="n">
        <v>9768</v>
      </c>
      <c r="BH190" s="47"/>
      <c r="BK190" s="82"/>
    </row>
    <row r="191" customFormat="false" ht="16" hidden="false" customHeight="false" outlineLevel="0" collapsed="false">
      <c r="AW191" s="48" t="n">
        <f aca="false">AW190+1</f>
        <v>187</v>
      </c>
      <c r="AX191" s="45" t="s">
        <v>809</v>
      </c>
      <c r="AY191" s="45" t="n">
        <v>4646</v>
      </c>
      <c r="AZ191" s="45" t="n">
        <v>8491</v>
      </c>
      <c r="BH191" s="47"/>
      <c r="BK191" s="82"/>
    </row>
    <row r="192" customFormat="false" ht="16" hidden="false" customHeight="false" outlineLevel="0" collapsed="false">
      <c r="AW192" s="48" t="n">
        <f aca="false">AW191+1</f>
        <v>188</v>
      </c>
      <c r="AX192" s="45" t="s">
        <v>810</v>
      </c>
      <c r="AY192" s="45" t="n">
        <v>2243</v>
      </c>
      <c r="AZ192" s="45" t="n">
        <v>1194</v>
      </c>
      <c r="BH192" s="47"/>
      <c r="BK192" s="82"/>
    </row>
    <row r="193" customFormat="false" ht="16" hidden="false" customHeight="false" outlineLevel="0" collapsed="false">
      <c r="AW193" s="48" t="n">
        <f aca="false">AW192+1</f>
        <v>189</v>
      </c>
      <c r="AX193" s="45" t="s">
        <v>811</v>
      </c>
      <c r="AY193" s="45" t="n">
        <v>2023</v>
      </c>
      <c r="AZ193" s="45" t="n">
        <v>36.1</v>
      </c>
      <c r="BH193" s="47"/>
      <c r="BK193" s="82"/>
    </row>
    <row r="194" customFormat="false" ht="16" hidden="false" customHeight="false" outlineLevel="0" collapsed="false">
      <c r="AW194" s="48" t="n">
        <f aca="false">AW193+1</f>
        <v>190</v>
      </c>
      <c r="AX194" s="45" t="s">
        <v>812</v>
      </c>
      <c r="AY194" s="45" t="n">
        <v>16345</v>
      </c>
      <c r="AZ194" s="45" t="n">
        <v>10509</v>
      </c>
      <c r="BH194" s="47"/>
      <c r="BK194" s="82"/>
    </row>
    <row r="195" customFormat="false" ht="16" hidden="false" customHeight="false" outlineLevel="0" collapsed="false">
      <c r="AW195" s="48" t="n">
        <f aca="false">AW194+1</f>
        <v>191</v>
      </c>
      <c r="AX195" s="45" t="s">
        <v>813</v>
      </c>
      <c r="AY195" s="45" t="n">
        <v>4775</v>
      </c>
      <c r="AZ195" s="45" t="n">
        <v>1669</v>
      </c>
      <c r="BH195" s="47"/>
      <c r="BK195" s="82"/>
    </row>
    <row r="196" customFormat="false" ht="16" hidden="false" customHeight="false" outlineLevel="0" collapsed="false">
      <c r="AW196" s="48" t="n">
        <f aca="false">AW195+1</f>
        <v>192</v>
      </c>
      <c r="AX196" s="45" t="s">
        <v>814</v>
      </c>
      <c r="AY196" s="45" t="n">
        <v>15426</v>
      </c>
      <c r="AZ196" s="45" t="n">
        <v>4492</v>
      </c>
      <c r="BH196" s="47"/>
      <c r="BK196" s="82"/>
    </row>
    <row r="197" customFormat="false" ht="16" hidden="false" customHeight="false" outlineLevel="0" collapsed="false">
      <c r="AW197" s="48" t="n">
        <f aca="false">AW196+1</f>
        <v>193</v>
      </c>
      <c r="AX197" s="45" t="s">
        <v>815</v>
      </c>
      <c r="AY197" s="45" t="n">
        <v>622</v>
      </c>
      <c r="AZ197" s="45" t="n">
        <v>12276</v>
      </c>
      <c r="BH197" s="47"/>
      <c r="BK197" s="82"/>
    </row>
    <row r="198" customFormat="false" ht="16" hidden="false" customHeight="false" outlineLevel="0" collapsed="false">
      <c r="AW198" s="48" t="n">
        <f aca="false">AW197+1</f>
        <v>194</v>
      </c>
      <c r="AX198" s="45" t="s">
        <v>816</v>
      </c>
      <c r="AY198" s="45" t="n">
        <v>291</v>
      </c>
      <c r="AZ198" s="45" t="n">
        <v>1753</v>
      </c>
      <c r="BH198" s="47"/>
      <c r="BK198" s="82"/>
    </row>
    <row r="199" customFormat="false" ht="16" hidden="false" customHeight="false" outlineLevel="0" collapsed="false">
      <c r="AW199" s="48" t="n">
        <f aca="false">AW198+1</f>
        <v>195</v>
      </c>
      <c r="AX199" s="45" t="s">
        <v>817</v>
      </c>
      <c r="AY199" s="45" t="n">
        <v>321</v>
      </c>
      <c r="AZ199" s="45" t="n">
        <v>59.4</v>
      </c>
      <c r="BH199" s="47"/>
      <c r="BK199" s="82"/>
    </row>
    <row r="200" customFormat="false" ht="16" hidden="false" customHeight="false" outlineLevel="0" collapsed="false">
      <c r="AW200" s="48" t="n">
        <f aca="false">AW199+1</f>
        <v>196</v>
      </c>
      <c r="AX200" s="45" t="s">
        <v>818</v>
      </c>
      <c r="AY200" s="45" t="n">
        <v>854</v>
      </c>
      <c r="AZ200" s="45" t="n">
        <v>15952</v>
      </c>
      <c r="BH200" s="47"/>
      <c r="BK200" s="82"/>
    </row>
    <row r="201" customFormat="false" ht="16" hidden="false" customHeight="false" outlineLevel="0" collapsed="false">
      <c r="AW201" s="48" t="n">
        <f aca="false">AW200+1</f>
        <v>197</v>
      </c>
      <c r="AX201" s="45" t="s">
        <v>819</v>
      </c>
      <c r="AY201" s="45" t="n">
        <v>1478</v>
      </c>
      <c r="AZ201" s="45" t="n">
        <v>8112</v>
      </c>
      <c r="BH201" s="47"/>
      <c r="BK201" s="82"/>
    </row>
    <row r="202" customFormat="false" ht="16" hidden="false" customHeight="false" outlineLevel="0" collapsed="false">
      <c r="AW202" s="48" t="n">
        <f aca="false">AW201+1</f>
        <v>198</v>
      </c>
      <c r="AX202" s="45" t="s">
        <v>820</v>
      </c>
      <c r="AY202" s="45" t="n">
        <v>3127</v>
      </c>
      <c r="AZ202" s="45" t="n">
        <v>7472</v>
      </c>
      <c r="BH202" s="47"/>
      <c r="BK202" s="82"/>
    </row>
    <row r="203" customFormat="false" ht="16" hidden="false" customHeight="false" outlineLevel="0" collapsed="false">
      <c r="AW203" s="48" t="n">
        <f aca="false">AW202+1</f>
        <v>199</v>
      </c>
      <c r="AX203" s="45" t="s">
        <v>821</v>
      </c>
      <c r="AY203" s="45" t="n">
        <v>3033</v>
      </c>
      <c r="AZ203" s="45" t="n">
        <v>11692</v>
      </c>
      <c r="BH203" s="47"/>
      <c r="BK203" s="82"/>
    </row>
    <row r="204" customFormat="false" ht="16" hidden="false" customHeight="false" outlineLevel="0" collapsed="false">
      <c r="AW204" s="48" t="n">
        <f aca="false">AW203+1</f>
        <v>200</v>
      </c>
      <c r="AX204" s="45" t="s">
        <v>822</v>
      </c>
      <c r="AY204" s="45" t="n">
        <v>3014</v>
      </c>
      <c r="AZ204" s="45" t="n">
        <v>1639</v>
      </c>
      <c r="BH204" s="47"/>
      <c r="BK204" s="82"/>
    </row>
    <row r="205" customFormat="false" ht="16" hidden="false" customHeight="false" outlineLevel="0" collapsed="false">
      <c r="AW205" s="48" t="n">
        <f aca="false">AW204+1</f>
        <v>201</v>
      </c>
      <c r="AX205" s="45" t="s">
        <v>823</v>
      </c>
      <c r="AY205" s="45" t="n">
        <v>2496</v>
      </c>
      <c r="AZ205" s="45" t="n">
        <v>37.7</v>
      </c>
      <c r="BH205" s="47"/>
      <c r="BK205" s="82"/>
    </row>
    <row r="206" customFormat="false" ht="16" hidden="false" customHeight="false" outlineLevel="0" collapsed="false">
      <c r="AW206" s="48" t="n">
        <f aca="false">AW205+1</f>
        <v>202</v>
      </c>
      <c r="AX206" s="45" t="s">
        <v>824</v>
      </c>
      <c r="AY206" s="45" t="n">
        <v>4717</v>
      </c>
      <c r="AZ206" s="45" t="n">
        <v>11375</v>
      </c>
      <c r="BH206" s="47"/>
      <c r="BK206" s="82"/>
    </row>
    <row r="207" customFormat="false" ht="16" hidden="false" customHeight="false" outlineLevel="0" collapsed="false">
      <c r="AW207" s="48" t="n">
        <f aca="false">AW206+1</f>
        <v>203</v>
      </c>
      <c r="AX207" s="45" t="s">
        <v>825</v>
      </c>
      <c r="AY207" s="45" t="n">
        <v>5697</v>
      </c>
      <c r="AZ207" s="45" t="n">
        <v>4292</v>
      </c>
      <c r="BH207" s="47"/>
      <c r="BK207" s="82"/>
    </row>
    <row r="208" customFormat="false" ht="16" hidden="false" customHeight="false" outlineLevel="0" collapsed="false">
      <c r="AW208" s="48" t="n">
        <f aca="false">AW207+1</f>
        <v>204</v>
      </c>
      <c r="AX208" s="45" t="s">
        <v>826</v>
      </c>
      <c r="AY208" s="45" t="n">
        <v>9361</v>
      </c>
      <c r="AZ208" s="45" t="n">
        <v>4892</v>
      </c>
      <c r="BH208" s="47"/>
      <c r="BK208" s="82"/>
    </row>
    <row r="209" customFormat="false" ht="16" hidden="false" customHeight="false" outlineLevel="0" collapsed="false">
      <c r="AW209" s="48" t="n">
        <f aca="false">AW208+1</f>
        <v>205</v>
      </c>
      <c r="AX209" s="45" t="s">
        <v>827</v>
      </c>
      <c r="AY209" s="45" t="n">
        <v>18.1</v>
      </c>
      <c r="AZ209" s="45" t="n">
        <v>15663</v>
      </c>
      <c r="BH209" s="47"/>
      <c r="BK209" s="82"/>
    </row>
    <row r="210" customFormat="false" ht="16" hidden="false" customHeight="false" outlineLevel="0" collapsed="false">
      <c r="AW210" s="48" t="n">
        <f aca="false">AW209+1</f>
        <v>206</v>
      </c>
      <c r="AX210" s="45" t="s">
        <v>828</v>
      </c>
      <c r="AY210" s="45" t="n">
        <v>32.7</v>
      </c>
      <c r="AZ210" s="45" t="n">
        <v>1491</v>
      </c>
      <c r="BH210" s="47"/>
      <c r="BK210" s="82"/>
    </row>
    <row r="211" customFormat="false" ht="16" hidden="false" customHeight="false" outlineLevel="0" collapsed="false">
      <c r="AW211" s="48" t="n">
        <f aca="false">AW210+1</f>
        <v>207</v>
      </c>
      <c r="AX211" s="45" t="s">
        <v>829</v>
      </c>
      <c r="AY211" s="45" t="n">
        <v>36.5</v>
      </c>
      <c r="AZ211" s="45" t="n">
        <v>26.3</v>
      </c>
      <c r="BH211" s="47"/>
      <c r="BK211" s="82"/>
    </row>
    <row r="212" customFormat="false" ht="16" hidden="false" customHeight="false" outlineLevel="0" collapsed="false">
      <c r="AW212" s="48" t="n">
        <f aca="false">AW211+1</f>
        <v>208</v>
      </c>
      <c r="AX212" s="45" t="s">
        <v>830</v>
      </c>
      <c r="AY212" s="45" t="n">
        <v>36.4</v>
      </c>
      <c r="AZ212" s="45" t="n">
        <v>18576</v>
      </c>
      <c r="BH212" s="47"/>
      <c r="BK212" s="82"/>
    </row>
    <row r="213" customFormat="false" ht="16" hidden="false" customHeight="false" outlineLevel="0" collapsed="false">
      <c r="AW213" s="48" t="n">
        <f aca="false">AW212+1</f>
        <v>209</v>
      </c>
      <c r="AX213" s="45" t="s">
        <v>831</v>
      </c>
      <c r="AY213" s="45" t="n">
        <v>44.9</v>
      </c>
      <c r="AZ213" s="45" t="n">
        <v>3061</v>
      </c>
      <c r="BH213" s="47"/>
      <c r="BK213" s="82"/>
    </row>
    <row r="214" customFormat="false" ht="16" hidden="false" customHeight="false" outlineLevel="0" collapsed="false">
      <c r="AW214" s="48" t="n">
        <f aca="false">AW213+1</f>
        <v>210</v>
      </c>
      <c r="AX214" s="45" t="s">
        <v>832</v>
      </c>
      <c r="AY214" s="45" t="n">
        <v>36.2</v>
      </c>
      <c r="AZ214" s="45" t="n">
        <v>6243</v>
      </c>
      <c r="BH214" s="47"/>
      <c r="BK214" s="82"/>
    </row>
    <row r="215" customFormat="false" ht="16" hidden="false" customHeight="false" outlineLevel="0" collapsed="false">
      <c r="AW215" s="48" t="n">
        <f aca="false">AW214+1</f>
        <v>211</v>
      </c>
      <c r="AX215" s="45" t="s">
        <v>833</v>
      </c>
      <c r="AY215" s="45" t="n">
        <v>16851</v>
      </c>
      <c r="AZ215" s="45" t="n">
        <v>15009</v>
      </c>
      <c r="BH215" s="47"/>
      <c r="BK215" s="82"/>
    </row>
    <row r="216" customFormat="false" ht="16" hidden="false" customHeight="false" outlineLevel="0" collapsed="false">
      <c r="AW216" s="48" t="n">
        <f aca="false">AW215+1</f>
        <v>212</v>
      </c>
      <c r="AX216" s="45" t="s">
        <v>834</v>
      </c>
      <c r="AY216" s="45" t="n">
        <v>6416</v>
      </c>
      <c r="AZ216" s="45" t="n">
        <v>2054</v>
      </c>
      <c r="BH216" s="47"/>
      <c r="BK216" s="82"/>
    </row>
    <row r="217" customFormat="false" ht="16" hidden="false" customHeight="false" outlineLevel="0" collapsed="false">
      <c r="AW217" s="48" t="n">
        <f aca="false">AW216+1</f>
        <v>213</v>
      </c>
      <c r="AX217" s="45" t="s">
        <v>835</v>
      </c>
      <c r="AY217" s="45" t="n">
        <v>6300</v>
      </c>
      <c r="AZ217" s="45" t="n">
        <v>139</v>
      </c>
      <c r="BH217" s="47"/>
      <c r="BK217" s="82"/>
    </row>
    <row r="218" customFormat="false" ht="16" hidden="false" customHeight="false" outlineLevel="0" collapsed="false">
      <c r="AW218" s="48" t="n">
        <f aca="false">AW217+1</f>
        <v>214</v>
      </c>
      <c r="AX218" s="45" t="s">
        <v>836</v>
      </c>
      <c r="AY218" s="45" t="n">
        <v>7404</v>
      </c>
      <c r="AZ218" s="45" t="n">
        <v>15711</v>
      </c>
      <c r="BH218" s="47"/>
      <c r="BK218" s="82"/>
    </row>
    <row r="219" customFormat="false" ht="16" hidden="false" customHeight="false" outlineLevel="0" collapsed="false">
      <c r="AW219" s="48" t="n">
        <f aca="false">AW218+1</f>
        <v>215</v>
      </c>
      <c r="AX219" s="45" t="s">
        <v>837</v>
      </c>
      <c r="AY219" s="45" t="n">
        <v>1561</v>
      </c>
      <c r="AZ219" s="45" t="n">
        <v>2709</v>
      </c>
      <c r="BH219" s="47"/>
      <c r="BK219" s="82"/>
    </row>
    <row r="220" customFormat="false" ht="16" hidden="false" customHeight="false" outlineLevel="0" collapsed="false">
      <c r="AW220" s="48" t="n">
        <f aca="false">AW219+1</f>
        <v>216</v>
      </c>
      <c r="AX220" s="45" t="s">
        <v>838</v>
      </c>
      <c r="AY220" s="45" t="n">
        <v>1044</v>
      </c>
      <c r="AZ220" s="45" t="n">
        <v>66.5</v>
      </c>
      <c r="BH220" s="47"/>
      <c r="BK220" s="82"/>
    </row>
    <row r="221" customFormat="false" ht="16" hidden="false" customHeight="false" outlineLevel="0" collapsed="false">
      <c r="AW221" s="48" t="n">
        <f aca="false">AW220+1</f>
        <v>217</v>
      </c>
      <c r="AX221" s="45" t="s">
        <v>839</v>
      </c>
      <c r="AY221" s="45" t="n">
        <v>79427</v>
      </c>
      <c r="AZ221" s="45" t="n">
        <v>11480</v>
      </c>
      <c r="BH221" s="47"/>
      <c r="BK221" s="82"/>
    </row>
    <row r="222" customFormat="false" ht="16" hidden="false" customHeight="false" outlineLevel="0" collapsed="false">
      <c r="AW222" s="48" t="n">
        <f aca="false">AW221+1</f>
        <v>218</v>
      </c>
      <c r="AX222" s="45" t="s">
        <v>840</v>
      </c>
      <c r="AY222" s="45" t="n">
        <v>18129</v>
      </c>
      <c r="AZ222" s="45" t="n">
        <v>1944</v>
      </c>
      <c r="BH222" s="47"/>
      <c r="BK222" s="82"/>
    </row>
    <row r="223" customFormat="false" ht="16" hidden="false" customHeight="false" outlineLevel="0" collapsed="false">
      <c r="AW223" s="48" t="n">
        <f aca="false">AW222+1</f>
        <v>219</v>
      </c>
      <c r="AX223" s="45" t="s">
        <v>841</v>
      </c>
      <c r="AY223" s="45" t="n">
        <v>16495</v>
      </c>
      <c r="AZ223" s="45" t="n">
        <v>153</v>
      </c>
      <c r="BH223" s="47"/>
      <c r="BK223" s="82"/>
    </row>
    <row r="224" customFormat="false" ht="16" hidden="false" customHeight="false" outlineLevel="0" collapsed="false">
      <c r="AW224" s="48" t="n">
        <f aca="false">AW223+1</f>
        <v>220</v>
      </c>
      <c r="AX224" s="45" t="s">
        <v>842</v>
      </c>
      <c r="AY224" s="45" t="n">
        <v>33339</v>
      </c>
      <c r="AZ224" s="45" t="n">
        <v>12127</v>
      </c>
      <c r="BH224" s="47"/>
      <c r="BK224" s="82"/>
    </row>
    <row r="225" customFormat="false" ht="16" hidden="false" customHeight="false" outlineLevel="0" collapsed="false">
      <c r="AW225" s="48" t="n">
        <f aca="false">AW224+1</f>
        <v>221</v>
      </c>
      <c r="AX225" s="45" t="s">
        <v>843</v>
      </c>
      <c r="AY225" s="45" t="n">
        <v>11871</v>
      </c>
      <c r="AZ225" s="45" t="n">
        <v>2518</v>
      </c>
      <c r="BH225" s="47"/>
      <c r="BK225" s="82"/>
    </row>
    <row r="226" customFormat="false" ht="16" hidden="false" customHeight="false" outlineLevel="0" collapsed="false">
      <c r="AW226" s="48" t="n">
        <f aca="false">AW225+1</f>
        <v>222</v>
      </c>
      <c r="AX226" s="45" t="s">
        <v>844</v>
      </c>
      <c r="AY226" s="45" t="n">
        <v>5785</v>
      </c>
      <c r="AZ226" s="45" t="n">
        <v>110</v>
      </c>
      <c r="BH226" s="47"/>
      <c r="BK226" s="82"/>
    </row>
    <row r="227" customFormat="false" ht="16" hidden="false" customHeight="false" outlineLevel="0" collapsed="false">
      <c r="AW227" s="48" t="n">
        <f aca="false">AW226+1</f>
        <v>223</v>
      </c>
      <c r="AX227" s="45" t="s">
        <v>845</v>
      </c>
      <c r="AY227" s="45" t="n">
        <v>3436</v>
      </c>
      <c r="AZ227" s="45" t="n">
        <v>20856</v>
      </c>
      <c r="BH227" s="47"/>
      <c r="BK227" s="82"/>
    </row>
    <row r="228" customFormat="false" ht="16" hidden="false" customHeight="false" outlineLevel="0" collapsed="false">
      <c r="AW228" s="48" t="n">
        <f aca="false">AW227+1</f>
        <v>224</v>
      </c>
      <c r="AX228" s="45" t="s">
        <v>846</v>
      </c>
      <c r="AY228" s="45" t="n">
        <v>1194</v>
      </c>
      <c r="AZ228" s="45" t="n">
        <v>2243</v>
      </c>
      <c r="BH228" s="47"/>
      <c r="BK228" s="82"/>
    </row>
    <row r="229" customFormat="false" ht="16" hidden="false" customHeight="false" outlineLevel="0" collapsed="false">
      <c r="AW229" s="48" t="n">
        <f aca="false">AW228+1</f>
        <v>225</v>
      </c>
      <c r="AX229" s="45" t="s">
        <v>847</v>
      </c>
      <c r="AY229" s="45" t="n">
        <v>939</v>
      </c>
      <c r="AZ229" s="45" t="n">
        <v>147</v>
      </c>
      <c r="BH229" s="47"/>
      <c r="BK229" s="82"/>
    </row>
    <row r="230" customFormat="false" ht="16" hidden="false" customHeight="false" outlineLevel="0" collapsed="false">
      <c r="AW230" s="48" t="n">
        <f aca="false">AW229+1</f>
        <v>226</v>
      </c>
      <c r="AX230" s="45" t="s">
        <v>848</v>
      </c>
      <c r="AY230" s="45" t="n">
        <v>968</v>
      </c>
      <c r="AZ230" s="45" t="n">
        <v>15147</v>
      </c>
      <c r="BH230" s="47"/>
      <c r="BK230" s="82"/>
    </row>
    <row r="231" customFormat="false" ht="16" hidden="false" customHeight="false" outlineLevel="0" collapsed="false">
      <c r="AW231" s="48" t="n">
        <f aca="false">AW230+1</f>
        <v>227</v>
      </c>
      <c r="AX231" s="45" t="s">
        <v>849</v>
      </c>
      <c r="AY231" s="45" t="n">
        <v>249</v>
      </c>
      <c r="AZ231" s="45" t="n">
        <v>1737</v>
      </c>
      <c r="BH231" s="47"/>
      <c r="BK231" s="82"/>
    </row>
    <row r="232" customFormat="false" ht="16" hidden="false" customHeight="false" outlineLevel="0" collapsed="false">
      <c r="AW232" s="48" t="n">
        <f aca="false">AW231+1</f>
        <v>228</v>
      </c>
      <c r="AX232" s="45" t="s">
        <v>850</v>
      </c>
      <c r="AY232" s="45" t="n">
        <v>628</v>
      </c>
      <c r="AZ232" s="45" t="n">
        <v>109</v>
      </c>
      <c r="BH232" s="47"/>
      <c r="BK232" s="82"/>
    </row>
    <row r="233" customFormat="false" ht="16" hidden="false" customHeight="false" outlineLevel="0" collapsed="false">
      <c r="AW233" s="48" t="n">
        <f aca="false">AW232+1</f>
        <v>229</v>
      </c>
      <c r="AX233" s="45" t="s">
        <v>851</v>
      </c>
      <c r="AY233" s="45" t="n">
        <v>9080</v>
      </c>
      <c r="AZ233" s="45" t="n">
        <v>15332</v>
      </c>
      <c r="BH233" s="47"/>
      <c r="BK233" s="82"/>
    </row>
    <row r="234" customFormat="false" ht="16" hidden="false" customHeight="false" outlineLevel="0" collapsed="false">
      <c r="AW234" s="48" t="n">
        <f aca="false">AW233+1</f>
        <v>230</v>
      </c>
      <c r="AX234" s="45" t="s">
        <v>852</v>
      </c>
      <c r="AY234" s="45" t="n">
        <v>16345</v>
      </c>
      <c r="AZ234" s="45" t="n">
        <v>2549</v>
      </c>
      <c r="BH234" s="47"/>
      <c r="BK234" s="82"/>
    </row>
    <row r="235" customFormat="false" ht="16" hidden="false" customHeight="false" outlineLevel="0" collapsed="false">
      <c r="AW235" s="48" t="n">
        <f aca="false">AW234+1</f>
        <v>231</v>
      </c>
      <c r="AX235" s="45" t="s">
        <v>853</v>
      </c>
      <c r="AY235" s="45" t="n">
        <v>11980</v>
      </c>
      <c r="AZ235" s="45" t="n">
        <v>125</v>
      </c>
      <c r="BH235" s="47"/>
      <c r="BK235" s="82"/>
    </row>
    <row r="236" customFormat="false" ht="16" hidden="false" customHeight="false" outlineLevel="0" collapsed="false">
      <c r="AW236" s="48" t="n">
        <f aca="false">AW235+1</f>
        <v>232</v>
      </c>
      <c r="AX236" s="45" t="s">
        <v>854</v>
      </c>
      <c r="AY236" s="45" t="n">
        <v>5044</v>
      </c>
      <c r="AZ236" s="45" t="n">
        <v>16851</v>
      </c>
      <c r="BH236" s="47"/>
      <c r="BK236" s="82"/>
    </row>
    <row r="237" customFormat="false" ht="16" hidden="false" customHeight="false" outlineLevel="0" collapsed="false">
      <c r="AW237" s="48" t="n">
        <f aca="false">AW236+1</f>
        <v>233</v>
      </c>
      <c r="AX237" s="45" t="s">
        <v>855</v>
      </c>
      <c r="AY237" s="45" t="n">
        <v>5013</v>
      </c>
      <c r="AZ237" s="45" t="n">
        <v>2942</v>
      </c>
      <c r="BH237" s="47"/>
      <c r="BK237" s="82"/>
    </row>
    <row r="238" customFormat="false" ht="16" hidden="false" customHeight="false" outlineLevel="0" collapsed="false">
      <c r="AW238" s="48" t="n">
        <f aca="false">AW237+1</f>
        <v>234</v>
      </c>
      <c r="AX238" s="45" t="s">
        <v>856</v>
      </c>
      <c r="AY238" s="45" t="n">
        <v>4819</v>
      </c>
      <c r="AZ238" s="45" t="n">
        <v>95</v>
      </c>
      <c r="BH238" s="47"/>
      <c r="BK238" s="82"/>
    </row>
    <row r="239" customFormat="false" ht="16" hidden="false" customHeight="false" outlineLevel="0" collapsed="false">
      <c r="AW239" s="48" t="n">
        <f aca="false">AW238+1</f>
        <v>235</v>
      </c>
      <c r="AX239" s="45" t="s">
        <v>857</v>
      </c>
      <c r="AY239" s="45" t="n">
        <v>39.9</v>
      </c>
      <c r="AZ239" s="45" t="n">
        <v>21831</v>
      </c>
      <c r="BH239" s="47"/>
    </row>
    <row r="240" customFormat="false" ht="16" hidden="false" customHeight="false" outlineLevel="0" collapsed="false">
      <c r="AW240" s="48" t="n">
        <f aca="false">AW239+1</f>
        <v>236</v>
      </c>
      <c r="AX240" s="45" t="s">
        <v>858</v>
      </c>
      <c r="AY240" s="45" t="n">
        <v>33.4</v>
      </c>
      <c r="AZ240" s="45" t="n">
        <v>3619</v>
      </c>
      <c r="BH240" s="47"/>
    </row>
    <row r="241" customFormat="false" ht="16" hidden="false" customHeight="false" outlineLevel="0" collapsed="false">
      <c r="AW241" s="48" t="n">
        <f aca="false">AW240+1</f>
        <v>237</v>
      </c>
      <c r="AX241" s="45" t="s">
        <v>859</v>
      </c>
      <c r="AY241" s="45" t="n">
        <v>35.3</v>
      </c>
      <c r="AZ241" s="45" t="n">
        <v>131</v>
      </c>
      <c r="BH241" s="47"/>
    </row>
    <row r="242" customFormat="false" ht="16" hidden="false" customHeight="false" outlineLevel="0" collapsed="false">
      <c r="AW242" s="48" t="n">
        <f aca="false">AW241+1</f>
        <v>238</v>
      </c>
      <c r="AX242" s="45" t="s">
        <v>860</v>
      </c>
      <c r="AY242" s="45" t="n">
        <v>33.2</v>
      </c>
      <c r="AZ242" s="45" t="n">
        <v>16197</v>
      </c>
      <c r="BH242" s="47"/>
    </row>
    <row r="243" customFormat="false" ht="16" hidden="false" customHeight="false" outlineLevel="0" collapsed="false">
      <c r="AW243" s="48" t="n">
        <f aca="false">AW242+1</f>
        <v>239</v>
      </c>
      <c r="AX243" s="45" t="s">
        <v>861</v>
      </c>
      <c r="AY243" s="45" t="n">
        <v>39.3</v>
      </c>
      <c r="AZ243" s="45" t="n">
        <v>3941</v>
      </c>
      <c r="BH243" s="47"/>
      <c r="BK243" s="82"/>
    </row>
    <row r="244" customFormat="false" ht="16" hidden="false" customHeight="false" outlineLevel="0" collapsed="false">
      <c r="AW244" s="48" t="n">
        <f aca="false">AW243+1</f>
        <v>240</v>
      </c>
      <c r="AX244" s="45" t="s">
        <v>862</v>
      </c>
      <c r="AY244" s="45" t="n">
        <v>38</v>
      </c>
      <c r="AZ244" s="45" t="n">
        <v>112</v>
      </c>
      <c r="BH244" s="47"/>
      <c r="BK244" s="82"/>
    </row>
    <row r="245" customFormat="false" ht="16" hidden="false" customHeight="false" outlineLevel="0" collapsed="false">
      <c r="AW245" s="48"/>
      <c r="BH245" s="47"/>
      <c r="BK245" s="82"/>
    </row>
    <row r="246" customFormat="false" ht="16" hidden="false" customHeight="false" outlineLevel="0" collapsed="false">
      <c r="AW246" s="48"/>
      <c r="BH246" s="47"/>
      <c r="BK246" s="82"/>
    </row>
    <row r="247" customFormat="false" ht="16" hidden="false" customHeight="false" outlineLevel="0" collapsed="false">
      <c r="AW247" s="48"/>
      <c r="BH247" s="47"/>
      <c r="BK247" s="82"/>
    </row>
    <row r="248" customFormat="false" ht="16" hidden="false" customHeight="false" outlineLevel="0" collapsed="false">
      <c r="AW248" s="48"/>
      <c r="BH248" s="47"/>
      <c r="BK248" s="82"/>
    </row>
    <row r="249" customFormat="false" ht="16" hidden="false" customHeight="false" outlineLevel="0" collapsed="false">
      <c r="AW249" s="48"/>
      <c r="BH249" s="47"/>
      <c r="BK249" s="82"/>
    </row>
    <row r="250" customFormat="false" ht="16" hidden="false" customHeight="false" outlineLevel="0" collapsed="false">
      <c r="AW250" s="48"/>
      <c r="BH250" s="47"/>
      <c r="BK250" s="82"/>
    </row>
    <row r="251" customFormat="false" ht="16" hidden="false" customHeight="false" outlineLevel="0" collapsed="false">
      <c r="AW251" s="48"/>
      <c r="BH251" s="47"/>
      <c r="BK251" s="82"/>
    </row>
    <row r="252" customFormat="false" ht="16" hidden="false" customHeight="false" outlineLevel="0" collapsed="false">
      <c r="AW252" s="48"/>
      <c r="BH252" s="47"/>
      <c r="BK252" s="82"/>
    </row>
    <row r="253" customFormat="false" ht="16" hidden="false" customHeight="false" outlineLevel="0" collapsed="false">
      <c r="AW253" s="48"/>
      <c r="BH253" s="47"/>
      <c r="BK253" s="82"/>
    </row>
    <row r="254" customFormat="false" ht="16" hidden="false" customHeight="false" outlineLevel="0" collapsed="false">
      <c r="AW254" s="48"/>
      <c r="BH254" s="47"/>
      <c r="BK254" s="82"/>
    </row>
    <row r="255" customFormat="false" ht="16" hidden="false" customHeight="false" outlineLevel="0" collapsed="false">
      <c r="AW255" s="48"/>
      <c r="BH255" s="47"/>
      <c r="BK255" s="82"/>
    </row>
    <row r="256" customFormat="false" ht="16" hidden="false" customHeight="false" outlineLevel="0" collapsed="false">
      <c r="AW256" s="48"/>
      <c r="BH256" s="47"/>
      <c r="BK256" s="82"/>
    </row>
    <row r="257" customFormat="false" ht="16" hidden="false" customHeight="false" outlineLevel="0" collapsed="false">
      <c r="AW257" s="48"/>
      <c r="BH257" s="47"/>
      <c r="BK257" s="82"/>
    </row>
    <row r="258" customFormat="false" ht="16" hidden="false" customHeight="false" outlineLevel="0" collapsed="false">
      <c r="AW258" s="48"/>
      <c r="BH258" s="47"/>
      <c r="BK258" s="82"/>
    </row>
    <row r="259" customFormat="false" ht="16" hidden="false" customHeight="false" outlineLevel="0" collapsed="false">
      <c r="AW259" s="48"/>
      <c r="BH259" s="47"/>
      <c r="BK259" s="82"/>
    </row>
    <row r="260" customFormat="false" ht="16" hidden="false" customHeight="false" outlineLevel="0" collapsed="false">
      <c r="AW260" s="48"/>
      <c r="BH260" s="47"/>
      <c r="BK260" s="82"/>
    </row>
    <row r="261" customFormat="false" ht="16" hidden="false" customHeight="false" outlineLevel="0" collapsed="false">
      <c r="AW261" s="48"/>
      <c r="BH261" s="47"/>
      <c r="BK261" s="82"/>
    </row>
    <row r="262" customFormat="false" ht="16" hidden="false" customHeight="false" outlineLevel="0" collapsed="false">
      <c r="AW262" s="48"/>
      <c r="BH262" s="47"/>
      <c r="BK262" s="82"/>
    </row>
    <row r="263" customFormat="false" ht="16" hidden="false" customHeight="false" outlineLevel="0" collapsed="false">
      <c r="AW263" s="48"/>
      <c r="BH263" s="47"/>
      <c r="BK263" s="82"/>
    </row>
    <row r="264" customFormat="false" ht="16" hidden="false" customHeight="false" outlineLevel="0" collapsed="false">
      <c r="AW264" s="48"/>
      <c r="BH264" s="47"/>
      <c r="BK264" s="82"/>
    </row>
    <row r="265" customFormat="false" ht="16" hidden="false" customHeight="false" outlineLevel="0" collapsed="false">
      <c r="AW265" s="48"/>
      <c r="BH265" s="47"/>
      <c r="BK265" s="82"/>
    </row>
    <row r="266" customFormat="false" ht="16" hidden="false" customHeight="false" outlineLevel="0" collapsed="false">
      <c r="AW266" s="48"/>
      <c r="BH266" s="47"/>
      <c r="BK266" s="82"/>
    </row>
    <row r="267" customFormat="false" ht="16" hidden="false" customHeight="false" outlineLevel="0" collapsed="false">
      <c r="AW267" s="48"/>
      <c r="BH267" s="47"/>
      <c r="BK267" s="82"/>
    </row>
    <row r="268" customFormat="false" ht="16" hidden="false" customHeight="false" outlineLevel="0" collapsed="false">
      <c r="AW268" s="48"/>
      <c r="BH268" s="47"/>
      <c r="BK268" s="82"/>
    </row>
    <row r="269" customFormat="false" ht="16" hidden="false" customHeight="false" outlineLevel="0" collapsed="false">
      <c r="AW269" s="48"/>
      <c r="BH269" s="47"/>
      <c r="BK269" s="82"/>
    </row>
    <row r="270" customFormat="false" ht="16" hidden="false" customHeight="false" outlineLevel="0" collapsed="false">
      <c r="AW270" s="48"/>
      <c r="BH270" s="47"/>
      <c r="BK270" s="82"/>
    </row>
    <row r="271" customFormat="false" ht="16" hidden="false" customHeight="false" outlineLevel="0" collapsed="false">
      <c r="AW271" s="48"/>
      <c r="BH271" s="47"/>
      <c r="BK271" s="82"/>
    </row>
    <row r="272" customFormat="false" ht="16" hidden="false" customHeight="false" outlineLevel="0" collapsed="false">
      <c r="AW272" s="48"/>
      <c r="BH272" s="47"/>
      <c r="BK272" s="82"/>
    </row>
    <row r="273" customFormat="false" ht="16" hidden="false" customHeight="false" outlineLevel="0" collapsed="false">
      <c r="AW273" s="48"/>
      <c r="BH273" s="47"/>
      <c r="BK273" s="82"/>
    </row>
    <row r="274" customFormat="false" ht="16" hidden="false" customHeight="false" outlineLevel="0" collapsed="false">
      <c r="AW274" s="48"/>
      <c r="BH274" s="47"/>
      <c r="BK274" s="82"/>
    </row>
    <row r="275" customFormat="false" ht="16" hidden="false" customHeight="false" outlineLevel="0" collapsed="false">
      <c r="AW275" s="48"/>
      <c r="BH275" s="47"/>
      <c r="BK275" s="82"/>
    </row>
    <row r="276" customFormat="false" ht="16" hidden="false" customHeight="false" outlineLevel="0" collapsed="false">
      <c r="AW276" s="48"/>
      <c r="BH276" s="47"/>
      <c r="BK276" s="82"/>
    </row>
    <row r="277" customFormat="false" ht="16" hidden="false" customHeight="false" outlineLevel="0" collapsed="false">
      <c r="AW277" s="48"/>
      <c r="BH277" s="47"/>
      <c r="BK277" s="82"/>
    </row>
    <row r="278" customFormat="false" ht="16" hidden="false" customHeight="false" outlineLevel="0" collapsed="false">
      <c r="AW278" s="48"/>
      <c r="BH278" s="47"/>
      <c r="BK278" s="82"/>
    </row>
    <row r="279" customFormat="false" ht="16" hidden="false" customHeight="false" outlineLevel="0" collapsed="false">
      <c r="AW279" s="48"/>
      <c r="BH279" s="47"/>
      <c r="BK279" s="82"/>
    </row>
    <row r="280" customFormat="false" ht="16" hidden="false" customHeight="false" outlineLevel="0" collapsed="false">
      <c r="AW280" s="48"/>
      <c r="BH280" s="47"/>
      <c r="BK280" s="82"/>
    </row>
    <row r="281" customFormat="false" ht="16" hidden="false" customHeight="false" outlineLevel="0" collapsed="false">
      <c r="AW281" s="48"/>
      <c r="BH281" s="47"/>
      <c r="BK281" s="82"/>
    </row>
    <row r="282" customFormat="false" ht="16" hidden="false" customHeight="false" outlineLevel="0" collapsed="false">
      <c r="AW282" s="48"/>
      <c r="BH282" s="47"/>
      <c r="BK282" s="82"/>
    </row>
    <row r="283" customFormat="false" ht="16" hidden="false" customHeight="false" outlineLevel="0" collapsed="false">
      <c r="AW283" s="48"/>
      <c r="BH283" s="47"/>
      <c r="BK283" s="82"/>
    </row>
    <row r="284" customFormat="false" ht="16" hidden="false" customHeight="false" outlineLevel="0" collapsed="false">
      <c r="AW284" s="48"/>
      <c r="BH284" s="47"/>
      <c r="BK284" s="82"/>
    </row>
    <row r="285" customFormat="false" ht="16" hidden="false" customHeight="false" outlineLevel="0" collapsed="false">
      <c r="AW285" s="48"/>
      <c r="BH285" s="47"/>
      <c r="BK285" s="82"/>
    </row>
    <row r="286" customFormat="false" ht="16" hidden="false" customHeight="false" outlineLevel="0" collapsed="false">
      <c r="AW286" s="48"/>
      <c r="BH286" s="47"/>
      <c r="BK286" s="82"/>
    </row>
    <row r="287" customFormat="false" ht="16" hidden="false" customHeight="false" outlineLevel="0" collapsed="false">
      <c r="AW287" s="48"/>
      <c r="BH287" s="47"/>
      <c r="BK287" s="82"/>
    </row>
    <row r="288" customFormat="false" ht="16" hidden="false" customHeight="false" outlineLevel="0" collapsed="false">
      <c r="AW288" s="48"/>
      <c r="BH288" s="47"/>
      <c r="BK288" s="82"/>
    </row>
    <row r="289" customFormat="false" ht="16" hidden="false" customHeight="false" outlineLevel="0" collapsed="false">
      <c r="AW289" s="48"/>
      <c r="BH289" s="47"/>
      <c r="BK289" s="82"/>
    </row>
    <row r="290" customFormat="false" ht="16" hidden="false" customHeight="false" outlineLevel="0" collapsed="false">
      <c r="AW290" s="48"/>
      <c r="BH290" s="47"/>
      <c r="BK290" s="82"/>
    </row>
    <row r="291" customFormat="false" ht="16" hidden="false" customHeight="false" outlineLevel="0" collapsed="false">
      <c r="AW291" s="48"/>
      <c r="BK291" s="82"/>
    </row>
    <row r="292" customFormat="false" ht="16" hidden="false" customHeight="false" outlineLevel="0" collapsed="false">
      <c r="AW292" s="48"/>
      <c r="BK292" s="82"/>
    </row>
    <row r="293" customFormat="false" ht="16" hidden="false" customHeight="false" outlineLevel="0" collapsed="false">
      <c r="AW293" s="48"/>
      <c r="BK293" s="82"/>
    </row>
    <row r="294" customFormat="false" ht="16" hidden="false" customHeight="false" outlineLevel="0" collapsed="false">
      <c r="AW294" s="48"/>
      <c r="BK294" s="82"/>
    </row>
    <row r="295" customFormat="false" ht="16" hidden="false" customHeight="false" outlineLevel="0" collapsed="false">
      <c r="AW295" s="48"/>
      <c r="BK295" s="82"/>
    </row>
    <row r="296" customFormat="false" ht="16" hidden="false" customHeight="false" outlineLevel="0" collapsed="false">
      <c r="AW296" s="48"/>
      <c r="BK296" s="82"/>
    </row>
    <row r="297" customFormat="false" ht="16" hidden="false" customHeight="false" outlineLevel="0" collapsed="false">
      <c r="AW297" s="48"/>
      <c r="BK297" s="82"/>
    </row>
    <row r="298" customFormat="false" ht="16" hidden="false" customHeight="false" outlineLevel="0" collapsed="false">
      <c r="AW298" s="48"/>
      <c r="BK298" s="82"/>
    </row>
    <row r="299" customFormat="false" ht="16" hidden="false" customHeight="false" outlineLevel="0" collapsed="false">
      <c r="AW299" s="48"/>
      <c r="BK299" s="82"/>
    </row>
    <row r="300" customFormat="false" ht="16" hidden="false" customHeight="false" outlineLevel="0" collapsed="false">
      <c r="AW300" s="48"/>
      <c r="BK300" s="82"/>
    </row>
    <row r="301" customFormat="false" ht="16" hidden="false" customHeight="false" outlineLevel="0" collapsed="false">
      <c r="AW301" s="48"/>
      <c r="BK301" s="82"/>
    </row>
    <row r="302" customFormat="false" ht="16" hidden="false" customHeight="false" outlineLevel="0" collapsed="false">
      <c r="AW302" s="48"/>
      <c r="BK302" s="82"/>
    </row>
    <row r="303" customFormat="false" ht="16" hidden="false" customHeight="false" outlineLevel="0" collapsed="false">
      <c r="AW303" s="48"/>
      <c r="BK303" s="82"/>
    </row>
    <row r="304" customFormat="false" ht="16" hidden="false" customHeight="false" outlineLevel="0" collapsed="false">
      <c r="AW304" s="48"/>
      <c r="BK304" s="82"/>
    </row>
    <row r="305" customFormat="false" ht="16" hidden="false" customHeight="false" outlineLevel="0" collapsed="false">
      <c r="AW305" s="48"/>
      <c r="BK305" s="82"/>
    </row>
    <row r="306" customFormat="false" ht="16" hidden="false" customHeight="false" outlineLevel="0" collapsed="false">
      <c r="AW306" s="48"/>
      <c r="BK306" s="82"/>
    </row>
    <row r="307" customFormat="false" ht="16" hidden="false" customHeight="false" outlineLevel="0" collapsed="false">
      <c r="AW307" s="48"/>
      <c r="BK307" s="82"/>
    </row>
    <row r="308" customFormat="false" ht="16" hidden="false" customHeight="false" outlineLevel="0" collapsed="false">
      <c r="AW308" s="48"/>
      <c r="BK308" s="82"/>
    </row>
    <row r="309" customFormat="false" ht="16" hidden="false" customHeight="false" outlineLevel="0" collapsed="false">
      <c r="AW309" s="48"/>
      <c r="BK309" s="82"/>
    </row>
    <row r="310" customFormat="false" ht="16" hidden="false" customHeight="false" outlineLevel="0" collapsed="false">
      <c r="AW310" s="48"/>
      <c r="BK310" s="82"/>
    </row>
    <row r="311" customFormat="false" ht="16" hidden="false" customHeight="false" outlineLevel="0" collapsed="false">
      <c r="AW311" s="48"/>
      <c r="BK311" s="82"/>
    </row>
    <row r="312" customFormat="false" ht="16" hidden="false" customHeight="false" outlineLevel="0" collapsed="false">
      <c r="AW312" s="48"/>
      <c r="BK312" s="82"/>
    </row>
    <row r="313" customFormat="false" ht="16" hidden="false" customHeight="false" outlineLevel="0" collapsed="false">
      <c r="AW313" s="48"/>
      <c r="BK313" s="82"/>
    </row>
    <row r="314" customFormat="false" ht="16" hidden="false" customHeight="false" outlineLevel="0" collapsed="false">
      <c r="AW314" s="48"/>
      <c r="BK314" s="82"/>
    </row>
    <row r="315" customFormat="false" ht="16" hidden="false" customHeight="false" outlineLevel="0" collapsed="false">
      <c r="AW315" s="48"/>
      <c r="BK315" s="82"/>
    </row>
    <row r="316" customFormat="false" ht="16" hidden="false" customHeight="false" outlineLevel="0" collapsed="false">
      <c r="AW316" s="48"/>
      <c r="BK316" s="82"/>
    </row>
    <row r="317" customFormat="false" ht="16" hidden="false" customHeight="false" outlineLevel="0" collapsed="false">
      <c r="AW317" s="48"/>
      <c r="BK317" s="82"/>
    </row>
    <row r="318" customFormat="false" ht="16" hidden="false" customHeight="false" outlineLevel="0" collapsed="false">
      <c r="AW318" s="48"/>
      <c r="BK318" s="82"/>
    </row>
    <row r="319" customFormat="false" ht="16" hidden="false" customHeight="false" outlineLevel="0" collapsed="false">
      <c r="AW319" s="48"/>
      <c r="BK319" s="82"/>
    </row>
    <row r="320" customFormat="false" ht="16" hidden="false" customHeight="false" outlineLevel="0" collapsed="false">
      <c r="AW320" s="48"/>
      <c r="BK320" s="82"/>
    </row>
    <row r="321" customFormat="false" ht="16" hidden="false" customHeight="false" outlineLevel="0" collapsed="false">
      <c r="AW321" s="48"/>
      <c r="BK321" s="82"/>
    </row>
    <row r="322" customFormat="false" ht="16" hidden="false" customHeight="false" outlineLevel="0" collapsed="false">
      <c r="AW322" s="48"/>
      <c r="BK322" s="82"/>
    </row>
    <row r="323" customFormat="false" ht="16" hidden="false" customHeight="false" outlineLevel="0" collapsed="false">
      <c r="AW323" s="48"/>
      <c r="BK323" s="82"/>
    </row>
    <row r="324" customFormat="false" ht="16" hidden="false" customHeight="false" outlineLevel="0" collapsed="false">
      <c r="AW324" s="48"/>
      <c r="BK324" s="82"/>
    </row>
    <row r="325" customFormat="false" ht="16" hidden="false" customHeight="false" outlineLevel="0" collapsed="false">
      <c r="AW325" s="48"/>
      <c r="BK325" s="82"/>
    </row>
    <row r="326" customFormat="false" ht="16" hidden="false" customHeight="false" outlineLevel="0" collapsed="false">
      <c r="AW326" s="48"/>
      <c r="BK326" s="82"/>
    </row>
    <row r="327" customFormat="false" ht="16" hidden="false" customHeight="false" outlineLevel="0" collapsed="false">
      <c r="AW327" s="48"/>
      <c r="BK327" s="82"/>
    </row>
    <row r="328" customFormat="false" ht="16" hidden="false" customHeight="false" outlineLevel="0" collapsed="false">
      <c r="AW328" s="48"/>
      <c r="BK328" s="82"/>
    </row>
    <row r="329" customFormat="false" ht="16" hidden="false" customHeight="false" outlineLevel="0" collapsed="false">
      <c r="AW329" s="48"/>
      <c r="BK329" s="82"/>
    </row>
    <row r="330" customFormat="false" ht="16" hidden="false" customHeight="false" outlineLevel="0" collapsed="false">
      <c r="AW330" s="48"/>
      <c r="BK330" s="82"/>
    </row>
    <row r="331" customFormat="false" ht="16" hidden="false" customHeight="false" outlineLevel="0" collapsed="false">
      <c r="AW331" s="48"/>
      <c r="BK331" s="82"/>
    </row>
    <row r="332" customFormat="false" ht="16" hidden="false" customHeight="false" outlineLevel="0" collapsed="false">
      <c r="AW332" s="48"/>
      <c r="BK332" s="82"/>
    </row>
    <row r="333" customFormat="false" ht="16" hidden="false" customHeight="false" outlineLevel="0" collapsed="false">
      <c r="AW333" s="48"/>
      <c r="BK333" s="82"/>
    </row>
    <row r="334" customFormat="false" ht="16" hidden="false" customHeight="false" outlineLevel="0" collapsed="false">
      <c r="AW334" s="48"/>
      <c r="BK334" s="82"/>
    </row>
    <row r="335" customFormat="false" ht="16" hidden="false" customHeight="false" outlineLevel="0" collapsed="false">
      <c r="AW335" s="48"/>
      <c r="BK335" s="82"/>
    </row>
    <row r="336" customFormat="false" ht="16" hidden="false" customHeight="false" outlineLevel="0" collapsed="false">
      <c r="AW336" s="48"/>
      <c r="BK336" s="82"/>
    </row>
    <row r="337" customFormat="false" ht="16" hidden="false" customHeight="false" outlineLevel="0" collapsed="false">
      <c r="AW337" s="48"/>
      <c r="BK337" s="82"/>
    </row>
    <row r="338" customFormat="false" ht="16" hidden="false" customHeight="false" outlineLevel="0" collapsed="false">
      <c r="AW338" s="48"/>
      <c r="BK338" s="82"/>
    </row>
    <row r="339" customFormat="false" ht="16" hidden="false" customHeight="false" outlineLevel="0" collapsed="false">
      <c r="AW339" s="48"/>
      <c r="BK339" s="82"/>
    </row>
    <row r="340" customFormat="false" ht="16" hidden="false" customHeight="false" outlineLevel="0" collapsed="false">
      <c r="AW340" s="48"/>
      <c r="BK340" s="82"/>
    </row>
    <row r="341" customFormat="false" ht="16" hidden="false" customHeight="false" outlineLevel="0" collapsed="false">
      <c r="AW341" s="48"/>
      <c r="BK341" s="82"/>
    </row>
    <row r="342" customFormat="false" ht="16" hidden="false" customHeight="false" outlineLevel="0" collapsed="false">
      <c r="AW342" s="48"/>
      <c r="BK342" s="82"/>
    </row>
    <row r="343" customFormat="false" ht="16" hidden="false" customHeight="false" outlineLevel="0" collapsed="false">
      <c r="AW343" s="48"/>
      <c r="BK343" s="82"/>
    </row>
    <row r="344" customFormat="false" ht="16" hidden="false" customHeight="false" outlineLevel="0" collapsed="false">
      <c r="AW344" s="48"/>
      <c r="BK344" s="82"/>
    </row>
    <row r="345" customFormat="false" ht="16" hidden="false" customHeight="false" outlineLevel="0" collapsed="false">
      <c r="AW345" s="48"/>
      <c r="BK345" s="82"/>
    </row>
    <row r="346" customFormat="false" ht="16" hidden="false" customHeight="false" outlineLevel="0" collapsed="false">
      <c r="AW346" s="48"/>
      <c r="BK346" s="82"/>
    </row>
    <row r="347" customFormat="false" ht="16" hidden="false" customHeight="false" outlineLevel="0" collapsed="false">
      <c r="AW347" s="48"/>
      <c r="BK347" s="82"/>
    </row>
    <row r="348" customFormat="false" ht="16" hidden="false" customHeight="false" outlineLevel="0" collapsed="false">
      <c r="AW348" s="48"/>
      <c r="BK348" s="82"/>
    </row>
    <row r="349" customFormat="false" ht="16" hidden="false" customHeight="false" outlineLevel="0" collapsed="false">
      <c r="AW349" s="48"/>
      <c r="BK349" s="82"/>
    </row>
    <row r="350" customFormat="false" ht="16" hidden="false" customHeight="false" outlineLevel="0" collapsed="false">
      <c r="AW350" s="48"/>
      <c r="BK350" s="82"/>
    </row>
    <row r="351" customFormat="false" ht="16" hidden="false" customHeight="false" outlineLevel="0" collapsed="false">
      <c r="AW351" s="48"/>
      <c r="BK351" s="82"/>
    </row>
    <row r="352" customFormat="false" ht="16" hidden="false" customHeight="false" outlineLevel="0" collapsed="false">
      <c r="AW352" s="48"/>
      <c r="BK352" s="82"/>
    </row>
    <row r="353" customFormat="false" ht="16" hidden="false" customHeight="false" outlineLevel="0" collapsed="false">
      <c r="AW353" s="48"/>
      <c r="BK353" s="82"/>
    </row>
    <row r="354" customFormat="false" ht="16" hidden="false" customHeight="false" outlineLevel="0" collapsed="false">
      <c r="AW354" s="48"/>
      <c r="BK354" s="82"/>
    </row>
    <row r="355" customFormat="false" ht="16" hidden="false" customHeight="false" outlineLevel="0" collapsed="false">
      <c r="AW355" s="48"/>
      <c r="BK355" s="82"/>
    </row>
    <row r="356" customFormat="false" ht="16" hidden="false" customHeight="false" outlineLevel="0" collapsed="false">
      <c r="AW356" s="48"/>
      <c r="BK356" s="82"/>
    </row>
    <row r="357" customFormat="false" ht="16" hidden="false" customHeight="false" outlineLevel="0" collapsed="false">
      <c r="AW357" s="48"/>
      <c r="BK357" s="82"/>
    </row>
    <row r="358" customFormat="false" ht="16" hidden="false" customHeight="false" outlineLevel="0" collapsed="false">
      <c r="AW358" s="48"/>
    </row>
    <row r="359" customFormat="false" ht="16" hidden="false" customHeight="false" outlineLevel="0" collapsed="false">
      <c r="AW359" s="48"/>
    </row>
    <row r="360" customFormat="false" ht="16" hidden="false" customHeight="false" outlineLevel="0" collapsed="false">
      <c r="AW360" s="48"/>
    </row>
    <row r="361" customFormat="false" ht="16" hidden="false" customHeight="false" outlineLevel="0" collapsed="false">
      <c r="AW361" s="48"/>
    </row>
    <row r="362" customFormat="false" ht="16" hidden="false" customHeight="false" outlineLevel="0" collapsed="false">
      <c r="AW362" s="48"/>
    </row>
    <row r="363" customFormat="false" ht="16" hidden="false" customHeight="false" outlineLevel="0" collapsed="false">
      <c r="AW363" s="48"/>
    </row>
    <row r="364" customFormat="false" ht="16" hidden="false" customHeight="false" outlineLevel="0" collapsed="false">
      <c r="AW364" s="48"/>
    </row>
    <row r="365" customFormat="false" ht="16" hidden="false" customHeight="false" outlineLevel="0" collapsed="false">
      <c r="AW365" s="48"/>
    </row>
    <row r="366" customFormat="false" ht="16" hidden="false" customHeight="false" outlineLevel="0" collapsed="false">
      <c r="AW366" s="48"/>
    </row>
    <row r="367" customFormat="false" ht="16" hidden="false" customHeight="false" outlineLevel="0" collapsed="false">
      <c r="AW367" s="48"/>
    </row>
    <row r="368" customFormat="false" ht="16" hidden="false" customHeight="false" outlineLevel="0" collapsed="false">
      <c r="AW368" s="48"/>
    </row>
    <row r="369" customFormat="false" ht="16" hidden="false" customHeight="false" outlineLevel="0" collapsed="false">
      <c r="AW369" s="48"/>
    </row>
    <row r="370" customFormat="false" ht="16" hidden="false" customHeight="false" outlineLevel="0" collapsed="false">
      <c r="AW370" s="48"/>
    </row>
    <row r="371" customFormat="false" ht="16" hidden="false" customHeight="false" outlineLevel="0" collapsed="false">
      <c r="AW371" s="48"/>
    </row>
    <row r="372" customFormat="false" ht="16" hidden="false" customHeight="false" outlineLevel="0" collapsed="false">
      <c r="AW372" s="48"/>
    </row>
    <row r="373" customFormat="false" ht="16" hidden="false" customHeight="false" outlineLevel="0" collapsed="false">
      <c r="AW373" s="48"/>
    </row>
    <row r="374" customFormat="false" ht="16" hidden="false" customHeight="false" outlineLevel="0" collapsed="false">
      <c r="AW374" s="48"/>
    </row>
    <row r="375" customFormat="false" ht="16" hidden="false" customHeight="false" outlineLevel="0" collapsed="false">
      <c r="AW375" s="48"/>
    </row>
    <row r="376" customFormat="false" ht="16" hidden="false" customHeight="false" outlineLevel="0" collapsed="false">
      <c r="AW376" s="48"/>
    </row>
    <row r="377" customFormat="false" ht="16" hidden="false" customHeight="false" outlineLevel="0" collapsed="false">
      <c r="AW377" s="48"/>
    </row>
    <row r="378" customFormat="false" ht="16" hidden="false" customHeight="false" outlineLevel="0" collapsed="false">
      <c r="AW378" s="48"/>
    </row>
    <row r="379" customFormat="false" ht="16" hidden="false" customHeight="false" outlineLevel="0" collapsed="false">
      <c r="AW379" s="48"/>
    </row>
    <row r="380" customFormat="false" ht="16" hidden="false" customHeight="false" outlineLevel="0" collapsed="false">
      <c r="AW380" s="48"/>
    </row>
    <row r="381" customFormat="false" ht="16" hidden="false" customHeight="false" outlineLevel="0" collapsed="false">
      <c r="AW381" s="48"/>
    </row>
    <row r="382" customFormat="false" ht="16" hidden="false" customHeight="false" outlineLevel="0" collapsed="false">
      <c r="AW382" s="48"/>
    </row>
    <row r="383" customFormat="false" ht="16" hidden="false" customHeight="false" outlineLevel="0" collapsed="false">
      <c r="AW383" s="48"/>
    </row>
    <row r="384" customFormat="false" ht="16" hidden="false" customHeight="false" outlineLevel="0" collapsed="false">
      <c r="AW384" s="48"/>
    </row>
    <row r="385" customFormat="false" ht="16" hidden="false" customHeight="false" outlineLevel="0" collapsed="false">
      <c r="AW385" s="48"/>
    </row>
    <row r="386" customFormat="false" ht="16" hidden="false" customHeight="false" outlineLevel="0" collapsed="false">
      <c r="AW386" s="48"/>
    </row>
  </sheetData>
  <conditionalFormatting sqref="AB3:AB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3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3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3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3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3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3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2:D72 H64:L64 E64:F64 D65:L67 I68:L70 I72:L72 M56:M62 F71:G73 D71 D73 I71 I73 K71:L71 K73:L73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2:D72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1:D73 H64:L64 E64:F64 D65:L67 I68:L70 M56:M62 F71:G73 I71:I73 K71:L7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2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2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3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3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3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2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3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1:H73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1:H73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1:H7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1:H73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1:H73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 S10 U10:AB10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:AB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4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4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 Y23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 Y23 S10 S4:AB9 U10:AB10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9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0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0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:X10 S10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:V22 S22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6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6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6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6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6:V46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7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7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47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4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0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46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46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 S4:AB9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7:AT104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97:AT104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A104 AB98:AT103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7:AT114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07:AT114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A114 AB108:AT113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5:AD15 R16:R22 AA22 AC16:AD22 AS15:AS22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5:AD22 AS15:AS22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 AA22 AC16:AD21 AS16:AS21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0:R46 R39:AD39 Y46 AA46 AC46:AD46 AS27:AS34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39:AD39 AC46:AD46 AS27:AS34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8:AS33 AA39 AA46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:S10 AT4:AT11 R3:AD9 R11:AD11 U10:AD10 AS3:AS11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AC3:AD10 AS3:AS10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A10 AB4:AD9 AS4:AT9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R24 R10:S10 R3:AD9 U10:AD10 AS3:AS10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46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39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0:AT45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4 AB27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4:Z34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4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4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4:Z3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4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:Z34 S34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4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B33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B33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4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7:AD27 R28:R34 AC28:AD33 AA34:AD34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7:AD34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7 AA34 AC28:AD33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B33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B33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X22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:AQ10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4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4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Q10 AH10 AH4:AQ9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:AQ9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Q9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3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 AN23 AJ10:AQ10 AH4:AQ9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9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0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0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M10 AH10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2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2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:AK22 AH22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6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6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6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6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6:AK46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2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0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6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6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 AH16:AQ21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2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5:AR15 AG16:AG22 AP22 AR16:AR22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5:AR22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2 AP15 AR16:AR21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0:AG46 AG39:AR39 AN46 AP46 AR46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6 AR39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6 AP39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G11:AR11 AJ10:AR10 AG3:AR9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:AR10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:AP10 AQ4:AR9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G24 AJ10:AR10 AG3:AR9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4 AQ27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4:AO34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4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4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4:AO34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4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:AO34 AH34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4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4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7:AR27 AG28:AG34 AR28:AR33 AP34:AR34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7:AR34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4 AP27 AR28:AR33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2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M22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2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2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2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2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2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8:AQ33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8:AQ33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:AQ33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:AQ33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L70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4:L70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L70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4:K73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G73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L73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8:L78 E78:F78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8:L78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8:L78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6:L78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6:L78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8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6:G78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6:L78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:L81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:L81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:L81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9:L81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9:L81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9:L81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9:K81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9:G81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9:L81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2:L84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2:L84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2:L84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2:L84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2:L84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L84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2:K84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G84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2:L84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7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7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7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7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7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7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7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7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87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87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87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87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87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7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7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7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7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7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7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7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7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6 I86:L86 F85:G87 D85 D87 I85 I87 K85:L85 K87:L87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6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5:D87 F85:G87 I85:I87 K85:L87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5:D87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6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6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7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7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7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7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6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87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5:H87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5:H87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5:H87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5:H87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85:H87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5:K87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5:G87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5:L87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6:M62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M76 M72 M65:M68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1:D73 M82:M89 H64:L64 E64:F64 M74:M76 D65:L67 I68:L70 M56:M62 F71:G73 I71:I73 M72 M65:M68 K71:L73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M76 M72 M65:M68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G87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2:L87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3:M89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R38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5" activeCellId="0" sqref="E25"/>
    </sheetView>
  </sheetViews>
  <sheetFormatPr defaultRowHeight="16" zeroHeight="false" outlineLevelRow="0" outlineLevelCol="0"/>
  <cols>
    <col collapsed="false" customWidth="true" hidden="false" outlineLevel="0" max="1" min="1" style="44" width="6.16"/>
    <col collapsed="false" customWidth="true" hidden="false" outlineLevel="0" max="2" min="2" style="45" width="3.33"/>
    <col collapsed="false" customWidth="true" hidden="false" outlineLevel="0" max="12" min="3" style="45" width="10.5"/>
    <col collapsed="false" customWidth="true" hidden="false" outlineLevel="0" max="13" min="13" style="45" width="3.33"/>
    <col collapsed="false" customWidth="true" hidden="false" outlineLevel="0" max="14" min="14" style="45" width="8.17"/>
    <col collapsed="false" customWidth="true" hidden="false" outlineLevel="0" max="15" min="15" style="45" width="8"/>
    <col collapsed="false" customWidth="true" hidden="false" outlineLevel="0" max="16" min="16" style="45" width="4.33"/>
    <col collapsed="false" customWidth="true" hidden="false" outlineLevel="0" max="17" min="17" style="45" width="2.84"/>
    <col collapsed="false" customWidth="true" hidden="false" outlineLevel="0" max="18" min="18" style="45" width="2.17"/>
    <col collapsed="false" customWidth="true" hidden="false" outlineLevel="0" max="22" min="19" style="58" width="6.34"/>
    <col collapsed="false" customWidth="true" hidden="false" outlineLevel="0" max="23" min="23" style="58" width="7.33"/>
    <col collapsed="false" customWidth="true" hidden="false" outlineLevel="0" max="24" min="24" style="58" width="6.34"/>
    <col collapsed="false" customWidth="true" hidden="false" outlineLevel="0" max="25" min="25" style="58" width="7.5"/>
    <col collapsed="false" customWidth="true" hidden="false" outlineLevel="0" max="28" min="26" style="58" width="6.34"/>
    <col collapsed="false" customWidth="true" hidden="false" outlineLevel="0" max="30" min="29" style="58" width="3.17"/>
    <col collapsed="false" customWidth="true" hidden="false" outlineLevel="0" max="31" min="31" style="58" width="2.17"/>
    <col collapsed="false" customWidth="true" hidden="false" outlineLevel="0" max="32" min="32" style="58" width="3.17"/>
    <col collapsed="false" customWidth="true" hidden="false" outlineLevel="0" max="33" min="33" style="58" width="2.17"/>
    <col collapsed="false" customWidth="true" hidden="false" outlineLevel="0" max="43" min="34" style="58" width="6.16"/>
    <col collapsed="false" customWidth="true" hidden="false" outlineLevel="0" max="46" min="44" style="46" width="3.17"/>
    <col collapsed="false" customWidth="true" hidden="false" outlineLevel="0" max="47" min="47" style="45" width="18.5"/>
    <col collapsed="false" customWidth="true" hidden="false" outlineLevel="0" max="48" min="48" style="45" width="2.17"/>
    <col collapsed="false" customWidth="true" hidden="false" outlineLevel="0" max="49" min="49" style="45" width="4.17"/>
    <col collapsed="false" customWidth="true" hidden="false" outlineLevel="0" max="50" min="50" style="45" width="21.51"/>
    <col collapsed="false" customWidth="true" hidden="false" outlineLevel="0" max="51" min="51" style="45" width="19"/>
    <col collapsed="false" customWidth="true" hidden="false" outlineLevel="0" max="52" min="52" style="45" width="19.16"/>
    <col collapsed="false" customWidth="true" hidden="false" outlineLevel="0" max="55" min="53" style="45" width="8.83"/>
    <col collapsed="false" customWidth="true" hidden="false" outlineLevel="0" max="59" min="56" style="47" width="8.83"/>
    <col collapsed="false" customWidth="true" hidden="false" outlineLevel="0" max="1025" min="60" style="45" width="8.83"/>
  </cols>
  <sheetData>
    <row r="1" customFormat="false" ht="16" hidden="false" customHeight="false" outlineLevel="0" collapsed="false">
      <c r="S1" s="58" t="s">
        <v>362</v>
      </c>
      <c r="AE1" s="44"/>
      <c r="AF1" s="44"/>
      <c r="AG1" s="44"/>
      <c r="AH1" s="58" t="s">
        <v>362</v>
      </c>
    </row>
    <row r="2" customFormat="false" ht="16" hidden="false" customHeight="false" outlineLevel="0" collapsed="false">
      <c r="A2" s="44" t="s">
        <v>78</v>
      </c>
      <c r="B2" s="45" t="n">
        <v>1</v>
      </c>
      <c r="C2" s="45" t="n">
        <f aca="false">B2+1</f>
        <v>2</v>
      </c>
      <c r="D2" s="45" t="n">
        <f aca="false">C2+1</f>
        <v>3</v>
      </c>
      <c r="E2" s="45" t="n">
        <f aca="false">D2+1</f>
        <v>4</v>
      </c>
      <c r="F2" s="45" t="n">
        <f aca="false">E2+1</f>
        <v>5</v>
      </c>
      <c r="G2" s="45" t="n">
        <f aca="false">F2+1</f>
        <v>6</v>
      </c>
      <c r="H2" s="45" t="n">
        <f aca="false">G2+1</f>
        <v>7</v>
      </c>
      <c r="I2" s="45" t="n">
        <f aca="false">H2+1</f>
        <v>8</v>
      </c>
      <c r="J2" s="45" t="n">
        <f aca="false">I2+1</f>
        <v>9</v>
      </c>
      <c r="K2" s="45" t="n">
        <f aca="false">J2+1</f>
        <v>10</v>
      </c>
      <c r="L2" s="45" t="n">
        <f aca="false">K2+1</f>
        <v>11</v>
      </c>
      <c r="M2" s="45" t="n">
        <f aca="false">L2+1</f>
        <v>12</v>
      </c>
      <c r="N2" s="45" t="s">
        <v>79</v>
      </c>
      <c r="P2" s="45" t="n">
        <v>3</v>
      </c>
      <c r="Q2" s="45" t="s">
        <v>78</v>
      </c>
      <c r="R2" s="45" t="n">
        <v>1</v>
      </c>
      <c r="S2" s="58" t="n">
        <f aca="false">R2+1</f>
        <v>2</v>
      </c>
      <c r="T2" s="58" t="n">
        <f aca="false">S2+1</f>
        <v>3</v>
      </c>
      <c r="U2" s="58" t="n">
        <f aca="false">T2+1</f>
        <v>4</v>
      </c>
      <c r="V2" s="58" t="n">
        <f aca="false">U2+1</f>
        <v>5</v>
      </c>
      <c r="W2" s="58" t="n">
        <f aca="false">V2+1</f>
        <v>6</v>
      </c>
      <c r="X2" s="58" t="n">
        <f aca="false">W2+1</f>
        <v>7</v>
      </c>
      <c r="Y2" s="58" t="n">
        <f aca="false">X2+1</f>
        <v>8</v>
      </c>
      <c r="Z2" s="58" t="n">
        <f aca="false">Y2+1</f>
        <v>9</v>
      </c>
      <c r="AA2" s="58" t="n">
        <f aca="false">Z2+1</f>
        <v>10</v>
      </c>
      <c r="AB2" s="58" t="n">
        <f aca="false">AA2+1</f>
        <v>11</v>
      </c>
      <c r="AC2" s="58" t="n">
        <f aca="false">AB2+1</f>
        <v>12</v>
      </c>
      <c r="AE2" s="44" t="n">
        <v>4</v>
      </c>
      <c r="AF2" s="44" t="s">
        <v>78</v>
      </c>
      <c r="AG2" s="44" t="n">
        <v>1</v>
      </c>
      <c r="AH2" s="58" t="n">
        <f aca="false">AG2+1</f>
        <v>2</v>
      </c>
      <c r="AI2" s="58" t="n">
        <f aca="false">AH2+1</f>
        <v>3</v>
      </c>
      <c r="AJ2" s="58" t="n">
        <f aca="false">AI2+1</f>
        <v>4</v>
      </c>
      <c r="AK2" s="58" t="n">
        <f aca="false">AJ2+1</f>
        <v>5</v>
      </c>
      <c r="AL2" s="58" t="n">
        <f aca="false">AK2+1</f>
        <v>6</v>
      </c>
      <c r="AM2" s="58" t="n">
        <f aca="false">AL2+1</f>
        <v>7</v>
      </c>
      <c r="AN2" s="58" t="n">
        <f aca="false">AM2+1</f>
        <v>8</v>
      </c>
      <c r="AO2" s="58" t="n">
        <f aca="false">AN2+1</f>
        <v>9</v>
      </c>
      <c r="AP2" s="58" t="n">
        <f aca="false">AO2+1</f>
        <v>10</v>
      </c>
      <c r="AQ2" s="58" t="n">
        <f aca="false">AP2+1</f>
        <v>11</v>
      </c>
      <c r="AR2" s="46" t="n">
        <f aca="false">AQ2+1</f>
        <v>12</v>
      </c>
      <c r="AU2" s="45" t="s">
        <v>80</v>
      </c>
      <c r="AV2" s="45" t="n">
        <v>3</v>
      </c>
      <c r="AW2" s="48"/>
      <c r="AX2" s="45" t="s">
        <v>81</v>
      </c>
      <c r="AY2" s="45" t="s">
        <v>80</v>
      </c>
      <c r="AZ2" s="45" t="s">
        <v>82</v>
      </c>
    </row>
    <row r="3" customFormat="false" ht="17" hidden="false" customHeight="false" outlineLevel="0" collapsed="false">
      <c r="A3" s="44" t="s">
        <v>83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44"/>
      <c r="O3" s="44"/>
      <c r="Q3" s="45" t="s">
        <v>83</v>
      </c>
      <c r="AE3" s="44"/>
      <c r="AF3" s="44" t="s">
        <v>83</v>
      </c>
      <c r="AG3" s="44"/>
      <c r="AU3" s="45" t="s">
        <v>82</v>
      </c>
      <c r="AV3" s="45" t="n">
        <f aca="false">AV2+1</f>
        <v>4</v>
      </c>
      <c r="AW3" s="48" t="n">
        <v>1</v>
      </c>
      <c r="AX3" s="45" t="s">
        <v>863</v>
      </c>
      <c r="AY3" s="45" t="n">
        <v>177</v>
      </c>
      <c r="AZ3" s="45" t="n">
        <v>17639</v>
      </c>
    </row>
    <row r="4" customFormat="false" ht="16" hidden="false" customHeight="false" outlineLevel="0" collapsed="false">
      <c r="A4" s="44" t="s">
        <v>86</v>
      </c>
      <c r="B4" s="52"/>
      <c r="C4" s="53" t="s">
        <v>573</v>
      </c>
      <c r="D4" s="54" t="s">
        <v>573</v>
      </c>
      <c r="E4" s="54" t="s">
        <v>573</v>
      </c>
      <c r="F4" s="54" t="s">
        <v>573</v>
      </c>
      <c r="G4" s="53" t="s">
        <v>573</v>
      </c>
      <c r="H4" s="54" t="s">
        <v>573</v>
      </c>
      <c r="I4" s="54" t="s">
        <v>573</v>
      </c>
      <c r="J4" s="56" t="s">
        <v>573</v>
      </c>
      <c r="K4" s="55" t="s">
        <v>364</v>
      </c>
      <c r="L4" s="56" t="s">
        <v>365</v>
      </c>
      <c r="M4" s="57"/>
      <c r="N4" s="44" t="n">
        <v>5000</v>
      </c>
      <c r="O4" s="44"/>
      <c r="Q4" s="45" t="s">
        <v>86</v>
      </c>
      <c r="S4" s="59" t="n">
        <f aca="false">VLOOKUP(S29,$AW$3:$BB$702,$P$2,0)</f>
        <v>177</v>
      </c>
      <c r="T4" s="60" t="n">
        <f aca="false">VLOOKUP(T29,$AW$3:$BB$702,$P$2,0)</f>
        <v>134</v>
      </c>
      <c r="U4" s="60" t="n">
        <f aca="false">VLOOKUP(U29,$AW$3:$BB$702,$P$2,0)</f>
        <v>5459</v>
      </c>
      <c r="V4" s="61" t="n">
        <f aca="false">VLOOKUP(V29,$AW$3:$BB$702,$P$2,0)</f>
        <v>71.3</v>
      </c>
      <c r="W4" s="59" t="n">
        <f aca="false">VLOOKUP(W29,$AW$3:$BB$702,$P$2,0)</f>
        <v>1547</v>
      </c>
      <c r="X4" s="60" t="n">
        <f aca="false">VLOOKUP(X29,$AW$3:$BB$702,$P$2,0)</f>
        <v>1273</v>
      </c>
      <c r="Y4" s="60" t="n">
        <f aca="false">VLOOKUP(Y29,$AW$3:$BB$702,$P$2,0)</f>
        <v>13007</v>
      </c>
      <c r="Z4" s="61" t="n">
        <f aca="false">VLOOKUP(Z29,$AW$3:$BB$702,$P$2,0)</f>
        <v>362</v>
      </c>
      <c r="AA4" s="59" t="n">
        <f aca="false">VLOOKUP(AA29,$AW$3:$BB$702,$P$2,0)</f>
        <v>70.5</v>
      </c>
      <c r="AB4" s="61" t="n">
        <f aca="false">VLOOKUP(AB29,$AW$3:$BB$702,$P$2,0)</f>
        <v>8943</v>
      </c>
      <c r="AE4" s="44"/>
      <c r="AF4" s="44" t="s">
        <v>86</v>
      </c>
      <c r="AG4" s="44"/>
      <c r="AH4" s="59" t="n">
        <f aca="false">VLOOKUP(S29,$AW$3:$BB$702,$AE$2,0)</f>
        <v>17639</v>
      </c>
      <c r="AI4" s="60" t="n">
        <f aca="false">VLOOKUP(T29,$AW$3:$BB$702,$AE$2,0)</f>
        <v>17162</v>
      </c>
      <c r="AJ4" s="60" t="n">
        <f aca="false">VLOOKUP(U29,$AW$3:$BB$702,$AE$2,0)</f>
        <v>17909</v>
      </c>
      <c r="AK4" s="61" t="n">
        <f aca="false">VLOOKUP(V29,$AW$3:$BB$702,$AE$2,0)</f>
        <v>18019</v>
      </c>
      <c r="AL4" s="59" t="n">
        <f aca="false">VLOOKUP(W29,$AW$3:$BB$702,$AE$2,0)</f>
        <v>11034</v>
      </c>
      <c r="AM4" s="60" t="n">
        <f aca="false">VLOOKUP(X29,$AW$3:$BB$702,$AE$2,0)</f>
        <v>17692</v>
      </c>
      <c r="AN4" s="60" t="n">
        <f aca="false">VLOOKUP(Y29,$AW$3:$BB$702,$AE$2,0)</f>
        <v>15147</v>
      </c>
      <c r="AO4" s="61" t="n">
        <f aca="false">VLOOKUP(Z29,$AW$3:$BB$702,$AE$2,0)</f>
        <v>14872</v>
      </c>
      <c r="AP4" s="59" t="n">
        <f aca="false">VLOOKUP(AA29,$AW$3:$BB$702,$AE$2,0)</f>
        <v>16596</v>
      </c>
      <c r="AQ4" s="61" t="n">
        <f aca="false">VLOOKUP(AB29,$AW$3:$BB$702,$AE$2,0)</f>
        <v>16395</v>
      </c>
      <c r="AW4" s="48" t="n">
        <f aca="false">AW3+1</f>
        <v>2</v>
      </c>
      <c r="AX4" s="45" t="s">
        <v>864</v>
      </c>
      <c r="AY4" s="45" t="n">
        <v>130</v>
      </c>
      <c r="AZ4" s="45" t="n">
        <v>19268</v>
      </c>
    </row>
    <row r="5" customFormat="false" ht="16" hidden="false" customHeight="false" outlineLevel="0" collapsed="false">
      <c r="A5" s="44" t="s">
        <v>98</v>
      </c>
      <c r="B5" s="52"/>
      <c r="C5" s="85" t="s">
        <v>575</v>
      </c>
      <c r="D5" s="44" t="s">
        <v>576</v>
      </c>
      <c r="E5" s="44" t="s">
        <v>577</v>
      </c>
      <c r="F5" s="44" t="s">
        <v>578</v>
      </c>
      <c r="G5" s="85" t="s">
        <v>579</v>
      </c>
      <c r="H5" s="44" t="s">
        <v>580</v>
      </c>
      <c r="I5" s="44" t="s">
        <v>581</v>
      </c>
      <c r="J5" s="86" t="s">
        <v>582</v>
      </c>
      <c r="K5" s="58"/>
      <c r="L5" s="64"/>
      <c r="M5" s="57"/>
      <c r="N5" s="44" t="n">
        <f aca="false">N4/5</f>
        <v>1000</v>
      </c>
      <c r="O5" s="44"/>
      <c r="Q5" s="45" t="s">
        <v>98</v>
      </c>
      <c r="S5" s="65" t="n">
        <f aca="false">VLOOKUP(S30,$AW$3:$BB$702,$P$2,0)</f>
        <v>130</v>
      </c>
      <c r="T5" s="62" t="n">
        <f aca="false">VLOOKUP(T30,$AW$3:$BB$702,$P$2,0)</f>
        <v>93.8</v>
      </c>
      <c r="U5" s="62" t="n">
        <f aca="false">VLOOKUP(U30,$AW$3:$BB$702,$P$2,0)</f>
        <v>5715</v>
      </c>
      <c r="V5" s="66" t="n">
        <f aca="false">VLOOKUP(V30,$AW$3:$BB$702,$P$2,0)</f>
        <v>77</v>
      </c>
      <c r="W5" s="65" t="n">
        <f aca="false">VLOOKUP(W30,$AW$3:$BB$702,$P$2,0)</f>
        <v>811</v>
      </c>
      <c r="X5" s="62" t="n">
        <f aca="false">VLOOKUP(X30,$AW$3:$BB$702,$P$2,0)</f>
        <v>852</v>
      </c>
      <c r="Y5" s="62" t="n">
        <f aca="false">VLOOKUP(Y30,$AW$3:$BB$702,$P$2,0)</f>
        <v>10288</v>
      </c>
      <c r="Z5" s="66" t="n">
        <f aca="false">VLOOKUP(Z30,$AW$3:$BB$702,$P$2,0)</f>
        <v>258</v>
      </c>
      <c r="AA5" s="65" t="n">
        <f aca="false">VLOOKUP(AA30,$AW$3:$BB$702,$P$2,0)</f>
        <v>65.3</v>
      </c>
      <c r="AB5" s="66" t="n">
        <f aca="false">VLOOKUP(AB30,$AW$3:$BB$702,$P$2,0)</f>
        <v>6338</v>
      </c>
      <c r="AE5" s="44"/>
      <c r="AF5" s="44" t="s">
        <v>98</v>
      </c>
      <c r="AG5" s="44"/>
      <c r="AH5" s="65" t="n">
        <f aca="false">VLOOKUP(S30,$AW$3:$BB$702,$AE$2,0)</f>
        <v>19268</v>
      </c>
      <c r="AI5" s="62" t="n">
        <f aca="false">VLOOKUP(T30,$AW$3:$BB$702,$AE$2,0)</f>
        <v>19268</v>
      </c>
      <c r="AJ5" s="62" t="n">
        <f aca="false">VLOOKUP(U30,$AW$3:$BB$702,$AE$2,0)</f>
        <v>19504</v>
      </c>
      <c r="AK5" s="66" t="n">
        <f aca="false">VLOOKUP(V30,$AW$3:$BB$702,$AE$2,0)</f>
        <v>18804</v>
      </c>
      <c r="AL5" s="65" t="n">
        <f aca="false">VLOOKUP(W30,$AW$3:$BB$702,$AE$2,0)</f>
        <v>11871</v>
      </c>
      <c r="AM5" s="62" t="n">
        <f aca="false">VLOOKUP(X30,$AW$3:$BB$702,$AE$2,0)</f>
        <v>19268</v>
      </c>
      <c r="AN5" s="62" t="n">
        <f aca="false">VLOOKUP(Y30,$AW$3:$BB$702,$AE$2,0)</f>
        <v>15147</v>
      </c>
      <c r="AO5" s="66" t="n">
        <f aca="false">VLOOKUP(Z30,$AW$3:$BB$702,$AE$2,0)</f>
        <v>17639</v>
      </c>
      <c r="AP5" s="65" t="n">
        <f aca="false">VLOOKUP(AA30,$AW$3:$BB$702,$AE$2,0)</f>
        <v>16954</v>
      </c>
      <c r="AQ5" s="66" t="n">
        <f aca="false">VLOOKUP(AB30,$AW$3:$BB$702,$AE$2,0)</f>
        <v>17531</v>
      </c>
      <c r="AW5" s="48" t="n">
        <f aca="false">AW4+1</f>
        <v>3</v>
      </c>
      <c r="AX5" s="45" t="s">
        <v>865</v>
      </c>
      <c r="AY5" s="45" t="n">
        <v>132</v>
      </c>
      <c r="AZ5" s="45" t="n">
        <v>19743</v>
      </c>
    </row>
    <row r="6" customFormat="false" ht="16" hidden="false" customHeight="false" outlineLevel="0" collapsed="false">
      <c r="A6" s="44" t="s">
        <v>100</v>
      </c>
      <c r="B6" s="52"/>
      <c r="C6" s="63"/>
      <c r="D6" s="58"/>
      <c r="E6" s="44"/>
      <c r="F6" s="44"/>
      <c r="G6" s="85"/>
      <c r="H6" s="58"/>
      <c r="I6" s="58"/>
      <c r="J6" s="64"/>
      <c r="K6" s="58"/>
      <c r="L6" s="64"/>
      <c r="M6" s="57"/>
      <c r="N6" s="44" t="n">
        <f aca="false">N5/5</f>
        <v>200</v>
      </c>
      <c r="O6" s="44"/>
      <c r="Q6" s="45" t="s">
        <v>100</v>
      </c>
      <c r="S6" s="65" t="n">
        <f aca="false">VLOOKUP(S31,$AW$3:$BB$702,$P$2,0)</f>
        <v>132</v>
      </c>
      <c r="T6" s="62" t="n">
        <f aca="false">VLOOKUP(T31,$AW$3:$BB$702,$P$2,0)</f>
        <v>102</v>
      </c>
      <c r="U6" s="62" t="n">
        <f aca="false">VLOOKUP(U31,$AW$3:$BB$702,$P$2,0)</f>
        <v>4804</v>
      </c>
      <c r="V6" s="66" t="n">
        <f aca="false">VLOOKUP(V31,$AW$3:$BB$702,$P$2,0)</f>
        <v>81.6</v>
      </c>
      <c r="W6" s="65" t="n">
        <f aca="false">VLOOKUP(W31,$AW$3:$BB$702,$P$2,0)</f>
        <v>419</v>
      </c>
      <c r="X6" s="62" t="n">
        <f aca="false">VLOOKUP(X31,$AW$3:$BB$702,$P$2,0)</f>
        <v>327</v>
      </c>
      <c r="Y6" s="62" t="n">
        <f aca="false">VLOOKUP(Y31,$AW$3:$BB$702,$P$2,0)</f>
        <v>9739</v>
      </c>
      <c r="Z6" s="66" t="n">
        <f aca="false">VLOOKUP(Z31,$AW$3:$BB$702,$P$2,0)</f>
        <v>132</v>
      </c>
      <c r="AA6" s="65" t="n">
        <f aca="false">VLOOKUP(AA31,$AW$3:$BB$702,$P$2,0)</f>
        <v>119</v>
      </c>
      <c r="AB6" s="66" t="n">
        <f aca="false">VLOOKUP(AB31,$AW$3:$BB$702,$P$2,0)</f>
        <v>23630</v>
      </c>
      <c r="AE6" s="44"/>
      <c r="AF6" s="44" t="s">
        <v>100</v>
      </c>
      <c r="AG6" s="44"/>
      <c r="AH6" s="65" t="n">
        <f aca="false">VLOOKUP(S31,$AW$3:$BB$702,$AE$2,0)</f>
        <v>19743</v>
      </c>
      <c r="AI6" s="62" t="n">
        <f aca="false">VLOOKUP(T31,$AW$3:$BB$702,$AE$2,0)</f>
        <v>19151</v>
      </c>
      <c r="AJ6" s="62" t="n">
        <f aca="false">VLOOKUP(U31,$AW$3:$BB$702,$AE$2,0)</f>
        <v>20046</v>
      </c>
      <c r="AK6" s="66" t="n">
        <f aca="false">VLOOKUP(V31,$AW$3:$BB$702,$AE$2,0)</f>
        <v>19864</v>
      </c>
      <c r="AL6" s="65" t="n">
        <f aca="false">VLOOKUP(W31,$AW$3:$BB$702,$AE$2,0)</f>
        <v>15286</v>
      </c>
      <c r="AM6" s="62" t="n">
        <f aca="false">VLOOKUP(X31,$AW$3:$BB$702,$AE$2,0)</f>
        <v>19092</v>
      </c>
      <c r="AN6" s="62" t="n">
        <f aca="false">VLOOKUP(Y31,$AW$3:$BB$702,$AE$2,0)</f>
        <v>16197</v>
      </c>
      <c r="AO6" s="66" t="n">
        <f aca="false">VLOOKUP(Z31,$AW$3:$BB$702,$AE$2,0)</f>
        <v>14165</v>
      </c>
      <c r="AP6" s="65" t="n">
        <f aca="false">VLOOKUP(AA31,$AW$3:$BB$702,$AE$2,0)</f>
        <v>14079</v>
      </c>
      <c r="AQ6" s="66" t="n">
        <f aca="false">VLOOKUP(AB31,$AW$3:$BB$702,$AE$2,0)</f>
        <v>13908</v>
      </c>
      <c r="AW6" s="48" t="n">
        <f aca="false">AW5+1</f>
        <v>4</v>
      </c>
      <c r="AX6" s="45" t="s">
        <v>866</v>
      </c>
      <c r="AY6" s="45" t="n">
        <v>379</v>
      </c>
      <c r="AZ6" s="45" t="n">
        <v>16647</v>
      </c>
    </row>
    <row r="7" customFormat="false" ht="16" hidden="false" customHeight="false" outlineLevel="0" collapsed="false">
      <c r="A7" s="44" t="s">
        <v>102</v>
      </c>
      <c r="B7" s="52"/>
      <c r="C7" s="63"/>
      <c r="D7" s="58"/>
      <c r="E7" s="58"/>
      <c r="F7" s="58"/>
      <c r="G7" s="63"/>
      <c r="H7" s="58"/>
      <c r="I7" s="58"/>
      <c r="J7" s="64"/>
      <c r="K7" s="44"/>
      <c r="L7" s="86"/>
      <c r="M7" s="57"/>
      <c r="N7" s="44" t="n">
        <f aca="false">N6/5</f>
        <v>40</v>
      </c>
      <c r="O7" s="44"/>
      <c r="Q7" s="45" t="s">
        <v>102</v>
      </c>
      <c r="S7" s="65" t="n">
        <f aca="false">VLOOKUP(S32,$AW$3:$BB$702,$P$2,0)</f>
        <v>379</v>
      </c>
      <c r="T7" s="62" t="n">
        <f aca="false">VLOOKUP(T32,$AW$3:$BB$702,$P$2,0)</f>
        <v>371</v>
      </c>
      <c r="U7" s="62" t="n">
        <f aca="false">VLOOKUP(U32,$AW$3:$BB$702,$P$2,0)</f>
        <v>18976</v>
      </c>
      <c r="V7" s="66" t="n">
        <f aca="false">VLOOKUP(V32,$AW$3:$BB$702,$P$2,0)</f>
        <v>243</v>
      </c>
      <c r="W7" s="65" t="n">
        <f aca="false">VLOOKUP(W32,$AW$3:$BB$702,$P$2,0)</f>
        <v>523</v>
      </c>
      <c r="X7" s="62" t="n">
        <f aca="false">VLOOKUP(X32,$AW$3:$BB$702,$P$2,0)</f>
        <v>437</v>
      </c>
      <c r="Y7" s="62" t="n">
        <f aca="false">VLOOKUP(Y32,$AW$3:$BB$702,$P$2,0)</f>
        <v>19924</v>
      </c>
      <c r="Z7" s="66" t="n">
        <f aca="false">VLOOKUP(Z32,$AW$3:$BB$702,$P$2,0)</f>
        <v>823</v>
      </c>
      <c r="AA7" s="65" t="n">
        <f aca="false">VLOOKUP(AA32,$AW$3:$BB$702,$P$2,0)</f>
        <v>142</v>
      </c>
      <c r="AB7" s="66" t="n">
        <f aca="false">VLOOKUP(AB32,$AW$3:$BB$702,$P$2,0)</f>
        <v>25577</v>
      </c>
      <c r="AE7" s="44"/>
      <c r="AF7" s="44" t="s">
        <v>102</v>
      </c>
      <c r="AG7" s="44"/>
      <c r="AH7" s="65" t="n">
        <f aca="false">VLOOKUP(S32,$AW$3:$BB$702,$AE$2,0)</f>
        <v>16647</v>
      </c>
      <c r="AI7" s="62" t="n">
        <f aca="false">VLOOKUP(T32,$AW$3:$BB$702,$AE$2,0)</f>
        <v>16246</v>
      </c>
      <c r="AJ7" s="62" t="n">
        <f aca="false">VLOOKUP(U32,$AW$3:$BB$702,$AE$2,0)</f>
        <v>14782</v>
      </c>
      <c r="AK7" s="66" t="n">
        <f aca="false">VLOOKUP(V32,$AW$3:$BB$702,$AE$2,0)</f>
        <v>15952</v>
      </c>
      <c r="AL7" s="65" t="n">
        <f aca="false">VLOOKUP(W32,$AW$3:$BB$702,$AE$2,0)</f>
        <v>15759</v>
      </c>
      <c r="AM7" s="62" t="n">
        <f aca="false">VLOOKUP(X32,$AW$3:$BB$702,$AE$2,0)</f>
        <v>15711</v>
      </c>
      <c r="AN7" s="62" t="n">
        <f aca="false">VLOOKUP(Y32,$AW$3:$BB$702,$AE$2,0)</f>
        <v>14165</v>
      </c>
      <c r="AO7" s="66" t="n">
        <f aca="false">VLOOKUP(Z32,$AW$3:$BB$702,$AE$2,0)</f>
        <v>12426</v>
      </c>
      <c r="AP7" s="65" t="n">
        <f aca="false">VLOOKUP(AA32,$AW$3:$BB$702,$AE$2,0)</f>
        <v>15615</v>
      </c>
      <c r="AQ7" s="66" t="n">
        <f aca="false">VLOOKUP(AB32,$AW$3:$BB$702,$AE$2,0)</f>
        <v>13951</v>
      </c>
      <c r="AW7" s="48" t="n">
        <f aca="false">AW6+1</f>
        <v>5</v>
      </c>
      <c r="AX7" s="45" t="s">
        <v>867</v>
      </c>
      <c r="AY7" s="45" t="n">
        <v>799</v>
      </c>
      <c r="AZ7" s="45" t="n">
        <v>17005</v>
      </c>
    </row>
    <row r="8" customFormat="false" ht="16" hidden="false" customHeight="false" outlineLevel="0" collapsed="false">
      <c r="A8" s="44" t="s">
        <v>104</v>
      </c>
      <c r="B8" s="52"/>
      <c r="C8" s="85"/>
      <c r="D8" s="44"/>
      <c r="E8" s="44"/>
      <c r="F8" s="44"/>
      <c r="G8" s="85"/>
      <c r="H8" s="44"/>
      <c r="I8" s="44"/>
      <c r="J8" s="86"/>
      <c r="K8" s="44"/>
      <c r="L8" s="86"/>
      <c r="M8" s="57"/>
      <c r="N8" s="44" t="n">
        <f aca="false">N7/5</f>
        <v>8</v>
      </c>
      <c r="O8" s="44"/>
      <c r="Q8" s="45" t="s">
        <v>104</v>
      </c>
      <c r="S8" s="65" t="n">
        <f aca="false">VLOOKUP(S33,$AW$3:$BB$702,$P$2,0)</f>
        <v>799</v>
      </c>
      <c r="T8" s="62" t="n">
        <f aca="false">VLOOKUP(T33,$AW$3:$BB$702,$P$2,0)</f>
        <v>1090</v>
      </c>
      <c r="U8" s="62" t="n">
        <f aca="false">VLOOKUP(U33,$AW$3:$BB$702,$P$2,0)</f>
        <v>25812</v>
      </c>
      <c r="V8" s="66" t="n">
        <f aca="false">VLOOKUP(V33,$AW$3:$BB$702,$P$2,0)</f>
        <v>641</v>
      </c>
      <c r="W8" s="65" t="n">
        <f aca="false">VLOOKUP(W33,$AW$3:$BB$702,$P$2,0)</f>
        <v>823</v>
      </c>
      <c r="X8" s="62" t="n">
        <f aca="false">VLOOKUP(X33,$AW$3:$BB$702,$P$2,0)</f>
        <v>745</v>
      </c>
      <c r="Y8" s="62" t="n">
        <f aca="false">VLOOKUP(Y33,$AW$3:$BB$702,$P$2,0)</f>
        <v>24213</v>
      </c>
      <c r="Z8" s="66" t="n">
        <f aca="false">VLOOKUP(Z33,$AW$3:$BB$702,$P$2,0)</f>
        <v>1224</v>
      </c>
      <c r="AA8" s="65" t="n">
        <f aca="false">VLOOKUP(AA33,$AW$3:$BB$702,$P$2,0)</f>
        <v>268</v>
      </c>
      <c r="AB8" s="66" t="n">
        <f aca="false">VLOOKUP(AB33,$AW$3:$BB$702,$P$2,0)</f>
        <v>24361</v>
      </c>
      <c r="AE8" s="44"/>
      <c r="AF8" s="44" t="s">
        <v>104</v>
      </c>
      <c r="AG8" s="44"/>
      <c r="AH8" s="65" t="n">
        <f aca="false">VLOOKUP(S33,$AW$3:$BB$702,$AE$2,0)</f>
        <v>17005</v>
      </c>
      <c r="AI8" s="62" t="n">
        <f aca="false">VLOOKUP(T33,$AW$3:$BB$702,$AE$2,0)</f>
        <v>17372</v>
      </c>
      <c r="AJ8" s="62" t="n">
        <f aca="false">VLOOKUP(U33,$AW$3:$BB$702,$AE$2,0)</f>
        <v>13993</v>
      </c>
      <c r="AK8" s="66" t="n">
        <f aca="false">VLOOKUP(V33,$AW$3:$BB$702,$AE$2,0)</f>
        <v>16098</v>
      </c>
      <c r="AL8" s="65" t="n">
        <f aca="false">VLOOKUP(W33,$AW$3:$BB$702,$AE$2,0)</f>
        <v>16800</v>
      </c>
      <c r="AM8" s="62" t="n">
        <f aca="false">VLOOKUP(X33,$AW$3:$BB$702,$AE$2,0)</f>
        <v>16147</v>
      </c>
      <c r="AN8" s="62" t="n">
        <f aca="false">VLOOKUP(Y33,$AW$3:$BB$702,$AE$2,0)</f>
        <v>12426</v>
      </c>
      <c r="AO8" s="66" t="n">
        <f aca="false">VLOOKUP(Z33,$AW$3:$BB$702,$AE$2,0)</f>
        <v>10071</v>
      </c>
      <c r="AP8" s="65" t="n">
        <f aca="false">VLOOKUP(AA33,$AW$3:$BB$702,$AE$2,0)</f>
        <v>13574</v>
      </c>
      <c r="AQ8" s="66" t="n">
        <f aca="false">VLOOKUP(AB33,$AW$3:$BB$702,$AE$2,0)</f>
        <v>12502</v>
      </c>
      <c r="AW8" s="48" t="n">
        <f aca="false">AW7+1</f>
        <v>6</v>
      </c>
      <c r="AX8" s="45" t="s">
        <v>868</v>
      </c>
      <c r="AY8" s="45" t="n">
        <v>2292</v>
      </c>
      <c r="AZ8" s="45" t="n">
        <v>17909</v>
      </c>
    </row>
    <row r="9" customFormat="false" ht="17" hidden="false" customHeight="false" outlineLevel="0" collapsed="false">
      <c r="A9" s="44" t="s">
        <v>106</v>
      </c>
      <c r="B9" s="52"/>
      <c r="C9" s="67"/>
      <c r="D9" s="68"/>
      <c r="E9" s="89"/>
      <c r="F9" s="89"/>
      <c r="G9" s="90"/>
      <c r="H9" s="68"/>
      <c r="I9" s="68"/>
      <c r="J9" s="69"/>
      <c r="K9" s="89"/>
      <c r="L9" s="91"/>
      <c r="M9" s="57"/>
      <c r="N9" s="44" t="n">
        <v>0</v>
      </c>
      <c r="O9" s="44"/>
      <c r="Q9" s="45" t="s">
        <v>106</v>
      </c>
      <c r="S9" s="70" t="n">
        <f aca="false">VLOOKUP(S34,$AW$3:$BB$702,$P$2,0)</f>
        <v>2292</v>
      </c>
      <c r="T9" s="71" t="n">
        <f aca="false">VLOOKUP(T34,$AW$3:$BB$702,$P$2,0)</f>
        <v>5459</v>
      </c>
      <c r="U9" s="71" t="n">
        <f aca="false">VLOOKUP(U34,$AW$3:$BB$702,$P$2,0)</f>
        <v>24139</v>
      </c>
      <c r="V9" s="72" t="n">
        <f aca="false">VLOOKUP(V34,$AW$3:$BB$702,$P$2,0)</f>
        <v>2450</v>
      </c>
      <c r="W9" s="70" t="n">
        <f aca="false">VLOOKUP(W34,$AW$3:$BB$702,$P$2,0)</f>
        <v>2620</v>
      </c>
      <c r="X9" s="71" t="n">
        <f aca="false">VLOOKUP(X34,$AW$3:$BB$702,$P$2,0)</f>
        <v>2079</v>
      </c>
      <c r="Y9" s="71" t="n">
        <f aca="false">VLOOKUP(Y34,$AW$3:$BB$702,$P$2,0)</f>
        <v>25191</v>
      </c>
      <c r="Z9" s="72" t="n">
        <f aca="false">VLOOKUP(Z34,$AW$3:$BB$702,$P$2,0)</f>
        <v>1968</v>
      </c>
      <c r="AA9" s="70" t="n">
        <f aca="false">VLOOKUP(AA34,$AW$3:$BB$702,$P$2,0)</f>
        <v>451</v>
      </c>
      <c r="AB9" s="72" t="n">
        <f aca="false">VLOOKUP(AB34,$AW$3:$BB$702,$P$2,0)</f>
        <v>21176</v>
      </c>
      <c r="AE9" s="44"/>
      <c r="AF9" s="44" t="s">
        <v>106</v>
      </c>
      <c r="AG9" s="44"/>
      <c r="AH9" s="70" t="n">
        <f aca="false">VLOOKUP(S34,$AW$3:$BB$702,$AE$2,0)</f>
        <v>17909</v>
      </c>
      <c r="AI9" s="71" t="n">
        <f aca="false">VLOOKUP(T34,$AW$3:$BB$702,$AE$2,0)</f>
        <v>16546</v>
      </c>
      <c r="AJ9" s="71" t="n">
        <f aca="false">VLOOKUP(U34,$AW$3:$BB$702,$AE$2,0)</f>
        <v>13908</v>
      </c>
      <c r="AK9" s="72" t="n">
        <f aca="false">VLOOKUP(V34,$AW$3:$BB$702,$AE$2,0)</f>
        <v>17266</v>
      </c>
      <c r="AL9" s="70" t="n">
        <f aca="false">VLOOKUP(W34,$AW$3:$BB$702,$AE$2,0)</f>
        <v>17266</v>
      </c>
      <c r="AM9" s="71" t="n">
        <f aca="false">VLOOKUP(X34,$AW$3:$BB$702,$AE$2,0)</f>
        <v>16748</v>
      </c>
      <c r="AN9" s="71" t="n">
        <f aca="false">VLOOKUP(Y34,$AW$3:$BB$702,$AE$2,0)</f>
        <v>13532</v>
      </c>
      <c r="AO9" s="72" t="n">
        <f aca="false">VLOOKUP(Z34,$AW$3:$BB$702,$AE$2,0)</f>
        <v>10194</v>
      </c>
      <c r="AP9" s="70" t="n">
        <f aca="false">VLOOKUP(AA34,$AW$3:$BB$702,$AE$2,0)</f>
        <v>13450</v>
      </c>
      <c r="AQ9" s="72" t="n">
        <f aca="false">VLOOKUP(AB34,$AW$3:$BB$702,$AE$2,0)</f>
        <v>12351</v>
      </c>
      <c r="AW9" s="48" t="n">
        <f aca="false">AW8+1</f>
        <v>7</v>
      </c>
      <c r="AX9" s="45" t="s">
        <v>869</v>
      </c>
      <c r="AY9" s="45" t="n">
        <v>134</v>
      </c>
      <c r="AZ9" s="45" t="n">
        <v>17162</v>
      </c>
    </row>
    <row r="10" customFormat="false" ht="16" hidden="false" customHeight="false" outlineLevel="0" collapsed="false">
      <c r="A10" s="44" t="s">
        <v>108</v>
      </c>
      <c r="B10" s="73"/>
      <c r="C10" s="74" t="s">
        <v>109</v>
      </c>
      <c r="D10" s="74"/>
      <c r="E10" s="74"/>
      <c r="F10" s="74"/>
      <c r="G10" s="74"/>
      <c r="H10" s="74"/>
      <c r="I10" s="74"/>
      <c r="J10" s="74"/>
      <c r="K10" s="74"/>
      <c r="L10" s="74"/>
      <c r="M10" s="75"/>
      <c r="N10" s="44"/>
      <c r="O10" s="44"/>
      <c r="Q10" s="45" t="s">
        <v>108</v>
      </c>
      <c r="S10" s="76"/>
      <c r="U10" s="76"/>
      <c r="V10" s="76"/>
      <c r="W10" s="76"/>
      <c r="X10" s="76"/>
      <c r="Y10" s="76"/>
      <c r="Z10" s="76"/>
      <c r="AA10" s="76"/>
      <c r="AB10" s="76"/>
      <c r="AE10" s="44"/>
      <c r="AF10" s="44" t="s">
        <v>108</v>
      </c>
      <c r="AG10" s="44"/>
      <c r="AH10" s="76"/>
      <c r="AJ10" s="76"/>
      <c r="AK10" s="76"/>
      <c r="AL10" s="76"/>
      <c r="AM10" s="76"/>
      <c r="AN10" s="76"/>
      <c r="AO10" s="76"/>
      <c r="AP10" s="76"/>
      <c r="AQ10" s="76"/>
      <c r="AW10" s="48" t="n">
        <f aca="false">AW9+1</f>
        <v>8</v>
      </c>
      <c r="AX10" s="45" t="s">
        <v>870</v>
      </c>
      <c r="AY10" s="45" t="n">
        <v>93.8</v>
      </c>
      <c r="AZ10" s="45" t="n">
        <v>19268</v>
      </c>
    </row>
    <row r="11" customFormat="false" ht="16" hidden="false" customHeight="false" outlineLevel="0" collapsed="false">
      <c r="A11" s="44" t="s">
        <v>111</v>
      </c>
      <c r="C11" s="77" t="n">
        <v>100</v>
      </c>
      <c r="D11" s="77" t="n">
        <v>100</v>
      </c>
      <c r="E11" s="77" t="n">
        <v>100</v>
      </c>
      <c r="F11" s="77" t="n">
        <v>100</v>
      </c>
      <c r="G11" s="77" t="n">
        <v>100</v>
      </c>
      <c r="H11" s="77" t="n">
        <v>100</v>
      </c>
      <c r="I11" s="77" t="n">
        <v>100</v>
      </c>
      <c r="J11" s="77" t="n">
        <v>100</v>
      </c>
      <c r="K11" s="77" t="n">
        <v>100</v>
      </c>
      <c r="L11" s="77" t="n">
        <v>100</v>
      </c>
      <c r="T11" s="78"/>
      <c r="U11" s="78"/>
      <c r="V11" s="78"/>
      <c r="W11" s="78"/>
      <c r="X11" s="78"/>
      <c r="Y11" s="78"/>
      <c r="Z11" s="78"/>
      <c r="AA11" s="76"/>
      <c r="AB11" s="76"/>
      <c r="AE11" s="44"/>
      <c r="AF11" s="44"/>
      <c r="AG11" s="44"/>
      <c r="AI11" s="78"/>
      <c r="AJ11" s="78"/>
      <c r="AL11" s="78"/>
      <c r="AM11" s="78"/>
      <c r="AN11" s="78"/>
      <c r="AO11" s="78"/>
      <c r="AP11" s="76"/>
      <c r="AQ11" s="76"/>
      <c r="AW11" s="48" t="n">
        <f aca="false">AW10+1</f>
        <v>9</v>
      </c>
      <c r="AX11" s="45" t="s">
        <v>871</v>
      </c>
      <c r="AY11" s="45" t="n">
        <v>102</v>
      </c>
      <c r="AZ11" s="45" t="n">
        <v>19151</v>
      </c>
      <c r="BC11" s="47"/>
    </row>
    <row r="12" customFormat="false" ht="16" hidden="false" customHeight="false" outlineLevel="0" collapsed="false">
      <c r="B12" s="44"/>
      <c r="C12" s="79"/>
      <c r="D12" s="79"/>
      <c r="E12" s="79"/>
      <c r="F12" s="44"/>
      <c r="G12" s="79"/>
      <c r="H12" s="79"/>
      <c r="I12" s="79"/>
      <c r="J12" s="79"/>
      <c r="K12" s="79"/>
      <c r="L12" s="79"/>
      <c r="M12" s="44"/>
      <c r="N12" s="44"/>
      <c r="AE12" s="44"/>
      <c r="AF12" s="44"/>
      <c r="AG12" s="44"/>
      <c r="AW12" s="48" t="n">
        <f aca="false">AW11+1</f>
        <v>10</v>
      </c>
      <c r="AX12" s="45" t="s">
        <v>872</v>
      </c>
      <c r="AY12" s="45" t="n">
        <v>371</v>
      </c>
      <c r="AZ12" s="45" t="n">
        <v>16246</v>
      </c>
      <c r="BC12" s="47"/>
    </row>
    <row r="13" customFormat="false" ht="16" hidden="false" customHeight="false" outlineLevel="0" collapsed="false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AE13" s="44"/>
      <c r="AF13" s="44"/>
      <c r="AG13" s="44"/>
      <c r="AW13" s="48" t="n">
        <f aca="false">AW12+1</f>
        <v>11</v>
      </c>
      <c r="AX13" s="45" t="s">
        <v>873</v>
      </c>
      <c r="AY13" s="45" t="n">
        <v>1090</v>
      </c>
      <c r="AZ13" s="45" t="n">
        <v>17372</v>
      </c>
      <c r="BC13" s="47"/>
    </row>
    <row r="14" customFormat="false" ht="16" hidden="false" customHeight="false" outlineLevel="0" collapsed="false">
      <c r="A14" s="44" t="s">
        <v>115</v>
      </c>
      <c r="B14" s="45" t="n">
        <v>1</v>
      </c>
      <c r="C14" s="45" t="n">
        <f aca="false">B14+1</f>
        <v>2</v>
      </c>
      <c r="D14" s="45" t="n">
        <f aca="false">C14+1</f>
        <v>3</v>
      </c>
      <c r="E14" s="45" t="n">
        <f aca="false">D14+1</f>
        <v>4</v>
      </c>
      <c r="F14" s="45" t="n">
        <f aca="false">E14+1</f>
        <v>5</v>
      </c>
      <c r="G14" s="45" t="n">
        <f aca="false">F14+1</f>
        <v>6</v>
      </c>
      <c r="H14" s="45" t="n">
        <f aca="false">G14+1</f>
        <v>7</v>
      </c>
      <c r="I14" s="45" t="n">
        <f aca="false">H14+1</f>
        <v>8</v>
      </c>
      <c r="J14" s="45" t="n">
        <f aca="false">I14+1</f>
        <v>9</v>
      </c>
      <c r="K14" s="45" t="n">
        <f aca="false">J14+1</f>
        <v>10</v>
      </c>
      <c r="L14" s="45" t="n">
        <f aca="false">K14+1</f>
        <v>11</v>
      </c>
      <c r="M14" s="45" t="n">
        <f aca="false">L14+1</f>
        <v>12</v>
      </c>
      <c r="N14" s="45" t="s">
        <v>79</v>
      </c>
      <c r="Q14" s="45" t="s">
        <v>115</v>
      </c>
      <c r="R14" s="45" t="n">
        <v>1</v>
      </c>
      <c r="S14" s="58" t="n">
        <f aca="false">R14+1</f>
        <v>2</v>
      </c>
      <c r="T14" s="58" t="n">
        <f aca="false">S14+1</f>
        <v>3</v>
      </c>
      <c r="U14" s="58" t="n">
        <f aca="false">T14+1</f>
        <v>4</v>
      </c>
      <c r="V14" s="58" t="n">
        <f aca="false">U14+1</f>
        <v>5</v>
      </c>
      <c r="W14" s="58" t="n">
        <f aca="false">V14+1</f>
        <v>6</v>
      </c>
      <c r="X14" s="58" t="n">
        <f aca="false">W14+1</f>
        <v>7</v>
      </c>
      <c r="Y14" s="58" t="n">
        <f aca="false">X14+1</f>
        <v>8</v>
      </c>
      <c r="Z14" s="58" t="n">
        <f aca="false">Y14+1</f>
        <v>9</v>
      </c>
      <c r="AA14" s="58" t="n">
        <f aca="false">Z14+1</f>
        <v>10</v>
      </c>
      <c r="AB14" s="58" t="n">
        <f aca="false">AA14+1</f>
        <v>11</v>
      </c>
      <c r="AC14" s="58" t="n">
        <f aca="false">AB14+1</f>
        <v>12</v>
      </c>
      <c r="AE14" s="44"/>
      <c r="AF14" s="44" t="s">
        <v>115</v>
      </c>
      <c r="AG14" s="44" t="n">
        <v>1</v>
      </c>
      <c r="AH14" s="58" t="n">
        <f aca="false">AG14+1</f>
        <v>2</v>
      </c>
      <c r="AI14" s="58" t="n">
        <f aca="false">AH14+1</f>
        <v>3</v>
      </c>
      <c r="AJ14" s="58" t="n">
        <f aca="false">AI14+1</f>
        <v>4</v>
      </c>
      <c r="AK14" s="58" t="n">
        <f aca="false">AJ14+1</f>
        <v>5</v>
      </c>
      <c r="AL14" s="58" t="n">
        <f aca="false">AK14+1</f>
        <v>6</v>
      </c>
      <c r="AM14" s="58" t="n">
        <f aca="false">AL14+1</f>
        <v>7</v>
      </c>
      <c r="AN14" s="58" t="n">
        <f aca="false">AM14+1</f>
        <v>8</v>
      </c>
      <c r="AO14" s="58" t="n">
        <f aca="false">AN14+1</f>
        <v>9</v>
      </c>
      <c r="AP14" s="58" t="n">
        <f aca="false">AO14+1</f>
        <v>10</v>
      </c>
      <c r="AQ14" s="58" t="n">
        <f aca="false">AP14+1</f>
        <v>11</v>
      </c>
      <c r="AR14" s="46" t="n">
        <f aca="false">AQ14+1</f>
        <v>12</v>
      </c>
      <c r="AW14" s="48" t="n">
        <f aca="false">AW13+1</f>
        <v>12</v>
      </c>
      <c r="AX14" s="45" t="s">
        <v>874</v>
      </c>
      <c r="AY14" s="45" t="n">
        <v>5459</v>
      </c>
      <c r="AZ14" s="45" t="n">
        <v>16546</v>
      </c>
      <c r="BC14" s="47"/>
    </row>
    <row r="15" customFormat="false" ht="17" hidden="false" customHeight="false" outlineLevel="0" collapsed="false">
      <c r="A15" s="44" t="s">
        <v>83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1"/>
      <c r="N15" s="44"/>
      <c r="Q15" s="45" t="s">
        <v>83</v>
      </c>
      <c r="AE15" s="44"/>
      <c r="AF15" s="44" t="s">
        <v>83</v>
      </c>
      <c r="AG15" s="44"/>
      <c r="AW15" s="48" t="n">
        <f aca="false">AW14+1</f>
        <v>13</v>
      </c>
      <c r="AX15" s="45" t="s">
        <v>875</v>
      </c>
      <c r="AY15" s="45" t="n">
        <v>5459</v>
      </c>
      <c r="AZ15" s="45" t="n">
        <v>17909</v>
      </c>
      <c r="BC15" s="47"/>
    </row>
    <row r="16" customFormat="false" ht="16" hidden="false" customHeight="false" outlineLevel="0" collapsed="false">
      <c r="A16" s="44" t="s">
        <v>86</v>
      </c>
      <c r="B16" s="52"/>
      <c r="C16" s="87" t="s">
        <v>603</v>
      </c>
      <c r="D16" s="55" t="s">
        <v>604</v>
      </c>
      <c r="E16" s="54" t="s">
        <v>615</v>
      </c>
      <c r="F16" s="93" t="s">
        <v>876</v>
      </c>
      <c r="G16" s="55" t="s">
        <v>616</v>
      </c>
      <c r="H16" s="87" t="s">
        <v>877</v>
      </c>
      <c r="I16" s="55" t="s">
        <v>878</v>
      </c>
      <c r="J16" s="94" t="s">
        <v>879</v>
      </c>
      <c r="K16" s="93" t="s">
        <v>51</v>
      </c>
      <c r="L16" s="94" t="s">
        <v>880</v>
      </c>
      <c r="M16" s="57"/>
      <c r="N16" s="44" t="n">
        <v>5000</v>
      </c>
      <c r="Q16" s="45" t="s">
        <v>86</v>
      </c>
      <c r="S16" s="59" t="n">
        <f aca="false">VLOOKUP(S41,$AW$3:$BB$702,$P$2,0)</f>
        <v>7494</v>
      </c>
      <c r="T16" s="60" t="n">
        <f aca="false">VLOOKUP(T41,$AW$3:$BB$702,$P$2,0)</f>
        <v>1716</v>
      </c>
      <c r="U16" s="60" t="n">
        <f aca="false">VLOOKUP(U41,$AW$3:$BB$702,$P$2,0)</f>
        <v>2216</v>
      </c>
      <c r="V16" s="60" t="n">
        <f aca="false">VLOOKUP(V41,$AW$3:$BB$702,$P$2,0)</f>
        <v>4506</v>
      </c>
      <c r="W16" s="61" t="n">
        <f aca="false">VLOOKUP(W41,$AW$3:$BB$702,$P$2,0)</f>
        <v>6716</v>
      </c>
      <c r="X16" s="59" t="n">
        <f aca="false">VLOOKUP(X41,$AW$3:$BB$702,$P$2,0)</f>
        <v>4279</v>
      </c>
      <c r="Y16" s="60" t="n">
        <f aca="false">VLOOKUP(Y41,$AW$3:$BB$702,$P$2,0)</f>
        <v>3165</v>
      </c>
      <c r="Z16" s="61" t="n">
        <f aca="false">VLOOKUP(Z41,$AW$3:$BB$702,$P$2,0)</f>
        <v>6495</v>
      </c>
      <c r="AA16" s="59" t="n">
        <f aca="false">VLOOKUP(AA41,$AW$3:$BB$702,$P$2,0)</f>
        <v>82.3</v>
      </c>
      <c r="AB16" s="61" t="n">
        <f aca="false">VLOOKUP(AB41,$AW$3:$BB$702,$P$2,0)</f>
        <v>114</v>
      </c>
      <c r="AE16" s="44"/>
      <c r="AF16" s="44" t="s">
        <v>86</v>
      </c>
      <c r="AG16" s="44"/>
      <c r="AH16" s="59" t="n">
        <f aca="false">VLOOKUP(S41,$AW$3:$BB$702,$AE$2,0)</f>
        <v>11169</v>
      </c>
      <c r="AI16" s="60" t="n">
        <f aca="false">VLOOKUP(T41,$AW$3:$BB$702,$AE$2,0)</f>
        <v>8063</v>
      </c>
      <c r="AJ16" s="96" t="n">
        <f aca="false">VLOOKUP(U41,$AW$3:$BB$702,$AE$2,0)</f>
        <v>7160</v>
      </c>
      <c r="AK16" s="96" t="n">
        <f aca="false">VLOOKUP(V41,$AW$3:$BB$702,$AE$2,0)</f>
        <v>12655</v>
      </c>
      <c r="AL16" s="97" t="n">
        <f aca="false">VLOOKUP(W41,$AW$3:$BB$702,$AE$2,0)</f>
        <v>12733</v>
      </c>
      <c r="AM16" s="95" t="n">
        <f aca="false">VLOOKUP(X41,$AW$3:$BB$702,$AE$2,0)</f>
        <v>12733</v>
      </c>
      <c r="AN16" s="96" t="n">
        <f aca="false">VLOOKUP(Y41,$AW$3:$BB$702,$AE$2,0)</f>
        <v>11034</v>
      </c>
      <c r="AO16" s="97" t="n">
        <f aca="false">VLOOKUP(Z41,$AW$3:$BB$702,$AE$2,0)</f>
        <v>14737</v>
      </c>
      <c r="AP16" s="95" t="n">
        <f aca="false">VLOOKUP(AA41,$AW$3:$BB$702,$AE$2,0)</f>
        <v>15520</v>
      </c>
      <c r="AQ16" s="97" t="n">
        <f aca="false">VLOOKUP(AB41,$AW$3:$BB$702,$AE$2,0)</f>
        <v>18520</v>
      </c>
      <c r="AU16" s="47"/>
      <c r="AW16" s="48" t="n">
        <f aca="false">AW15+1</f>
        <v>14</v>
      </c>
      <c r="AX16" s="45" t="s">
        <v>881</v>
      </c>
      <c r="AY16" s="45" t="n">
        <v>5715</v>
      </c>
      <c r="AZ16" s="45" t="n">
        <v>19504</v>
      </c>
      <c r="BC16" s="47"/>
    </row>
    <row r="17" customFormat="false" ht="16" hidden="false" customHeight="false" outlineLevel="0" collapsed="false">
      <c r="A17" s="44" t="s">
        <v>98</v>
      </c>
      <c r="B17" s="52"/>
      <c r="C17" s="63"/>
      <c r="D17" s="58"/>
      <c r="E17" s="58"/>
      <c r="F17" s="58"/>
      <c r="G17" s="58"/>
      <c r="H17" s="63"/>
      <c r="I17" s="58"/>
      <c r="J17" s="64"/>
      <c r="K17" s="58"/>
      <c r="L17" s="64"/>
      <c r="M17" s="57"/>
      <c r="N17" s="44" t="n">
        <f aca="false">N16/5</f>
        <v>1000</v>
      </c>
      <c r="Q17" s="45" t="s">
        <v>98</v>
      </c>
      <c r="S17" s="65" t="n">
        <f aca="false">VLOOKUP(S42,$AW$3:$BB$702,$P$2,0)</f>
        <v>7750</v>
      </c>
      <c r="T17" s="62" t="n">
        <f aca="false">VLOOKUP(T42,$AW$3:$BB$702,$P$2,0)</f>
        <v>1796</v>
      </c>
      <c r="U17" s="62" t="n">
        <f aca="false">VLOOKUP(U42,$AW$3:$BB$702,$P$2,0)</f>
        <v>2243</v>
      </c>
      <c r="V17" s="62" t="n">
        <f aca="false">VLOOKUP(V42,$AW$3:$BB$702,$P$2,0)</f>
        <v>4760</v>
      </c>
      <c r="W17" s="66" t="n">
        <f aca="false">VLOOKUP(W42,$AW$3:$BB$702,$P$2,0)</f>
        <v>7404</v>
      </c>
      <c r="X17" s="65" t="n">
        <f aca="false">VLOOKUP(X42,$AW$3:$BB$702,$P$2,0)</f>
        <v>4305</v>
      </c>
      <c r="Y17" s="62" t="n">
        <f aca="false">VLOOKUP(Y42,$AW$3:$BB$702,$P$2,0)</f>
        <v>3834</v>
      </c>
      <c r="Z17" s="66" t="n">
        <f aca="false">VLOOKUP(Z42,$AW$3:$BB$702,$P$2,0)</f>
        <v>6224</v>
      </c>
      <c r="AA17" s="65" t="n">
        <f aca="false">VLOOKUP(AA42,$AW$3:$BB$702,$P$2,0)</f>
        <v>114</v>
      </c>
      <c r="AB17" s="66" t="n">
        <f aca="false">VLOOKUP(AB42,$AW$3:$BB$702,$P$2,0)</f>
        <v>163</v>
      </c>
      <c r="AE17" s="44"/>
      <c r="AF17" s="44" t="s">
        <v>98</v>
      </c>
      <c r="AG17" s="44"/>
      <c r="AH17" s="65" t="n">
        <f aca="false">VLOOKUP(S42,$AW$3:$BB$702,$AE$2,0)</f>
        <v>11068</v>
      </c>
      <c r="AI17" s="62" t="n">
        <f aca="false">VLOOKUP(T42,$AW$3:$BB$702,$AE$2,0)</f>
        <v>8236</v>
      </c>
      <c r="AJ17" s="99" t="n">
        <f aca="false">VLOOKUP(U42,$AW$3:$BB$702,$AE$2,0)</f>
        <v>7426</v>
      </c>
      <c r="AK17" s="99" t="n">
        <f aca="false">VLOOKUP(V42,$AW$3:$BB$702,$AE$2,0)</f>
        <v>12810</v>
      </c>
      <c r="AL17" s="100" t="n">
        <f aca="false">VLOOKUP(W42,$AW$3:$BB$702,$AE$2,0)</f>
        <v>12617</v>
      </c>
      <c r="AM17" s="98" t="n">
        <f aca="false">VLOOKUP(X42,$AW$3:$BB$702,$AE$2,0)</f>
        <v>12502</v>
      </c>
      <c r="AN17" s="99" t="n">
        <f aca="false">VLOOKUP(Y42,$AW$3:$BB$702,$AE$2,0)</f>
        <v>11980</v>
      </c>
      <c r="AO17" s="100" t="n">
        <f aca="false">VLOOKUP(Z42,$AW$3:$BB$702,$AE$2,0)</f>
        <v>15855</v>
      </c>
      <c r="AP17" s="98" t="n">
        <f aca="false">VLOOKUP(AA42,$AW$3:$BB$702,$AE$2,0)</f>
        <v>13247</v>
      </c>
      <c r="AQ17" s="100" t="n">
        <f aca="false">VLOOKUP(AB42,$AW$3:$BB$702,$AE$2,0)</f>
        <v>15009</v>
      </c>
      <c r="AU17" s="47"/>
      <c r="AW17" s="48" t="n">
        <f aca="false">AW16+1</f>
        <v>15</v>
      </c>
      <c r="AX17" s="45" t="s">
        <v>882</v>
      </c>
      <c r="AY17" s="45" t="n">
        <v>4804</v>
      </c>
      <c r="AZ17" s="45" t="n">
        <v>20046</v>
      </c>
      <c r="BC17" s="47"/>
    </row>
    <row r="18" customFormat="false" ht="16" hidden="false" customHeight="false" outlineLevel="0" collapsed="false">
      <c r="A18" s="44" t="s">
        <v>100</v>
      </c>
      <c r="B18" s="52"/>
      <c r="C18" s="63"/>
      <c r="D18" s="58"/>
      <c r="E18" s="58"/>
      <c r="F18" s="58"/>
      <c r="G18" s="58"/>
      <c r="H18" s="63"/>
      <c r="I18" s="58"/>
      <c r="J18" s="64"/>
      <c r="K18" s="58"/>
      <c r="L18" s="64"/>
      <c r="M18" s="57"/>
      <c r="N18" s="44" t="n">
        <f aca="false">N17/5</f>
        <v>200</v>
      </c>
      <c r="Q18" s="45" t="s">
        <v>100</v>
      </c>
      <c r="S18" s="65" t="n">
        <f aca="false">VLOOKUP(S43,$AW$3:$BB$702,$P$2,0)</f>
        <v>8014</v>
      </c>
      <c r="T18" s="62" t="n">
        <f aca="false">VLOOKUP(T43,$AW$3:$BB$702,$P$2,0)</f>
        <v>2573</v>
      </c>
      <c r="U18" s="62" t="n">
        <f aca="false">VLOOKUP(U43,$AW$3:$BB$702,$P$2,0)</f>
        <v>3108</v>
      </c>
      <c r="V18" s="62" t="n">
        <f aca="false">VLOOKUP(V43,$AW$3:$BB$702,$P$2,0)</f>
        <v>6455</v>
      </c>
      <c r="W18" s="66" t="n">
        <f aca="false">VLOOKUP(W43,$AW$3:$BB$702,$P$2,0)</f>
        <v>7292</v>
      </c>
      <c r="X18" s="65" t="n">
        <f aca="false">VLOOKUP(X43,$AW$3:$BB$702,$P$2,0)</f>
        <v>5075</v>
      </c>
      <c r="Y18" s="62" t="n">
        <f aca="false">VLOOKUP(Y43,$AW$3:$BB$702,$P$2,0)</f>
        <v>4983</v>
      </c>
      <c r="Z18" s="66" t="n">
        <f aca="false">VLOOKUP(Z43,$AW$3:$BB$702,$P$2,0)</f>
        <v>7941</v>
      </c>
      <c r="AA18" s="65" t="n">
        <f aca="false">VLOOKUP(AA43,$AW$3:$BB$702,$P$2,0)</f>
        <v>124</v>
      </c>
      <c r="AB18" s="66" t="n">
        <f aca="false">VLOOKUP(AB43,$AW$3:$BB$702,$P$2,0)</f>
        <v>129</v>
      </c>
      <c r="AE18" s="44"/>
      <c r="AF18" s="44" t="s">
        <v>100</v>
      </c>
      <c r="AG18" s="44"/>
      <c r="AH18" s="65" t="n">
        <f aca="false">VLOOKUP(S43,$AW$3:$BB$702,$AE$2,0)</f>
        <v>11585</v>
      </c>
      <c r="AI18" s="62" t="n">
        <f aca="false">VLOOKUP(T43,$AW$3:$BB$702,$AE$2,0)</f>
        <v>8834</v>
      </c>
      <c r="AJ18" s="99" t="n">
        <f aca="false">VLOOKUP(U43,$AW$3:$BB$702,$AE$2,0)</f>
        <v>8038</v>
      </c>
      <c r="AK18" s="99" t="n">
        <f aca="false">VLOOKUP(V43,$AW$3:$BB$702,$AE$2,0)</f>
        <v>12351</v>
      </c>
      <c r="AL18" s="100" t="n">
        <f aca="false">VLOOKUP(W43,$AW$3:$BB$702,$AE$2,0)</f>
        <v>11203</v>
      </c>
      <c r="AM18" s="98" t="n">
        <f aca="false">VLOOKUP(X43,$AW$3:$BB$702,$AE$2,0)</f>
        <v>11001</v>
      </c>
      <c r="AN18" s="99" t="n">
        <f aca="false">VLOOKUP(Y43,$AW$3:$BB$702,$AE$2,0)</f>
        <v>11692</v>
      </c>
      <c r="AO18" s="100" t="n">
        <f aca="false">VLOOKUP(Z43,$AW$3:$BB$702,$AE$2,0)</f>
        <v>13007</v>
      </c>
      <c r="AP18" s="98" t="n">
        <f aca="false">VLOOKUP(AA43,$AW$3:$BB$702,$AE$2,0)</f>
        <v>12313</v>
      </c>
      <c r="AQ18" s="100" t="n">
        <f aca="false">VLOOKUP(AB43,$AW$3:$BB$702,$AE$2,0)</f>
        <v>13698</v>
      </c>
      <c r="AU18" s="47"/>
      <c r="AW18" s="48" t="n">
        <f aca="false">AW17+1</f>
        <v>16</v>
      </c>
      <c r="AX18" s="45" t="s">
        <v>883</v>
      </c>
      <c r="AY18" s="45" t="n">
        <v>18976</v>
      </c>
      <c r="AZ18" s="45" t="n">
        <v>14782</v>
      </c>
      <c r="BC18" s="47"/>
    </row>
    <row r="19" customFormat="false" ht="16" hidden="false" customHeight="false" outlineLevel="0" collapsed="false">
      <c r="A19" s="44" t="s">
        <v>102</v>
      </c>
      <c r="B19" s="52"/>
      <c r="C19" s="85"/>
      <c r="D19" s="44"/>
      <c r="E19" s="44"/>
      <c r="F19" s="81"/>
      <c r="G19" s="81"/>
      <c r="H19" s="101"/>
      <c r="I19" s="81"/>
      <c r="J19" s="102"/>
      <c r="K19" s="81"/>
      <c r="L19" s="102"/>
      <c r="M19" s="57"/>
      <c r="N19" s="44" t="n">
        <f aca="false">N18/5</f>
        <v>40</v>
      </c>
      <c r="Q19" s="45" t="s">
        <v>102</v>
      </c>
      <c r="S19" s="65" t="n">
        <f aca="false">VLOOKUP(S44,$AW$3:$BB$702,$P$2,0)</f>
        <v>9709</v>
      </c>
      <c r="T19" s="62" t="n">
        <f aca="false">VLOOKUP(T44,$AW$3:$BB$702,$P$2,0)</f>
        <v>5361</v>
      </c>
      <c r="U19" s="62" t="n">
        <f aca="false">VLOOKUP(U44,$AW$3:$BB$702,$P$2,0)</f>
        <v>6186</v>
      </c>
      <c r="V19" s="62" t="n">
        <f aca="false">VLOOKUP(V44,$AW$3:$BB$702,$P$2,0)</f>
        <v>7359</v>
      </c>
      <c r="W19" s="66" t="n">
        <f aca="false">VLOOKUP(W44,$AW$3:$BB$702,$P$2,0)</f>
        <v>6092</v>
      </c>
      <c r="X19" s="65" t="n">
        <f aca="false">VLOOKUP(X44,$AW$3:$BB$702,$P$2,0)</f>
        <v>4968</v>
      </c>
      <c r="Y19" s="62" t="n">
        <f aca="false">VLOOKUP(Y44,$AW$3:$BB$702,$P$2,0)</f>
        <v>5663</v>
      </c>
      <c r="Z19" s="66" t="n">
        <f aca="false">VLOOKUP(Z44,$AW$3:$BB$702,$P$2,0)</f>
        <v>6243</v>
      </c>
      <c r="AA19" s="65" t="n">
        <f aca="false">VLOOKUP(AA44,$AW$3:$BB$702,$P$2,0)</f>
        <v>202</v>
      </c>
      <c r="AB19" s="66" t="n">
        <f aca="false">VLOOKUP(AB44,$AW$3:$BB$702,$P$2,0)</f>
        <v>238</v>
      </c>
      <c r="AE19" s="44"/>
      <c r="AF19" s="44" t="s">
        <v>102</v>
      </c>
      <c r="AG19" s="44"/>
      <c r="AH19" s="65" t="n">
        <f aca="false">VLOOKUP(S44,$AW$3:$BB$702,$AE$2,0)</f>
        <v>13491</v>
      </c>
      <c r="AI19" s="62" t="n">
        <f aca="false">VLOOKUP(T44,$AW$3:$BB$702,$AE$2,0)</f>
        <v>11515</v>
      </c>
      <c r="AJ19" s="99" t="n">
        <f aca="false">VLOOKUP(U44,$AW$3:$BB$702,$AE$2,0)</f>
        <v>11272</v>
      </c>
      <c r="AK19" s="99" t="n">
        <f aca="false">VLOOKUP(V44,$AW$3:$BB$702,$AE$2,0)</f>
        <v>12733</v>
      </c>
      <c r="AL19" s="100" t="n">
        <f aca="false">VLOOKUP(W44,$AW$3:$BB$702,$AE$2,0)</f>
        <v>12655</v>
      </c>
      <c r="AM19" s="98" t="n">
        <f aca="false">VLOOKUP(X44,$AW$3:$BB$702,$AE$2,0)</f>
        <v>13450</v>
      </c>
      <c r="AN19" s="99" t="n">
        <f aca="false">VLOOKUP(Y44,$AW$3:$BB$702,$AE$2,0)</f>
        <v>12655</v>
      </c>
      <c r="AO19" s="100" t="n">
        <f aca="false">VLOOKUP(Z44,$AW$3:$BB$702,$AE$2,0)</f>
        <v>17162</v>
      </c>
      <c r="AP19" s="98" t="n">
        <f aca="false">VLOOKUP(AA44,$AW$3:$BB$702,$AE$2,0)</f>
        <v>13247</v>
      </c>
      <c r="AQ19" s="100" t="n">
        <f aca="false">VLOOKUP(AB44,$AW$3:$BB$702,$AE$2,0)</f>
        <v>14382</v>
      </c>
      <c r="AU19" s="47"/>
      <c r="AW19" s="48" t="n">
        <f aca="false">AW18+1</f>
        <v>17</v>
      </c>
      <c r="AX19" s="45" t="s">
        <v>884</v>
      </c>
      <c r="AY19" s="45" t="n">
        <v>25812</v>
      </c>
      <c r="AZ19" s="45" t="n">
        <v>13993</v>
      </c>
      <c r="BC19" s="47"/>
    </row>
    <row r="20" customFormat="false" ht="16" hidden="false" customHeight="false" outlineLevel="0" collapsed="false">
      <c r="A20" s="44" t="s">
        <v>104</v>
      </c>
      <c r="B20" s="52"/>
      <c r="C20" s="85"/>
      <c r="D20" s="44"/>
      <c r="E20" s="58"/>
      <c r="F20" s="58"/>
      <c r="G20" s="58"/>
      <c r="H20" s="63"/>
      <c r="I20" s="58"/>
      <c r="J20" s="64"/>
      <c r="K20" s="58"/>
      <c r="L20" s="64"/>
      <c r="M20" s="57"/>
      <c r="N20" s="44" t="n">
        <f aca="false">N19/5</f>
        <v>8</v>
      </c>
      <c r="Q20" s="45" t="s">
        <v>104</v>
      </c>
      <c r="S20" s="65" t="n">
        <f aca="false">VLOOKUP(S45,$AW$3:$BB$702,$P$2,0)</f>
        <v>22921</v>
      </c>
      <c r="T20" s="62" t="n">
        <f aca="false">VLOOKUP(T45,$AW$3:$BB$702,$P$2,0)</f>
        <v>17425</v>
      </c>
      <c r="U20" s="62" t="n">
        <f aca="false">VLOOKUP(U45,$AW$3:$BB$702,$P$2,0)</f>
        <v>19563</v>
      </c>
      <c r="V20" s="62" t="n">
        <f aca="false">VLOOKUP(V45,$AW$3:$BB$702,$P$2,0)</f>
        <v>27434</v>
      </c>
      <c r="W20" s="66" t="n">
        <f aca="false">VLOOKUP(W45,$AW$3:$BB$702,$P$2,0)</f>
        <v>18074</v>
      </c>
      <c r="X20" s="65" t="n">
        <f aca="false">VLOOKUP(X45,$AW$3:$BB$702,$P$2,0)</f>
        <v>15239</v>
      </c>
      <c r="Y20" s="62" t="n">
        <f aca="false">VLOOKUP(Y45,$AW$3:$BB$702,$P$2,0)</f>
        <v>19623</v>
      </c>
      <c r="Z20" s="66" t="n">
        <f aca="false">VLOOKUP(Z45,$AW$3:$BB$702,$P$2,0)</f>
        <v>18747</v>
      </c>
      <c r="AA20" s="65" t="n">
        <f aca="false">VLOOKUP(AA45,$AW$3:$BB$702,$P$2,0)</f>
        <v>584</v>
      </c>
      <c r="AB20" s="66" t="n">
        <f aca="false">VLOOKUP(AB45,$AW$3:$BB$702,$P$2,0)</f>
        <v>440</v>
      </c>
      <c r="AE20" s="44"/>
      <c r="AF20" s="44" t="s">
        <v>104</v>
      </c>
      <c r="AG20" s="44"/>
      <c r="AH20" s="65" t="n">
        <f aca="false">VLOOKUP(S45,$AW$3:$BB$702,$AE$2,0)</f>
        <v>12053</v>
      </c>
      <c r="AI20" s="62" t="n">
        <f aca="false">VLOOKUP(T45,$AW$3:$BB$702,$AE$2,0)</f>
        <v>11306</v>
      </c>
      <c r="AJ20" s="99" t="n">
        <f aca="false">VLOOKUP(U45,$AW$3:$BB$702,$AE$2,0)</f>
        <v>11515</v>
      </c>
      <c r="AK20" s="99" t="n">
        <f aca="false">VLOOKUP(V45,$AW$3:$BB$702,$AE$2,0)</f>
        <v>11871</v>
      </c>
      <c r="AL20" s="100" t="n">
        <f aca="false">VLOOKUP(W45,$AW$3:$BB$702,$AE$2,0)</f>
        <v>12201</v>
      </c>
      <c r="AM20" s="98" t="n">
        <f aca="false">VLOOKUP(X45,$AW$3:$BB$702,$AE$2,0)</f>
        <v>12053</v>
      </c>
      <c r="AN20" s="99" t="n">
        <f aca="false">VLOOKUP(Y45,$AW$3:$BB$702,$AE$2,0)</f>
        <v>12617</v>
      </c>
      <c r="AO20" s="100" t="n">
        <f aca="false">VLOOKUP(Z45,$AW$3:$BB$702,$AE$2,0)</f>
        <v>13532</v>
      </c>
      <c r="AP20" s="98" t="n">
        <f aca="false">VLOOKUP(AA45,$AW$3:$BB$702,$AE$2,0)</f>
        <v>13740</v>
      </c>
      <c r="AQ20" s="100" t="n">
        <f aca="false">VLOOKUP(AB45,$AW$3:$BB$702,$AE$2,0)</f>
        <v>13951</v>
      </c>
      <c r="AU20" s="47"/>
      <c r="AW20" s="48" t="n">
        <f aca="false">AW19+1</f>
        <v>18</v>
      </c>
      <c r="AX20" s="45" t="s">
        <v>885</v>
      </c>
      <c r="AY20" s="45" t="n">
        <v>24139</v>
      </c>
      <c r="AZ20" s="45" t="n">
        <v>13908</v>
      </c>
      <c r="BC20" s="47"/>
    </row>
    <row r="21" customFormat="false" ht="17" hidden="false" customHeight="false" outlineLevel="0" collapsed="false">
      <c r="A21" s="44" t="s">
        <v>106</v>
      </c>
      <c r="B21" s="52"/>
      <c r="C21" s="67"/>
      <c r="D21" s="68"/>
      <c r="E21" s="68"/>
      <c r="F21" s="68"/>
      <c r="G21" s="68"/>
      <c r="H21" s="67"/>
      <c r="I21" s="68"/>
      <c r="J21" s="69"/>
      <c r="K21" s="68"/>
      <c r="L21" s="69"/>
      <c r="M21" s="57"/>
      <c r="N21" s="44" t="n">
        <v>0</v>
      </c>
      <c r="P21" s="44"/>
      <c r="Q21" s="45" t="s">
        <v>106</v>
      </c>
      <c r="S21" s="70" t="n">
        <f aca="false">VLOOKUP(S46,$AW$3:$BB$702,$P$2,0)</f>
        <v>33953</v>
      </c>
      <c r="T21" s="71" t="n">
        <f aca="false">VLOOKUP(T46,$AW$3:$BB$702,$P$2,0)</f>
        <v>30427</v>
      </c>
      <c r="U21" s="71" t="n">
        <f aca="false">VLOOKUP(U46,$AW$3:$BB$702,$P$2,0)</f>
        <v>31753</v>
      </c>
      <c r="V21" s="71" t="n">
        <f aca="false">VLOOKUP(V46,$AW$3:$BB$702,$P$2,0)</f>
        <v>42023</v>
      </c>
      <c r="W21" s="72" t="n">
        <f aca="false">VLOOKUP(W46,$AW$3:$BB$702,$P$2,0)</f>
        <v>31656</v>
      </c>
      <c r="X21" s="70" t="n">
        <f aca="false">VLOOKUP(X46,$AW$3:$BB$702,$P$2,0)</f>
        <v>22166</v>
      </c>
      <c r="Y21" s="71" t="n">
        <f aca="false">VLOOKUP(Y46,$AW$3:$BB$702,$P$2,0)</f>
        <v>31753</v>
      </c>
      <c r="Z21" s="72" t="n">
        <f aca="false">VLOOKUP(Z46,$AW$3:$BB$702,$P$2,0)</f>
        <v>28629</v>
      </c>
      <c r="AA21" s="70" t="n">
        <f aca="false">VLOOKUP(AA46,$AW$3:$BB$702,$P$2,0)</f>
        <v>2743</v>
      </c>
      <c r="AB21" s="72" t="n">
        <f aca="false">VLOOKUP(AB46,$AW$3:$BB$702,$P$2,0)</f>
        <v>1962</v>
      </c>
      <c r="AE21" s="44"/>
      <c r="AF21" s="44" t="s">
        <v>106</v>
      </c>
      <c r="AG21" s="44"/>
      <c r="AH21" s="70" t="n">
        <f aca="false">VLOOKUP(S46,$AW$3:$BB$702,$AE$2,0)</f>
        <v>11980</v>
      </c>
      <c r="AI21" s="71" t="n">
        <f aca="false">VLOOKUP(T46,$AW$3:$BB$702,$AE$2,0)</f>
        <v>11692</v>
      </c>
      <c r="AJ21" s="104" t="n">
        <f aca="false">VLOOKUP(U46,$AW$3:$BB$702,$AE$2,0)</f>
        <v>11550</v>
      </c>
      <c r="AK21" s="104" t="n">
        <f aca="false">VLOOKUP(V46,$AW$3:$BB$702,$AE$2,0)</f>
        <v>12889</v>
      </c>
      <c r="AL21" s="105" t="n">
        <f aca="false">VLOOKUP(W46,$AW$3:$BB$702,$AE$2,0)</f>
        <v>12578</v>
      </c>
      <c r="AM21" s="103" t="n">
        <f aca="false">VLOOKUP(X46,$AW$3:$BB$702,$AE$2,0)</f>
        <v>11445</v>
      </c>
      <c r="AN21" s="104" t="n">
        <f aca="false">VLOOKUP(Y46,$AW$3:$BB$702,$AE$2,0)</f>
        <v>12655</v>
      </c>
      <c r="AO21" s="105" t="n">
        <f aca="false">VLOOKUP(Z46,$AW$3:$BB$702,$AE$2,0)</f>
        <v>11944</v>
      </c>
      <c r="AP21" s="103" t="n">
        <f aca="false">VLOOKUP(AA46,$AW$3:$BB$702,$AE$2,0)</f>
        <v>13574</v>
      </c>
      <c r="AQ21" s="105" t="n">
        <f aca="false">VLOOKUP(AB46,$AW$3:$BB$702,$AE$2,0)</f>
        <v>13657</v>
      </c>
      <c r="AU21" s="47"/>
      <c r="AW21" s="48" t="n">
        <f aca="false">AW20+1</f>
        <v>19</v>
      </c>
      <c r="AX21" s="45" t="s">
        <v>886</v>
      </c>
      <c r="AY21" s="45" t="n">
        <v>71.3</v>
      </c>
      <c r="AZ21" s="45" t="n">
        <v>18019</v>
      </c>
      <c r="BC21" s="47"/>
    </row>
    <row r="22" customFormat="false" ht="16" hidden="false" customHeight="false" outlineLevel="0" collapsed="false">
      <c r="A22" s="44" t="s">
        <v>108</v>
      </c>
      <c r="B22" s="73"/>
      <c r="C22" s="74" t="s">
        <v>109</v>
      </c>
      <c r="D22" s="74"/>
      <c r="E22" s="74"/>
      <c r="F22" s="74"/>
      <c r="G22" s="74"/>
      <c r="H22" s="74"/>
      <c r="I22" s="74"/>
      <c r="J22" s="74"/>
      <c r="K22" s="74"/>
      <c r="L22" s="74"/>
      <c r="M22" s="75"/>
      <c r="N22" s="44"/>
      <c r="P22" s="44"/>
      <c r="Q22" s="45" t="s">
        <v>108</v>
      </c>
      <c r="W22" s="76"/>
      <c r="X22" s="76"/>
      <c r="Y22" s="76"/>
      <c r="Z22" s="76"/>
      <c r="AB22" s="76"/>
      <c r="AE22" s="44"/>
      <c r="AF22" s="44" t="s">
        <v>108</v>
      </c>
      <c r="AG22" s="44"/>
      <c r="AL22" s="76"/>
      <c r="AM22" s="76"/>
      <c r="AN22" s="76"/>
      <c r="AO22" s="76"/>
      <c r="AQ22" s="76"/>
      <c r="AW22" s="48" t="n">
        <f aca="false">AW21+1</f>
        <v>20</v>
      </c>
      <c r="AX22" s="45" t="s">
        <v>887</v>
      </c>
      <c r="AY22" s="45" t="n">
        <v>77</v>
      </c>
      <c r="AZ22" s="45" t="n">
        <v>18804</v>
      </c>
      <c r="BC22" s="47"/>
    </row>
    <row r="23" customFormat="false" ht="16" hidden="false" customHeight="false" outlineLevel="0" collapsed="false">
      <c r="A23" s="44" t="s">
        <v>111</v>
      </c>
      <c r="C23" s="77" t="n">
        <v>100</v>
      </c>
      <c r="D23" s="77" t="n">
        <v>100</v>
      </c>
      <c r="E23" s="77" t="n">
        <v>100</v>
      </c>
      <c r="F23" s="77" t="n">
        <v>100</v>
      </c>
      <c r="G23" s="77" t="n">
        <v>100</v>
      </c>
      <c r="H23" s="77" t="n">
        <v>100</v>
      </c>
      <c r="I23" s="77" t="n">
        <v>100</v>
      </c>
      <c r="J23" s="77" t="n">
        <v>100</v>
      </c>
      <c r="K23" s="77" t="n">
        <v>100</v>
      </c>
      <c r="L23" s="77" t="n">
        <v>100</v>
      </c>
      <c r="S23" s="44"/>
      <c r="T23" s="78"/>
      <c r="U23" s="78"/>
      <c r="V23" s="78"/>
      <c r="W23" s="78"/>
      <c r="X23" s="79"/>
      <c r="Y23" s="79"/>
      <c r="Z23" s="79"/>
      <c r="AE23" s="44"/>
      <c r="AF23" s="44"/>
      <c r="AG23" s="44"/>
      <c r="AH23" s="44"/>
      <c r="AI23" s="79"/>
      <c r="AJ23" s="79"/>
      <c r="AK23" s="79"/>
      <c r="AL23" s="79"/>
      <c r="AN23" s="76"/>
      <c r="AW23" s="48" t="n">
        <f aca="false">AW22+1</f>
        <v>21</v>
      </c>
      <c r="AX23" s="45" t="s">
        <v>888</v>
      </c>
      <c r="AY23" s="45" t="n">
        <v>81.6</v>
      </c>
      <c r="AZ23" s="45" t="n">
        <v>19864</v>
      </c>
      <c r="BC23" s="47"/>
    </row>
    <row r="24" customFormat="false" ht="16" hidden="false" customHeight="false" outlineLevel="0" collapsed="false">
      <c r="AE24" s="44"/>
      <c r="AF24" s="44"/>
      <c r="AG24" s="44"/>
      <c r="AW24" s="48" t="n">
        <f aca="false">AW23+1</f>
        <v>22</v>
      </c>
      <c r="AX24" s="45" t="s">
        <v>889</v>
      </c>
      <c r="AY24" s="45" t="n">
        <v>243</v>
      </c>
      <c r="AZ24" s="45" t="n">
        <v>15952</v>
      </c>
      <c r="BC24" s="47"/>
    </row>
    <row r="25" customFormat="false" ht="16" hidden="false" customHeight="false" outlineLevel="0" collapsed="false">
      <c r="P25" s="44"/>
      <c r="AE25" s="44"/>
      <c r="AF25" s="44"/>
      <c r="AG25" s="44"/>
      <c r="AW25" s="48" t="n">
        <f aca="false">AW24+1</f>
        <v>23</v>
      </c>
      <c r="AX25" s="45" t="s">
        <v>890</v>
      </c>
      <c r="AY25" s="45" t="n">
        <v>641</v>
      </c>
      <c r="AZ25" s="45" t="n">
        <v>16098</v>
      </c>
      <c r="BC25" s="47"/>
    </row>
    <row r="26" customFormat="false" ht="16" hidden="false" customHeight="false" outlineLevel="0" collapsed="false">
      <c r="B26" s="44"/>
      <c r="C26" s="44"/>
      <c r="D26" s="44"/>
      <c r="G26" s="44"/>
      <c r="H26" s="44"/>
      <c r="I26" s="44"/>
      <c r="J26" s="44"/>
      <c r="K26" s="44"/>
      <c r="L26" s="44"/>
      <c r="M26" s="44"/>
      <c r="N26" s="44"/>
      <c r="P26" s="44"/>
      <c r="AE26" s="44"/>
      <c r="AF26" s="44"/>
      <c r="AG26" s="44"/>
      <c r="AW26" s="48" t="n">
        <f aca="false">AW25+1</f>
        <v>24</v>
      </c>
      <c r="AX26" s="45" t="s">
        <v>891</v>
      </c>
      <c r="AY26" s="45" t="n">
        <v>2450</v>
      </c>
      <c r="AZ26" s="45" t="n">
        <v>17266</v>
      </c>
      <c r="BC26" s="47"/>
    </row>
    <row r="27" customFormat="false" ht="16" hidden="false" customHeight="false" outlineLevel="0" collapsed="false">
      <c r="B27" s="81" t="s">
        <v>79</v>
      </c>
      <c r="C27" s="81" t="s">
        <v>892</v>
      </c>
      <c r="D27" s="81" t="s">
        <v>893</v>
      </c>
      <c r="E27" s="81" t="s">
        <v>894</v>
      </c>
      <c r="F27" s="81" t="s">
        <v>895</v>
      </c>
      <c r="G27" s="81" t="s">
        <v>896</v>
      </c>
      <c r="H27" s="81" t="s">
        <v>897</v>
      </c>
      <c r="I27" s="81" t="s">
        <v>898</v>
      </c>
      <c r="J27" s="81" t="s">
        <v>899</v>
      </c>
      <c r="K27" s="81" t="s">
        <v>900</v>
      </c>
      <c r="L27" s="81" t="s">
        <v>901</v>
      </c>
      <c r="M27" s="81"/>
      <c r="N27" s="44"/>
      <c r="Q27" s="45" t="s">
        <v>78</v>
      </c>
      <c r="R27" s="45" t="n">
        <v>1</v>
      </c>
      <c r="S27" s="58" t="n">
        <f aca="false">R27+1</f>
        <v>2</v>
      </c>
      <c r="T27" s="58" t="n">
        <f aca="false">S27+1</f>
        <v>3</v>
      </c>
      <c r="U27" s="58" t="n">
        <f aca="false">T27+1</f>
        <v>4</v>
      </c>
      <c r="V27" s="58" t="n">
        <f aca="false">U27+1</f>
        <v>5</v>
      </c>
      <c r="W27" s="58" t="n">
        <f aca="false">V27+1</f>
        <v>6</v>
      </c>
      <c r="X27" s="58" t="n">
        <f aca="false">W27+1</f>
        <v>7</v>
      </c>
      <c r="Y27" s="58" t="n">
        <f aca="false">X27+1</f>
        <v>8</v>
      </c>
      <c r="Z27" s="58" t="n">
        <f aca="false">Y27+1</f>
        <v>9</v>
      </c>
      <c r="AA27" s="58" t="n">
        <f aca="false">Z27+1</f>
        <v>10</v>
      </c>
      <c r="AB27" s="58" t="n">
        <f aca="false">AA27+1</f>
        <v>11</v>
      </c>
      <c r="AC27" s="58" t="n">
        <f aca="false">AB27+1</f>
        <v>12</v>
      </c>
      <c r="AE27" s="44"/>
      <c r="AF27" s="44"/>
      <c r="AG27" s="44"/>
      <c r="AW27" s="48" t="n">
        <f aca="false">AW26+1</f>
        <v>25</v>
      </c>
      <c r="AX27" s="45" t="s">
        <v>902</v>
      </c>
      <c r="AY27" s="45" t="n">
        <v>1547</v>
      </c>
      <c r="AZ27" s="45" t="n">
        <v>11034</v>
      </c>
      <c r="BC27" s="47"/>
    </row>
    <row r="28" customFormat="false" ht="16" hidden="false" customHeight="false" outlineLevel="0" collapsed="false">
      <c r="B28" s="44" t="n">
        <v>5000</v>
      </c>
      <c r="C28" s="81" t="n">
        <f aca="false">S4</f>
        <v>177</v>
      </c>
      <c r="D28" s="81" t="n">
        <f aca="false">W4</f>
        <v>1547</v>
      </c>
      <c r="E28" s="81" t="n">
        <f aca="false">T4</f>
        <v>134</v>
      </c>
      <c r="F28" s="81" t="n">
        <f aca="false">X4</f>
        <v>1273</v>
      </c>
      <c r="G28" s="81" t="n">
        <f aca="false">U4</f>
        <v>5459</v>
      </c>
      <c r="H28" s="81" t="n">
        <f aca="false">Y4</f>
        <v>13007</v>
      </c>
      <c r="I28" s="81" t="n">
        <f aca="false">V4</f>
        <v>71.3</v>
      </c>
      <c r="J28" s="81" t="n">
        <f aca="false">Z4</f>
        <v>362</v>
      </c>
      <c r="K28" s="81" t="n">
        <f aca="false">AA4</f>
        <v>70.5</v>
      </c>
      <c r="L28" s="81" t="n">
        <f aca="false">AB4</f>
        <v>8943</v>
      </c>
      <c r="M28" s="44"/>
      <c r="N28" s="44"/>
      <c r="Q28" s="45" t="s">
        <v>83</v>
      </c>
      <c r="AE28" s="44"/>
      <c r="AF28" s="44"/>
      <c r="AG28" s="44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W28" s="48" t="n">
        <f aca="false">AW27+1</f>
        <v>26</v>
      </c>
      <c r="AX28" s="45" t="s">
        <v>903</v>
      </c>
      <c r="AY28" s="45" t="n">
        <v>811</v>
      </c>
      <c r="AZ28" s="45" t="n">
        <v>11871</v>
      </c>
      <c r="BC28" s="47"/>
    </row>
    <row r="29" customFormat="false" ht="16" hidden="false" customHeight="false" outlineLevel="0" collapsed="false">
      <c r="B29" s="44" t="n">
        <f aca="false">B28/5</f>
        <v>1000</v>
      </c>
      <c r="C29" s="81" t="n">
        <f aca="false">S5</f>
        <v>130</v>
      </c>
      <c r="D29" s="81" t="n">
        <f aca="false">W5</f>
        <v>811</v>
      </c>
      <c r="E29" s="81" t="n">
        <f aca="false">T5</f>
        <v>93.8</v>
      </c>
      <c r="F29" s="81" t="n">
        <f aca="false">X5</f>
        <v>852</v>
      </c>
      <c r="G29" s="81" t="n">
        <f aca="false">U5</f>
        <v>5715</v>
      </c>
      <c r="H29" s="81" t="n">
        <f aca="false">Y5</f>
        <v>10288</v>
      </c>
      <c r="I29" s="81" t="n">
        <f aca="false">V5</f>
        <v>77</v>
      </c>
      <c r="J29" s="81" t="n">
        <f aca="false">Z5</f>
        <v>258</v>
      </c>
      <c r="K29" s="81" t="n">
        <f aca="false">AA5</f>
        <v>65.3</v>
      </c>
      <c r="L29" s="81" t="n">
        <f aca="false">AB5</f>
        <v>6338</v>
      </c>
      <c r="M29" s="44"/>
      <c r="N29" s="44"/>
      <c r="Q29" s="45" t="s">
        <v>86</v>
      </c>
      <c r="S29" s="58" t="n">
        <v>1</v>
      </c>
      <c r="T29" s="58" t="n">
        <f aca="false">S34+1</f>
        <v>7</v>
      </c>
      <c r="U29" s="58" t="n">
        <f aca="false">T34+1</f>
        <v>13</v>
      </c>
      <c r="V29" s="58" t="n">
        <f aca="false">U34+1</f>
        <v>19</v>
      </c>
      <c r="W29" s="58" t="n">
        <f aca="false">V34+1</f>
        <v>25</v>
      </c>
      <c r="X29" s="58" t="n">
        <f aca="false">W34+1</f>
        <v>31</v>
      </c>
      <c r="Y29" s="58" t="n">
        <f aca="false">X34+1</f>
        <v>37</v>
      </c>
      <c r="Z29" s="58" t="n">
        <f aca="false">Y34+1</f>
        <v>43</v>
      </c>
      <c r="AA29" s="58" t="n">
        <f aca="false">Z34+1</f>
        <v>49</v>
      </c>
      <c r="AB29" s="58" t="n">
        <f aca="false">AA34+1</f>
        <v>55</v>
      </c>
      <c r="AE29" s="44"/>
      <c r="AF29" s="44"/>
      <c r="AG29" s="44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W29" s="48" t="n">
        <f aca="false">AW28+1</f>
        <v>27</v>
      </c>
      <c r="AX29" s="45" t="s">
        <v>904</v>
      </c>
      <c r="AY29" s="45" t="n">
        <v>419</v>
      </c>
      <c r="AZ29" s="45" t="n">
        <v>15286</v>
      </c>
      <c r="BC29" s="47"/>
    </row>
    <row r="30" customFormat="false" ht="16" hidden="false" customHeight="false" outlineLevel="0" collapsed="false">
      <c r="B30" s="44" t="n">
        <f aca="false">B29/5</f>
        <v>200</v>
      </c>
      <c r="C30" s="81" t="n">
        <f aca="false">S6</f>
        <v>132</v>
      </c>
      <c r="D30" s="81" t="n">
        <f aca="false">W6</f>
        <v>419</v>
      </c>
      <c r="E30" s="81" t="n">
        <f aca="false">T6</f>
        <v>102</v>
      </c>
      <c r="F30" s="81" t="n">
        <f aca="false">X6</f>
        <v>327</v>
      </c>
      <c r="G30" s="81" t="n">
        <f aca="false">U6</f>
        <v>4804</v>
      </c>
      <c r="H30" s="81" t="n">
        <f aca="false">Y6</f>
        <v>9739</v>
      </c>
      <c r="I30" s="81" t="n">
        <f aca="false">V6</f>
        <v>81.6</v>
      </c>
      <c r="J30" s="81" t="n">
        <f aca="false">Z6</f>
        <v>132</v>
      </c>
      <c r="K30" s="81" t="n">
        <f aca="false">AA6</f>
        <v>119</v>
      </c>
      <c r="L30" s="81" t="n">
        <f aca="false">AB6</f>
        <v>23630</v>
      </c>
      <c r="M30" s="44"/>
      <c r="N30" s="44"/>
      <c r="Q30" s="45" t="s">
        <v>98</v>
      </c>
      <c r="S30" s="58" t="n">
        <f aca="false">S29+1</f>
        <v>2</v>
      </c>
      <c r="T30" s="58" t="n">
        <f aca="false">T29+1</f>
        <v>8</v>
      </c>
      <c r="U30" s="58" t="n">
        <f aca="false">U29+1</f>
        <v>14</v>
      </c>
      <c r="V30" s="58" t="n">
        <f aca="false">V29+1</f>
        <v>20</v>
      </c>
      <c r="W30" s="58" t="n">
        <f aca="false">W29+1</f>
        <v>26</v>
      </c>
      <c r="X30" s="58" t="n">
        <f aca="false">X29+1</f>
        <v>32</v>
      </c>
      <c r="Y30" s="58" t="n">
        <f aca="false">Y29+1</f>
        <v>38</v>
      </c>
      <c r="Z30" s="58" t="n">
        <f aca="false">Z29+1</f>
        <v>44</v>
      </c>
      <c r="AA30" s="58" t="n">
        <f aca="false">AA29+1</f>
        <v>50</v>
      </c>
      <c r="AB30" s="58" t="n">
        <f aca="false">AB29+1</f>
        <v>56</v>
      </c>
      <c r="AE30" s="44"/>
      <c r="AF30" s="44"/>
      <c r="AG30" s="44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W30" s="48" t="n">
        <f aca="false">AW29+1</f>
        <v>28</v>
      </c>
      <c r="AX30" s="45" t="s">
        <v>905</v>
      </c>
      <c r="AY30" s="45" t="n">
        <v>523</v>
      </c>
      <c r="AZ30" s="45" t="n">
        <v>15759</v>
      </c>
      <c r="BC30" s="47"/>
    </row>
    <row r="31" customFormat="false" ht="16" hidden="false" customHeight="false" outlineLevel="0" collapsed="false">
      <c r="B31" s="44" t="n">
        <f aca="false">B30/5</f>
        <v>40</v>
      </c>
      <c r="C31" s="81" t="n">
        <f aca="false">S7</f>
        <v>379</v>
      </c>
      <c r="D31" s="81" t="n">
        <f aca="false">W7</f>
        <v>523</v>
      </c>
      <c r="E31" s="81" t="n">
        <f aca="false">T7</f>
        <v>371</v>
      </c>
      <c r="F31" s="81" t="n">
        <f aca="false">X7</f>
        <v>437</v>
      </c>
      <c r="G31" s="81" t="n">
        <f aca="false">U7</f>
        <v>18976</v>
      </c>
      <c r="H31" s="81" t="n">
        <f aca="false">Y7</f>
        <v>19924</v>
      </c>
      <c r="I31" s="81" t="n">
        <f aca="false">V7</f>
        <v>243</v>
      </c>
      <c r="J31" s="81" t="n">
        <f aca="false">Z7</f>
        <v>823</v>
      </c>
      <c r="K31" s="81" t="n">
        <f aca="false">AA7</f>
        <v>142</v>
      </c>
      <c r="L31" s="81" t="n">
        <f aca="false">AB7</f>
        <v>25577</v>
      </c>
      <c r="M31" s="44"/>
      <c r="N31" s="44"/>
      <c r="Q31" s="45" t="s">
        <v>100</v>
      </c>
      <c r="S31" s="58" t="n">
        <f aca="false">S30+1</f>
        <v>3</v>
      </c>
      <c r="T31" s="58" t="n">
        <f aca="false">T30+1</f>
        <v>9</v>
      </c>
      <c r="U31" s="58" t="n">
        <f aca="false">U30+1</f>
        <v>15</v>
      </c>
      <c r="V31" s="58" t="n">
        <f aca="false">V30+1</f>
        <v>21</v>
      </c>
      <c r="W31" s="58" t="n">
        <f aca="false">W30+1</f>
        <v>27</v>
      </c>
      <c r="X31" s="58" t="n">
        <f aca="false">X30+1</f>
        <v>33</v>
      </c>
      <c r="Y31" s="58" t="n">
        <f aca="false">Y30+1</f>
        <v>39</v>
      </c>
      <c r="Z31" s="58" t="n">
        <f aca="false">Z30+1</f>
        <v>45</v>
      </c>
      <c r="AA31" s="58" t="n">
        <f aca="false">AA30+1</f>
        <v>51</v>
      </c>
      <c r="AB31" s="58" t="n">
        <f aca="false">AB30+1</f>
        <v>57</v>
      </c>
      <c r="AE31" s="44"/>
      <c r="AF31" s="44"/>
      <c r="AG31" s="44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W31" s="48" t="n">
        <f aca="false">AW30+1</f>
        <v>29</v>
      </c>
      <c r="AX31" s="45" t="s">
        <v>906</v>
      </c>
      <c r="AY31" s="45" t="n">
        <v>823</v>
      </c>
      <c r="AZ31" s="45" t="n">
        <v>16800</v>
      </c>
      <c r="BC31" s="47"/>
    </row>
    <row r="32" customFormat="false" ht="16" hidden="false" customHeight="false" outlineLevel="0" collapsed="false">
      <c r="B32" s="44" t="n">
        <f aca="false">B31/5</f>
        <v>8</v>
      </c>
      <c r="C32" s="81" t="n">
        <f aca="false">S8</f>
        <v>799</v>
      </c>
      <c r="D32" s="81" t="n">
        <f aca="false">W8</f>
        <v>823</v>
      </c>
      <c r="E32" s="81" t="n">
        <f aca="false">T8</f>
        <v>1090</v>
      </c>
      <c r="F32" s="81" t="n">
        <f aca="false">X8</f>
        <v>745</v>
      </c>
      <c r="G32" s="81" t="n">
        <f aca="false">U8</f>
        <v>25812</v>
      </c>
      <c r="H32" s="81" t="n">
        <f aca="false">Y8</f>
        <v>24213</v>
      </c>
      <c r="I32" s="81" t="n">
        <f aca="false">V8</f>
        <v>641</v>
      </c>
      <c r="J32" s="81" t="n">
        <f aca="false">Z8</f>
        <v>1224</v>
      </c>
      <c r="K32" s="81" t="n">
        <f aca="false">AA8</f>
        <v>268</v>
      </c>
      <c r="L32" s="81" t="n">
        <f aca="false">AB8</f>
        <v>24361</v>
      </c>
      <c r="M32" s="44"/>
      <c r="N32" s="44"/>
      <c r="Q32" s="45" t="s">
        <v>102</v>
      </c>
      <c r="S32" s="58" t="n">
        <f aca="false">S31+1</f>
        <v>4</v>
      </c>
      <c r="T32" s="58" t="n">
        <f aca="false">T31+1</f>
        <v>10</v>
      </c>
      <c r="U32" s="58" t="n">
        <f aca="false">U31+1</f>
        <v>16</v>
      </c>
      <c r="V32" s="58" t="n">
        <f aca="false">V31+1</f>
        <v>22</v>
      </c>
      <c r="W32" s="58" t="n">
        <f aca="false">W31+1</f>
        <v>28</v>
      </c>
      <c r="X32" s="58" t="n">
        <f aca="false">X31+1</f>
        <v>34</v>
      </c>
      <c r="Y32" s="58" t="n">
        <f aca="false">Y31+1</f>
        <v>40</v>
      </c>
      <c r="Z32" s="58" t="n">
        <f aca="false">Z31+1</f>
        <v>46</v>
      </c>
      <c r="AA32" s="58" t="n">
        <f aca="false">AA31+1</f>
        <v>52</v>
      </c>
      <c r="AB32" s="58" t="n">
        <f aca="false">AB31+1</f>
        <v>58</v>
      </c>
      <c r="AE32" s="44"/>
      <c r="AF32" s="44"/>
      <c r="AG32" s="44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W32" s="48" t="n">
        <f aca="false">AW31+1</f>
        <v>30</v>
      </c>
      <c r="AX32" s="45" t="s">
        <v>907</v>
      </c>
      <c r="AY32" s="45" t="n">
        <v>2620</v>
      </c>
      <c r="AZ32" s="45" t="n">
        <v>17266</v>
      </c>
      <c r="BC32" s="47"/>
    </row>
    <row r="33" customFormat="false" ht="16" hidden="false" customHeight="false" outlineLevel="0" collapsed="false">
      <c r="B33" s="44" t="n">
        <v>1</v>
      </c>
      <c r="C33" s="81" t="n">
        <f aca="false">S9</f>
        <v>2292</v>
      </c>
      <c r="D33" s="81" t="n">
        <f aca="false">W9</f>
        <v>2620</v>
      </c>
      <c r="E33" s="81" t="n">
        <f aca="false">T9</f>
        <v>5459</v>
      </c>
      <c r="F33" s="81" t="n">
        <f aca="false">X9</f>
        <v>2079</v>
      </c>
      <c r="G33" s="81" t="n">
        <f aca="false">U9</f>
        <v>24139</v>
      </c>
      <c r="H33" s="81" t="n">
        <f aca="false">Y9</f>
        <v>25191</v>
      </c>
      <c r="I33" s="81" t="n">
        <f aca="false">V9</f>
        <v>2450</v>
      </c>
      <c r="J33" s="81" t="n">
        <f aca="false">Z9</f>
        <v>1968</v>
      </c>
      <c r="K33" s="81" t="n">
        <f aca="false">AA9</f>
        <v>451</v>
      </c>
      <c r="L33" s="81" t="n">
        <f aca="false">AB9</f>
        <v>21176</v>
      </c>
      <c r="M33" s="44"/>
      <c r="N33" s="44"/>
      <c r="Q33" s="45" t="s">
        <v>104</v>
      </c>
      <c r="S33" s="58" t="n">
        <f aca="false">S32+1</f>
        <v>5</v>
      </c>
      <c r="T33" s="58" t="n">
        <f aca="false">T32+1</f>
        <v>11</v>
      </c>
      <c r="U33" s="58" t="n">
        <f aca="false">U32+1</f>
        <v>17</v>
      </c>
      <c r="V33" s="58" t="n">
        <f aca="false">V32+1</f>
        <v>23</v>
      </c>
      <c r="W33" s="58" t="n">
        <f aca="false">W32+1</f>
        <v>29</v>
      </c>
      <c r="X33" s="58" t="n">
        <f aca="false">X32+1</f>
        <v>35</v>
      </c>
      <c r="Y33" s="58" t="n">
        <f aca="false">Y32+1</f>
        <v>41</v>
      </c>
      <c r="Z33" s="58" t="n">
        <f aca="false">Z32+1</f>
        <v>47</v>
      </c>
      <c r="AA33" s="58" t="n">
        <f aca="false">AA32+1</f>
        <v>53</v>
      </c>
      <c r="AB33" s="58" t="n">
        <f aca="false">AB32+1</f>
        <v>59</v>
      </c>
      <c r="AE33" s="44"/>
      <c r="AF33" s="44"/>
      <c r="AG33" s="44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W33" s="48" t="n">
        <f aca="false">AW32+1</f>
        <v>31</v>
      </c>
      <c r="AX33" s="45" t="s">
        <v>908</v>
      </c>
      <c r="AY33" s="45" t="n">
        <v>1273</v>
      </c>
      <c r="AZ33" s="45" t="n">
        <v>17692</v>
      </c>
      <c r="BC33" s="47"/>
    </row>
    <row r="34" customFormat="false" ht="16" hidden="false" customHeight="false" outlineLevel="0" collapsed="false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P34" s="44"/>
      <c r="Q34" s="45" t="s">
        <v>106</v>
      </c>
      <c r="S34" s="58" t="n">
        <f aca="false">S33+1</f>
        <v>6</v>
      </c>
      <c r="T34" s="58" t="n">
        <f aca="false">T33+1</f>
        <v>12</v>
      </c>
      <c r="U34" s="58" t="n">
        <f aca="false">U33+1</f>
        <v>18</v>
      </c>
      <c r="V34" s="58" t="n">
        <f aca="false">V33+1</f>
        <v>24</v>
      </c>
      <c r="W34" s="58" t="n">
        <f aca="false">W33+1</f>
        <v>30</v>
      </c>
      <c r="X34" s="58" t="n">
        <f aca="false">X33+1</f>
        <v>36</v>
      </c>
      <c r="Y34" s="58" t="n">
        <f aca="false">Y33+1</f>
        <v>42</v>
      </c>
      <c r="Z34" s="58" t="n">
        <f aca="false">Z33+1</f>
        <v>48</v>
      </c>
      <c r="AA34" s="58" t="n">
        <f aca="false">AA33+1</f>
        <v>54</v>
      </c>
      <c r="AB34" s="58" t="n">
        <f aca="false">AB33+1</f>
        <v>60</v>
      </c>
      <c r="AE34" s="44"/>
      <c r="AF34" s="44"/>
      <c r="AG34" s="44"/>
      <c r="AW34" s="48" t="n">
        <f aca="false">AW33+1</f>
        <v>32</v>
      </c>
      <c r="AX34" s="45" t="s">
        <v>909</v>
      </c>
      <c r="AY34" s="45" t="n">
        <v>852</v>
      </c>
      <c r="AZ34" s="45" t="n">
        <v>19268</v>
      </c>
      <c r="BC34" s="47"/>
    </row>
    <row r="35" customFormat="false" ht="16" hidden="false" customHeight="false" outlineLevel="0" collapsed="false">
      <c r="B35" s="44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44"/>
      <c r="N35" s="44"/>
      <c r="O35" s="44"/>
      <c r="P35" s="44"/>
      <c r="Q35" s="45" t="s">
        <v>108</v>
      </c>
      <c r="AE35" s="44"/>
      <c r="AF35" s="44"/>
      <c r="AG35" s="44"/>
      <c r="AW35" s="48" t="n">
        <f aca="false">AW34+1</f>
        <v>33</v>
      </c>
      <c r="AX35" s="45" t="s">
        <v>910</v>
      </c>
      <c r="AY35" s="45" t="n">
        <v>327</v>
      </c>
      <c r="AZ35" s="45" t="n">
        <v>19092</v>
      </c>
      <c r="BC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</row>
    <row r="36" customFormat="false" ht="16" hidden="false" customHeight="false" outlineLevel="0" collapsed="false">
      <c r="B36" s="81" t="s">
        <v>79</v>
      </c>
      <c r="C36" s="81" t="s">
        <v>424</v>
      </c>
      <c r="D36" s="81" t="s">
        <v>911</v>
      </c>
      <c r="E36" s="81" t="s">
        <v>912</v>
      </c>
      <c r="F36" s="81" t="s">
        <v>913</v>
      </c>
      <c r="G36" s="81" t="s">
        <v>914</v>
      </c>
      <c r="H36" s="81" t="s">
        <v>915</v>
      </c>
      <c r="I36" s="81" t="s">
        <v>912</v>
      </c>
      <c r="J36" s="81" t="s">
        <v>913</v>
      </c>
      <c r="K36" s="81"/>
      <c r="L36" s="81"/>
      <c r="M36" s="44"/>
      <c r="N36" s="44"/>
      <c r="O36" s="44"/>
      <c r="P36" s="44"/>
      <c r="AE36" s="44"/>
      <c r="AF36" s="44"/>
      <c r="AG36" s="44"/>
      <c r="AW36" s="48" t="n">
        <f aca="false">AW35+1</f>
        <v>34</v>
      </c>
      <c r="AX36" s="45" t="s">
        <v>916</v>
      </c>
      <c r="AY36" s="45" t="n">
        <v>437</v>
      </c>
      <c r="AZ36" s="45" t="n">
        <v>15711</v>
      </c>
      <c r="BC36" s="47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</row>
    <row r="37" customFormat="false" ht="16" hidden="false" customHeight="false" outlineLevel="0" collapsed="false">
      <c r="B37" s="44" t="n">
        <v>5000</v>
      </c>
      <c r="C37" s="81" t="n">
        <f aca="false">S16</f>
        <v>7494</v>
      </c>
      <c r="D37" s="81" t="n">
        <f aca="false">T16</f>
        <v>1716</v>
      </c>
      <c r="E37" s="81" t="n">
        <f aca="false">U16</f>
        <v>2216</v>
      </c>
      <c r="F37" s="81" t="n">
        <f aca="false">V16</f>
        <v>4506</v>
      </c>
      <c r="G37" s="81" t="n">
        <f aca="false">W16</f>
        <v>6716</v>
      </c>
      <c r="H37" s="81" t="n">
        <f aca="false">X16</f>
        <v>4279</v>
      </c>
      <c r="I37" s="81" t="n">
        <f aca="false">Y16</f>
        <v>3165</v>
      </c>
      <c r="J37" s="81" t="n">
        <f aca="false">Z16</f>
        <v>6495</v>
      </c>
      <c r="K37" s="81"/>
      <c r="L37" s="81"/>
      <c r="M37" s="44"/>
      <c r="N37" s="44"/>
      <c r="O37" s="44"/>
      <c r="AE37" s="44"/>
      <c r="AF37" s="44"/>
      <c r="AG37" s="44"/>
      <c r="AW37" s="48" t="n">
        <f aca="false">AW36+1</f>
        <v>35</v>
      </c>
      <c r="AX37" s="45" t="s">
        <v>917</v>
      </c>
      <c r="AY37" s="45" t="n">
        <v>745</v>
      </c>
      <c r="AZ37" s="45" t="n">
        <v>16147</v>
      </c>
      <c r="BC37" s="47"/>
      <c r="BH37" s="47"/>
      <c r="BI37" s="47"/>
      <c r="BJ37" s="47"/>
      <c r="BK37" s="47"/>
    </row>
    <row r="38" customFormat="false" ht="16" hidden="false" customHeight="false" outlineLevel="0" collapsed="false">
      <c r="B38" s="44" t="n">
        <f aca="false">B37/5</f>
        <v>1000</v>
      </c>
      <c r="C38" s="81" t="n">
        <f aca="false">S17</f>
        <v>7750</v>
      </c>
      <c r="D38" s="81" t="n">
        <f aca="false">T17</f>
        <v>1796</v>
      </c>
      <c r="E38" s="81" t="n">
        <f aca="false">U17</f>
        <v>2243</v>
      </c>
      <c r="F38" s="81" t="n">
        <f aca="false">V17</f>
        <v>4760</v>
      </c>
      <c r="G38" s="81" t="n">
        <f aca="false">W17</f>
        <v>7404</v>
      </c>
      <c r="H38" s="81" t="n">
        <f aca="false">X17</f>
        <v>4305</v>
      </c>
      <c r="I38" s="81" t="n">
        <f aca="false">Y17</f>
        <v>3834</v>
      </c>
      <c r="J38" s="81" t="n">
        <f aca="false">Z17</f>
        <v>6224</v>
      </c>
      <c r="K38" s="81"/>
      <c r="L38" s="81"/>
      <c r="M38" s="44"/>
      <c r="N38" s="44"/>
      <c r="O38" s="44"/>
      <c r="P38" s="44"/>
      <c r="AE38" s="44"/>
      <c r="AF38" s="44"/>
      <c r="AG38" s="44"/>
      <c r="AW38" s="48" t="n">
        <f aca="false">AW37+1</f>
        <v>36</v>
      </c>
      <c r="AX38" s="45" t="s">
        <v>918</v>
      </c>
      <c r="AY38" s="45" t="n">
        <v>2079</v>
      </c>
      <c r="AZ38" s="45" t="n">
        <v>16748</v>
      </c>
      <c r="BC38" s="47"/>
      <c r="BH38" s="47"/>
      <c r="BI38" s="47"/>
      <c r="BJ38" s="47"/>
      <c r="BK38" s="47"/>
    </row>
    <row r="39" customFormat="false" ht="16" hidden="false" customHeight="false" outlineLevel="0" collapsed="false">
      <c r="B39" s="44" t="n">
        <f aca="false">B38/5</f>
        <v>200</v>
      </c>
      <c r="C39" s="81" t="n">
        <f aca="false">S18</f>
        <v>8014</v>
      </c>
      <c r="D39" s="81" t="n">
        <f aca="false">T18</f>
        <v>2573</v>
      </c>
      <c r="E39" s="81" t="n">
        <f aca="false">U18</f>
        <v>3108</v>
      </c>
      <c r="F39" s="81" t="n">
        <f aca="false">V18</f>
        <v>6455</v>
      </c>
      <c r="G39" s="81" t="n">
        <f aca="false">W18</f>
        <v>7292</v>
      </c>
      <c r="H39" s="81" t="n">
        <f aca="false">X18</f>
        <v>5075</v>
      </c>
      <c r="I39" s="81" t="n">
        <f aca="false">Y18</f>
        <v>4983</v>
      </c>
      <c r="J39" s="81" t="n">
        <f aca="false">Z18</f>
        <v>7941</v>
      </c>
      <c r="K39" s="81"/>
      <c r="L39" s="81"/>
      <c r="M39" s="81"/>
      <c r="N39" s="44"/>
      <c r="O39" s="44"/>
      <c r="P39" s="44"/>
      <c r="Q39" s="45" t="s">
        <v>115</v>
      </c>
      <c r="R39" s="45" t="n">
        <v>1</v>
      </c>
      <c r="S39" s="58" t="n">
        <f aca="false">R39+1</f>
        <v>2</v>
      </c>
      <c r="T39" s="58" t="n">
        <f aca="false">S39+1</f>
        <v>3</v>
      </c>
      <c r="U39" s="58" t="n">
        <f aca="false">T39+1</f>
        <v>4</v>
      </c>
      <c r="V39" s="58" t="n">
        <f aca="false">U39+1</f>
        <v>5</v>
      </c>
      <c r="W39" s="58" t="n">
        <f aca="false">V39+1</f>
        <v>6</v>
      </c>
      <c r="X39" s="58" t="n">
        <f aca="false">W39+1</f>
        <v>7</v>
      </c>
      <c r="Y39" s="58" t="n">
        <f aca="false">X39+1</f>
        <v>8</v>
      </c>
      <c r="Z39" s="58" t="n">
        <f aca="false">Y39+1</f>
        <v>9</v>
      </c>
      <c r="AA39" s="58" t="n">
        <f aca="false">Z39+1</f>
        <v>10</v>
      </c>
      <c r="AB39" s="58" t="n">
        <f aca="false">AA39+1</f>
        <v>11</v>
      </c>
      <c r="AC39" s="58" t="n">
        <f aca="false">AB39+1</f>
        <v>12</v>
      </c>
      <c r="AE39" s="44"/>
      <c r="AF39" s="44"/>
      <c r="AG39" s="44"/>
      <c r="AR39" s="58"/>
      <c r="AW39" s="48" t="n">
        <f aca="false">AW38+1</f>
        <v>37</v>
      </c>
      <c r="AX39" s="45" t="s">
        <v>919</v>
      </c>
      <c r="AY39" s="45" t="n">
        <v>13007</v>
      </c>
      <c r="AZ39" s="45" t="n">
        <v>15147</v>
      </c>
      <c r="BC39" s="47"/>
      <c r="BK39" s="82"/>
    </row>
    <row r="40" customFormat="false" ht="16" hidden="false" customHeight="false" outlineLevel="0" collapsed="false">
      <c r="B40" s="44" t="n">
        <f aca="false">B39/5</f>
        <v>40</v>
      </c>
      <c r="C40" s="81" t="n">
        <f aca="false">S19</f>
        <v>9709</v>
      </c>
      <c r="D40" s="81" t="n">
        <f aca="false">T19</f>
        <v>5361</v>
      </c>
      <c r="E40" s="81" t="n">
        <f aca="false">U19</f>
        <v>6186</v>
      </c>
      <c r="F40" s="81" t="n">
        <f aca="false">V19</f>
        <v>7359</v>
      </c>
      <c r="G40" s="81" t="n">
        <f aca="false">W19</f>
        <v>6092</v>
      </c>
      <c r="H40" s="81" t="n">
        <f aca="false">X19</f>
        <v>4968</v>
      </c>
      <c r="I40" s="81" t="n">
        <f aca="false">Y19</f>
        <v>5663</v>
      </c>
      <c r="J40" s="81" t="n">
        <f aca="false">Z19</f>
        <v>6243</v>
      </c>
      <c r="K40" s="81"/>
      <c r="L40" s="81"/>
      <c r="M40" s="44"/>
      <c r="N40" s="44"/>
      <c r="O40" s="58"/>
      <c r="Q40" s="45" t="s">
        <v>83</v>
      </c>
      <c r="AE40" s="44"/>
      <c r="AF40" s="44"/>
      <c r="AG40" s="44"/>
      <c r="AR40" s="58"/>
      <c r="AW40" s="48" t="n">
        <f aca="false">AW39+1</f>
        <v>38</v>
      </c>
      <c r="AX40" s="45" t="s">
        <v>920</v>
      </c>
      <c r="AY40" s="45" t="n">
        <v>10288</v>
      </c>
      <c r="AZ40" s="45" t="n">
        <v>15147</v>
      </c>
      <c r="BC40" s="47"/>
      <c r="BK40" s="82"/>
    </row>
    <row r="41" customFormat="false" ht="16" hidden="false" customHeight="false" outlineLevel="0" collapsed="false">
      <c r="B41" s="44" t="n">
        <f aca="false">B40/5</f>
        <v>8</v>
      </c>
      <c r="C41" s="81" t="n">
        <f aca="false">S20</f>
        <v>22921</v>
      </c>
      <c r="D41" s="81" t="n">
        <f aca="false">T20</f>
        <v>17425</v>
      </c>
      <c r="E41" s="81" t="n">
        <f aca="false">U20</f>
        <v>19563</v>
      </c>
      <c r="F41" s="81" t="n">
        <f aca="false">V20</f>
        <v>27434</v>
      </c>
      <c r="G41" s="81" t="n">
        <f aca="false">W20</f>
        <v>18074</v>
      </c>
      <c r="H41" s="81" t="n">
        <f aca="false">X20</f>
        <v>15239</v>
      </c>
      <c r="I41" s="81" t="n">
        <f aca="false">Y20</f>
        <v>19623</v>
      </c>
      <c r="J41" s="81" t="n">
        <f aca="false">Z20</f>
        <v>18747</v>
      </c>
      <c r="K41" s="81"/>
      <c r="L41" s="81"/>
      <c r="M41" s="44"/>
      <c r="N41" s="44"/>
      <c r="O41" s="44"/>
      <c r="Q41" s="45" t="s">
        <v>86</v>
      </c>
      <c r="S41" s="58" t="n">
        <v>121</v>
      </c>
      <c r="T41" s="58" t="n">
        <f aca="false">S46+1</f>
        <v>127</v>
      </c>
      <c r="U41" s="58" t="n">
        <f aca="false">T46+1</f>
        <v>133</v>
      </c>
      <c r="V41" s="58" t="n">
        <f aca="false">U46+1</f>
        <v>139</v>
      </c>
      <c r="W41" s="58" t="n">
        <f aca="false">V46+1</f>
        <v>145</v>
      </c>
      <c r="X41" s="58" t="n">
        <f aca="false">W46+1</f>
        <v>151</v>
      </c>
      <c r="Y41" s="58" t="n">
        <f aca="false">X46+1</f>
        <v>157</v>
      </c>
      <c r="Z41" s="58" t="n">
        <f aca="false">Y46+1</f>
        <v>163</v>
      </c>
      <c r="AA41" s="58" t="n">
        <f aca="false">Z46+1</f>
        <v>169</v>
      </c>
      <c r="AB41" s="58" t="n">
        <f aca="false">AA46+1</f>
        <v>175</v>
      </c>
      <c r="AE41" s="44"/>
      <c r="AF41" s="44"/>
      <c r="AG41" s="44"/>
      <c r="AR41" s="58"/>
      <c r="AW41" s="48" t="n">
        <f aca="false">AW40+1</f>
        <v>39</v>
      </c>
      <c r="AX41" s="45" t="s">
        <v>921</v>
      </c>
      <c r="AY41" s="45" t="n">
        <v>9739</v>
      </c>
      <c r="AZ41" s="45" t="n">
        <v>16197</v>
      </c>
      <c r="BC41" s="47"/>
      <c r="BK41" s="82"/>
    </row>
    <row r="42" customFormat="false" ht="16" hidden="false" customHeight="false" outlineLevel="0" collapsed="false">
      <c r="B42" s="44" t="n">
        <v>1</v>
      </c>
      <c r="C42" s="81" t="n">
        <f aca="false">S21</f>
        <v>33953</v>
      </c>
      <c r="D42" s="81" t="n">
        <f aca="false">T21</f>
        <v>30427</v>
      </c>
      <c r="E42" s="81" t="n">
        <f aca="false">U21</f>
        <v>31753</v>
      </c>
      <c r="F42" s="81" t="n">
        <f aca="false">V21</f>
        <v>42023</v>
      </c>
      <c r="G42" s="81" t="n">
        <f aca="false">W21</f>
        <v>31656</v>
      </c>
      <c r="H42" s="81" t="n">
        <f aca="false">X21</f>
        <v>22166</v>
      </c>
      <c r="I42" s="81" t="n">
        <f aca="false">Y21</f>
        <v>31753</v>
      </c>
      <c r="J42" s="81" t="n">
        <f aca="false">Z21</f>
        <v>28629</v>
      </c>
      <c r="K42" s="81"/>
      <c r="L42" s="81"/>
      <c r="M42" s="44"/>
      <c r="N42" s="44"/>
      <c r="O42" s="44"/>
      <c r="Q42" s="45" t="s">
        <v>98</v>
      </c>
      <c r="S42" s="58" t="n">
        <f aca="false">S41+1</f>
        <v>122</v>
      </c>
      <c r="T42" s="58" t="n">
        <f aca="false">T41+1</f>
        <v>128</v>
      </c>
      <c r="U42" s="58" t="n">
        <f aca="false">U41+1</f>
        <v>134</v>
      </c>
      <c r="V42" s="58" t="n">
        <f aca="false">V41+1</f>
        <v>140</v>
      </c>
      <c r="W42" s="58" t="n">
        <f aca="false">W41+1</f>
        <v>146</v>
      </c>
      <c r="X42" s="58" t="n">
        <f aca="false">X41+1</f>
        <v>152</v>
      </c>
      <c r="Y42" s="58" t="n">
        <f aca="false">Y41+1</f>
        <v>158</v>
      </c>
      <c r="Z42" s="58" t="n">
        <f aca="false">Z41+1</f>
        <v>164</v>
      </c>
      <c r="AA42" s="58" t="n">
        <f aca="false">AA41+1</f>
        <v>170</v>
      </c>
      <c r="AB42" s="58" t="n">
        <f aca="false">AB41+1</f>
        <v>176</v>
      </c>
      <c r="AE42" s="44"/>
      <c r="AF42" s="44"/>
      <c r="AG42" s="44"/>
      <c r="AR42" s="58"/>
      <c r="AW42" s="48" t="n">
        <f aca="false">AW41+1</f>
        <v>40</v>
      </c>
      <c r="AX42" s="45" t="s">
        <v>922</v>
      </c>
      <c r="AY42" s="45" t="n">
        <v>19924</v>
      </c>
      <c r="AZ42" s="45" t="n">
        <v>14165</v>
      </c>
      <c r="BC42" s="47"/>
      <c r="BK42" s="82"/>
    </row>
    <row r="43" customFormat="false" ht="16" hidden="false" customHeight="false" outlineLevel="0" collapsed="false">
      <c r="B43" s="44"/>
      <c r="C43" s="44"/>
      <c r="D43" s="45" t="n">
        <f aca="false">$C37/D37</f>
        <v>4.36713286713287</v>
      </c>
      <c r="E43" s="45" t="n">
        <f aca="false">$C37/E37</f>
        <v>3.38176895306859</v>
      </c>
      <c r="F43" s="45" t="n">
        <f aca="false">$C37/F37</f>
        <v>1.66311584553928</v>
      </c>
      <c r="G43" s="45" t="n">
        <f aca="false">$C37/G37</f>
        <v>1.11584276354973</v>
      </c>
      <c r="H43" s="58"/>
      <c r="I43" s="44"/>
      <c r="J43" s="44"/>
      <c r="K43" s="44"/>
      <c r="L43" s="44"/>
      <c r="M43" s="44"/>
      <c r="N43" s="44"/>
      <c r="O43" s="44"/>
      <c r="Q43" s="45" t="s">
        <v>100</v>
      </c>
      <c r="S43" s="58" t="n">
        <f aca="false">S42+1</f>
        <v>123</v>
      </c>
      <c r="T43" s="58" t="n">
        <f aca="false">T42+1</f>
        <v>129</v>
      </c>
      <c r="U43" s="58" t="n">
        <f aca="false">U42+1</f>
        <v>135</v>
      </c>
      <c r="V43" s="58" t="n">
        <f aca="false">V42+1</f>
        <v>141</v>
      </c>
      <c r="W43" s="58" t="n">
        <f aca="false">W42+1</f>
        <v>147</v>
      </c>
      <c r="X43" s="58" t="n">
        <f aca="false">X42+1</f>
        <v>153</v>
      </c>
      <c r="Y43" s="58" t="n">
        <f aca="false">Y42+1</f>
        <v>159</v>
      </c>
      <c r="Z43" s="58" t="n">
        <f aca="false">Z42+1</f>
        <v>165</v>
      </c>
      <c r="AA43" s="58" t="n">
        <f aca="false">AA42+1</f>
        <v>171</v>
      </c>
      <c r="AB43" s="58" t="n">
        <f aca="false">AB42+1</f>
        <v>177</v>
      </c>
      <c r="AE43" s="44"/>
      <c r="AF43" s="44"/>
      <c r="AG43" s="44"/>
      <c r="AR43" s="58"/>
      <c r="AW43" s="48" t="n">
        <f aca="false">AW42+1</f>
        <v>41</v>
      </c>
      <c r="AX43" s="45" t="s">
        <v>923</v>
      </c>
      <c r="AY43" s="45" t="n">
        <v>24213</v>
      </c>
      <c r="AZ43" s="45" t="n">
        <v>12426</v>
      </c>
      <c r="BC43" s="47"/>
      <c r="BK43" s="82"/>
    </row>
    <row r="44" customFormat="false" ht="16" hidden="false" customHeight="false" outlineLevel="0" collapsed="false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44"/>
      <c r="M44" s="44"/>
      <c r="N44" s="44"/>
      <c r="O44" s="44"/>
      <c r="Q44" s="45" t="s">
        <v>102</v>
      </c>
      <c r="S44" s="58" t="n">
        <f aca="false">S43+1</f>
        <v>124</v>
      </c>
      <c r="T44" s="58" t="n">
        <f aca="false">T43+1</f>
        <v>130</v>
      </c>
      <c r="U44" s="58" t="n">
        <f aca="false">U43+1</f>
        <v>136</v>
      </c>
      <c r="V44" s="58" t="n">
        <f aca="false">V43+1</f>
        <v>142</v>
      </c>
      <c r="W44" s="58" t="n">
        <f aca="false">W43+1</f>
        <v>148</v>
      </c>
      <c r="X44" s="58" t="n">
        <f aca="false">X43+1</f>
        <v>154</v>
      </c>
      <c r="Y44" s="58" t="n">
        <f aca="false">Y43+1</f>
        <v>160</v>
      </c>
      <c r="Z44" s="58" t="n">
        <f aca="false">Z43+1</f>
        <v>166</v>
      </c>
      <c r="AA44" s="58" t="n">
        <f aca="false">AA43+1</f>
        <v>172</v>
      </c>
      <c r="AB44" s="58" t="n">
        <f aca="false">AB43+1</f>
        <v>178</v>
      </c>
      <c r="AE44" s="44"/>
      <c r="AF44" s="44"/>
      <c r="AG44" s="44"/>
      <c r="AR44" s="58"/>
      <c r="AW44" s="48" t="n">
        <f aca="false">AW43+1</f>
        <v>42</v>
      </c>
      <c r="AX44" s="45" t="s">
        <v>924</v>
      </c>
      <c r="AY44" s="45" t="n">
        <v>25191</v>
      </c>
      <c r="AZ44" s="45" t="n">
        <v>13532</v>
      </c>
      <c r="BC44" s="47"/>
      <c r="BK44" s="82"/>
    </row>
    <row r="45" customFormat="false" ht="16" hidden="false" customHeight="false" outlineLevel="0" collapsed="false">
      <c r="B45" s="58"/>
      <c r="C45" s="58"/>
      <c r="D45" s="44"/>
      <c r="E45" s="44"/>
      <c r="F45" s="44"/>
      <c r="G45" s="44"/>
      <c r="H45" s="44"/>
      <c r="I45" s="44"/>
      <c r="J45" s="58"/>
      <c r="K45" s="58"/>
      <c r="L45" s="58"/>
      <c r="M45" s="44"/>
      <c r="N45" s="44"/>
      <c r="O45" s="44"/>
      <c r="Q45" s="45" t="s">
        <v>104</v>
      </c>
      <c r="S45" s="58" t="n">
        <f aca="false">S44+1</f>
        <v>125</v>
      </c>
      <c r="T45" s="58" t="n">
        <f aca="false">T44+1</f>
        <v>131</v>
      </c>
      <c r="U45" s="58" t="n">
        <f aca="false">U44+1</f>
        <v>137</v>
      </c>
      <c r="V45" s="58" t="n">
        <f aca="false">V44+1</f>
        <v>143</v>
      </c>
      <c r="W45" s="58" t="n">
        <f aca="false">W44+1</f>
        <v>149</v>
      </c>
      <c r="X45" s="58" t="n">
        <f aca="false">X44+1</f>
        <v>155</v>
      </c>
      <c r="Y45" s="58" t="n">
        <f aca="false">Y44+1</f>
        <v>161</v>
      </c>
      <c r="Z45" s="58" t="n">
        <f aca="false">Z44+1</f>
        <v>167</v>
      </c>
      <c r="AA45" s="58" t="n">
        <f aca="false">AA44+1</f>
        <v>173</v>
      </c>
      <c r="AB45" s="58" t="n">
        <f aca="false">AB44+1</f>
        <v>179</v>
      </c>
      <c r="AE45" s="44"/>
      <c r="AF45" s="44"/>
      <c r="AG45" s="44"/>
      <c r="AR45" s="58"/>
      <c r="AW45" s="48" t="n">
        <f aca="false">AW44+1</f>
        <v>43</v>
      </c>
      <c r="AX45" s="45" t="s">
        <v>925</v>
      </c>
      <c r="AY45" s="45" t="n">
        <v>362</v>
      </c>
      <c r="AZ45" s="45" t="n">
        <v>14872</v>
      </c>
      <c r="BC45" s="47"/>
      <c r="BK45" s="82"/>
    </row>
    <row r="46" customFormat="false" ht="16" hidden="false" customHeight="false" outlineLevel="0" collapsed="false">
      <c r="B46" s="44"/>
      <c r="C46" s="44"/>
      <c r="D46" s="44"/>
      <c r="E46" s="44"/>
      <c r="F46" s="44"/>
      <c r="G46" s="44"/>
      <c r="H46" s="58"/>
      <c r="I46" s="58"/>
      <c r="J46" s="44"/>
      <c r="K46" s="44"/>
      <c r="L46" s="44"/>
      <c r="M46" s="44"/>
      <c r="N46" s="44"/>
      <c r="O46" s="44"/>
      <c r="Q46" s="45" t="s">
        <v>106</v>
      </c>
      <c r="S46" s="58" t="n">
        <f aca="false">S45+1</f>
        <v>126</v>
      </c>
      <c r="T46" s="58" t="n">
        <f aca="false">T45+1</f>
        <v>132</v>
      </c>
      <c r="U46" s="58" t="n">
        <f aca="false">U45+1</f>
        <v>138</v>
      </c>
      <c r="V46" s="58" t="n">
        <f aca="false">V45+1</f>
        <v>144</v>
      </c>
      <c r="W46" s="58" t="n">
        <f aca="false">W45+1</f>
        <v>150</v>
      </c>
      <c r="X46" s="58" t="n">
        <f aca="false">X45+1</f>
        <v>156</v>
      </c>
      <c r="Y46" s="58" t="n">
        <f aca="false">Y45+1</f>
        <v>162</v>
      </c>
      <c r="Z46" s="58" t="n">
        <f aca="false">Z45+1</f>
        <v>168</v>
      </c>
      <c r="AA46" s="58" t="n">
        <f aca="false">AA45+1</f>
        <v>174</v>
      </c>
      <c r="AB46" s="58" t="n">
        <f aca="false">AB45+1</f>
        <v>180</v>
      </c>
      <c r="AE46" s="44"/>
      <c r="AF46" s="44"/>
      <c r="AG46" s="44"/>
      <c r="AR46" s="58"/>
      <c r="AW46" s="48" t="n">
        <f aca="false">AW45+1</f>
        <v>44</v>
      </c>
      <c r="AX46" s="45" t="s">
        <v>926</v>
      </c>
      <c r="AY46" s="45" t="n">
        <v>258</v>
      </c>
      <c r="AZ46" s="45" t="n">
        <v>17639</v>
      </c>
      <c r="BC46" s="47"/>
      <c r="BK46" s="82"/>
    </row>
    <row r="47" customFormat="false" ht="16" hidden="false" customHeight="false" outlineLevel="0" collapsed="false">
      <c r="B47" s="44"/>
      <c r="C47" s="44"/>
      <c r="D47" s="44"/>
      <c r="E47" s="58"/>
      <c r="F47" s="58"/>
      <c r="G47" s="58"/>
      <c r="H47" s="58"/>
      <c r="I47" s="58"/>
      <c r="J47" s="79"/>
      <c r="K47" s="79"/>
      <c r="L47" s="79"/>
      <c r="M47" s="44"/>
      <c r="N47" s="44"/>
      <c r="O47" s="44"/>
      <c r="Q47" s="45" t="s">
        <v>108</v>
      </c>
      <c r="AR47" s="58"/>
      <c r="AW47" s="48" t="n">
        <f aca="false">AW46+1</f>
        <v>45</v>
      </c>
      <c r="AX47" s="45" t="s">
        <v>927</v>
      </c>
      <c r="AY47" s="45" t="n">
        <v>132</v>
      </c>
      <c r="AZ47" s="45" t="n">
        <v>14165</v>
      </c>
      <c r="BC47" s="47"/>
      <c r="BK47" s="82"/>
    </row>
    <row r="48" customFormat="false" ht="16" hidden="false" customHeight="false" outlineLevel="0" collapsed="false">
      <c r="B48" s="44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44"/>
      <c r="N48" s="44"/>
      <c r="O48" s="44"/>
      <c r="AW48" s="48" t="n">
        <f aca="false">AW47+1</f>
        <v>46</v>
      </c>
      <c r="AX48" s="45" t="s">
        <v>928</v>
      </c>
      <c r="AY48" s="45" t="n">
        <v>823</v>
      </c>
      <c r="AZ48" s="45" t="n">
        <v>12426</v>
      </c>
      <c r="BC48" s="47"/>
      <c r="BK48" s="82"/>
    </row>
    <row r="49" customFormat="false" ht="16" hidden="false" customHeight="false" outlineLevel="0" collapsed="false"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AW49" s="48" t="n">
        <f aca="false">AW48+1</f>
        <v>47</v>
      </c>
      <c r="AX49" s="45" t="s">
        <v>929</v>
      </c>
      <c r="AY49" s="45" t="n">
        <v>1224</v>
      </c>
      <c r="AZ49" s="45" t="n">
        <v>10071</v>
      </c>
      <c r="BC49" s="47"/>
      <c r="BK49" s="82"/>
    </row>
    <row r="50" customFormat="false" ht="16" hidden="false" customHeight="false" outlineLevel="0" collapsed="false"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AW50" s="48" t="n">
        <f aca="false">AW49+1</f>
        <v>48</v>
      </c>
      <c r="AX50" s="45" t="s">
        <v>930</v>
      </c>
      <c r="AY50" s="45" t="n">
        <v>1968</v>
      </c>
      <c r="AZ50" s="45" t="n">
        <v>10194</v>
      </c>
      <c r="BC50" s="47"/>
      <c r="BK50" s="82"/>
    </row>
    <row r="51" customFormat="false" ht="16" hidden="false" customHeight="false" outlineLevel="0" collapsed="false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AW51" s="48" t="n">
        <f aca="false">AW50+1</f>
        <v>49</v>
      </c>
      <c r="AX51" s="45" t="s">
        <v>931</v>
      </c>
      <c r="AY51" s="45" t="n">
        <v>70.5</v>
      </c>
      <c r="AZ51" s="45" t="n">
        <v>16596</v>
      </c>
      <c r="BC51" s="47"/>
      <c r="BK51" s="82"/>
    </row>
    <row r="52" customFormat="false" ht="16" hidden="false" customHeight="false" outlineLevel="0" collapsed="false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AW52" s="48" t="n">
        <f aca="false">AW51+1</f>
        <v>50</v>
      </c>
      <c r="AX52" s="45" t="s">
        <v>932</v>
      </c>
      <c r="AY52" s="45" t="n">
        <v>65.3</v>
      </c>
      <c r="AZ52" s="45" t="n">
        <v>16954</v>
      </c>
      <c r="BC52" s="47"/>
      <c r="BK52" s="82"/>
    </row>
    <row r="53" customFormat="false" ht="16" hidden="false" customHeight="false" outlineLevel="0" collapsed="false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AW53" s="48" t="n">
        <f aca="false">AW52+1</f>
        <v>51</v>
      </c>
      <c r="AX53" s="45" t="s">
        <v>933</v>
      </c>
      <c r="AY53" s="45" t="n">
        <v>119</v>
      </c>
      <c r="AZ53" s="45" t="n">
        <v>14079</v>
      </c>
      <c r="BC53" s="47"/>
      <c r="BK53" s="82"/>
    </row>
    <row r="54" customFormat="false" ht="16" hidden="false" customHeight="false" outlineLevel="0" collapsed="false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AW54" s="48" t="n">
        <f aca="false">AW53+1</f>
        <v>52</v>
      </c>
      <c r="AX54" s="45" t="s">
        <v>934</v>
      </c>
      <c r="AY54" s="45" t="n">
        <v>142</v>
      </c>
      <c r="AZ54" s="45" t="n">
        <v>15615</v>
      </c>
      <c r="BC54" s="47"/>
      <c r="BK54" s="82"/>
    </row>
    <row r="55" customFormat="false" ht="16" hidden="false" customHeight="false" outlineLevel="0" collapsed="false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AW55" s="48" t="n">
        <f aca="false">AW54+1</f>
        <v>53</v>
      </c>
      <c r="AX55" s="45" t="s">
        <v>935</v>
      </c>
      <c r="AY55" s="45" t="n">
        <v>268</v>
      </c>
      <c r="AZ55" s="45" t="n">
        <v>13574</v>
      </c>
      <c r="BC55" s="47"/>
      <c r="BK55" s="82"/>
    </row>
    <row r="56" customFormat="false" ht="16" hidden="false" customHeight="false" outlineLevel="0" collapsed="false"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AW56" s="48" t="n">
        <f aca="false">AW55+1</f>
        <v>54</v>
      </c>
      <c r="AX56" s="45" t="s">
        <v>936</v>
      </c>
      <c r="AY56" s="45" t="n">
        <v>451</v>
      </c>
      <c r="AZ56" s="45" t="n">
        <v>13450</v>
      </c>
      <c r="BC56" s="47"/>
      <c r="BK56" s="82"/>
    </row>
    <row r="57" customFormat="false" ht="16" hidden="false" customHeight="false" outlineLevel="0" collapsed="false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AW57" s="48" t="n">
        <f aca="false">AW56+1</f>
        <v>55</v>
      </c>
      <c r="AX57" s="45" t="s">
        <v>937</v>
      </c>
      <c r="AY57" s="45" t="n">
        <v>8943</v>
      </c>
      <c r="AZ57" s="45" t="n">
        <v>16395</v>
      </c>
      <c r="BC57" s="47"/>
      <c r="BK57" s="82"/>
    </row>
    <row r="58" customFormat="false" ht="16" hidden="false" customHeight="false" outlineLevel="0" collapsed="false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AW58" s="48" t="n">
        <f aca="false">AW57+1</f>
        <v>56</v>
      </c>
      <c r="AX58" s="45" t="s">
        <v>938</v>
      </c>
      <c r="AY58" s="45" t="n">
        <v>6338</v>
      </c>
      <c r="AZ58" s="45" t="n">
        <v>17531</v>
      </c>
      <c r="BC58" s="47"/>
      <c r="BK58" s="82"/>
    </row>
    <row r="59" customFormat="false" ht="16" hidden="false" customHeight="false" outlineLevel="0" collapsed="false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AW59" s="48" t="n">
        <f aca="false">AW58+1</f>
        <v>57</v>
      </c>
      <c r="AX59" s="45" t="s">
        <v>939</v>
      </c>
      <c r="AY59" s="45" t="n">
        <v>23630</v>
      </c>
      <c r="AZ59" s="45" t="n">
        <v>13908</v>
      </c>
      <c r="BC59" s="47"/>
      <c r="BK59" s="82"/>
    </row>
    <row r="60" customFormat="false" ht="16" hidden="false" customHeight="false" outlineLevel="0" collapsed="false"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AW60" s="48" t="n">
        <f aca="false">AW59+1</f>
        <v>58</v>
      </c>
      <c r="AX60" s="45" t="s">
        <v>940</v>
      </c>
      <c r="AY60" s="45" t="n">
        <v>25577</v>
      </c>
      <c r="AZ60" s="45" t="n">
        <v>13951</v>
      </c>
      <c r="BC60" s="47"/>
      <c r="BK60" s="82"/>
    </row>
    <row r="61" customFormat="false" ht="16" hidden="false" customHeight="false" outlineLevel="0" collapsed="false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AW61" s="48" t="n">
        <f aca="false">AW60+1</f>
        <v>59</v>
      </c>
      <c r="AX61" s="45" t="s">
        <v>941</v>
      </c>
      <c r="AY61" s="45" t="n">
        <v>24361</v>
      </c>
      <c r="AZ61" s="45" t="n">
        <v>12502</v>
      </c>
      <c r="BC61" s="47"/>
      <c r="BK61" s="82"/>
    </row>
    <row r="62" customFormat="false" ht="16" hidden="false" customHeight="false" outlineLevel="0" collapsed="false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AW62" s="48" t="n">
        <f aca="false">AW61+1</f>
        <v>60</v>
      </c>
      <c r="AX62" s="45" t="s">
        <v>942</v>
      </c>
      <c r="AY62" s="45" t="n">
        <v>21176</v>
      </c>
      <c r="AZ62" s="45" t="n">
        <v>12351</v>
      </c>
      <c r="BC62" s="47"/>
      <c r="BK62" s="82"/>
    </row>
    <row r="63" customFormat="false" ht="16" hidden="false" customHeight="false" outlineLevel="0" collapsed="false"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AW63" s="48" t="n">
        <f aca="false">AW62+1</f>
        <v>61</v>
      </c>
      <c r="AX63" s="45" t="s">
        <v>943</v>
      </c>
      <c r="AY63" s="45" t="n">
        <v>107</v>
      </c>
      <c r="AZ63" s="45" t="n">
        <v>13993</v>
      </c>
      <c r="BC63" s="47"/>
      <c r="BK63" s="82"/>
    </row>
    <row r="64" customFormat="false" ht="16" hidden="false" customHeight="false" outlineLevel="0" collapsed="false"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AW64" s="48" t="n">
        <f aca="false">AW63+1</f>
        <v>62</v>
      </c>
      <c r="AX64" s="45" t="s">
        <v>944</v>
      </c>
      <c r="AY64" s="45" t="n">
        <v>103</v>
      </c>
      <c r="AZ64" s="45" t="n">
        <v>18747</v>
      </c>
      <c r="BC64" s="47"/>
      <c r="BK64" s="82"/>
    </row>
    <row r="65" customFormat="false" ht="16" hidden="false" customHeight="false" outlineLevel="0" collapsed="false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AW65" s="48" t="n">
        <f aca="false">AW64+1</f>
        <v>63</v>
      </c>
      <c r="AX65" s="45" t="s">
        <v>945</v>
      </c>
      <c r="AY65" s="45" t="n">
        <v>104</v>
      </c>
      <c r="AZ65" s="45" t="n">
        <v>18463</v>
      </c>
      <c r="BC65" s="47"/>
      <c r="BK65" s="82"/>
    </row>
    <row r="66" customFormat="false" ht="16" hidden="false" customHeight="false" outlineLevel="0" collapsed="false"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AW66" s="48" t="n">
        <f aca="false">AW65+1</f>
        <v>64</v>
      </c>
      <c r="AX66" s="45" t="s">
        <v>946</v>
      </c>
      <c r="AY66" s="45" t="n">
        <v>256</v>
      </c>
      <c r="AZ66" s="45" t="n">
        <v>19268</v>
      </c>
      <c r="BC66" s="47"/>
      <c r="BK66" s="82"/>
    </row>
    <row r="67" customFormat="false" ht="16" hidden="false" customHeight="false" outlineLevel="0" collapsed="false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AW67" s="48" t="n">
        <f aca="false">AW66+1</f>
        <v>65</v>
      </c>
      <c r="AX67" s="45" t="s">
        <v>947</v>
      </c>
      <c r="AY67" s="45" t="n">
        <v>382</v>
      </c>
      <c r="AZ67" s="45" t="n">
        <v>15520</v>
      </c>
      <c r="BC67" s="47"/>
      <c r="BK67" s="82"/>
    </row>
    <row r="68" customFormat="false" ht="16" hidden="false" customHeight="false" outlineLevel="0" collapsed="false"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AW68" s="48" t="n">
        <f aca="false">AW67+1</f>
        <v>66</v>
      </c>
      <c r="AX68" s="45" t="s">
        <v>948</v>
      </c>
      <c r="AY68" s="45" t="n">
        <v>1680</v>
      </c>
      <c r="AZ68" s="45" t="n">
        <v>18019</v>
      </c>
      <c r="BC68" s="47"/>
      <c r="BK68" s="82"/>
    </row>
    <row r="69" customFormat="false" ht="16" hidden="false" customHeight="false" outlineLevel="0" collapsed="false"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AW69" s="48" t="n">
        <f aca="false">AW68+1</f>
        <v>67</v>
      </c>
      <c r="AX69" s="45" t="s">
        <v>949</v>
      </c>
      <c r="AY69" s="45" t="n">
        <v>97.6</v>
      </c>
      <c r="AZ69" s="45" t="n">
        <v>17585</v>
      </c>
      <c r="BC69" s="47"/>
      <c r="BK69" s="82"/>
    </row>
    <row r="70" customFormat="false" ht="16" hidden="false" customHeight="false" outlineLevel="0" collapsed="false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AW70" s="48" t="n">
        <f aca="false">AW69+1</f>
        <v>68</v>
      </c>
      <c r="AX70" s="45" t="s">
        <v>950</v>
      </c>
      <c r="AY70" s="45" t="n">
        <v>84.4</v>
      </c>
      <c r="AZ70" s="45" t="n">
        <v>19743</v>
      </c>
      <c r="BC70" s="47"/>
      <c r="BK70" s="82"/>
    </row>
    <row r="71" customFormat="false" ht="16" hidden="false" customHeight="false" outlineLevel="0" collapsed="false"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AW71" s="48" t="n">
        <f aca="false">AW70+1</f>
        <v>69</v>
      </c>
      <c r="AX71" s="45" t="s">
        <v>951</v>
      </c>
      <c r="AY71" s="45" t="n">
        <v>91.6</v>
      </c>
      <c r="AZ71" s="45" t="n">
        <v>18976</v>
      </c>
      <c r="BC71" s="47"/>
      <c r="BK71" s="82"/>
    </row>
    <row r="72" customFormat="false" ht="16" hidden="false" customHeight="false" outlineLevel="0" collapsed="false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AW72" s="48" t="n">
        <f aca="false">AW71+1</f>
        <v>70</v>
      </c>
      <c r="AX72" s="45" t="s">
        <v>952</v>
      </c>
      <c r="AY72" s="45" t="n">
        <v>233</v>
      </c>
      <c r="AZ72" s="45" t="n">
        <v>17005</v>
      </c>
      <c r="BC72" s="47"/>
      <c r="BK72" s="82"/>
      <c r="BO72" s="48"/>
    </row>
    <row r="73" customFormat="false" ht="16" hidden="false" customHeight="false" outlineLevel="0" collapsed="false"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AW73" s="48" t="n">
        <f aca="false">AW72+1</f>
        <v>71</v>
      </c>
      <c r="AX73" s="45" t="s">
        <v>953</v>
      </c>
      <c r="AY73" s="45" t="n">
        <v>523</v>
      </c>
      <c r="AZ73" s="45" t="n">
        <v>15332</v>
      </c>
      <c r="BC73" s="47"/>
      <c r="BK73" s="82"/>
      <c r="BO73" s="48"/>
    </row>
    <row r="74" customFormat="false" ht="16" hidden="false" customHeight="false" outlineLevel="0" collapsed="false"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AW74" s="48" t="n">
        <f aca="false">AW73+1</f>
        <v>72</v>
      </c>
      <c r="AX74" s="45" t="s">
        <v>954</v>
      </c>
      <c r="AY74" s="45" t="n">
        <v>3146</v>
      </c>
      <c r="AZ74" s="45" t="n">
        <v>16596</v>
      </c>
      <c r="BC74" s="47"/>
      <c r="BK74" s="82"/>
      <c r="BO74" s="48"/>
    </row>
    <row r="75" customFormat="false" ht="16" hidden="false" customHeight="false" outlineLevel="0" collapsed="false"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AW75" s="48" t="n">
        <f aca="false">AW74+1</f>
        <v>73</v>
      </c>
      <c r="AX75" s="45" t="s">
        <v>955</v>
      </c>
      <c r="AY75" s="45" t="n">
        <v>6924</v>
      </c>
      <c r="AZ75" s="45" t="n">
        <v>16697</v>
      </c>
      <c r="BC75" s="47"/>
      <c r="BK75" s="82"/>
      <c r="BO75" s="48"/>
    </row>
    <row r="76" customFormat="false" ht="16" hidden="false" customHeight="false" outlineLevel="0" collapsed="false"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AW76" s="48" t="n">
        <f aca="false">AW75+1</f>
        <v>74</v>
      </c>
      <c r="AX76" s="45" t="s">
        <v>956</v>
      </c>
      <c r="AY76" s="45" t="n">
        <v>5802</v>
      </c>
      <c r="AZ76" s="45" t="n">
        <v>17909</v>
      </c>
      <c r="BC76" s="47"/>
      <c r="BK76" s="82"/>
      <c r="BO76" s="48"/>
    </row>
    <row r="77" customFormat="false" ht="16" hidden="false" customHeight="false" outlineLevel="0" collapsed="false"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AW77" s="48" t="n">
        <f aca="false">AW76+1</f>
        <v>75</v>
      </c>
      <c r="AX77" s="45" t="s">
        <v>957</v>
      </c>
      <c r="AY77" s="45" t="n">
        <v>6167</v>
      </c>
      <c r="AZ77" s="45" t="n">
        <v>18690</v>
      </c>
      <c r="BC77" s="47"/>
      <c r="BK77" s="82"/>
      <c r="BO77" s="48"/>
    </row>
    <row r="78" customFormat="false" ht="16" hidden="false" customHeight="false" outlineLevel="0" collapsed="false"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AW78" s="48" t="n">
        <f aca="false">AW77+1</f>
        <v>76</v>
      </c>
      <c r="AX78" s="45" t="s">
        <v>958</v>
      </c>
      <c r="AY78" s="45" t="n">
        <v>7247</v>
      </c>
      <c r="AZ78" s="45" t="n">
        <v>14737</v>
      </c>
      <c r="BC78" s="47"/>
      <c r="BK78" s="82"/>
      <c r="BO78" s="48"/>
    </row>
    <row r="79" customFormat="false" ht="16" hidden="false" customHeight="false" outlineLevel="0" collapsed="false"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AW79" s="48" t="n">
        <f aca="false">AW78+1</f>
        <v>77</v>
      </c>
      <c r="AX79" s="45" t="s">
        <v>959</v>
      </c>
      <c r="AY79" s="45" t="n">
        <v>4760</v>
      </c>
      <c r="AZ79" s="45" t="n">
        <v>12017</v>
      </c>
      <c r="BC79" s="47"/>
      <c r="BK79" s="82"/>
      <c r="BO79" s="48"/>
    </row>
    <row r="80" customFormat="false" ht="16" hidden="false" customHeight="false" outlineLevel="0" collapsed="false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AW80" s="48" t="n">
        <f aca="false">AW79+1</f>
        <v>78</v>
      </c>
      <c r="AX80" s="45" t="s">
        <v>960</v>
      </c>
      <c r="AY80" s="45" t="n">
        <v>13207</v>
      </c>
      <c r="AZ80" s="45" t="n">
        <v>14252</v>
      </c>
      <c r="BC80" s="47"/>
      <c r="BK80" s="82"/>
      <c r="BO80" s="48"/>
    </row>
    <row r="81" customFormat="false" ht="16" hidden="false" customHeight="false" outlineLevel="0" collapsed="false"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AW81" s="48" t="n">
        <f aca="false">AW80+1</f>
        <v>79</v>
      </c>
      <c r="AX81" s="45" t="s">
        <v>961</v>
      </c>
      <c r="AY81" s="45" t="n">
        <v>67.3</v>
      </c>
      <c r="AZ81" s="45" t="n">
        <v>20729</v>
      </c>
      <c r="BC81" s="47"/>
      <c r="BK81" s="82"/>
      <c r="BO81" s="48"/>
    </row>
    <row r="82" customFormat="false" ht="16" hidden="false" customHeight="false" outlineLevel="0" collapsed="false">
      <c r="AW82" s="48" t="n">
        <f aca="false">AW81+1</f>
        <v>80</v>
      </c>
      <c r="AX82" s="45" t="s">
        <v>962</v>
      </c>
      <c r="AY82" s="45" t="n">
        <v>66.1</v>
      </c>
      <c r="AZ82" s="45" t="n">
        <v>16197</v>
      </c>
      <c r="BC82" s="47"/>
      <c r="BK82" s="82"/>
      <c r="BO82" s="48"/>
    </row>
    <row r="83" customFormat="false" ht="16" hidden="false" customHeight="false" outlineLevel="0" collapsed="false">
      <c r="AW83" s="48" t="n">
        <f aca="false">AW82+1</f>
        <v>81</v>
      </c>
      <c r="AX83" s="45" t="s">
        <v>963</v>
      </c>
      <c r="AY83" s="45" t="n">
        <v>66.5</v>
      </c>
      <c r="AZ83" s="45" t="n">
        <v>18295</v>
      </c>
      <c r="BC83" s="47"/>
      <c r="BK83" s="82"/>
      <c r="BO83" s="48"/>
    </row>
    <row r="84" customFormat="false" ht="16" hidden="false" customHeight="false" outlineLevel="0" collapsed="false">
      <c r="AW84" s="48" t="n">
        <f aca="false">AW83+1</f>
        <v>82</v>
      </c>
      <c r="AX84" s="45" t="s">
        <v>964</v>
      </c>
      <c r="AY84" s="45" t="n">
        <v>132</v>
      </c>
      <c r="AZ84" s="45" t="n">
        <v>17692</v>
      </c>
      <c r="BC84" s="47"/>
      <c r="BK84" s="82"/>
      <c r="BO84" s="48"/>
    </row>
    <row r="85" customFormat="false" ht="16" hidden="false" customHeight="false" outlineLevel="0" collapsed="false">
      <c r="AW85" s="48" t="n">
        <f aca="false">AW84+1</f>
        <v>83</v>
      </c>
      <c r="AX85" s="45" t="s">
        <v>965</v>
      </c>
      <c r="AY85" s="45" t="n">
        <v>272</v>
      </c>
      <c r="AZ85" s="45" t="n">
        <v>15101</v>
      </c>
      <c r="BC85" s="47"/>
      <c r="BK85" s="82"/>
      <c r="BO85" s="48"/>
    </row>
    <row r="86" customFormat="false" ht="16" hidden="false" customHeight="false" outlineLevel="0" collapsed="false">
      <c r="AW86" s="48" t="n">
        <f aca="false">AW85+1</f>
        <v>84</v>
      </c>
      <c r="AX86" s="45" t="s">
        <v>966</v>
      </c>
      <c r="AY86" s="45" t="n">
        <v>1345</v>
      </c>
      <c r="AZ86" s="45" t="n">
        <v>15759</v>
      </c>
      <c r="BC86" s="47"/>
      <c r="BK86" s="82"/>
      <c r="BO86" s="48"/>
    </row>
    <row r="87" customFormat="false" ht="16" hidden="false" customHeight="false" outlineLevel="0" collapsed="false">
      <c r="AW87" s="48" t="n">
        <f aca="false">AW86+1</f>
        <v>85</v>
      </c>
      <c r="AX87" s="45" t="s">
        <v>967</v>
      </c>
      <c r="AY87" s="45" t="n">
        <v>1412</v>
      </c>
      <c r="AZ87" s="45" t="n">
        <v>11621</v>
      </c>
      <c r="BC87" s="47"/>
      <c r="BK87" s="82"/>
      <c r="BO87" s="48"/>
    </row>
    <row r="88" customFormat="false" ht="16" hidden="false" customHeight="false" outlineLevel="0" collapsed="false">
      <c r="A88" s="45"/>
      <c r="AW88" s="48" t="n">
        <f aca="false">AW87+1</f>
        <v>86</v>
      </c>
      <c r="AX88" s="45" t="s">
        <v>968</v>
      </c>
      <c r="AY88" s="45" t="n">
        <v>678</v>
      </c>
      <c r="AZ88" s="45" t="n">
        <v>11692</v>
      </c>
      <c r="BC88" s="47"/>
      <c r="BK88" s="82"/>
      <c r="BO88" s="48"/>
    </row>
    <row r="89" customFormat="false" ht="16" hidden="false" customHeight="false" outlineLevel="0" collapsed="false">
      <c r="A89" s="45"/>
      <c r="AW89" s="48" t="n">
        <f aca="false">AW88+1</f>
        <v>87</v>
      </c>
      <c r="AX89" s="45" t="s">
        <v>969</v>
      </c>
      <c r="AY89" s="45" t="n">
        <v>424</v>
      </c>
      <c r="AZ89" s="45" t="n">
        <v>14827</v>
      </c>
      <c r="BC89" s="47"/>
      <c r="BK89" s="82"/>
      <c r="BO89" s="48"/>
    </row>
    <row r="90" customFormat="false" ht="16" hidden="false" customHeight="false" outlineLevel="0" collapsed="false">
      <c r="AW90" s="48" t="n">
        <f aca="false">AW89+1</f>
        <v>88</v>
      </c>
      <c r="AX90" s="45" t="s">
        <v>970</v>
      </c>
      <c r="AY90" s="45" t="n">
        <v>265</v>
      </c>
      <c r="AZ90" s="45" t="n">
        <v>15615</v>
      </c>
      <c r="BC90" s="47"/>
      <c r="BK90" s="82"/>
      <c r="BO90" s="48"/>
    </row>
    <row r="91" customFormat="false" ht="16" hidden="false" customHeight="false" outlineLevel="0" collapsed="false">
      <c r="AW91" s="48" t="n">
        <f aca="false">AW90+1</f>
        <v>89</v>
      </c>
      <c r="AX91" s="45" t="s">
        <v>971</v>
      </c>
      <c r="AY91" s="45" t="n">
        <v>121</v>
      </c>
      <c r="AZ91" s="45" t="n">
        <v>10382</v>
      </c>
      <c r="BC91" s="47"/>
      <c r="BK91" s="82"/>
      <c r="BO91" s="48"/>
    </row>
    <row r="92" customFormat="false" ht="16" hidden="false" customHeight="false" outlineLevel="0" collapsed="false">
      <c r="AW92" s="48" t="n">
        <f aca="false">AW91+1</f>
        <v>90</v>
      </c>
      <c r="AX92" s="45" t="s">
        <v>972</v>
      </c>
      <c r="AY92" s="45" t="n">
        <v>2169</v>
      </c>
      <c r="AZ92" s="45" t="n">
        <v>17585</v>
      </c>
      <c r="BC92" s="47"/>
      <c r="BK92" s="82"/>
      <c r="BO92" s="48"/>
    </row>
    <row r="93" customFormat="false" ht="16" hidden="false" customHeight="false" outlineLevel="0" collapsed="false">
      <c r="AW93" s="48" t="n">
        <f aca="false">AW92+1</f>
        <v>91</v>
      </c>
      <c r="AX93" s="45" t="s">
        <v>973</v>
      </c>
      <c r="AY93" s="45" t="n">
        <v>1580</v>
      </c>
      <c r="AZ93" s="45" t="n">
        <v>19151</v>
      </c>
      <c r="BK93" s="82"/>
      <c r="BO93" s="48"/>
    </row>
    <row r="94" customFormat="false" ht="16" hidden="false" customHeight="false" outlineLevel="0" collapsed="false">
      <c r="AW94" s="48" t="n">
        <f aca="false">AW93+1</f>
        <v>92</v>
      </c>
      <c r="AX94" s="45" t="s">
        <v>974</v>
      </c>
      <c r="AY94" s="45" t="n">
        <v>1004</v>
      </c>
      <c r="AZ94" s="45" t="n">
        <v>18019</v>
      </c>
      <c r="BK94" s="82"/>
      <c r="BO94" s="48"/>
    </row>
    <row r="95" customFormat="false" ht="16" hidden="false" customHeight="false" outlineLevel="0" collapsed="false">
      <c r="AW95" s="48" t="n">
        <f aca="false">AW94+1</f>
        <v>93</v>
      </c>
      <c r="AX95" s="45" t="s">
        <v>975</v>
      </c>
      <c r="AY95" s="45" t="n">
        <v>392</v>
      </c>
      <c r="AZ95" s="45" t="n">
        <v>18407</v>
      </c>
      <c r="BK95" s="82"/>
      <c r="BO95" s="48"/>
    </row>
    <row r="96" customFormat="false" ht="16" hidden="false" customHeight="false" outlineLevel="0" collapsed="false">
      <c r="AW96" s="48" t="n">
        <f aca="false">AW95+1</f>
        <v>94</v>
      </c>
      <c r="AX96" s="45" t="s">
        <v>976</v>
      </c>
      <c r="AY96" s="45" t="n">
        <v>167</v>
      </c>
      <c r="AZ96" s="45" t="n">
        <v>13740</v>
      </c>
      <c r="BK96" s="82"/>
      <c r="BO96" s="48"/>
    </row>
    <row r="97" customFormat="false" ht="16" hidden="false" customHeight="false" outlineLevel="0" collapsed="false">
      <c r="R97" s="47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83"/>
      <c r="AS97" s="83"/>
      <c r="AT97" s="83"/>
      <c r="AW97" s="48" t="n">
        <f aca="false">AW96+1</f>
        <v>95</v>
      </c>
      <c r="AX97" s="45" t="s">
        <v>977</v>
      </c>
      <c r="AY97" s="45" t="n">
        <v>122</v>
      </c>
      <c r="AZ97" s="45" t="n">
        <v>9052</v>
      </c>
      <c r="BC97" s="82"/>
      <c r="BK97" s="82"/>
      <c r="BO97" s="48"/>
    </row>
    <row r="98" customFormat="false" ht="16" hidden="false" customHeight="false" outlineLevel="0" collapsed="false">
      <c r="G98" s="44"/>
      <c r="H98" s="44"/>
      <c r="I98" s="44"/>
      <c r="J98" s="44"/>
      <c r="R98" s="47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83"/>
      <c r="AS98" s="83"/>
      <c r="AT98" s="83"/>
      <c r="AW98" s="48" t="n">
        <f aca="false">AW97+1</f>
        <v>96</v>
      </c>
      <c r="AX98" s="45" t="s">
        <v>978</v>
      </c>
      <c r="AY98" s="45" t="n">
        <v>1231</v>
      </c>
      <c r="AZ98" s="45" t="n">
        <v>16147</v>
      </c>
      <c r="BK98" s="82"/>
      <c r="BO98" s="48"/>
    </row>
    <row r="99" customFormat="false" ht="16" hidden="false" customHeight="false" outlineLevel="0" collapsed="false">
      <c r="G99" s="44"/>
      <c r="H99" s="44"/>
      <c r="I99" s="44"/>
      <c r="J99" s="44"/>
      <c r="R99" s="47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83"/>
      <c r="AS99" s="83"/>
      <c r="AT99" s="83"/>
      <c r="AW99" s="48" t="n">
        <f aca="false">AW98+1</f>
        <v>97</v>
      </c>
      <c r="AX99" s="45" t="s">
        <v>979</v>
      </c>
      <c r="AY99" s="45" t="n">
        <v>13740</v>
      </c>
      <c r="AZ99" s="45" t="n">
        <v>18074</v>
      </c>
      <c r="BH99" s="47"/>
      <c r="BJ99" s="82"/>
      <c r="BN99" s="48"/>
    </row>
    <row r="100" customFormat="false" ht="16" hidden="false" customHeight="false" outlineLevel="0" collapsed="false">
      <c r="G100" s="44"/>
      <c r="H100" s="44"/>
      <c r="I100" s="44"/>
      <c r="J100" s="44"/>
      <c r="R100" s="47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83"/>
      <c r="AS100" s="83"/>
      <c r="AT100" s="83"/>
      <c r="AW100" s="48" t="n">
        <f aca="false">AW99+1</f>
        <v>98</v>
      </c>
      <c r="AX100" s="45" t="s">
        <v>980</v>
      </c>
      <c r="AY100" s="45" t="n">
        <v>11203</v>
      </c>
      <c r="AZ100" s="45" t="n">
        <v>19092</v>
      </c>
      <c r="BH100" s="47"/>
      <c r="BK100" s="82"/>
    </row>
    <row r="101" customFormat="false" ht="16" hidden="false" customHeight="false" outlineLevel="0" collapsed="false">
      <c r="G101" s="44"/>
      <c r="H101" s="44"/>
      <c r="I101" s="44"/>
      <c r="J101" s="44"/>
      <c r="R101" s="47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83"/>
      <c r="AS101" s="83"/>
      <c r="AT101" s="83"/>
      <c r="AW101" s="48" t="n">
        <f aca="false">AW100+1</f>
        <v>99</v>
      </c>
      <c r="AX101" s="45" t="s">
        <v>981</v>
      </c>
      <c r="AY101" s="45" t="n">
        <v>11515</v>
      </c>
      <c r="AZ101" s="45" t="n">
        <v>17214</v>
      </c>
      <c r="BH101" s="47"/>
      <c r="BK101" s="82"/>
    </row>
    <row r="102" customFormat="false" ht="16" hidden="false" customHeight="false" outlineLevel="0" collapsed="false">
      <c r="G102" s="44"/>
      <c r="H102" s="44"/>
      <c r="I102" s="44"/>
      <c r="J102" s="44"/>
      <c r="R102" s="47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83"/>
      <c r="AS102" s="83"/>
      <c r="AT102" s="83"/>
      <c r="AW102" s="48" t="n">
        <f aca="false">AW101+1</f>
        <v>100</v>
      </c>
      <c r="AX102" s="45" t="s">
        <v>982</v>
      </c>
      <c r="AY102" s="45" t="n">
        <v>16395</v>
      </c>
      <c r="AZ102" s="45" t="n">
        <v>15147</v>
      </c>
      <c r="BH102" s="47"/>
      <c r="BK102" s="82"/>
    </row>
    <row r="103" customFormat="false" ht="16" hidden="false" customHeight="false" outlineLevel="0" collapsed="false">
      <c r="G103" s="44"/>
      <c r="H103" s="44"/>
      <c r="I103" s="44"/>
      <c r="J103" s="44"/>
      <c r="R103" s="47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83"/>
      <c r="AS103" s="83"/>
      <c r="AT103" s="83"/>
      <c r="AW103" s="48" t="n">
        <f aca="false">AW102+1</f>
        <v>101</v>
      </c>
      <c r="AX103" s="45" t="s">
        <v>983</v>
      </c>
      <c r="AY103" s="45" t="n">
        <v>20416</v>
      </c>
      <c r="AZ103" s="45" t="n">
        <v>14827</v>
      </c>
      <c r="BH103" s="47"/>
      <c r="BK103" s="82"/>
    </row>
    <row r="104" customFormat="false" ht="16" hidden="false" customHeight="false" outlineLevel="0" collapsed="false">
      <c r="G104" s="44"/>
      <c r="H104" s="44"/>
      <c r="I104" s="44"/>
      <c r="J104" s="44"/>
      <c r="R104" s="47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83"/>
      <c r="AS104" s="83"/>
      <c r="AT104" s="83"/>
      <c r="AW104" s="48" t="n">
        <f aca="false">AW103+1</f>
        <v>102</v>
      </c>
      <c r="AX104" s="45" t="s">
        <v>984</v>
      </c>
      <c r="AY104" s="45" t="n">
        <v>18074</v>
      </c>
      <c r="AZ104" s="45" t="n">
        <v>15055</v>
      </c>
      <c r="BH104" s="47"/>
      <c r="BK104" s="82"/>
    </row>
    <row r="105" customFormat="false" ht="16" hidden="false" customHeight="false" outlineLevel="0" collapsed="false">
      <c r="G105" s="44"/>
      <c r="H105" s="44"/>
      <c r="I105" s="44"/>
      <c r="J105" s="44"/>
      <c r="AW105" s="48" t="n">
        <f aca="false">AW104+1</f>
        <v>103</v>
      </c>
      <c r="AX105" s="45" t="s">
        <v>985</v>
      </c>
      <c r="AY105" s="45" t="n">
        <v>262</v>
      </c>
      <c r="AZ105" s="45" t="n">
        <v>12849</v>
      </c>
      <c r="BH105" s="47"/>
      <c r="BK105" s="82"/>
    </row>
    <row r="106" customFormat="false" ht="16" hidden="false" customHeight="false" outlineLevel="0" collapsed="false">
      <c r="AW106" s="48" t="n">
        <f aca="false">AW105+1</f>
        <v>104</v>
      </c>
      <c r="AX106" s="45" t="s">
        <v>986</v>
      </c>
      <c r="AY106" s="45" t="n">
        <v>340</v>
      </c>
      <c r="AZ106" s="45" t="n">
        <v>16246</v>
      </c>
      <c r="BE106" s="84"/>
      <c r="BH106" s="47"/>
      <c r="BK106" s="82"/>
    </row>
    <row r="107" customFormat="false" ht="16" hidden="false" customHeight="false" outlineLevel="0" collapsed="false">
      <c r="R107" s="47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83"/>
      <c r="AS107" s="83"/>
      <c r="AT107" s="83"/>
      <c r="AW107" s="48" t="n">
        <f aca="false">AW106+1</f>
        <v>105</v>
      </c>
      <c r="AX107" s="45" t="s">
        <v>987</v>
      </c>
      <c r="AY107" s="45" t="n">
        <v>89.4</v>
      </c>
      <c r="AZ107" s="45" t="n">
        <v>12928</v>
      </c>
      <c r="BF107" s="84"/>
      <c r="BH107" s="84"/>
      <c r="BK107" s="82"/>
    </row>
    <row r="108" customFormat="false" ht="16" hidden="false" customHeight="false" outlineLevel="0" collapsed="false">
      <c r="R108" s="47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83"/>
      <c r="AS108" s="83"/>
      <c r="AT108" s="83"/>
      <c r="AW108" s="48" t="n">
        <f aca="false">AW107+1</f>
        <v>106</v>
      </c>
      <c r="AX108" s="45" t="s">
        <v>988</v>
      </c>
      <c r="AY108" s="45" t="n">
        <v>402</v>
      </c>
      <c r="AZ108" s="45" t="n">
        <v>14295</v>
      </c>
      <c r="BD108" s="84"/>
      <c r="BH108" s="47"/>
      <c r="BK108" s="82"/>
    </row>
    <row r="109" customFormat="false" ht="16" hidden="false" customHeight="false" outlineLevel="0" collapsed="false">
      <c r="R109" s="47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83"/>
      <c r="AS109" s="83"/>
      <c r="AT109" s="83"/>
      <c r="AW109" s="48" t="n">
        <f aca="false">AW108+1</f>
        <v>107</v>
      </c>
      <c r="AX109" s="45" t="s">
        <v>989</v>
      </c>
      <c r="AY109" s="45" t="n">
        <v>368</v>
      </c>
      <c r="AZ109" s="45" t="n">
        <v>11001</v>
      </c>
      <c r="BH109" s="47"/>
      <c r="BK109" s="82"/>
    </row>
    <row r="110" customFormat="false" ht="16" hidden="false" customHeight="false" outlineLevel="0" collapsed="false">
      <c r="R110" s="47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83"/>
      <c r="AS110" s="83"/>
      <c r="AT110" s="83"/>
      <c r="AW110" s="48" t="n">
        <f aca="false">AW109+1</f>
        <v>108</v>
      </c>
      <c r="AX110" s="45" t="s">
        <v>990</v>
      </c>
      <c r="AY110" s="45" t="n">
        <v>382</v>
      </c>
      <c r="AZ110" s="45" t="n">
        <v>9858</v>
      </c>
      <c r="BC110" s="48"/>
      <c r="BH110" s="47"/>
      <c r="BK110" s="82"/>
    </row>
    <row r="111" customFormat="false" ht="16" hidden="false" customHeight="false" outlineLevel="0" collapsed="false">
      <c r="R111" s="47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83"/>
      <c r="AS111" s="83"/>
      <c r="AT111" s="83"/>
      <c r="AW111" s="48" t="n">
        <f aca="false">AW110+1</f>
        <v>109</v>
      </c>
      <c r="AX111" s="45" t="s">
        <v>991</v>
      </c>
      <c r="AY111" s="45" t="n">
        <v>46.3</v>
      </c>
      <c r="AZ111" s="45" t="n">
        <v>17319</v>
      </c>
      <c r="BH111" s="47"/>
      <c r="BK111" s="82"/>
    </row>
    <row r="112" customFormat="false" ht="16" hidden="false" customHeight="false" outlineLevel="0" collapsed="false">
      <c r="R112" s="47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83"/>
      <c r="AS112" s="83"/>
      <c r="AT112" s="83"/>
      <c r="AW112" s="48" t="n">
        <f aca="false">AW111+1</f>
        <v>110</v>
      </c>
      <c r="AX112" s="45" t="s">
        <v>992</v>
      </c>
      <c r="AY112" s="45" t="n">
        <v>46.3</v>
      </c>
      <c r="AZ112" s="45" t="n">
        <v>16748</v>
      </c>
      <c r="BH112" s="47"/>
      <c r="BK112" s="82"/>
    </row>
    <row r="113" customFormat="false" ht="16" hidden="false" customHeight="false" outlineLevel="0" collapsed="false">
      <c r="R113" s="47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83"/>
      <c r="AS113" s="83"/>
      <c r="AT113" s="83"/>
      <c r="AW113" s="48" t="n">
        <f aca="false">AW112+1</f>
        <v>111</v>
      </c>
      <c r="AX113" s="45" t="s">
        <v>993</v>
      </c>
      <c r="AY113" s="45" t="n">
        <v>53.1</v>
      </c>
      <c r="AZ113" s="45" t="n">
        <v>15332</v>
      </c>
      <c r="BH113" s="47"/>
      <c r="BK113" s="82"/>
    </row>
    <row r="114" customFormat="false" ht="16" hidden="false" customHeight="false" outlineLevel="0" collapsed="false">
      <c r="R114" s="47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83"/>
      <c r="AS114" s="83"/>
      <c r="AT114" s="83"/>
      <c r="AW114" s="48" t="n">
        <f aca="false">AW113+1</f>
        <v>112</v>
      </c>
      <c r="AX114" s="45" t="s">
        <v>994</v>
      </c>
      <c r="AY114" s="45" t="n">
        <v>76.5</v>
      </c>
      <c r="AZ114" s="45" t="n">
        <v>18074</v>
      </c>
      <c r="BH114" s="47"/>
      <c r="BK114" s="82"/>
    </row>
    <row r="115" customFormat="false" ht="16" hidden="false" customHeight="false" outlineLevel="0" collapsed="false">
      <c r="AW115" s="48" t="n">
        <f aca="false">AW114+1</f>
        <v>113</v>
      </c>
      <c r="AX115" s="45" t="s">
        <v>995</v>
      </c>
      <c r="AY115" s="45" t="n">
        <v>88</v>
      </c>
      <c r="AZ115" s="45" t="n">
        <v>13782</v>
      </c>
      <c r="BH115" s="47"/>
      <c r="BK115" s="82"/>
    </row>
    <row r="116" customFormat="false" ht="16" hidden="false" customHeight="false" outlineLevel="0" collapsed="false">
      <c r="AW116" s="48" t="n">
        <f aca="false">AW115+1</f>
        <v>114</v>
      </c>
      <c r="AX116" s="45" t="s">
        <v>996</v>
      </c>
      <c r="AY116" s="45" t="n">
        <v>226</v>
      </c>
      <c r="AZ116" s="45" t="n">
        <v>13740</v>
      </c>
      <c r="BH116" s="47"/>
      <c r="BK116" s="82"/>
    </row>
    <row r="117" customFormat="false" ht="16" hidden="false" customHeight="false" outlineLevel="0" collapsed="false">
      <c r="AW117" s="48" t="n">
        <f aca="false">AW116+1</f>
        <v>115</v>
      </c>
      <c r="AX117" s="45" t="s">
        <v>997</v>
      </c>
      <c r="AY117" s="45" t="n">
        <v>10071</v>
      </c>
      <c r="AZ117" s="45" t="n">
        <v>16147</v>
      </c>
      <c r="BH117" s="47"/>
      <c r="BK117" s="82"/>
    </row>
    <row r="118" customFormat="false" ht="16" hidden="false" customHeight="false" outlineLevel="0" collapsed="false">
      <c r="AW118" s="48" t="n">
        <f aca="false">AW117+1</f>
        <v>116</v>
      </c>
      <c r="AX118" s="45" t="s">
        <v>998</v>
      </c>
      <c r="AY118" s="45" t="n">
        <v>8287</v>
      </c>
      <c r="AZ118" s="45" t="n">
        <v>17478</v>
      </c>
      <c r="BH118" s="47"/>
      <c r="BK118" s="82"/>
    </row>
    <row r="119" customFormat="false" ht="16" hidden="false" customHeight="false" outlineLevel="0" collapsed="false">
      <c r="AW119" s="48" t="n">
        <f aca="false">AW118+1</f>
        <v>117</v>
      </c>
      <c r="AX119" s="45" t="s">
        <v>999</v>
      </c>
      <c r="AY119" s="45" t="n">
        <v>18690</v>
      </c>
      <c r="AZ119" s="45" t="n">
        <v>15379</v>
      </c>
      <c r="BH119" s="47"/>
      <c r="BK119" s="82"/>
    </row>
    <row r="120" customFormat="false" ht="16" hidden="false" customHeight="false" outlineLevel="0" collapsed="false">
      <c r="AW120" s="48" t="n">
        <f aca="false">AW119+1</f>
        <v>118</v>
      </c>
      <c r="AX120" s="45" t="s">
        <v>1000</v>
      </c>
      <c r="AY120" s="45" t="n">
        <v>18295</v>
      </c>
      <c r="AZ120" s="45" t="n">
        <v>15711</v>
      </c>
      <c r="BH120" s="47"/>
    </row>
    <row r="121" customFormat="false" ht="16" hidden="false" customHeight="false" outlineLevel="0" collapsed="false">
      <c r="AW121" s="48" t="n">
        <f aca="false">AW120+1</f>
        <v>119</v>
      </c>
      <c r="AX121" s="45" t="s">
        <v>1001</v>
      </c>
      <c r="AY121" s="45" t="n">
        <v>16147</v>
      </c>
      <c r="AZ121" s="45" t="n">
        <v>15193</v>
      </c>
      <c r="BH121" s="47"/>
    </row>
    <row r="122" customFormat="false" ht="16" hidden="false" customHeight="false" outlineLevel="0" collapsed="false">
      <c r="AW122" s="48" t="n">
        <f aca="false">AW121+1</f>
        <v>120</v>
      </c>
      <c r="AX122" s="45" t="s">
        <v>1002</v>
      </c>
      <c r="AY122" s="45" t="n">
        <v>11621</v>
      </c>
      <c r="AZ122" s="45" t="n">
        <v>13657</v>
      </c>
      <c r="BH122" s="47"/>
    </row>
    <row r="123" customFormat="false" ht="16" hidden="false" customHeight="false" outlineLevel="0" collapsed="false">
      <c r="AW123" s="48" t="n">
        <f aca="false">AW122+1</f>
        <v>121</v>
      </c>
      <c r="AX123" s="45" t="s">
        <v>1003</v>
      </c>
      <c r="AY123" s="45" t="n">
        <v>7494</v>
      </c>
      <c r="AZ123" s="45" t="n">
        <v>11169</v>
      </c>
      <c r="BH123" s="47"/>
    </row>
    <row r="124" customFormat="false" ht="16" hidden="false" customHeight="false" outlineLevel="0" collapsed="false">
      <c r="AW124" s="48" t="n">
        <f aca="false">AW123+1</f>
        <v>122</v>
      </c>
      <c r="AX124" s="45" t="s">
        <v>1004</v>
      </c>
      <c r="AY124" s="45" t="n">
        <v>7750</v>
      </c>
      <c r="AZ124" s="45" t="n">
        <v>11068</v>
      </c>
      <c r="BH124" s="47"/>
      <c r="BK124" s="82"/>
    </row>
    <row r="125" customFormat="false" ht="16" hidden="false" customHeight="false" outlineLevel="0" collapsed="false">
      <c r="AW125" s="48" t="n">
        <f aca="false">AW124+1</f>
        <v>123</v>
      </c>
      <c r="AX125" s="45" t="s">
        <v>1005</v>
      </c>
      <c r="AY125" s="45" t="n">
        <v>8014</v>
      </c>
      <c r="AZ125" s="45" t="n">
        <v>11585</v>
      </c>
      <c r="BH125" s="47"/>
      <c r="BK125" s="82"/>
    </row>
    <row r="126" customFormat="false" ht="16" hidden="false" customHeight="false" outlineLevel="0" collapsed="false">
      <c r="AW126" s="48" t="n">
        <f aca="false">AW125+1</f>
        <v>124</v>
      </c>
      <c r="AX126" s="45" t="s">
        <v>1006</v>
      </c>
      <c r="AY126" s="45" t="n">
        <v>9709</v>
      </c>
      <c r="AZ126" s="45" t="n">
        <v>13491</v>
      </c>
      <c r="BH126" s="47"/>
      <c r="BK126" s="82"/>
    </row>
    <row r="127" customFormat="false" ht="16" hidden="false" customHeight="false" outlineLevel="0" collapsed="false">
      <c r="AW127" s="48" t="n">
        <f aca="false">AW126+1</f>
        <v>125</v>
      </c>
      <c r="AX127" s="45" t="s">
        <v>1007</v>
      </c>
      <c r="AY127" s="45" t="n">
        <v>22921</v>
      </c>
      <c r="AZ127" s="45" t="n">
        <v>12053</v>
      </c>
      <c r="BH127" s="47"/>
      <c r="BK127" s="82"/>
    </row>
    <row r="128" customFormat="false" ht="16" hidden="false" customHeight="false" outlineLevel="0" collapsed="false">
      <c r="AW128" s="48" t="n">
        <f aca="false">AW127+1</f>
        <v>126</v>
      </c>
      <c r="AX128" s="45" t="s">
        <v>1008</v>
      </c>
      <c r="AY128" s="45" t="n">
        <v>33953</v>
      </c>
      <c r="AZ128" s="45" t="n">
        <v>11980</v>
      </c>
      <c r="BH128" s="47"/>
      <c r="BK128" s="82"/>
    </row>
    <row r="129" customFormat="false" ht="16" hidden="false" customHeight="false" outlineLevel="0" collapsed="false">
      <c r="AW129" s="48" t="n">
        <f aca="false">AW128+1</f>
        <v>127</v>
      </c>
      <c r="AX129" s="45" t="s">
        <v>1009</v>
      </c>
      <c r="AY129" s="45" t="n">
        <v>1716</v>
      </c>
      <c r="AZ129" s="45" t="n">
        <v>8063</v>
      </c>
      <c r="BH129" s="47"/>
      <c r="BK129" s="82"/>
    </row>
    <row r="130" customFormat="false" ht="16" hidden="false" customHeight="false" outlineLevel="0" collapsed="false">
      <c r="AW130" s="48" t="n">
        <f aca="false">AW129+1</f>
        <v>128</v>
      </c>
      <c r="AX130" s="45" t="s">
        <v>1010</v>
      </c>
      <c r="AY130" s="45" t="n">
        <v>1796</v>
      </c>
      <c r="AZ130" s="45" t="n">
        <v>8236</v>
      </c>
      <c r="BH130" s="47"/>
      <c r="BK130" s="82"/>
    </row>
    <row r="131" customFormat="false" ht="16" hidden="false" customHeight="false" outlineLevel="0" collapsed="false">
      <c r="AW131" s="48" t="n">
        <f aca="false">AW130+1</f>
        <v>129</v>
      </c>
      <c r="AX131" s="45" t="s">
        <v>1011</v>
      </c>
      <c r="AY131" s="45" t="n">
        <v>2573</v>
      </c>
      <c r="AZ131" s="45" t="n">
        <v>8834</v>
      </c>
      <c r="BH131" s="47"/>
      <c r="BK131" s="82"/>
    </row>
    <row r="132" customFormat="false" ht="16" hidden="false" customHeight="false" outlineLevel="0" collapsed="false">
      <c r="AW132" s="48" t="n">
        <f aca="false">AW131+1</f>
        <v>130</v>
      </c>
      <c r="AX132" s="45" t="s">
        <v>1012</v>
      </c>
      <c r="AY132" s="45" t="n">
        <v>5361</v>
      </c>
      <c r="AZ132" s="45" t="n">
        <v>11515</v>
      </c>
      <c r="BH132" s="47"/>
      <c r="BK132" s="82"/>
    </row>
    <row r="133" customFormat="false" ht="16" hidden="false" customHeight="false" outlineLevel="0" collapsed="false">
      <c r="AW133" s="48" t="n">
        <f aca="false">AW132+1</f>
        <v>131</v>
      </c>
      <c r="AX133" s="45" t="s">
        <v>1013</v>
      </c>
      <c r="AY133" s="45" t="n">
        <v>17425</v>
      </c>
      <c r="AZ133" s="45" t="n">
        <v>11306</v>
      </c>
      <c r="BH133" s="47"/>
      <c r="BK133" s="82"/>
    </row>
    <row r="134" customFormat="false" ht="16" hidden="false" customHeight="false" outlineLevel="0" collapsed="false">
      <c r="AW134" s="48" t="n">
        <f aca="false">AW133+1</f>
        <v>132</v>
      </c>
      <c r="AX134" s="45" t="s">
        <v>1014</v>
      </c>
      <c r="AY134" s="45" t="n">
        <v>30427</v>
      </c>
      <c r="AZ134" s="45" t="n">
        <v>11692</v>
      </c>
      <c r="BH134" s="47"/>
      <c r="BK134" s="82"/>
    </row>
    <row r="135" customFormat="false" ht="16" hidden="false" customHeight="false" outlineLevel="0" collapsed="false">
      <c r="AW135" s="48" t="n">
        <f aca="false">AW134+1</f>
        <v>133</v>
      </c>
      <c r="AX135" s="45" t="s">
        <v>1015</v>
      </c>
      <c r="AY135" s="45" t="n">
        <v>2216</v>
      </c>
      <c r="AZ135" s="45" t="n">
        <v>7160</v>
      </c>
      <c r="BH135" s="47"/>
      <c r="BK135" s="82"/>
    </row>
    <row r="136" customFormat="false" ht="16" hidden="false" customHeight="false" outlineLevel="0" collapsed="false">
      <c r="AW136" s="48" t="n">
        <f aca="false">AW135+1</f>
        <v>134</v>
      </c>
      <c r="AX136" s="45" t="s">
        <v>1016</v>
      </c>
      <c r="AY136" s="45" t="n">
        <v>2243</v>
      </c>
      <c r="AZ136" s="45" t="n">
        <v>7426</v>
      </c>
      <c r="BH136" s="47"/>
      <c r="BK136" s="82"/>
    </row>
    <row r="137" customFormat="false" ht="16" hidden="false" customHeight="false" outlineLevel="0" collapsed="false">
      <c r="AW137" s="48" t="n">
        <f aca="false">AW136+1</f>
        <v>135</v>
      </c>
      <c r="AX137" s="45" t="s">
        <v>1017</v>
      </c>
      <c r="AY137" s="45" t="n">
        <v>3108</v>
      </c>
      <c r="AZ137" s="45" t="n">
        <v>8038</v>
      </c>
      <c r="BH137" s="47"/>
      <c r="BK137" s="82"/>
    </row>
    <row r="138" customFormat="false" ht="16" hidden="false" customHeight="false" outlineLevel="0" collapsed="false">
      <c r="AW138" s="48" t="n">
        <f aca="false">AW137+1</f>
        <v>136</v>
      </c>
      <c r="AX138" s="45" t="s">
        <v>1018</v>
      </c>
      <c r="AY138" s="45" t="n">
        <v>6186</v>
      </c>
      <c r="AZ138" s="45" t="n">
        <v>11272</v>
      </c>
      <c r="BH138" s="47"/>
      <c r="BK138" s="82"/>
    </row>
    <row r="139" customFormat="false" ht="16" hidden="false" customHeight="false" outlineLevel="0" collapsed="false">
      <c r="AW139" s="48" t="n">
        <f aca="false">AW138+1</f>
        <v>137</v>
      </c>
      <c r="AX139" s="45" t="s">
        <v>1019</v>
      </c>
      <c r="AY139" s="45" t="n">
        <v>19563</v>
      </c>
      <c r="AZ139" s="45" t="n">
        <v>11515</v>
      </c>
      <c r="BH139" s="47"/>
      <c r="BK139" s="82"/>
    </row>
    <row r="140" customFormat="false" ht="16" hidden="false" customHeight="false" outlineLevel="0" collapsed="false">
      <c r="AW140" s="48" t="n">
        <f aca="false">AW139+1</f>
        <v>138</v>
      </c>
      <c r="AX140" s="45" t="s">
        <v>1020</v>
      </c>
      <c r="AY140" s="45" t="n">
        <v>31753</v>
      </c>
      <c r="AZ140" s="45" t="n">
        <v>11550</v>
      </c>
      <c r="BH140" s="47"/>
      <c r="BK140" s="82"/>
    </row>
    <row r="141" customFormat="false" ht="16" hidden="false" customHeight="false" outlineLevel="0" collapsed="false">
      <c r="AW141" s="48" t="n">
        <f aca="false">AW140+1</f>
        <v>139</v>
      </c>
      <c r="AX141" s="45" t="s">
        <v>1021</v>
      </c>
      <c r="AY141" s="45" t="n">
        <v>4506</v>
      </c>
      <c r="AZ141" s="45" t="n">
        <v>12655</v>
      </c>
      <c r="BH141" s="47"/>
      <c r="BK141" s="82"/>
    </row>
    <row r="142" customFormat="false" ht="16" hidden="false" customHeight="false" outlineLevel="0" collapsed="false">
      <c r="AW142" s="48" t="n">
        <f aca="false">AW141+1</f>
        <v>140</v>
      </c>
      <c r="AX142" s="45" t="s">
        <v>1022</v>
      </c>
      <c r="AY142" s="45" t="n">
        <v>4760</v>
      </c>
      <c r="AZ142" s="45" t="n">
        <v>12810</v>
      </c>
      <c r="BH142" s="47"/>
      <c r="BK142" s="82"/>
    </row>
    <row r="143" customFormat="false" ht="16" hidden="false" customHeight="false" outlineLevel="0" collapsed="false">
      <c r="AW143" s="48" t="n">
        <f aca="false">AW142+1</f>
        <v>141</v>
      </c>
      <c r="AX143" s="45" t="s">
        <v>1023</v>
      </c>
      <c r="AY143" s="45" t="n">
        <v>6455</v>
      </c>
      <c r="AZ143" s="45" t="n">
        <v>12351</v>
      </c>
      <c r="BH143" s="47"/>
      <c r="BK143" s="82"/>
    </row>
    <row r="144" customFormat="false" ht="16" hidden="false" customHeight="false" outlineLevel="0" collapsed="false">
      <c r="AW144" s="48" t="n">
        <f aca="false">AW143+1</f>
        <v>142</v>
      </c>
      <c r="AX144" s="45" t="s">
        <v>1024</v>
      </c>
      <c r="AY144" s="45" t="n">
        <v>7359</v>
      </c>
      <c r="AZ144" s="45" t="n">
        <v>12733</v>
      </c>
      <c r="BH144" s="47"/>
      <c r="BK144" s="82"/>
    </row>
    <row r="145" customFormat="false" ht="16" hidden="false" customHeight="false" outlineLevel="0" collapsed="false">
      <c r="AW145" s="48" t="n">
        <f aca="false">AW144+1</f>
        <v>143</v>
      </c>
      <c r="AX145" s="45" t="s">
        <v>1025</v>
      </c>
      <c r="AY145" s="45" t="n">
        <v>27434</v>
      </c>
      <c r="AZ145" s="45" t="n">
        <v>11871</v>
      </c>
      <c r="BH145" s="47"/>
      <c r="BK145" s="82"/>
    </row>
    <row r="146" customFormat="false" ht="16" hidden="false" customHeight="false" outlineLevel="0" collapsed="false">
      <c r="AW146" s="48" t="n">
        <f aca="false">AW145+1</f>
        <v>144</v>
      </c>
      <c r="AX146" s="45" t="s">
        <v>1026</v>
      </c>
      <c r="AY146" s="45" t="n">
        <v>42023</v>
      </c>
      <c r="AZ146" s="45" t="n">
        <v>12889</v>
      </c>
      <c r="BH146" s="47"/>
      <c r="BK146" s="82"/>
    </row>
    <row r="147" customFormat="false" ht="16" hidden="false" customHeight="false" outlineLevel="0" collapsed="false">
      <c r="AW147" s="48" t="n">
        <f aca="false">AW146+1</f>
        <v>145</v>
      </c>
      <c r="AX147" s="45" t="s">
        <v>1027</v>
      </c>
      <c r="AY147" s="45" t="n">
        <v>6716</v>
      </c>
      <c r="AZ147" s="45" t="n">
        <v>12733</v>
      </c>
      <c r="BH147" s="47"/>
      <c r="BK147" s="82"/>
    </row>
    <row r="148" customFormat="false" ht="16" hidden="false" customHeight="false" outlineLevel="0" collapsed="false">
      <c r="AW148" s="48" t="n">
        <f aca="false">AW147+1</f>
        <v>146</v>
      </c>
      <c r="AX148" s="45" t="s">
        <v>1028</v>
      </c>
      <c r="AY148" s="45" t="n">
        <v>7404</v>
      </c>
      <c r="AZ148" s="45" t="n">
        <v>12617</v>
      </c>
      <c r="BH148" s="47"/>
      <c r="BK148" s="82"/>
    </row>
    <row r="149" customFormat="false" ht="16" hidden="false" customHeight="false" outlineLevel="0" collapsed="false">
      <c r="AW149" s="48" t="n">
        <f aca="false">AW148+1</f>
        <v>147</v>
      </c>
      <c r="AX149" s="45" t="s">
        <v>1029</v>
      </c>
      <c r="AY149" s="45" t="n">
        <v>7292</v>
      </c>
      <c r="AZ149" s="45" t="n">
        <v>11203</v>
      </c>
      <c r="BH149" s="47"/>
      <c r="BK149" s="82"/>
    </row>
    <row r="150" customFormat="false" ht="16" hidden="false" customHeight="false" outlineLevel="0" collapsed="false">
      <c r="AW150" s="48" t="n">
        <f aca="false">AW149+1</f>
        <v>148</v>
      </c>
      <c r="AX150" s="45" t="s">
        <v>1030</v>
      </c>
      <c r="AY150" s="45" t="n">
        <v>6092</v>
      </c>
      <c r="AZ150" s="45" t="n">
        <v>12655</v>
      </c>
      <c r="BH150" s="47"/>
      <c r="BK150" s="82"/>
    </row>
    <row r="151" customFormat="false" ht="16" hidden="false" customHeight="false" outlineLevel="0" collapsed="false">
      <c r="AW151" s="48" t="n">
        <f aca="false">AW150+1</f>
        <v>149</v>
      </c>
      <c r="AX151" s="45" t="s">
        <v>1031</v>
      </c>
      <c r="AY151" s="45" t="n">
        <v>18074</v>
      </c>
      <c r="AZ151" s="45" t="n">
        <v>12201</v>
      </c>
      <c r="BH151" s="47"/>
      <c r="BK151" s="82"/>
    </row>
    <row r="152" customFormat="false" ht="16" hidden="false" customHeight="false" outlineLevel="0" collapsed="false">
      <c r="AW152" s="48" t="n">
        <f aca="false">AW151+1</f>
        <v>150</v>
      </c>
      <c r="AX152" s="45" t="s">
        <v>1032</v>
      </c>
      <c r="AY152" s="45" t="n">
        <v>31656</v>
      </c>
      <c r="AZ152" s="45" t="n">
        <v>12578</v>
      </c>
      <c r="BH152" s="47"/>
      <c r="BK152" s="82"/>
    </row>
    <row r="153" customFormat="false" ht="16" hidden="false" customHeight="false" outlineLevel="0" collapsed="false">
      <c r="AW153" s="48" t="n">
        <f aca="false">AW152+1</f>
        <v>151</v>
      </c>
      <c r="AX153" s="45" t="s">
        <v>1033</v>
      </c>
      <c r="AY153" s="45" t="n">
        <v>4279</v>
      </c>
      <c r="AZ153" s="45" t="n">
        <v>12733</v>
      </c>
      <c r="BH153" s="47"/>
      <c r="BK153" s="82"/>
    </row>
    <row r="154" customFormat="false" ht="16" hidden="false" customHeight="false" outlineLevel="0" collapsed="false">
      <c r="AW154" s="48" t="n">
        <f aca="false">AW153+1</f>
        <v>152</v>
      </c>
      <c r="AX154" s="45" t="s">
        <v>1034</v>
      </c>
      <c r="AY154" s="45" t="n">
        <v>4305</v>
      </c>
      <c r="AZ154" s="45" t="n">
        <v>12502</v>
      </c>
      <c r="BH154" s="47"/>
      <c r="BK154" s="82"/>
    </row>
    <row r="155" customFormat="false" ht="16" hidden="false" customHeight="false" outlineLevel="0" collapsed="false">
      <c r="AW155" s="48" t="n">
        <f aca="false">AW154+1</f>
        <v>153</v>
      </c>
      <c r="AX155" s="45" t="s">
        <v>1035</v>
      </c>
      <c r="AY155" s="45" t="n">
        <v>5075</v>
      </c>
      <c r="AZ155" s="45" t="n">
        <v>11001</v>
      </c>
      <c r="BH155" s="47"/>
      <c r="BK155" s="82"/>
    </row>
    <row r="156" customFormat="false" ht="16" hidden="false" customHeight="false" outlineLevel="0" collapsed="false">
      <c r="AW156" s="48" t="n">
        <f aca="false">AW155+1</f>
        <v>154</v>
      </c>
      <c r="AX156" s="45" t="s">
        <v>1036</v>
      </c>
      <c r="AY156" s="45" t="n">
        <v>4968</v>
      </c>
      <c r="AZ156" s="45" t="n">
        <v>13450</v>
      </c>
      <c r="BH156" s="47"/>
      <c r="BK156" s="82"/>
    </row>
    <row r="157" customFormat="false" ht="16" hidden="false" customHeight="false" outlineLevel="0" collapsed="false">
      <c r="AW157" s="48" t="n">
        <f aca="false">AW156+1</f>
        <v>155</v>
      </c>
      <c r="AX157" s="45" t="s">
        <v>1037</v>
      </c>
      <c r="AY157" s="45" t="n">
        <v>15239</v>
      </c>
      <c r="AZ157" s="45" t="n">
        <v>12053</v>
      </c>
      <c r="BH157" s="47"/>
      <c r="BK157" s="82"/>
    </row>
    <row r="158" customFormat="false" ht="16" hidden="false" customHeight="false" outlineLevel="0" collapsed="false">
      <c r="AW158" s="48" t="n">
        <f aca="false">AW157+1</f>
        <v>156</v>
      </c>
      <c r="AX158" s="45" t="s">
        <v>1038</v>
      </c>
      <c r="AY158" s="45" t="n">
        <v>22166</v>
      </c>
      <c r="AZ158" s="45" t="n">
        <v>11445</v>
      </c>
      <c r="BH158" s="47"/>
      <c r="BK158" s="82"/>
    </row>
    <row r="159" customFormat="false" ht="16" hidden="false" customHeight="false" outlineLevel="0" collapsed="false">
      <c r="AW159" s="48" t="n">
        <f aca="false">AW158+1</f>
        <v>157</v>
      </c>
      <c r="AX159" s="45" t="s">
        <v>1039</v>
      </c>
      <c r="AY159" s="45" t="n">
        <v>3165</v>
      </c>
      <c r="AZ159" s="45" t="n">
        <v>11034</v>
      </c>
      <c r="BH159" s="47"/>
      <c r="BK159" s="82"/>
    </row>
    <row r="160" customFormat="false" ht="16" hidden="false" customHeight="false" outlineLevel="0" collapsed="false">
      <c r="AW160" s="48" t="n">
        <f aca="false">AW159+1</f>
        <v>158</v>
      </c>
      <c r="AX160" s="45" t="s">
        <v>1040</v>
      </c>
      <c r="AY160" s="45" t="n">
        <v>3834</v>
      </c>
      <c r="AZ160" s="45" t="n">
        <v>11980</v>
      </c>
      <c r="BH160" s="47"/>
      <c r="BK160" s="82"/>
    </row>
    <row r="161" customFormat="false" ht="16" hidden="false" customHeight="false" outlineLevel="0" collapsed="false">
      <c r="AW161" s="48" t="n">
        <f aca="false">AW160+1</f>
        <v>159</v>
      </c>
      <c r="AX161" s="45" t="s">
        <v>1041</v>
      </c>
      <c r="AY161" s="45" t="n">
        <v>4983</v>
      </c>
      <c r="AZ161" s="45" t="n">
        <v>11692</v>
      </c>
      <c r="BH161" s="47"/>
      <c r="BK161" s="82"/>
    </row>
    <row r="162" customFormat="false" ht="16" hidden="false" customHeight="false" outlineLevel="0" collapsed="false">
      <c r="AW162" s="48" t="n">
        <f aca="false">AW161+1</f>
        <v>160</v>
      </c>
      <c r="AX162" s="45" t="s">
        <v>1042</v>
      </c>
      <c r="AY162" s="45" t="n">
        <v>5663</v>
      </c>
      <c r="AZ162" s="45" t="n">
        <v>12655</v>
      </c>
      <c r="BH162" s="47"/>
      <c r="BK162" s="82"/>
    </row>
    <row r="163" customFormat="false" ht="16" hidden="false" customHeight="false" outlineLevel="0" collapsed="false">
      <c r="AW163" s="48" t="n">
        <f aca="false">AW162+1</f>
        <v>161</v>
      </c>
      <c r="AX163" s="45" t="s">
        <v>1043</v>
      </c>
      <c r="AY163" s="45" t="n">
        <v>19623</v>
      </c>
      <c r="AZ163" s="45" t="n">
        <v>12617</v>
      </c>
      <c r="BH163" s="47"/>
      <c r="BK163" s="82"/>
    </row>
    <row r="164" customFormat="false" ht="16" hidden="false" customHeight="false" outlineLevel="0" collapsed="false">
      <c r="AW164" s="48" t="n">
        <f aca="false">AW163+1</f>
        <v>162</v>
      </c>
      <c r="AX164" s="45" t="s">
        <v>1044</v>
      </c>
      <c r="AY164" s="45" t="n">
        <v>31753</v>
      </c>
      <c r="AZ164" s="45" t="n">
        <v>12655</v>
      </c>
      <c r="BH164" s="47"/>
      <c r="BK164" s="82"/>
    </row>
    <row r="165" customFormat="false" ht="16" hidden="false" customHeight="false" outlineLevel="0" collapsed="false">
      <c r="AW165" s="48" t="n">
        <f aca="false">AW164+1</f>
        <v>163</v>
      </c>
      <c r="AX165" s="45" t="s">
        <v>1045</v>
      </c>
      <c r="AY165" s="45" t="n">
        <v>6495</v>
      </c>
      <c r="AZ165" s="45" t="n">
        <v>14737</v>
      </c>
      <c r="BH165" s="47"/>
      <c r="BK165" s="82"/>
    </row>
    <row r="166" customFormat="false" ht="16" hidden="false" customHeight="false" outlineLevel="0" collapsed="false">
      <c r="AW166" s="48" t="n">
        <f aca="false">AW165+1</f>
        <v>164</v>
      </c>
      <c r="AX166" s="45" t="s">
        <v>1046</v>
      </c>
      <c r="AY166" s="45" t="n">
        <v>6224</v>
      </c>
      <c r="AZ166" s="45" t="n">
        <v>15855</v>
      </c>
      <c r="BH166" s="47"/>
      <c r="BK166" s="82"/>
    </row>
    <row r="167" customFormat="false" ht="16" hidden="false" customHeight="false" outlineLevel="0" collapsed="false">
      <c r="AW167" s="48" t="n">
        <f aca="false">AW166+1</f>
        <v>165</v>
      </c>
      <c r="AX167" s="45" t="s">
        <v>1047</v>
      </c>
      <c r="AY167" s="45" t="n">
        <v>7941</v>
      </c>
      <c r="AZ167" s="45" t="n">
        <v>13007</v>
      </c>
      <c r="BH167" s="47"/>
      <c r="BK167" s="82"/>
    </row>
    <row r="168" customFormat="false" ht="16" hidden="false" customHeight="false" outlineLevel="0" collapsed="false">
      <c r="AW168" s="48" t="n">
        <f aca="false">AW167+1</f>
        <v>166</v>
      </c>
      <c r="AX168" s="45" t="s">
        <v>1048</v>
      </c>
      <c r="AY168" s="45" t="n">
        <v>6243</v>
      </c>
      <c r="AZ168" s="45" t="n">
        <v>17162</v>
      </c>
      <c r="BH168" s="47"/>
      <c r="BK168" s="82"/>
    </row>
    <row r="169" customFormat="false" ht="16" hidden="false" customHeight="false" outlineLevel="0" collapsed="false">
      <c r="AW169" s="48" t="n">
        <f aca="false">AW168+1</f>
        <v>167</v>
      </c>
      <c r="AX169" s="45" t="s">
        <v>1049</v>
      </c>
      <c r="AY169" s="45" t="n">
        <v>18747</v>
      </c>
      <c r="AZ169" s="45" t="n">
        <v>13532</v>
      </c>
      <c r="BH169" s="47"/>
      <c r="BK169" s="82"/>
    </row>
    <row r="170" customFormat="false" ht="16" hidden="false" customHeight="false" outlineLevel="0" collapsed="false">
      <c r="AW170" s="48" t="n">
        <f aca="false">AW169+1</f>
        <v>168</v>
      </c>
      <c r="AX170" s="45" t="s">
        <v>1050</v>
      </c>
      <c r="AY170" s="45" t="n">
        <v>28629</v>
      </c>
      <c r="AZ170" s="45" t="n">
        <v>11944</v>
      </c>
      <c r="BH170" s="47"/>
      <c r="BK170" s="82"/>
    </row>
    <row r="171" customFormat="false" ht="16" hidden="false" customHeight="false" outlineLevel="0" collapsed="false">
      <c r="AW171" s="48" t="n">
        <f aca="false">AW170+1</f>
        <v>169</v>
      </c>
      <c r="AX171" s="45" t="s">
        <v>1051</v>
      </c>
      <c r="AY171" s="45" t="n">
        <v>82.3</v>
      </c>
      <c r="AZ171" s="45" t="n">
        <v>15520</v>
      </c>
      <c r="BH171" s="47"/>
      <c r="BK171" s="82"/>
    </row>
    <row r="172" customFormat="false" ht="16" hidden="false" customHeight="false" outlineLevel="0" collapsed="false">
      <c r="AW172" s="48" t="n">
        <f aca="false">AW171+1</f>
        <v>170</v>
      </c>
      <c r="AX172" s="45" t="s">
        <v>1052</v>
      </c>
      <c r="AY172" s="45" t="n">
        <v>114</v>
      </c>
      <c r="AZ172" s="45" t="n">
        <v>13247</v>
      </c>
      <c r="BH172" s="47"/>
      <c r="BK172" s="82"/>
    </row>
    <row r="173" customFormat="false" ht="16" hidden="false" customHeight="false" outlineLevel="0" collapsed="false">
      <c r="AW173" s="48" t="n">
        <f aca="false">AW172+1</f>
        <v>171</v>
      </c>
      <c r="AX173" s="45" t="s">
        <v>1053</v>
      </c>
      <c r="AY173" s="45" t="n">
        <v>124</v>
      </c>
      <c r="AZ173" s="45" t="n">
        <v>12313</v>
      </c>
      <c r="BH173" s="47"/>
      <c r="BK173" s="82"/>
    </row>
    <row r="174" customFormat="false" ht="16" hidden="false" customHeight="false" outlineLevel="0" collapsed="false">
      <c r="AW174" s="48" t="n">
        <f aca="false">AW173+1</f>
        <v>172</v>
      </c>
      <c r="AX174" s="45" t="s">
        <v>1054</v>
      </c>
      <c r="AY174" s="45" t="n">
        <v>202</v>
      </c>
      <c r="AZ174" s="45" t="n">
        <v>13247</v>
      </c>
      <c r="BH174" s="47"/>
      <c r="BK174" s="82"/>
    </row>
    <row r="175" customFormat="false" ht="16" hidden="false" customHeight="false" outlineLevel="0" collapsed="false">
      <c r="AW175" s="48" t="n">
        <f aca="false">AW174+1</f>
        <v>173</v>
      </c>
      <c r="AX175" s="45" t="s">
        <v>1055</v>
      </c>
      <c r="AY175" s="45" t="n">
        <v>584</v>
      </c>
      <c r="AZ175" s="45" t="n">
        <v>13740</v>
      </c>
      <c r="BH175" s="47"/>
      <c r="BK175" s="82"/>
    </row>
    <row r="176" customFormat="false" ht="16" hidden="false" customHeight="false" outlineLevel="0" collapsed="false">
      <c r="AW176" s="48" t="n">
        <f aca="false">AW175+1</f>
        <v>174</v>
      </c>
      <c r="AX176" s="45" t="s">
        <v>1056</v>
      </c>
      <c r="AY176" s="45" t="n">
        <v>2743</v>
      </c>
      <c r="AZ176" s="45" t="n">
        <v>13574</v>
      </c>
      <c r="BH176" s="47"/>
      <c r="BK176" s="82"/>
    </row>
    <row r="177" customFormat="false" ht="16" hidden="false" customHeight="false" outlineLevel="0" collapsed="false">
      <c r="AW177" s="48" t="n">
        <f aca="false">AW176+1</f>
        <v>175</v>
      </c>
      <c r="AX177" s="45" t="s">
        <v>1057</v>
      </c>
      <c r="AY177" s="45" t="n">
        <v>114</v>
      </c>
      <c r="AZ177" s="45" t="n">
        <v>18520</v>
      </c>
      <c r="BH177" s="47"/>
      <c r="BK177" s="82"/>
    </row>
    <row r="178" customFormat="false" ht="16" hidden="false" customHeight="false" outlineLevel="0" collapsed="false">
      <c r="AW178" s="48" t="n">
        <f aca="false">AW177+1</f>
        <v>176</v>
      </c>
      <c r="AX178" s="45" t="s">
        <v>1058</v>
      </c>
      <c r="AY178" s="45" t="n">
        <v>163</v>
      </c>
      <c r="AZ178" s="45" t="n">
        <v>15009</v>
      </c>
      <c r="BH178" s="47"/>
      <c r="BK178" s="82"/>
    </row>
    <row r="179" customFormat="false" ht="16" hidden="false" customHeight="false" outlineLevel="0" collapsed="false">
      <c r="AW179" s="48" t="n">
        <f aca="false">AW178+1</f>
        <v>177</v>
      </c>
      <c r="AX179" s="45" t="s">
        <v>1059</v>
      </c>
      <c r="AY179" s="45" t="n">
        <v>129</v>
      </c>
      <c r="AZ179" s="45" t="n">
        <v>13698</v>
      </c>
      <c r="BH179" s="47"/>
      <c r="BK179" s="82"/>
    </row>
    <row r="180" customFormat="false" ht="16" hidden="false" customHeight="false" outlineLevel="0" collapsed="false">
      <c r="AW180" s="48" t="n">
        <f aca="false">AW179+1</f>
        <v>178</v>
      </c>
      <c r="AX180" s="45" t="s">
        <v>1060</v>
      </c>
      <c r="AY180" s="45" t="n">
        <v>238</v>
      </c>
      <c r="AZ180" s="45" t="n">
        <v>14382</v>
      </c>
      <c r="BH180" s="47"/>
      <c r="BK180" s="82"/>
    </row>
    <row r="181" customFormat="false" ht="16" hidden="false" customHeight="false" outlineLevel="0" collapsed="false">
      <c r="AW181" s="48" t="n">
        <f aca="false">AW180+1</f>
        <v>179</v>
      </c>
      <c r="AX181" s="45" t="s">
        <v>1061</v>
      </c>
      <c r="AY181" s="45" t="n">
        <v>440</v>
      </c>
      <c r="AZ181" s="45" t="n">
        <v>13951</v>
      </c>
      <c r="BH181" s="47"/>
      <c r="BK181" s="82"/>
    </row>
    <row r="182" customFormat="false" ht="16" hidden="false" customHeight="false" outlineLevel="0" collapsed="false">
      <c r="AW182" s="48" t="n">
        <f aca="false">AW181+1</f>
        <v>180</v>
      </c>
      <c r="AX182" s="45" t="s">
        <v>1062</v>
      </c>
      <c r="AY182" s="45" t="n">
        <v>1962</v>
      </c>
      <c r="AZ182" s="45" t="n">
        <v>13657</v>
      </c>
      <c r="BH182" s="47"/>
      <c r="BK182" s="82"/>
    </row>
    <row r="183" customFormat="false" ht="16" hidden="false" customHeight="false" outlineLevel="0" collapsed="false">
      <c r="AW183" s="48" t="n">
        <f aca="false">AW182+1</f>
        <v>181</v>
      </c>
      <c r="AX183" s="45" t="s">
        <v>1063</v>
      </c>
      <c r="AY183" s="45" t="n">
        <v>6111</v>
      </c>
      <c r="AZ183" s="45" t="n">
        <v>10288</v>
      </c>
      <c r="BH183" s="47"/>
      <c r="BK183" s="82"/>
    </row>
    <row r="184" customFormat="false" ht="16" hidden="false" customHeight="false" outlineLevel="0" collapsed="false">
      <c r="AW184" s="48" t="n">
        <f aca="false">AW183+1</f>
        <v>182</v>
      </c>
      <c r="AX184" s="45" t="s">
        <v>1064</v>
      </c>
      <c r="AY184" s="45" t="n">
        <v>6475</v>
      </c>
      <c r="AZ184" s="45" t="n">
        <v>11550</v>
      </c>
      <c r="BH184" s="47"/>
      <c r="BK184" s="82"/>
    </row>
    <row r="185" customFormat="false" ht="16" hidden="false" customHeight="false" outlineLevel="0" collapsed="false">
      <c r="AW185" s="48" t="n">
        <f aca="false">AW184+1</f>
        <v>183</v>
      </c>
      <c r="AX185" s="45" t="s">
        <v>1065</v>
      </c>
      <c r="AY185" s="45" t="n">
        <v>6594</v>
      </c>
      <c r="AZ185" s="45" t="n">
        <v>10703</v>
      </c>
      <c r="BH185" s="47"/>
      <c r="BK185" s="82"/>
    </row>
    <row r="186" customFormat="false" ht="16" hidden="false" customHeight="false" outlineLevel="0" collapsed="false">
      <c r="AW186" s="48" t="n">
        <f aca="false">AW185+1</f>
        <v>184</v>
      </c>
      <c r="AX186" s="45" t="s">
        <v>1066</v>
      </c>
      <c r="AY186" s="45" t="n">
        <v>8595</v>
      </c>
      <c r="AZ186" s="45" t="n">
        <v>11727</v>
      </c>
      <c r="BH186" s="47"/>
      <c r="BK186" s="82"/>
    </row>
    <row r="187" customFormat="false" ht="16" hidden="false" customHeight="false" outlineLevel="0" collapsed="false">
      <c r="AW187" s="48" t="n">
        <f aca="false">AW186+1</f>
        <v>185</v>
      </c>
      <c r="AX187" s="45" t="s">
        <v>1067</v>
      </c>
      <c r="AY187" s="45" t="n">
        <v>18351</v>
      </c>
      <c r="AZ187" s="45" t="n">
        <v>11515</v>
      </c>
      <c r="BH187" s="47"/>
      <c r="BK187" s="82"/>
    </row>
    <row r="188" customFormat="false" ht="16" hidden="false" customHeight="false" outlineLevel="0" collapsed="false">
      <c r="AW188" s="48" t="n">
        <f aca="false">AW187+1</f>
        <v>186</v>
      </c>
      <c r="AX188" s="45" t="s">
        <v>1068</v>
      </c>
      <c r="AY188" s="45" t="n">
        <v>26129</v>
      </c>
      <c r="AZ188" s="45" t="n">
        <v>11272</v>
      </c>
      <c r="BH188" s="47"/>
      <c r="BK188" s="80"/>
    </row>
    <row r="189" customFormat="false" ht="16" hidden="false" customHeight="false" outlineLevel="0" collapsed="false">
      <c r="AW189" s="48" t="n">
        <f aca="false">AW188+1</f>
        <v>187</v>
      </c>
      <c r="AX189" s="45" t="s">
        <v>1069</v>
      </c>
      <c r="AY189" s="45" t="n">
        <v>1685</v>
      </c>
      <c r="AZ189" s="45" t="n">
        <v>8162</v>
      </c>
      <c r="BH189" s="47"/>
      <c r="BK189" s="82"/>
    </row>
    <row r="190" customFormat="false" ht="16" hidden="false" customHeight="false" outlineLevel="0" collapsed="false">
      <c r="AW190" s="48" t="n">
        <f aca="false">AW189+1</f>
        <v>188</v>
      </c>
      <c r="AX190" s="45" t="s">
        <v>1070</v>
      </c>
      <c r="AY190" s="45" t="n">
        <v>1644</v>
      </c>
      <c r="AZ190" s="45" t="n">
        <v>8674</v>
      </c>
      <c r="BH190" s="47"/>
      <c r="BK190" s="82"/>
    </row>
    <row r="191" customFormat="false" ht="16" hidden="false" customHeight="false" outlineLevel="0" collapsed="false">
      <c r="AW191" s="48" t="n">
        <f aca="false">AW190+1</f>
        <v>189</v>
      </c>
      <c r="AX191" s="45" t="s">
        <v>1071</v>
      </c>
      <c r="AY191" s="45" t="n">
        <v>1711</v>
      </c>
      <c r="AZ191" s="45" t="n">
        <v>8834</v>
      </c>
      <c r="BH191" s="47"/>
      <c r="BK191" s="82"/>
    </row>
    <row r="192" customFormat="false" ht="16" hidden="false" customHeight="false" outlineLevel="0" collapsed="false">
      <c r="AW192" s="48" t="n">
        <f aca="false">AW191+1</f>
        <v>190</v>
      </c>
      <c r="AX192" s="45" t="s">
        <v>1072</v>
      </c>
      <c r="AY192" s="45" t="n">
        <v>4878</v>
      </c>
      <c r="AZ192" s="45" t="n">
        <v>10934</v>
      </c>
      <c r="BH192" s="47"/>
      <c r="BK192" s="82"/>
    </row>
    <row r="193" customFormat="false" ht="16" hidden="false" customHeight="false" outlineLevel="0" collapsed="false">
      <c r="AW193" s="48" t="n">
        <f aca="false">AW192+1</f>
        <v>191</v>
      </c>
      <c r="AX193" s="45" t="s">
        <v>1073</v>
      </c>
      <c r="AY193" s="45" t="n">
        <v>13574</v>
      </c>
      <c r="AZ193" s="45" t="n">
        <v>10671</v>
      </c>
      <c r="BH193" s="47"/>
      <c r="BK193" s="82"/>
    </row>
    <row r="194" customFormat="false" ht="16" hidden="false" customHeight="false" outlineLevel="0" collapsed="false">
      <c r="AW194" s="48" t="n">
        <f aca="false">AW193+1</f>
        <v>192</v>
      </c>
      <c r="AX194" s="45" t="s">
        <v>1074</v>
      </c>
      <c r="AY194" s="45" t="n">
        <v>23774</v>
      </c>
      <c r="AZ194" s="45" t="n">
        <v>10573</v>
      </c>
      <c r="BH194" s="47"/>
      <c r="BK194" s="82"/>
    </row>
    <row r="195" customFormat="false" ht="16" hidden="false" customHeight="false" outlineLevel="0" collapsed="false">
      <c r="AW195" s="48" t="n">
        <f aca="false">AW194+1</f>
        <v>193</v>
      </c>
      <c r="AX195" s="45" t="s">
        <v>1075</v>
      </c>
      <c r="AY195" s="45" t="n">
        <v>2066</v>
      </c>
      <c r="AZ195" s="45" t="n">
        <v>7314</v>
      </c>
      <c r="BH195" s="47"/>
      <c r="BK195" s="82"/>
    </row>
    <row r="196" customFormat="false" ht="16" hidden="false" customHeight="false" outlineLevel="0" collapsed="false">
      <c r="AW196" s="48" t="n">
        <f aca="false">AW195+1</f>
        <v>194</v>
      </c>
      <c r="AX196" s="45" t="s">
        <v>1076</v>
      </c>
      <c r="AY196" s="45" t="n">
        <v>1938</v>
      </c>
      <c r="AZ196" s="45" t="n">
        <v>7750</v>
      </c>
      <c r="BH196" s="47"/>
      <c r="BK196" s="82"/>
    </row>
    <row r="197" customFormat="false" ht="16" hidden="false" customHeight="false" outlineLevel="0" collapsed="false">
      <c r="AW197" s="48" t="n">
        <f aca="false">AW196+1</f>
        <v>195</v>
      </c>
      <c r="AX197" s="45" t="s">
        <v>1077</v>
      </c>
      <c r="AY197" s="45" t="n">
        <v>2768</v>
      </c>
      <c r="AZ197" s="45" t="n">
        <v>7773</v>
      </c>
      <c r="BH197" s="47"/>
      <c r="BK197" s="82"/>
    </row>
    <row r="198" customFormat="false" ht="16" hidden="false" customHeight="false" outlineLevel="0" collapsed="false">
      <c r="AW198" s="48" t="n">
        <f aca="false">AW197+1</f>
        <v>196</v>
      </c>
      <c r="AX198" s="45" t="s">
        <v>1078</v>
      </c>
      <c r="AY198" s="45" t="n">
        <v>5216</v>
      </c>
      <c r="AZ198" s="45" t="n">
        <v>9768</v>
      </c>
      <c r="BH198" s="47"/>
      <c r="BK198" s="82"/>
    </row>
    <row r="199" customFormat="false" ht="16" hidden="false" customHeight="false" outlineLevel="0" collapsed="false">
      <c r="AW199" s="48" t="n">
        <f aca="false">AW198+1</f>
        <v>197</v>
      </c>
      <c r="AX199" s="45" t="s">
        <v>1079</v>
      </c>
      <c r="AY199" s="45" t="n">
        <v>14426</v>
      </c>
      <c r="AZ199" s="45" t="n">
        <v>10194</v>
      </c>
      <c r="BH199" s="47"/>
      <c r="BK199" s="82"/>
    </row>
    <row r="200" customFormat="false" ht="16" hidden="false" customHeight="false" outlineLevel="0" collapsed="false">
      <c r="AW200" s="48" t="n">
        <f aca="false">AW199+1</f>
        <v>198</v>
      </c>
      <c r="AX200" s="45" t="s">
        <v>1080</v>
      </c>
      <c r="AY200" s="45" t="n">
        <v>24361</v>
      </c>
      <c r="AZ200" s="45" t="n">
        <v>11410</v>
      </c>
      <c r="BH200" s="47"/>
      <c r="BK200" s="82"/>
    </row>
    <row r="201" customFormat="false" ht="16" hidden="false" customHeight="false" outlineLevel="0" collapsed="false">
      <c r="AW201" s="48" t="n">
        <f aca="false">AW200+1</f>
        <v>199</v>
      </c>
      <c r="AX201" s="45" t="s">
        <v>1081</v>
      </c>
      <c r="AY201" s="45" t="n">
        <v>3263</v>
      </c>
      <c r="AZ201" s="45" t="n">
        <v>13450</v>
      </c>
      <c r="BH201" s="47"/>
      <c r="BK201" s="82"/>
    </row>
    <row r="202" customFormat="false" ht="16" hidden="false" customHeight="false" outlineLevel="0" collapsed="false">
      <c r="AW202" s="48" t="n">
        <f aca="false">AW201+1</f>
        <v>200</v>
      </c>
      <c r="AX202" s="45" t="s">
        <v>1082</v>
      </c>
      <c r="AY202" s="45" t="n">
        <v>4253</v>
      </c>
      <c r="AZ202" s="45" t="n">
        <v>12810</v>
      </c>
      <c r="BH202" s="47"/>
      <c r="BK202" s="82"/>
    </row>
    <row r="203" customFormat="false" ht="16" hidden="false" customHeight="false" outlineLevel="0" collapsed="false">
      <c r="AW203" s="48" t="n">
        <f aca="false">AW202+1</f>
        <v>201</v>
      </c>
      <c r="AX203" s="45" t="s">
        <v>1083</v>
      </c>
      <c r="AY203" s="45" t="n">
        <v>5059</v>
      </c>
      <c r="AZ203" s="45" t="n">
        <v>13866</v>
      </c>
      <c r="BH203" s="47"/>
      <c r="BK203" s="82"/>
    </row>
    <row r="204" customFormat="false" ht="16" hidden="false" customHeight="false" outlineLevel="0" collapsed="false">
      <c r="AW204" s="48" t="n">
        <f aca="false">AW203+1</f>
        <v>202</v>
      </c>
      <c r="AX204" s="45" t="s">
        <v>1084</v>
      </c>
      <c r="AY204" s="45" t="n">
        <v>6338</v>
      </c>
      <c r="AZ204" s="45" t="n">
        <v>12201</v>
      </c>
      <c r="BH204" s="47"/>
      <c r="BK204" s="82"/>
    </row>
    <row r="205" customFormat="false" ht="16" hidden="false" customHeight="false" outlineLevel="0" collapsed="false">
      <c r="AW205" s="48" t="n">
        <f aca="false">AW204+1</f>
        <v>203</v>
      </c>
      <c r="AX205" s="45" t="s">
        <v>1085</v>
      </c>
      <c r="AY205" s="45" t="n">
        <v>20856</v>
      </c>
      <c r="AZ205" s="45" t="n">
        <v>12164</v>
      </c>
      <c r="BH205" s="47"/>
      <c r="BK205" s="82"/>
    </row>
    <row r="206" customFormat="false" ht="16" hidden="false" customHeight="false" outlineLevel="0" collapsed="false">
      <c r="AW206" s="48" t="n">
        <f aca="false">AW205+1</f>
        <v>204</v>
      </c>
      <c r="AX206" s="45" t="s">
        <v>1086</v>
      </c>
      <c r="AY206" s="45" t="n">
        <v>32142</v>
      </c>
      <c r="AZ206" s="45" t="n">
        <v>13657</v>
      </c>
      <c r="BH206" s="47"/>
      <c r="BK206" s="82"/>
    </row>
    <row r="207" customFormat="false" ht="16" hidden="false" customHeight="false" outlineLevel="0" collapsed="false">
      <c r="AW207" s="48" t="n">
        <f aca="false">AW206+1</f>
        <v>205</v>
      </c>
      <c r="AX207" s="45" t="s">
        <v>1087</v>
      </c>
      <c r="AY207" s="45" t="n">
        <v>6416</v>
      </c>
      <c r="AZ207" s="45" t="n">
        <v>13993</v>
      </c>
      <c r="BH207" s="47"/>
      <c r="BK207" s="82"/>
    </row>
    <row r="208" customFormat="false" ht="16" hidden="false" customHeight="false" outlineLevel="0" collapsed="false">
      <c r="AW208" s="48" t="n">
        <f aca="false">AW207+1</f>
        <v>206</v>
      </c>
      <c r="AX208" s="45" t="s">
        <v>1088</v>
      </c>
      <c r="AY208" s="45" t="n">
        <v>6205</v>
      </c>
      <c r="AZ208" s="45" t="n">
        <v>13532</v>
      </c>
      <c r="BH208" s="47"/>
      <c r="BK208" s="82"/>
    </row>
    <row r="209" customFormat="false" ht="16" hidden="false" customHeight="false" outlineLevel="0" collapsed="false">
      <c r="AW209" s="48" t="n">
        <f aca="false">AW208+1</f>
        <v>207</v>
      </c>
      <c r="AX209" s="45" t="s">
        <v>1089</v>
      </c>
      <c r="AY209" s="45" t="n">
        <v>6018</v>
      </c>
      <c r="AZ209" s="45" t="n">
        <v>13047</v>
      </c>
      <c r="BH209" s="47"/>
      <c r="BK209" s="82"/>
    </row>
    <row r="210" customFormat="false" ht="16" hidden="false" customHeight="false" outlineLevel="0" collapsed="false">
      <c r="AW210" s="48" t="n">
        <f aca="false">AW209+1</f>
        <v>208</v>
      </c>
      <c r="AX210" s="45" t="s">
        <v>1090</v>
      </c>
      <c r="AY210" s="45" t="n">
        <v>5264</v>
      </c>
      <c r="AZ210" s="45" t="n">
        <v>12127</v>
      </c>
      <c r="BH210" s="47"/>
      <c r="BK210" s="82"/>
    </row>
    <row r="211" customFormat="false" ht="16" hidden="false" customHeight="false" outlineLevel="0" collapsed="false">
      <c r="AW211" s="48" t="n">
        <f aca="false">AW210+1</f>
        <v>209</v>
      </c>
      <c r="AX211" s="45" t="s">
        <v>1091</v>
      </c>
      <c r="AY211" s="45" t="n">
        <v>14122</v>
      </c>
      <c r="AZ211" s="45" t="n">
        <v>11944</v>
      </c>
      <c r="BH211" s="47"/>
      <c r="BK211" s="82"/>
    </row>
    <row r="212" customFormat="false" ht="16" hidden="false" customHeight="false" outlineLevel="0" collapsed="false">
      <c r="AW212" s="48" t="n">
        <f aca="false">AW211+1</f>
        <v>210</v>
      </c>
      <c r="AX212" s="45" t="s">
        <v>1092</v>
      </c>
      <c r="AY212" s="45" t="n">
        <v>24886</v>
      </c>
      <c r="AZ212" s="45" t="n">
        <v>13993</v>
      </c>
      <c r="BH212" s="47"/>
      <c r="BK212" s="82"/>
    </row>
    <row r="213" customFormat="false" ht="16" hidden="false" customHeight="false" outlineLevel="0" collapsed="false">
      <c r="AW213" s="48" t="n">
        <f aca="false">AW212+1</f>
        <v>211</v>
      </c>
      <c r="AX213" s="45" t="s">
        <v>1093</v>
      </c>
      <c r="AY213" s="45" t="n">
        <v>5044</v>
      </c>
      <c r="AZ213" s="45" t="n">
        <v>15286</v>
      </c>
      <c r="BH213" s="47"/>
      <c r="BK213" s="82"/>
    </row>
    <row r="214" customFormat="false" ht="16" hidden="false" customHeight="false" outlineLevel="0" collapsed="false">
      <c r="AW214" s="48" t="n">
        <f aca="false">AW213+1</f>
        <v>212</v>
      </c>
      <c r="AX214" s="45" t="s">
        <v>1094</v>
      </c>
      <c r="AY214" s="45" t="n">
        <v>3521</v>
      </c>
      <c r="AZ214" s="45" t="n">
        <v>12771</v>
      </c>
      <c r="BH214" s="47"/>
      <c r="BK214" s="82"/>
    </row>
    <row r="215" customFormat="false" ht="16" hidden="false" customHeight="false" outlineLevel="0" collapsed="false">
      <c r="AW215" s="48" t="n">
        <f aca="false">AW214+1</f>
        <v>213</v>
      </c>
      <c r="AX215" s="45" t="s">
        <v>1095</v>
      </c>
      <c r="AY215" s="45" t="n">
        <v>4819</v>
      </c>
      <c r="AZ215" s="45" t="n">
        <v>11102</v>
      </c>
      <c r="BH215" s="47"/>
      <c r="BK215" s="82"/>
    </row>
    <row r="216" customFormat="false" ht="16" hidden="false" customHeight="false" outlineLevel="0" collapsed="false">
      <c r="AW216" s="48" t="n">
        <f aca="false">AW215+1</f>
        <v>214</v>
      </c>
      <c r="AX216" s="45" t="s">
        <v>1096</v>
      </c>
      <c r="AY216" s="45" t="n">
        <v>4227</v>
      </c>
      <c r="AZ216" s="45" t="n">
        <v>13993</v>
      </c>
      <c r="BH216" s="47"/>
      <c r="BK216" s="82"/>
    </row>
    <row r="217" customFormat="false" ht="16" hidden="false" customHeight="false" outlineLevel="0" collapsed="false">
      <c r="AW217" s="48" t="n">
        <f aca="false">AW216+1</f>
        <v>215</v>
      </c>
      <c r="AX217" s="45" t="s">
        <v>1097</v>
      </c>
      <c r="AY217" s="45" t="n">
        <v>12313</v>
      </c>
      <c r="AZ217" s="45" t="n">
        <v>11656</v>
      </c>
      <c r="BH217" s="47"/>
      <c r="BK217" s="82"/>
    </row>
    <row r="218" customFormat="false" ht="16" hidden="false" customHeight="false" outlineLevel="0" collapsed="false">
      <c r="AW218" s="48" t="n">
        <f aca="false">AW217+1</f>
        <v>216</v>
      </c>
      <c r="AX218" s="45" t="s">
        <v>1098</v>
      </c>
      <c r="AY218" s="45" t="n">
        <v>18690</v>
      </c>
      <c r="AZ218" s="45" t="n">
        <v>13086</v>
      </c>
      <c r="BH218" s="47"/>
      <c r="BK218" s="82"/>
    </row>
    <row r="219" customFormat="false" ht="16" hidden="false" customHeight="false" outlineLevel="0" collapsed="false">
      <c r="AW219" s="48" t="n">
        <f aca="false">AW218+1</f>
        <v>217</v>
      </c>
      <c r="AX219" s="45" t="s">
        <v>1099</v>
      </c>
      <c r="AY219" s="45" t="n">
        <v>3070</v>
      </c>
      <c r="AZ219" s="45" t="n">
        <v>14122</v>
      </c>
      <c r="BH219" s="47"/>
      <c r="BK219" s="82"/>
    </row>
    <row r="220" customFormat="false" ht="16" hidden="false" customHeight="false" outlineLevel="0" collapsed="false">
      <c r="AW220" s="48" t="n">
        <f aca="false">AW219+1</f>
        <v>218</v>
      </c>
      <c r="AX220" s="45" t="s">
        <v>1100</v>
      </c>
      <c r="AY220" s="45" t="n">
        <v>3343</v>
      </c>
      <c r="AZ220" s="45" t="n">
        <v>15193</v>
      </c>
      <c r="BH220" s="47"/>
      <c r="BK220" s="82"/>
    </row>
    <row r="221" customFormat="false" ht="16" hidden="false" customHeight="false" outlineLevel="0" collapsed="false">
      <c r="AW221" s="48" t="n">
        <f aca="false">AW220+1</f>
        <v>219</v>
      </c>
      <c r="AX221" s="45" t="s">
        <v>1101</v>
      </c>
      <c r="AY221" s="45" t="n">
        <v>4100</v>
      </c>
      <c r="AZ221" s="45" t="n">
        <v>13368</v>
      </c>
      <c r="BH221" s="47"/>
      <c r="BK221" s="82"/>
    </row>
    <row r="222" customFormat="false" ht="16" hidden="false" customHeight="false" outlineLevel="0" collapsed="false">
      <c r="AW222" s="48" t="n">
        <f aca="false">AW221+1</f>
        <v>220</v>
      </c>
      <c r="AX222" s="45" t="s">
        <v>1102</v>
      </c>
      <c r="AY222" s="45" t="n">
        <v>4863</v>
      </c>
      <c r="AZ222" s="45" t="n">
        <v>13532</v>
      </c>
      <c r="BH222" s="47"/>
      <c r="BK222" s="82"/>
    </row>
    <row r="223" customFormat="false" ht="16" hidden="false" customHeight="false" outlineLevel="0" collapsed="false">
      <c r="AW223" s="48" t="n">
        <f aca="false">AW222+1</f>
        <v>221</v>
      </c>
      <c r="AX223" s="45" t="s">
        <v>1103</v>
      </c>
      <c r="AY223" s="45" t="n">
        <v>16445</v>
      </c>
      <c r="AZ223" s="45" t="n">
        <v>11763</v>
      </c>
      <c r="BH223" s="47"/>
      <c r="BK223" s="82"/>
    </row>
    <row r="224" customFormat="false" ht="16" hidden="false" customHeight="false" outlineLevel="0" collapsed="false">
      <c r="AW224" s="48" t="n">
        <f aca="false">AW223+1</f>
        <v>222</v>
      </c>
      <c r="AX224" s="45" t="s">
        <v>1104</v>
      </c>
      <c r="AY224" s="45" t="n">
        <v>25038</v>
      </c>
      <c r="AZ224" s="45" t="n">
        <v>13086</v>
      </c>
      <c r="BH224" s="47"/>
      <c r="BK224" s="82"/>
    </row>
    <row r="225" customFormat="false" ht="16" hidden="false" customHeight="false" outlineLevel="0" collapsed="false">
      <c r="AW225" s="48" t="n">
        <f aca="false">AW224+1</f>
        <v>223</v>
      </c>
      <c r="AX225" s="45" t="s">
        <v>1105</v>
      </c>
      <c r="AY225" s="45" t="n">
        <v>6514</v>
      </c>
      <c r="AZ225" s="45" t="n">
        <v>14782</v>
      </c>
      <c r="BH225" s="47"/>
      <c r="BK225" s="82"/>
    </row>
    <row r="226" customFormat="false" ht="16" hidden="false" customHeight="false" outlineLevel="0" collapsed="false">
      <c r="AW226" s="48" t="n">
        <f aca="false">AW225+1</f>
        <v>224</v>
      </c>
      <c r="AX226" s="45" t="s">
        <v>1106</v>
      </c>
      <c r="AY226" s="45" t="n">
        <v>5044</v>
      </c>
      <c r="AZ226" s="45" t="n">
        <v>16395</v>
      </c>
      <c r="BH226" s="47"/>
      <c r="BK226" s="82"/>
    </row>
    <row r="227" customFormat="false" ht="16" hidden="false" customHeight="false" outlineLevel="0" collapsed="false">
      <c r="AW227" s="48" t="n">
        <f aca="false">AW226+1</f>
        <v>225</v>
      </c>
      <c r="AX227" s="45" t="s">
        <v>1107</v>
      </c>
      <c r="AY227" s="45" t="n">
        <v>6377</v>
      </c>
      <c r="AZ227" s="45" t="n">
        <v>13951</v>
      </c>
      <c r="BH227" s="47"/>
      <c r="BK227" s="82"/>
    </row>
    <row r="228" customFormat="false" ht="16" hidden="false" customHeight="false" outlineLevel="0" collapsed="false">
      <c r="AW228" s="48" t="n">
        <f aca="false">AW227+1</f>
        <v>226</v>
      </c>
      <c r="AX228" s="45" t="s">
        <v>1108</v>
      </c>
      <c r="AY228" s="45" t="n">
        <v>5443</v>
      </c>
      <c r="AZ228" s="45" t="n">
        <v>15807</v>
      </c>
      <c r="BH228" s="47"/>
      <c r="BK228" s="82"/>
    </row>
    <row r="229" customFormat="false" ht="16" hidden="false" customHeight="false" outlineLevel="0" collapsed="false">
      <c r="AW229" s="48" t="n">
        <f aca="false">AW228+1</f>
        <v>227</v>
      </c>
      <c r="AX229" s="45" t="s">
        <v>1109</v>
      </c>
      <c r="AY229" s="45" t="n">
        <v>13207</v>
      </c>
      <c r="AZ229" s="45" t="n">
        <v>13615</v>
      </c>
      <c r="BH229" s="47"/>
      <c r="BK229" s="82"/>
    </row>
    <row r="230" customFormat="false" ht="16" hidden="false" customHeight="false" outlineLevel="0" collapsed="false">
      <c r="AW230" s="48" t="n">
        <f aca="false">AW229+1</f>
        <v>228</v>
      </c>
      <c r="AX230" s="45" t="s">
        <v>1110</v>
      </c>
      <c r="AY230" s="45" t="n">
        <v>19563</v>
      </c>
      <c r="AZ230" s="45" t="n">
        <v>13368</v>
      </c>
      <c r="BH230" s="47"/>
      <c r="BK230" s="82"/>
    </row>
    <row r="231" customFormat="false" ht="16" hidden="false" customHeight="false" outlineLevel="0" collapsed="false">
      <c r="AW231" s="48" t="n">
        <f aca="false">AW230+1</f>
        <v>229</v>
      </c>
      <c r="AX231" s="45" t="s">
        <v>1111</v>
      </c>
      <c r="AY231" s="45" t="n">
        <v>81.3</v>
      </c>
      <c r="AZ231" s="45" t="n">
        <v>16296</v>
      </c>
      <c r="BH231" s="47"/>
      <c r="BK231" s="82"/>
    </row>
    <row r="232" customFormat="false" ht="16" hidden="false" customHeight="false" outlineLevel="0" collapsed="false">
      <c r="AW232" s="48" t="n">
        <f aca="false">AW231+1</f>
        <v>230</v>
      </c>
      <c r="AX232" s="45" t="s">
        <v>1112</v>
      </c>
      <c r="AY232" s="45" t="n">
        <v>102</v>
      </c>
      <c r="AZ232" s="45" t="n">
        <v>15101</v>
      </c>
      <c r="BH232" s="47"/>
      <c r="BK232" s="82"/>
    </row>
    <row r="233" customFormat="false" ht="16" hidden="false" customHeight="false" outlineLevel="0" collapsed="false">
      <c r="AW233" s="48" t="n">
        <f aca="false">AW232+1</f>
        <v>231</v>
      </c>
      <c r="AX233" s="45" t="s">
        <v>1113</v>
      </c>
      <c r="AY233" s="45" t="n">
        <v>98.8</v>
      </c>
      <c r="AZ233" s="45" t="n">
        <v>14295</v>
      </c>
      <c r="BH233" s="47"/>
      <c r="BK233" s="82"/>
    </row>
    <row r="234" customFormat="false" ht="16" hidden="false" customHeight="false" outlineLevel="0" collapsed="false">
      <c r="AW234" s="48" t="n">
        <f aca="false">AW233+1</f>
        <v>232</v>
      </c>
      <c r="AX234" s="45" t="s">
        <v>1114</v>
      </c>
      <c r="AY234" s="45" t="n">
        <v>153</v>
      </c>
      <c r="AZ234" s="45" t="n">
        <v>15952</v>
      </c>
      <c r="BH234" s="47"/>
      <c r="BK234" s="82"/>
    </row>
    <row r="235" customFormat="false" ht="16" hidden="false" customHeight="false" outlineLevel="0" collapsed="false">
      <c r="AW235" s="48" t="n">
        <f aca="false">AW234+1</f>
        <v>233</v>
      </c>
      <c r="AX235" s="45" t="s">
        <v>1115</v>
      </c>
      <c r="AY235" s="45" t="n">
        <v>378</v>
      </c>
      <c r="AZ235" s="45" t="n">
        <v>15568</v>
      </c>
      <c r="BH235" s="47"/>
      <c r="BK235" s="82"/>
    </row>
    <row r="236" customFormat="false" ht="16" hidden="false" customHeight="false" outlineLevel="0" collapsed="false">
      <c r="AW236" s="48" t="n">
        <f aca="false">AW235+1</f>
        <v>234</v>
      </c>
      <c r="AX236" s="45" t="s">
        <v>1116</v>
      </c>
      <c r="AY236" s="45" t="n">
        <v>2341</v>
      </c>
      <c r="AZ236" s="45" t="n">
        <v>16596</v>
      </c>
      <c r="BH236" s="47"/>
      <c r="BK236" s="82"/>
    </row>
    <row r="237" customFormat="false" ht="16" hidden="false" customHeight="false" outlineLevel="0" collapsed="false">
      <c r="AW237" s="48" t="n">
        <f aca="false">AW236+1</f>
        <v>235</v>
      </c>
      <c r="AX237" s="45" t="s">
        <v>1117</v>
      </c>
      <c r="AY237" s="45" t="n">
        <v>78.9</v>
      </c>
      <c r="AZ237" s="45" t="n">
        <v>17057</v>
      </c>
      <c r="BH237" s="47"/>
      <c r="BK237" s="82"/>
    </row>
    <row r="238" customFormat="false" ht="16" hidden="false" customHeight="false" outlineLevel="0" collapsed="false">
      <c r="AW238" s="48" t="n">
        <f aca="false">AW237+1</f>
        <v>236</v>
      </c>
      <c r="AX238" s="45" t="s">
        <v>1118</v>
      </c>
      <c r="AY238" s="45" t="n">
        <v>146</v>
      </c>
      <c r="AZ238" s="45" t="n">
        <v>15286</v>
      </c>
      <c r="BH238" s="47"/>
      <c r="BK238" s="82"/>
    </row>
    <row r="239" customFormat="false" ht="16" hidden="false" customHeight="false" outlineLevel="0" collapsed="false">
      <c r="AW239" s="48" t="n">
        <f aca="false">AW238+1</f>
        <v>237</v>
      </c>
      <c r="AX239" s="45" t="s">
        <v>1119</v>
      </c>
      <c r="AY239" s="45" t="n">
        <v>117</v>
      </c>
      <c r="AZ239" s="45" t="n">
        <v>14165</v>
      </c>
      <c r="BH239" s="47"/>
    </row>
    <row r="240" customFormat="false" ht="16" hidden="false" customHeight="false" outlineLevel="0" collapsed="false">
      <c r="AW240" s="48" t="n">
        <f aca="false">AW239+1</f>
        <v>238</v>
      </c>
      <c r="AX240" s="45" t="s">
        <v>1120</v>
      </c>
      <c r="AY240" s="45" t="n">
        <v>180</v>
      </c>
      <c r="AZ240" s="45" t="n">
        <v>14737</v>
      </c>
      <c r="BH240" s="47"/>
    </row>
    <row r="241" customFormat="false" ht="16" hidden="false" customHeight="false" outlineLevel="0" collapsed="false">
      <c r="AW241" s="48" t="n">
        <f aca="false">AW240+1</f>
        <v>239</v>
      </c>
      <c r="AX241" s="45" t="s">
        <v>1121</v>
      </c>
      <c r="AY241" s="45" t="n">
        <v>438</v>
      </c>
      <c r="AZ241" s="45" t="n">
        <v>13166</v>
      </c>
      <c r="BH241" s="47"/>
    </row>
    <row r="242" customFormat="false" ht="16" hidden="false" customHeight="false" outlineLevel="0" collapsed="false">
      <c r="AW242" s="48" t="n">
        <f aca="false">AW241+1</f>
        <v>240</v>
      </c>
      <c r="AX242" s="45" t="s">
        <v>1122</v>
      </c>
      <c r="AY242" s="45" t="n">
        <v>1566</v>
      </c>
      <c r="AZ242" s="45" t="n">
        <v>15568</v>
      </c>
      <c r="BH242" s="47"/>
    </row>
    <row r="243" customFormat="false" ht="16" hidden="false" customHeight="false" outlineLevel="0" collapsed="false">
      <c r="AW243" s="48"/>
      <c r="BH243" s="47"/>
      <c r="BK243" s="82"/>
    </row>
    <row r="244" customFormat="false" ht="16" hidden="false" customHeight="false" outlineLevel="0" collapsed="false">
      <c r="AW244" s="48"/>
      <c r="BH244" s="47"/>
      <c r="BK244" s="82"/>
    </row>
    <row r="245" customFormat="false" ht="16" hidden="false" customHeight="false" outlineLevel="0" collapsed="false">
      <c r="AW245" s="48"/>
      <c r="BH245" s="47"/>
      <c r="BK245" s="82"/>
    </row>
    <row r="246" customFormat="false" ht="16" hidden="false" customHeight="false" outlineLevel="0" collapsed="false">
      <c r="AW246" s="48"/>
      <c r="BH246" s="47"/>
      <c r="BK246" s="82"/>
    </row>
    <row r="247" customFormat="false" ht="16" hidden="false" customHeight="false" outlineLevel="0" collapsed="false">
      <c r="AW247" s="48"/>
      <c r="BH247" s="47"/>
      <c r="BK247" s="82"/>
    </row>
    <row r="248" customFormat="false" ht="16" hidden="false" customHeight="false" outlineLevel="0" collapsed="false">
      <c r="AW248" s="48"/>
      <c r="BH248" s="47"/>
      <c r="BK248" s="82"/>
    </row>
    <row r="249" customFormat="false" ht="16" hidden="false" customHeight="false" outlineLevel="0" collapsed="false">
      <c r="AW249" s="48"/>
      <c r="BH249" s="47"/>
      <c r="BK249" s="82"/>
    </row>
    <row r="250" customFormat="false" ht="16" hidden="false" customHeight="false" outlineLevel="0" collapsed="false">
      <c r="AW250" s="48"/>
      <c r="BH250" s="47"/>
      <c r="BK250" s="82"/>
    </row>
    <row r="251" customFormat="false" ht="16" hidden="false" customHeight="false" outlineLevel="0" collapsed="false">
      <c r="AW251" s="48"/>
      <c r="BH251" s="47"/>
      <c r="BK251" s="82"/>
    </row>
    <row r="252" customFormat="false" ht="16" hidden="false" customHeight="false" outlineLevel="0" collapsed="false">
      <c r="AW252" s="48"/>
      <c r="BH252" s="47"/>
      <c r="BK252" s="82"/>
    </row>
    <row r="253" customFormat="false" ht="16" hidden="false" customHeight="false" outlineLevel="0" collapsed="false">
      <c r="AW253" s="48"/>
      <c r="BH253" s="47"/>
      <c r="BK253" s="82"/>
    </row>
    <row r="254" customFormat="false" ht="16" hidden="false" customHeight="false" outlineLevel="0" collapsed="false">
      <c r="AW254" s="48"/>
      <c r="BH254" s="47"/>
      <c r="BK254" s="82"/>
    </row>
    <row r="255" customFormat="false" ht="16" hidden="false" customHeight="false" outlineLevel="0" collapsed="false">
      <c r="AW255" s="48"/>
      <c r="BH255" s="47"/>
      <c r="BK255" s="82"/>
    </row>
    <row r="256" customFormat="false" ht="16" hidden="false" customHeight="false" outlineLevel="0" collapsed="false">
      <c r="AW256" s="48"/>
      <c r="BH256" s="47"/>
      <c r="BK256" s="82"/>
    </row>
    <row r="257" customFormat="false" ht="16" hidden="false" customHeight="false" outlineLevel="0" collapsed="false">
      <c r="AW257" s="48"/>
      <c r="BH257" s="47"/>
      <c r="BK257" s="82"/>
    </row>
    <row r="258" customFormat="false" ht="16" hidden="false" customHeight="false" outlineLevel="0" collapsed="false">
      <c r="AW258" s="48"/>
      <c r="BH258" s="47"/>
      <c r="BK258" s="82"/>
    </row>
    <row r="259" customFormat="false" ht="16" hidden="false" customHeight="false" outlineLevel="0" collapsed="false">
      <c r="AW259" s="48"/>
      <c r="BH259" s="47"/>
      <c r="BK259" s="82"/>
    </row>
    <row r="260" customFormat="false" ht="16" hidden="false" customHeight="false" outlineLevel="0" collapsed="false">
      <c r="AW260" s="48"/>
      <c r="BH260" s="47"/>
      <c r="BK260" s="82"/>
    </row>
    <row r="261" customFormat="false" ht="16" hidden="false" customHeight="false" outlineLevel="0" collapsed="false">
      <c r="AW261" s="48"/>
      <c r="BH261" s="47"/>
      <c r="BK261" s="82"/>
    </row>
    <row r="262" customFormat="false" ht="16" hidden="false" customHeight="false" outlineLevel="0" collapsed="false">
      <c r="AW262" s="48"/>
      <c r="BH262" s="47"/>
      <c r="BK262" s="82"/>
    </row>
    <row r="263" customFormat="false" ht="16" hidden="false" customHeight="false" outlineLevel="0" collapsed="false">
      <c r="AW263" s="48"/>
      <c r="BH263" s="47"/>
      <c r="BK263" s="82"/>
    </row>
    <row r="264" customFormat="false" ht="16" hidden="false" customHeight="false" outlineLevel="0" collapsed="false">
      <c r="AW264" s="48"/>
      <c r="BH264" s="47"/>
      <c r="BK264" s="82"/>
    </row>
    <row r="265" customFormat="false" ht="16" hidden="false" customHeight="false" outlineLevel="0" collapsed="false">
      <c r="AW265" s="48"/>
      <c r="BH265" s="47"/>
      <c r="BK265" s="82"/>
    </row>
    <row r="266" customFormat="false" ht="16" hidden="false" customHeight="false" outlineLevel="0" collapsed="false">
      <c r="AW266" s="48"/>
      <c r="BH266" s="47"/>
      <c r="BK266" s="82"/>
    </row>
    <row r="267" customFormat="false" ht="16" hidden="false" customHeight="false" outlineLevel="0" collapsed="false">
      <c r="AW267" s="48"/>
      <c r="BH267" s="47"/>
      <c r="BK267" s="82"/>
    </row>
    <row r="268" customFormat="false" ht="16" hidden="false" customHeight="false" outlineLevel="0" collapsed="false">
      <c r="AW268" s="48"/>
      <c r="BH268" s="47"/>
      <c r="BK268" s="82"/>
    </row>
    <row r="269" customFormat="false" ht="16" hidden="false" customHeight="false" outlineLevel="0" collapsed="false">
      <c r="AW269" s="48"/>
      <c r="BH269" s="47"/>
      <c r="BK269" s="82"/>
    </row>
    <row r="270" customFormat="false" ht="16" hidden="false" customHeight="false" outlineLevel="0" collapsed="false">
      <c r="AW270" s="48"/>
      <c r="BH270" s="47"/>
      <c r="BK270" s="82"/>
    </row>
    <row r="271" customFormat="false" ht="16" hidden="false" customHeight="false" outlineLevel="0" collapsed="false">
      <c r="AW271" s="48"/>
      <c r="BH271" s="47"/>
      <c r="BK271" s="82"/>
    </row>
    <row r="272" customFormat="false" ht="16" hidden="false" customHeight="false" outlineLevel="0" collapsed="false">
      <c r="AW272" s="48"/>
      <c r="BH272" s="47"/>
      <c r="BK272" s="82"/>
    </row>
    <row r="273" customFormat="false" ht="16" hidden="false" customHeight="false" outlineLevel="0" collapsed="false">
      <c r="AW273" s="48"/>
      <c r="BH273" s="47"/>
      <c r="BK273" s="82"/>
    </row>
    <row r="274" customFormat="false" ht="16" hidden="false" customHeight="false" outlineLevel="0" collapsed="false">
      <c r="AW274" s="48"/>
      <c r="BH274" s="47"/>
      <c r="BK274" s="82"/>
    </row>
    <row r="275" customFormat="false" ht="16" hidden="false" customHeight="false" outlineLevel="0" collapsed="false">
      <c r="AW275" s="48"/>
      <c r="BH275" s="47"/>
      <c r="BK275" s="82"/>
    </row>
    <row r="276" customFormat="false" ht="16" hidden="false" customHeight="false" outlineLevel="0" collapsed="false">
      <c r="AW276" s="48"/>
      <c r="BH276" s="47"/>
      <c r="BK276" s="82"/>
    </row>
    <row r="277" customFormat="false" ht="16" hidden="false" customHeight="false" outlineLevel="0" collapsed="false">
      <c r="AW277" s="48"/>
      <c r="BH277" s="47"/>
      <c r="BK277" s="82"/>
    </row>
    <row r="278" customFormat="false" ht="16" hidden="false" customHeight="false" outlineLevel="0" collapsed="false">
      <c r="AW278" s="48"/>
      <c r="BH278" s="47"/>
      <c r="BK278" s="82"/>
    </row>
    <row r="279" customFormat="false" ht="16" hidden="false" customHeight="false" outlineLevel="0" collapsed="false">
      <c r="AW279" s="48"/>
      <c r="BH279" s="47"/>
      <c r="BK279" s="82"/>
    </row>
    <row r="280" customFormat="false" ht="16" hidden="false" customHeight="false" outlineLevel="0" collapsed="false">
      <c r="AW280" s="48"/>
      <c r="BH280" s="47"/>
      <c r="BK280" s="82"/>
    </row>
    <row r="281" customFormat="false" ht="16" hidden="false" customHeight="false" outlineLevel="0" collapsed="false">
      <c r="AW281" s="48"/>
      <c r="BH281" s="47"/>
      <c r="BK281" s="82"/>
    </row>
    <row r="282" customFormat="false" ht="16" hidden="false" customHeight="false" outlineLevel="0" collapsed="false">
      <c r="AW282" s="48"/>
      <c r="BH282" s="47"/>
      <c r="BK282" s="82"/>
    </row>
    <row r="283" customFormat="false" ht="16" hidden="false" customHeight="false" outlineLevel="0" collapsed="false">
      <c r="AW283" s="48"/>
      <c r="BH283" s="47"/>
      <c r="BK283" s="82"/>
    </row>
    <row r="284" customFormat="false" ht="16" hidden="false" customHeight="false" outlineLevel="0" collapsed="false">
      <c r="AW284" s="48"/>
      <c r="BH284" s="47"/>
      <c r="BK284" s="82"/>
    </row>
    <row r="285" customFormat="false" ht="16" hidden="false" customHeight="false" outlineLevel="0" collapsed="false">
      <c r="AW285" s="48"/>
      <c r="BH285" s="47"/>
      <c r="BK285" s="82"/>
    </row>
    <row r="286" customFormat="false" ht="16" hidden="false" customHeight="false" outlineLevel="0" collapsed="false">
      <c r="AW286" s="48"/>
      <c r="BH286" s="47"/>
      <c r="BK286" s="82"/>
    </row>
    <row r="287" customFormat="false" ht="16" hidden="false" customHeight="false" outlineLevel="0" collapsed="false">
      <c r="AW287" s="48"/>
      <c r="BH287" s="47"/>
      <c r="BK287" s="82"/>
    </row>
    <row r="288" customFormat="false" ht="16" hidden="false" customHeight="false" outlineLevel="0" collapsed="false">
      <c r="AW288" s="48"/>
      <c r="BH288" s="47"/>
      <c r="BK288" s="82"/>
    </row>
    <row r="289" customFormat="false" ht="16" hidden="false" customHeight="false" outlineLevel="0" collapsed="false">
      <c r="AW289" s="48"/>
      <c r="BH289" s="47"/>
      <c r="BK289" s="82"/>
    </row>
    <row r="290" customFormat="false" ht="16" hidden="false" customHeight="false" outlineLevel="0" collapsed="false">
      <c r="AW290" s="48"/>
      <c r="BH290" s="47"/>
      <c r="BK290" s="82"/>
    </row>
    <row r="291" customFormat="false" ht="16" hidden="false" customHeight="false" outlineLevel="0" collapsed="false">
      <c r="AW291" s="48"/>
      <c r="BK291" s="82"/>
    </row>
    <row r="292" customFormat="false" ht="16" hidden="false" customHeight="false" outlineLevel="0" collapsed="false">
      <c r="AW292" s="48"/>
      <c r="BK292" s="82"/>
    </row>
    <row r="293" customFormat="false" ht="16" hidden="false" customHeight="false" outlineLevel="0" collapsed="false">
      <c r="AW293" s="48"/>
      <c r="BK293" s="82"/>
    </row>
    <row r="294" customFormat="false" ht="16" hidden="false" customHeight="false" outlineLevel="0" collapsed="false">
      <c r="AW294" s="48"/>
      <c r="BK294" s="82"/>
    </row>
    <row r="295" customFormat="false" ht="16" hidden="false" customHeight="false" outlineLevel="0" collapsed="false">
      <c r="AW295" s="48"/>
      <c r="BK295" s="82"/>
    </row>
    <row r="296" customFormat="false" ht="16" hidden="false" customHeight="false" outlineLevel="0" collapsed="false">
      <c r="AW296" s="48"/>
      <c r="BK296" s="82"/>
    </row>
    <row r="297" customFormat="false" ht="16" hidden="false" customHeight="false" outlineLevel="0" collapsed="false">
      <c r="AW297" s="48"/>
      <c r="BK297" s="82"/>
    </row>
    <row r="298" customFormat="false" ht="16" hidden="false" customHeight="false" outlineLevel="0" collapsed="false">
      <c r="AW298" s="48"/>
      <c r="BK298" s="82"/>
    </row>
    <row r="299" customFormat="false" ht="16" hidden="false" customHeight="false" outlineLevel="0" collapsed="false">
      <c r="AW299" s="48"/>
      <c r="BK299" s="82"/>
    </row>
    <row r="300" customFormat="false" ht="16" hidden="false" customHeight="false" outlineLevel="0" collapsed="false">
      <c r="AW300" s="48"/>
      <c r="BK300" s="82"/>
    </row>
    <row r="301" customFormat="false" ht="16" hidden="false" customHeight="false" outlineLevel="0" collapsed="false">
      <c r="AW301" s="48"/>
      <c r="BK301" s="82"/>
    </row>
    <row r="302" customFormat="false" ht="16" hidden="false" customHeight="false" outlineLevel="0" collapsed="false">
      <c r="AW302" s="48"/>
      <c r="BK302" s="82"/>
    </row>
    <row r="303" customFormat="false" ht="16" hidden="false" customHeight="false" outlineLevel="0" collapsed="false">
      <c r="AW303" s="48"/>
      <c r="BK303" s="82"/>
    </row>
    <row r="304" customFormat="false" ht="16" hidden="false" customHeight="false" outlineLevel="0" collapsed="false">
      <c r="AW304" s="48"/>
      <c r="BK304" s="82"/>
    </row>
    <row r="305" customFormat="false" ht="16" hidden="false" customHeight="false" outlineLevel="0" collapsed="false">
      <c r="AW305" s="48"/>
      <c r="BK305" s="82"/>
    </row>
    <row r="306" customFormat="false" ht="16" hidden="false" customHeight="false" outlineLevel="0" collapsed="false">
      <c r="AW306" s="48"/>
      <c r="BK306" s="82"/>
    </row>
    <row r="307" customFormat="false" ht="16" hidden="false" customHeight="false" outlineLevel="0" collapsed="false">
      <c r="AW307" s="48"/>
      <c r="BK307" s="82"/>
    </row>
    <row r="308" customFormat="false" ht="16" hidden="false" customHeight="false" outlineLevel="0" collapsed="false">
      <c r="AW308" s="48"/>
      <c r="BK308" s="82"/>
    </row>
    <row r="309" customFormat="false" ht="16" hidden="false" customHeight="false" outlineLevel="0" collapsed="false">
      <c r="AW309" s="48"/>
      <c r="BK309" s="82"/>
    </row>
    <row r="310" customFormat="false" ht="16" hidden="false" customHeight="false" outlineLevel="0" collapsed="false">
      <c r="AW310" s="48"/>
      <c r="BK310" s="82"/>
    </row>
    <row r="311" customFormat="false" ht="16" hidden="false" customHeight="false" outlineLevel="0" collapsed="false">
      <c r="AW311" s="48"/>
      <c r="BK311" s="82"/>
    </row>
    <row r="312" customFormat="false" ht="16" hidden="false" customHeight="false" outlineLevel="0" collapsed="false">
      <c r="AW312" s="48"/>
      <c r="BK312" s="82"/>
    </row>
    <row r="313" customFormat="false" ht="16" hidden="false" customHeight="false" outlineLevel="0" collapsed="false">
      <c r="AW313" s="48"/>
      <c r="BK313" s="82"/>
    </row>
    <row r="314" customFormat="false" ht="16" hidden="false" customHeight="false" outlineLevel="0" collapsed="false">
      <c r="AW314" s="48"/>
      <c r="BK314" s="82"/>
    </row>
    <row r="315" customFormat="false" ht="16" hidden="false" customHeight="false" outlineLevel="0" collapsed="false">
      <c r="AW315" s="48"/>
      <c r="BK315" s="82"/>
    </row>
    <row r="316" customFormat="false" ht="16" hidden="false" customHeight="false" outlineLevel="0" collapsed="false">
      <c r="AW316" s="48"/>
      <c r="BK316" s="82"/>
    </row>
    <row r="317" customFormat="false" ht="16" hidden="false" customHeight="false" outlineLevel="0" collapsed="false">
      <c r="AW317" s="48"/>
      <c r="BK317" s="82"/>
    </row>
    <row r="318" customFormat="false" ht="16" hidden="false" customHeight="false" outlineLevel="0" collapsed="false">
      <c r="AW318" s="48"/>
      <c r="BK318" s="82"/>
    </row>
    <row r="319" customFormat="false" ht="16" hidden="false" customHeight="false" outlineLevel="0" collapsed="false">
      <c r="AW319" s="48"/>
      <c r="BK319" s="82"/>
    </row>
    <row r="320" customFormat="false" ht="16" hidden="false" customHeight="false" outlineLevel="0" collapsed="false">
      <c r="AW320" s="48"/>
      <c r="BK320" s="82"/>
    </row>
    <row r="321" customFormat="false" ht="16" hidden="false" customHeight="false" outlineLevel="0" collapsed="false">
      <c r="AW321" s="48"/>
      <c r="BK321" s="82"/>
    </row>
    <row r="322" customFormat="false" ht="16" hidden="false" customHeight="false" outlineLevel="0" collapsed="false">
      <c r="AW322" s="48"/>
      <c r="BK322" s="82"/>
    </row>
    <row r="323" customFormat="false" ht="16" hidden="false" customHeight="false" outlineLevel="0" collapsed="false">
      <c r="AW323" s="48"/>
      <c r="BK323" s="82"/>
    </row>
    <row r="324" customFormat="false" ht="16" hidden="false" customHeight="false" outlineLevel="0" collapsed="false">
      <c r="AW324" s="48"/>
      <c r="BK324" s="82"/>
    </row>
    <row r="325" customFormat="false" ht="16" hidden="false" customHeight="false" outlineLevel="0" collapsed="false">
      <c r="AW325" s="48"/>
      <c r="BK325" s="82"/>
    </row>
    <row r="326" customFormat="false" ht="16" hidden="false" customHeight="false" outlineLevel="0" collapsed="false">
      <c r="AW326" s="48"/>
      <c r="BK326" s="82"/>
    </row>
    <row r="327" customFormat="false" ht="16" hidden="false" customHeight="false" outlineLevel="0" collapsed="false">
      <c r="AW327" s="48"/>
      <c r="BK327" s="82"/>
    </row>
    <row r="328" customFormat="false" ht="16" hidden="false" customHeight="false" outlineLevel="0" collapsed="false">
      <c r="AW328" s="48"/>
      <c r="BK328" s="82"/>
    </row>
    <row r="329" customFormat="false" ht="16" hidden="false" customHeight="false" outlineLevel="0" collapsed="false">
      <c r="AW329" s="48"/>
      <c r="BK329" s="82"/>
    </row>
    <row r="330" customFormat="false" ht="16" hidden="false" customHeight="false" outlineLevel="0" collapsed="false">
      <c r="AW330" s="48"/>
      <c r="BK330" s="82"/>
    </row>
    <row r="331" customFormat="false" ht="16" hidden="false" customHeight="false" outlineLevel="0" collapsed="false">
      <c r="AW331" s="48"/>
      <c r="BK331" s="82"/>
    </row>
    <row r="332" customFormat="false" ht="16" hidden="false" customHeight="false" outlineLevel="0" collapsed="false">
      <c r="AW332" s="48"/>
      <c r="BK332" s="82"/>
    </row>
    <row r="333" customFormat="false" ht="16" hidden="false" customHeight="false" outlineLevel="0" collapsed="false">
      <c r="AW333" s="48"/>
      <c r="BK333" s="82"/>
    </row>
    <row r="334" customFormat="false" ht="16" hidden="false" customHeight="false" outlineLevel="0" collapsed="false">
      <c r="AW334" s="48"/>
      <c r="BK334" s="82"/>
    </row>
    <row r="335" customFormat="false" ht="16" hidden="false" customHeight="false" outlineLevel="0" collapsed="false">
      <c r="AW335" s="48"/>
      <c r="BK335" s="82"/>
    </row>
    <row r="336" customFormat="false" ht="16" hidden="false" customHeight="false" outlineLevel="0" collapsed="false">
      <c r="AW336" s="48"/>
      <c r="BK336" s="82"/>
    </row>
    <row r="337" customFormat="false" ht="16" hidden="false" customHeight="false" outlineLevel="0" collapsed="false">
      <c r="AW337" s="48"/>
      <c r="BK337" s="82"/>
    </row>
    <row r="338" customFormat="false" ht="16" hidden="false" customHeight="false" outlineLevel="0" collapsed="false">
      <c r="AW338" s="48"/>
      <c r="BK338" s="82"/>
    </row>
    <row r="339" customFormat="false" ht="16" hidden="false" customHeight="false" outlineLevel="0" collapsed="false">
      <c r="AW339" s="48"/>
      <c r="BK339" s="82"/>
    </row>
    <row r="340" customFormat="false" ht="16" hidden="false" customHeight="false" outlineLevel="0" collapsed="false">
      <c r="AW340" s="48"/>
      <c r="BK340" s="82"/>
    </row>
    <row r="341" customFormat="false" ht="16" hidden="false" customHeight="false" outlineLevel="0" collapsed="false">
      <c r="AW341" s="48"/>
      <c r="BK341" s="82"/>
    </row>
    <row r="342" customFormat="false" ht="16" hidden="false" customHeight="false" outlineLevel="0" collapsed="false">
      <c r="AW342" s="48"/>
      <c r="BK342" s="82"/>
    </row>
    <row r="343" customFormat="false" ht="16" hidden="false" customHeight="false" outlineLevel="0" collapsed="false">
      <c r="AW343" s="48"/>
      <c r="BK343" s="82"/>
    </row>
    <row r="344" customFormat="false" ht="16" hidden="false" customHeight="false" outlineLevel="0" collapsed="false">
      <c r="AW344" s="48"/>
      <c r="BK344" s="82"/>
    </row>
    <row r="345" customFormat="false" ht="16" hidden="false" customHeight="false" outlineLevel="0" collapsed="false">
      <c r="AW345" s="48"/>
      <c r="BK345" s="82"/>
    </row>
    <row r="346" customFormat="false" ht="16" hidden="false" customHeight="false" outlineLevel="0" collapsed="false">
      <c r="AW346" s="48"/>
      <c r="BK346" s="82"/>
    </row>
    <row r="347" customFormat="false" ht="16" hidden="false" customHeight="false" outlineLevel="0" collapsed="false">
      <c r="AW347" s="48"/>
      <c r="BK347" s="82"/>
    </row>
    <row r="348" customFormat="false" ht="16" hidden="false" customHeight="false" outlineLevel="0" collapsed="false">
      <c r="AW348" s="48"/>
      <c r="BK348" s="82"/>
    </row>
    <row r="349" customFormat="false" ht="16" hidden="false" customHeight="false" outlineLevel="0" collapsed="false">
      <c r="AW349" s="48"/>
      <c r="BK349" s="82"/>
    </row>
    <row r="350" customFormat="false" ht="16" hidden="false" customHeight="false" outlineLevel="0" collapsed="false">
      <c r="AW350" s="48"/>
      <c r="BK350" s="82"/>
    </row>
    <row r="351" customFormat="false" ht="16" hidden="false" customHeight="false" outlineLevel="0" collapsed="false">
      <c r="AW351" s="48"/>
      <c r="BK351" s="82"/>
    </row>
    <row r="352" customFormat="false" ht="16" hidden="false" customHeight="false" outlineLevel="0" collapsed="false">
      <c r="AW352" s="48"/>
      <c r="BK352" s="82"/>
    </row>
    <row r="353" customFormat="false" ht="16" hidden="false" customHeight="false" outlineLevel="0" collapsed="false">
      <c r="AW353" s="48"/>
      <c r="BK353" s="82"/>
    </row>
    <row r="354" customFormat="false" ht="16" hidden="false" customHeight="false" outlineLevel="0" collapsed="false">
      <c r="AW354" s="48"/>
      <c r="BK354" s="82"/>
    </row>
    <row r="355" customFormat="false" ht="16" hidden="false" customHeight="false" outlineLevel="0" collapsed="false">
      <c r="AW355" s="48"/>
      <c r="BK355" s="82"/>
    </row>
    <row r="356" customFormat="false" ht="16" hidden="false" customHeight="false" outlineLevel="0" collapsed="false">
      <c r="AW356" s="48"/>
      <c r="BK356" s="82"/>
    </row>
    <row r="357" customFormat="false" ht="16" hidden="false" customHeight="false" outlineLevel="0" collapsed="false">
      <c r="AW357" s="48"/>
      <c r="BK357" s="82"/>
    </row>
    <row r="358" customFormat="false" ht="16" hidden="false" customHeight="false" outlineLevel="0" collapsed="false">
      <c r="AW358" s="48"/>
    </row>
    <row r="359" customFormat="false" ht="16" hidden="false" customHeight="false" outlineLevel="0" collapsed="false">
      <c r="AW359" s="48"/>
    </row>
    <row r="360" customFormat="false" ht="16" hidden="false" customHeight="false" outlineLevel="0" collapsed="false">
      <c r="AW360" s="48"/>
    </row>
    <row r="361" customFormat="false" ht="16" hidden="false" customHeight="false" outlineLevel="0" collapsed="false">
      <c r="AW361" s="48"/>
    </row>
    <row r="362" customFormat="false" ht="16" hidden="false" customHeight="false" outlineLevel="0" collapsed="false">
      <c r="AW362" s="48"/>
    </row>
    <row r="363" customFormat="false" ht="16" hidden="false" customHeight="false" outlineLevel="0" collapsed="false">
      <c r="AW363" s="48"/>
    </row>
    <row r="364" customFormat="false" ht="16" hidden="false" customHeight="false" outlineLevel="0" collapsed="false">
      <c r="AW364" s="48"/>
    </row>
    <row r="365" customFormat="false" ht="16" hidden="false" customHeight="false" outlineLevel="0" collapsed="false">
      <c r="AW365" s="48"/>
    </row>
    <row r="366" customFormat="false" ht="16" hidden="false" customHeight="false" outlineLevel="0" collapsed="false">
      <c r="AW366" s="48"/>
    </row>
    <row r="367" customFormat="false" ht="16" hidden="false" customHeight="false" outlineLevel="0" collapsed="false">
      <c r="AW367" s="48"/>
    </row>
    <row r="368" customFormat="false" ht="16" hidden="false" customHeight="false" outlineLevel="0" collapsed="false">
      <c r="AW368" s="48"/>
    </row>
    <row r="369" customFormat="false" ht="16" hidden="false" customHeight="false" outlineLevel="0" collapsed="false">
      <c r="AW369" s="48"/>
    </row>
    <row r="370" customFormat="false" ht="16" hidden="false" customHeight="false" outlineLevel="0" collapsed="false">
      <c r="AW370" s="48"/>
    </row>
    <row r="371" customFormat="false" ht="16" hidden="false" customHeight="false" outlineLevel="0" collapsed="false">
      <c r="AW371" s="48"/>
    </row>
    <row r="372" customFormat="false" ht="16" hidden="false" customHeight="false" outlineLevel="0" collapsed="false">
      <c r="AW372" s="48"/>
    </row>
    <row r="373" customFormat="false" ht="16" hidden="false" customHeight="false" outlineLevel="0" collapsed="false">
      <c r="AW373" s="48"/>
    </row>
    <row r="374" customFormat="false" ht="16" hidden="false" customHeight="false" outlineLevel="0" collapsed="false">
      <c r="AW374" s="48"/>
    </row>
    <row r="375" customFormat="false" ht="16" hidden="false" customHeight="false" outlineLevel="0" collapsed="false">
      <c r="AW375" s="48"/>
    </row>
    <row r="376" customFormat="false" ht="16" hidden="false" customHeight="false" outlineLevel="0" collapsed="false">
      <c r="AW376" s="48"/>
    </row>
    <row r="377" customFormat="false" ht="16" hidden="false" customHeight="false" outlineLevel="0" collapsed="false">
      <c r="AW377" s="48"/>
    </row>
    <row r="378" customFormat="false" ht="16" hidden="false" customHeight="false" outlineLevel="0" collapsed="false">
      <c r="AW378" s="48"/>
    </row>
    <row r="379" customFormat="false" ht="16" hidden="false" customHeight="false" outlineLevel="0" collapsed="false">
      <c r="AW379" s="48"/>
    </row>
    <row r="380" customFormat="false" ht="16" hidden="false" customHeight="false" outlineLevel="0" collapsed="false">
      <c r="AW380" s="48"/>
    </row>
    <row r="381" customFormat="false" ht="16" hidden="false" customHeight="false" outlineLevel="0" collapsed="false">
      <c r="AW381" s="48"/>
    </row>
    <row r="382" customFormat="false" ht="16" hidden="false" customHeight="false" outlineLevel="0" collapsed="false">
      <c r="AW382" s="48"/>
    </row>
    <row r="383" customFormat="false" ht="16" hidden="false" customHeight="false" outlineLevel="0" collapsed="false">
      <c r="AW383" s="48"/>
    </row>
    <row r="384" customFormat="false" ht="16" hidden="false" customHeight="false" outlineLevel="0" collapsed="false">
      <c r="AW384" s="48"/>
    </row>
    <row r="385" customFormat="false" ht="16" hidden="false" customHeight="false" outlineLevel="0" collapsed="false">
      <c r="AW385" s="48"/>
    </row>
    <row r="386" customFormat="false" ht="16" hidden="false" customHeight="false" outlineLevel="0" collapsed="false">
      <c r="AW386" s="48"/>
    </row>
  </sheetData>
  <conditionalFormatting sqref="AB3:AB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6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:D64 H56:M56 E56:F56 D57:L59 I60:L62 I64:L64 M57:M62 F63:G65 D63 D65 I63 I65 K63:L63 K65:L6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:D6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:D65 H56:M56 E56:F56 D57:L59 I60:L62 M57:M62 F63:G65 I63:I65 K63:L6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4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4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65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3:H65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63:H65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 S10 U10:AB10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:AB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7:AB104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98:AB103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8:AB10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98:AB103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7:AB114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08:AB11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8:AB113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8:AB113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 Y23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 Y23 S10 S4:AB9 U10:AB10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0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0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:X10 S10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:V22 S22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5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5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5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5:V35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6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6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6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6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0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5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5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 S4:AB9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97:AT104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97:AT104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97:AA104 AB98:AT103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7:AT114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07:AT114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7:AA114 AB108:AT113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5:AD15 R16:R22 AA22 AC16:AD22 AS15:AS22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5:AD22 AS15:AS22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 AA22 AC16:AD21 AS16:AS21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9:R35 AD39 R28:AC28 Y35 AA35 AD46 AC35 AS27:AS34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8 AD39 AD46 AC35 AS27:AS34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8:AS33 AA28 AA35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:S10 AT4:AT11 R3:AD9 U10:AD10 AS3:AS11 R11:AD11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AC3:AD10 AS3:AS10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A10 AB4:AD9 AS4:AT9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R24 R10:S10 R3:AD9 U10:AD10 AS3:AS10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46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39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0:AT45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X22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:Z22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:AQ10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4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4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4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Q10 AH10 AH4:AQ9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:AQ9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Q9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3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 AN23 AJ10:AQ10 AH4:AQ9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9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0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0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M10 AH10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2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2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:AK22 AH22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6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6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6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6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6:AK46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2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0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6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6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 AH16:AQ21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2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5:AR15 AG16:AG22 AP22 AR16:AR22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5:AR22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 AP22 AR16:AR21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0:AG46 AG39:AR39 AN46 AP46 AR46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6 AR39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6 AP39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G11:AR11 AJ10:AR10 AG3:AR9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:AR10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:AP10 AQ4:AR9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G24 AJ10:AR10 AG3:AR9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4 AQ27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4:AO34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4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4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4:AO34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4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:AO34 AH34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4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4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7:AR27 AG28:AG34 AR28:AR33 AP34:AR34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7:AR34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4 AP27 AR28:AR33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2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2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M22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:AO22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2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2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2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2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2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8:AQ33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8:AQ33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:AQ33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:AQ33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4:L62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6:L62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L62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6:K65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G65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4:L65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:L70 E70:F70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:L70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0:L70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8:L70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0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:L70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0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:G70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8:L70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1:L73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1:L73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1:L73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1:L73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1:L73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1:L73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1:K73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1:G73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1:L73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4:L76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4:L76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4:L76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4:L76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4:L76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L76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6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G76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4:L76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9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9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9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9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9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9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9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9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9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9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9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9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79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9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9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9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9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9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9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9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9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78 I78:L78 F77:G79 D77 D79 I77 I79 K77:L77 K79:L79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78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:D79 F77:G79 I77:I79 K77:L79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7:D79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8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8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9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9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9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9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8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9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7:H79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7:H79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7:H79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7:H79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77:H79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7:K79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7:G79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7:L79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M89 M82:M87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8:M89 M83:M87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8:L89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8:K89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6:M62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M76 M72 M65:M68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3:D65 B88:M89 M82:M87 H56:M56 E56:F56 M74:M76 D57:L59 I60:L62 M57:M62 F63:G65 I63:I65 M72 M65:M68 K63:L65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M76 M72 M65:M68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G79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54:L79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7:AD34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7:AD34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8:AD33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:W23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P544"/>
  <sheetViews>
    <sheetView showFormulas="false" showGridLines="true" showRowColHeaders="true" showZeros="true" rightToLeft="false" tabSelected="false" showOutlineSymbols="true" defaultGridColor="true" view="normal" topLeftCell="A68" colorId="64" zoomScale="110" zoomScaleNormal="110" zoomScalePageLayoutView="100" workbookViewId="0">
      <selection pane="topLeft" activeCell="G90" activeCellId="0" sqref="G90"/>
    </sheetView>
  </sheetViews>
  <sheetFormatPr defaultRowHeight="16" zeroHeight="false" outlineLevelRow="0" outlineLevelCol="0"/>
  <cols>
    <col collapsed="false" customWidth="true" hidden="false" outlineLevel="0" max="1" min="1" style="44" width="7.17"/>
    <col collapsed="false" customWidth="true" hidden="false" outlineLevel="0" max="2" min="2" style="45" width="2.84"/>
    <col collapsed="false" customWidth="true" hidden="false" outlineLevel="0" max="3" min="3" style="45" width="10.34"/>
    <col collapsed="false" customWidth="true" hidden="false" outlineLevel="0" max="9" min="4" style="45" width="16"/>
    <col collapsed="false" customWidth="true" hidden="false" outlineLevel="0" max="12" min="10" style="45" width="10.34"/>
    <col collapsed="false" customWidth="true" hidden="false" outlineLevel="0" max="13" min="13" style="45" width="3.17"/>
    <col collapsed="false" customWidth="true" hidden="false" outlineLevel="0" max="14" min="14" style="45" width="8.17"/>
    <col collapsed="false" customWidth="true" hidden="false" outlineLevel="0" max="15" min="15" style="45" width="8"/>
    <col collapsed="false" customWidth="true" hidden="false" outlineLevel="0" max="16" min="16" style="45" width="4.33"/>
    <col collapsed="false" customWidth="true" hidden="false" outlineLevel="0" max="17" min="17" style="45" width="2.84"/>
    <col collapsed="false" customWidth="true" hidden="false" outlineLevel="0" max="18" min="18" style="45" width="2.17"/>
    <col collapsed="false" customWidth="true" hidden="false" outlineLevel="0" max="22" min="19" style="58" width="6.34"/>
    <col collapsed="false" customWidth="true" hidden="false" outlineLevel="0" max="23" min="23" style="58" width="7.33"/>
    <col collapsed="false" customWidth="true" hidden="false" outlineLevel="0" max="24" min="24" style="58" width="6.34"/>
    <col collapsed="false" customWidth="true" hidden="false" outlineLevel="0" max="25" min="25" style="58" width="7.5"/>
    <col collapsed="false" customWidth="true" hidden="false" outlineLevel="0" max="28" min="26" style="58" width="6.34"/>
    <col collapsed="false" customWidth="true" hidden="false" outlineLevel="0" max="30" min="29" style="58" width="3.17"/>
    <col collapsed="false" customWidth="true" hidden="false" outlineLevel="0" max="31" min="31" style="58" width="2.17"/>
    <col collapsed="false" customWidth="true" hidden="false" outlineLevel="0" max="32" min="32" style="58" width="3.17"/>
    <col collapsed="false" customWidth="true" hidden="false" outlineLevel="0" max="33" min="33" style="58" width="2.17"/>
    <col collapsed="false" customWidth="true" hidden="false" outlineLevel="0" max="43" min="34" style="58" width="6.16"/>
    <col collapsed="false" customWidth="true" hidden="false" outlineLevel="0" max="46" min="44" style="46" width="3.17"/>
    <col collapsed="false" customWidth="true" hidden="false" outlineLevel="0" max="47" min="47" style="45" width="18.5"/>
    <col collapsed="false" customWidth="true" hidden="false" outlineLevel="0" max="48" min="48" style="45" width="2.17"/>
    <col collapsed="false" customWidth="true" hidden="false" outlineLevel="0" max="49" min="49" style="45" width="4.17"/>
    <col collapsed="false" customWidth="true" hidden="false" outlineLevel="0" max="50" min="50" style="45" width="21.51"/>
    <col collapsed="false" customWidth="true" hidden="false" outlineLevel="0" max="51" min="51" style="45" width="19"/>
    <col collapsed="false" customWidth="true" hidden="false" outlineLevel="0" max="52" min="52" style="45" width="19.16"/>
    <col collapsed="false" customWidth="true" hidden="false" outlineLevel="0" max="53" min="53" style="45" width="8.83"/>
    <col collapsed="false" customWidth="true" hidden="false" outlineLevel="0" max="57" min="54" style="47" width="8.83"/>
    <col collapsed="false" customWidth="true" hidden="false" outlineLevel="0" max="1025" min="58" style="45" width="8.83"/>
  </cols>
  <sheetData>
    <row r="1" customFormat="false" ht="16" hidden="false" customHeight="false" outlineLevel="0" collapsed="false">
      <c r="S1" s="58" t="s">
        <v>362</v>
      </c>
      <c r="AE1" s="44"/>
      <c r="AF1" s="44"/>
      <c r="AG1" s="44"/>
      <c r="AH1" s="58" t="s">
        <v>362</v>
      </c>
    </row>
    <row r="2" customFormat="false" ht="16" hidden="false" customHeight="false" outlineLevel="0" collapsed="false">
      <c r="A2" s="44" t="s">
        <v>78</v>
      </c>
      <c r="B2" s="45" t="n">
        <v>1</v>
      </c>
      <c r="C2" s="45" t="n">
        <f aca="false">B2+1</f>
        <v>2</v>
      </c>
      <c r="D2" s="45" t="n">
        <f aca="false">C2+1</f>
        <v>3</v>
      </c>
      <c r="E2" s="45" t="n">
        <f aca="false">D2+1</f>
        <v>4</v>
      </c>
      <c r="F2" s="45" t="n">
        <f aca="false">E2+1</f>
        <v>5</v>
      </c>
      <c r="G2" s="45" t="n">
        <f aca="false">F2+1</f>
        <v>6</v>
      </c>
      <c r="H2" s="45" t="n">
        <f aca="false">G2+1</f>
        <v>7</v>
      </c>
      <c r="I2" s="45" t="n">
        <f aca="false">H2+1</f>
        <v>8</v>
      </c>
      <c r="J2" s="45" t="n">
        <f aca="false">I2+1</f>
        <v>9</v>
      </c>
      <c r="K2" s="45" t="n">
        <f aca="false">J2+1</f>
        <v>10</v>
      </c>
      <c r="L2" s="45" t="n">
        <f aca="false">K2+1</f>
        <v>11</v>
      </c>
      <c r="M2" s="45" t="n">
        <f aca="false">L2+1</f>
        <v>12</v>
      </c>
      <c r="N2" s="45" t="s">
        <v>79</v>
      </c>
      <c r="P2" s="45" t="n">
        <v>3</v>
      </c>
      <c r="Q2" s="45" t="n">
        <v>1</v>
      </c>
      <c r="R2" s="45" t="n">
        <v>1</v>
      </c>
      <c r="S2" s="58" t="n">
        <f aca="false">R2+1</f>
        <v>2</v>
      </c>
      <c r="T2" s="58" t="n">
        <f aca="false">S2+1</f>
        <v>3</v>
      </c>
      <c r="U2" s="58" t="n">
        <f aca="false">T2+1</f>
        <v>4</v>
      </c>
      <c r="V2" s="58" t="n">
        <f aca="false">U2+1</f>
        <v>5</v>
      </c>
      <c r="W2" s="58" t="n">
        <f aca="false">V2+1</f>
        <v>6</v>
      </c>
      <c r="X2" s="58" t="n">
        <f aca="false">W2+1</f>
        <v>7</v>
      </c>
      <c r="Y2" s="58" t="n">
        <f aca="false">X2+1</f>
        <v>8</v>
      </c>
      <c r="Z2" s="58" t="n">
        <f aca="false">Y2+1</f>
        <v>9</v>
      </c>
      <c r="AA2" s="58" t="n">
        <f aca="false">Z2+1</f>
        <v>10</v>
      </c>
      <c r="AB2" s="58" t="n">
        <f aca="false">AA2+1</f>
        <v>11</v>
      </c>
      <c r="AC2" s="58" t="n">
        <f aca="false">AB2+1</f>
        <v>12</v>
      </c>
      <c r="AE2" s="44" t="n">
        <v>4</v>
      </c>
      <c r="AF2" s="44" t="n">
        <f aca="false">Q2</f>
        <v>1</v>
      </c>
      <c r="AG2" s="44" t="n">
        <v>1</v>
      </c>
      <c r="AH2" s="58" t="n">
        <f aca="false">AG2+1</f>
        <v>2</v>
      </c>
      <c r="AI2" s="58" t="n">
        <f aca="false">AH2+1</f>
        <v>3</v>
      </c>
      <c r="AJ2" s="58" t="n">
        <f aca="false">AI2+1</f>
        <v>4</v>
      </c>
      <c r="AK2" s="58" t="n">
        <f aca="false">AJ2+1</f>
        <v>5</v>
      </c>
      <c r="AL2" s="58" t="n">
        <f aca="false">AK2+1</f>
        <v>6</v>
      </c>
      <c r="AM2" s="58" t="n">
        <f aca="false">AL2+1</f>
        <v>7</v>
      </c>
      <c r="AN2" s="58" t="n">
        <f aca="false">AM2+1</f>
        <v>8</v>
      </c>
      <c r="AO2" s="58" t="n">
        <f aca="false">AN2+1</f>
        <v>9</v>
      </c>
      <c r="AP2" s="58" t="n">
        <f aca="false">AO2+1</f>
        <v>10</v>
      </c>
      <c r="AQ2" s="58" t="n">
        <f aca="false">AP2+1</f>
        <v>11</v>
      </c>
      <c r="AR2" s="46" t="n">
        <f aca="false">AQ2+1</f>
        <v>12</v>
      </c>
      <c r="AU2" s="45" t="s">
        <v>80</v>
      </c>
      <c r="AV2" s="45" t="n">
        <v>3</v>
      </c>
      <c r="AW2" s="48"/>
      <c r="AX2" s="45" t="s">
        <v>81</v>
      </c>
      <c r="AY2" s="45" t="s">
        <v>1123</v>
      </c>
      <c r="AZ2" s="45" t="s">
        <v>1124</v>
      </c>
    </row>
    <row r="3" customFormat="false" ht="17" hidden="false" customHeight="false" outlineLevel="0" collapsed="false">
      <c r="A3" s="44" t="s">
        <v>83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44"/>
      <c r="O3" s="44"/>
      <c r="Q3" s="45" t="s">
        <v>83</v>
      </c>
      <c r="AE3" s="44"/>
      <c r="AF3" s="44" t="s">
        <v>83</v>
      </c>
      <c r="AG3" s="44"/>
      <c r="AU3" s="45" t="s">
        <v>82</v>
      </c>
      <c r="AV3" s="45" t="n">
        <f aca="false">AV2+1</f>
        <v>4</v>
      </c>
      <c r="AW3" s="48" t="n">
        <v>1</v>
      </c>
      <c r="AX3" s="45" t="s">
        <v>1125</v>
      </c>
      <c r="AY3" s="45" t="n">
        <v>466</v>
      </c>
      <c r="AZ3" s="45" t="n">
        <v>27855</v>
      </c>
    </row>
    <row r="4" customFormat="false" ht="16" hidden="false" customHeight="false" outlineLevel="0" collapsed="false">
      <c r="A4" s="44" t="s">
        <v>86</v>
      </c>
      <c r="B4" s="52"/>
      <c r="C4" s="87" t="s">
        <v>1126</v>
      </c>
      <c r="D4" s="55" t="s">
        <v>1127</v>
      </c>
      <c r="E4" s="54" t="s">
        <v>1128</v>
      </c>
      <c r="F4" s="55" t="s">
        <v>1129</v>
      </c>
      <c r="G4" s="55" t="s">
        <v>1130</v>
      </c>
      <c r="H4" s="88" t="s">
        <v>1131</v>
      </c>
      <c r="I4" s="53" t="s">
        <v>364</v>
      </c>
      <c r="J4" s="54" t="s">
        <v>365</v>
      </c>
      <c r="K4" s="87" t="s">
        <v>365</v>
      </c>
      <c r="L4" s="88"/>
      <c r="M4" s="57"/>
      <c r="N4" s="44" t="n">
        <v>5000</v>
      </c>
      <c r="O4" s="44"/>
      <c r="Q4" s="45" t="s">
        <v>86</v>
      </c>
      <c r="S4" s="59" t="n">
        <f aca="false">VLOOKUP(S63,$AW$3:$AZ$702,$P$2,0)</f>
        <v>466</v>
      </c>
      <c r="T4" s="60" t="n">
        <f aca="false">VLOOKUP(T63,$AW$3:$AZ$702,$P$2,0)</f>
        <v>310</v>
      </c>
      <c r="U4" s="60" t="n">
        <f aca="false">VLOOKUP(U63,$AW$3:$AZ$702,$P$2,0)</f>
        <v>44799</v>
      </c>
      <c r="V4" s="60" t="n">
        <f aca="false">VLOOKUP(V63,$AW$3:$AZ$702,$P$2,0)</f>
        <v>283</v>
      </c>
      <c r="W4" s="60" t="n">
        <f aca="false">VLOOKUP(W63,$AW$3:$AZ$702,$P$2,0)</f>
        <v>2163</v>
      </c>
      <c r="X4" s="61" t="n">
        <f aca="false">VLOOKUP(X63,$AW$3:$AZ$702,$P$2,0)</f>
        <v>457</v>
      </c>
      <c r="Y4" s="59" t="n">
        <f aca="false">VLOOKUP(Y63,$AW$3:$AZ$702,$P$2,0)</f>
        <v>137</v>
      </c>
      <c r="Z4" s="60" t="n">
        <f aca="false">VLOOKUP(Z63,$AW$3:$AZ$702,$P$2,0)</f>
        <v>40762</v>
      </c>
      <c r="AA4" s="59" t="n">
        <f aca="false">VLOOKUP(AA63,$AW$3:$AZ$702,$P$2,0)</f>
        <v>16.8</v>
      </c>
      <c r="AB4" s="61" t="n">
        <f aca="false">VLOOKUP(AB63,$AW$3:$AZ$702,$P$2,0)</f>
        <v>24.2</v>
      </c>
      <c r="AE4" s="44"/>
      <c r="AF4" s="44" t="s">
        <v>86</v>
      </c>
      <c r="AG4" s="44"/>
      <c r="AH4" s="62" t="n">
        <f aca="false">VLOOKUP(S63,$AW$3:$AZ$702,$AE$2,0)</f>
        <v>27855</v>
      </c>
      <c r="AI4" s="62" t="n">
        <f aca="false">VLOOKUP(T63,$AW$3:$AZ$702,$AE$2,0)</f>
        <v>23992</v>
      </c>
      <c r="AJ4" s="62" t="n">
        <f aca="false">VLOOKUP(U63,$AW$3:$AZ$702,$AE$2,0)</f>
        <v>27517</v>
      </c>
      <c r="AK4" s="62" t="n">
        <f aca="false">VLOOKUP(V63,$AW$3:$AZ$702,$AE$2,0)</f>
        <v>26368</v>
      </c>
      <c r="AL4" s="62" t="n">
        <f aca="false">VLOOKUP(W63,$AW$3:$AZ$702,$AE$2,0)</f>
        <v>26208</v>
      </c>
      <c r="AM4" s="62" t="n">
        <f aca="false">VLOOKUP(X63,$AW$3:$AZ$702,$AE$2,0)</f>
        <v>26208</v>
      </c>
      <c r="AN4" s="62" t="n">
        <f aca="false">VLOOKUP(Y63,$AW$3:$AZ$702,$AE$2,0)</f>
        <v>24584</v>
      </c>
      <c r="AO4" s="62" t="n">
        <f aca="false">VLOOKUP(Z63,$AW$3:$AZ$702,$AE$2,0)</f>
        <v>29514</v>
      </c>
      <c r="AP4" s="62" t="n">
        <f aca="false">VLOOKUP(AA63,$AW$3:$AZ$702,$AE$2,0)</f>
        <v>85.4</v>
      </c>
      <c r="AQ4" s="62" t="n">
        <f aca="false">VLOOKUP(AB63,$AW$3:$AZ$702,$AE$2,0)</f>
        <v>72.7</v>
      </c>
      <c r="AU4" s="45" t="s">
        <v>1132</v>
      </c>
      <c r="AW4" s="48" t="n">
        <f aca="false">AW3+1</f>
        <v>2</v>
      </c>
      <c r="AX4" s="45" t="s">
        <v>1133</v>
      </c>
      <c r="AY4" s="45" t="n">
        <v>296</v>
      </c>
      <c r="AZ4" s="45" t="n">
        <v>21305</v>
      </c>
    </row>
    <row r="5" customFormat="false" ht="16" hidden="false" customHeight="false" outlineLevel="0" collapsed="false">
      <c r="A5" s="44" t="s">
        <v>98</v>
      </c>
      <c r="B5" s="52"/>
      <c r="C5" s="85" t="s">
        <v>1134</v>
      </c>
      <c r="D5" s="58"/>
      <c r="E5" s="58"/>
      <c r="F5" s="58"/>
      <c r="G5" s="44"/>
      <c r="H5" s="86"/>
      <c r="I5" s="63" t="s">
        <v>1135</v>
      </c>
      <c r="J5" s="58"/>
      <c r="K5" s="85" t="s">
        <v>1136</v>
      </c>
      <c r="L5" s="86"/>
      <c r="M5" s="57"/>
      <c r="N5" s="44" t="n">
        <f aca="false">N4/5</f>
        <v>1000</v>
      </c>
      <c r="O5" s="44"/>
      <c r="Q5" s="45" t="s">
        <v>98</v>
      </c>
      <c r="S5" s="65" t="n">
        <f aca="false">VLOOKUP(S64,$AW$3:$AZ$702,$P$2,0)</f>
        <v>296</v>
      </c>
      <c r="T5" s="62" t="n">
        <f aca="false">VLOOKUP(T64,$AW$3:$AZ$702,$P$2,0)</f>
        <v>212</v>
      </c>
      <c r="U5" s="62" t="n">
        <f aca="false">VLOOKUP(U64,$AW$3:$AZ$702,$P$2,0)</f>
        <v>21435</v>
      </c>
      <c r="V5" s="62" t="n">
        <f aca="false">VLOOKUP(V64,$AW$3:$AZ$702,$P$2,0)</f>
        <v>166</v>
      </c>
      <c r="W5" s="62" t="n">
        <f aca="false">VLOOKUP(W64,$AW$3:$AZ$702,$P$2,0)</f>
        <v>1796</v>
      </c>
      <c r="X5" s="66" t="n">
        <f aca="false">VLOOKUP(X64,$AW$3:$AZ$702,$P$2,0)</f>
        <v>314</v>
      </c>
      <c r="Y5" s="65" t="n">
        <f aca="false">VLOOKUP(Y64,$AW$3:$AZ$702,$P$2,0)</f>
        <v>116</v>
      </c>
      <c r="Z5" s="62" t="n">
        <f aca="false">VLOOKUP(Z64,$AW$3:$AZ$702,$P$2,0)</f>
        <v>34475</v>
      </c>
      <c r="AA5" s="65" t="n">
        <f aca="false">VLOOKUP(AA64,$AW$3:$AZ$702,$P$2,0)</f>
        <v>22.6</v>
      </c>
      <c r="AB5" s="66" t="n">
        <f aca="false">VLOOKUP(AB64,$AW$3:$AZ$702,$P$2,0)</f>
        <v>24.9</v>
      </c>
      <c r="AE5" s="44"/>
      <c r="AF5" s="44" t="s">
        <v>98</v>
      </c>
      <c r="AG5" s="44"/>
      <c r="AH5" s="62" t="n">
        <f aca="false">VLOOKUP(S64,$AW$3:$AZ$702,$AE$2,0)</f>
        <v>21305</v>
      </c>
      <c r="AI5" s="62" t="n">
        <f aca="false">VLOOKUP(T64,$AW$3:$AZ$702,$AE$2,0)</f>
        <v>26208</v>
      </c>
      <c r="AJ5" s="62" t="n">
        <f aca="false">VLOOKUP(U64,$AW$3:$AZ$702,$AE$2,0)</f>
        <v>26773</v>
      </c>
      <c r="AK5" s="62" t="n">
        <f aca="false">VLOOKUP(V64,$AW$3:$AZ$702,$AE$2,0)</f>
        <v>23847</v>
      </c>
      <c r="AL5" s="62" t="n">
        <f aca="false">VLOOKUP(W64,$AW$3:$AZ$702,$AE$2,0)</f>
        <v>27019</v>
      </c>
      <c r="AM5" s="62" t="n">
        <f aca="false">VLOOKUP(X64,$AW$3:$AZ$702,$AE$2,0)</f>
        <v>33237</v>
      </c>
      <c r="AN5" s="62" t="n">
        <f aca="false">VLOOKUP(Y64,$AW$3:$AZ$702,$AE$2,0)</f>
        <v>33850</v>
      </c>
      <c r="AO5" s="62" t="n">
        <f aca="false">VLOOKUP(Z64,$AW$3:$AZ$702,$AE$2,0)</f>
        <v>38705</v>
      </c>
      <c r="AP5" s="62" t="n">
        <f aca="false">VLOOKUP(AA64,$AW$3:$AZ$702,$AE$2,0)</f>
        <v>72.4</v>
      </c>
      <c r="AQ5" s="62" t="n">
        <f aca="false">VLOOKUP(AB64,$AW$3:$AZ$702,$AE$2,0)</f>
        <v>81.1</v>
      </c>
      <c r="AW5" s="48" t="n">
        <f aca="false">AW4+1</f>
        <v>3</v>
      </c>
      <c r="AX5" s="45" t="s">
        <v>1137</v>
      </c>
      <c r="AY5" s="45" t="n">
        <v>333</v>
      </c>
      <c r="AZ5" s="45" t="n">
        <v>22098</v>
      </c>
    </row>
    <row r="6" customFormat="false" ht="16" hidden="false" customHeight="false" outlineLevel="0" collapsed="false">
      <c r="A6" s="44" t="s">
        <v>100</v>
      </c>
      <c r="B6" s="52"/>
      <c r="C6" s="63" t="s">
        <v>1135</v>
      </c>
      <c r="D6" s="58"/>
      <c r="E6" s="58"/>
      <c r="F6" s="58"/>
      <c r="G6" s="44"/>
      <c r="H6" s="86"/>
      <c r="I6" s="63"/>
      <c r="J6" s="58"/>
      <c r="K6" s="85"/>
      <c r="L6" s="86"/>
      <c r="M6" s="57"/>
      <c r="N6" s="44" t="n">
        <f aca="false">N5/5</f>
        <v>200</v>
      </c>
      <c r="O6" s="44"/>
      <c r="Q6" s="45" t="s">
        <v>100</v>
      </c>
      <c r="S6" s="65" t="n">
        <f aca="false">VLOOKUP(S65,$AW$3:$AZ$702,$P$2,0)</f>
        <v>333</v>
      </c>
      <c r="T6" s="62" t="n">
        <f aca="false">VLOOKUP(T65,$AW$3:$AZ$702,$P$2,0)</f>
        <v>299</v>
      </c>
      <c r="U6" s="62" t="n">
        <f aca="false">VLOOKUP(U65,$AW$3:$AZ$702,$P$2,0)</f>
        <v>43854</v>
      </c>
      <c r="V6" s="62" t="n">
        <f aca="false">VLOOKUP(V65,$AW$3:$AZ$702,$P$2,0)</f>
        <v>238</v>
      </c>
      <c r="W6" s="62" t="n">
        <f aca="false">VLOOKUP(W65,$AW$3:$AZ$702,$P$2,0)</f>
        <v>2072</v>
      </c>
      <c r="X6" s="66" t="n">
        <f aca="false">VLOOKUP(X65,$AW$3:$AZ$702,$P$2,0)</f>
        <v>410</v>
      </c>
      <c r="Y6" s="65" t="n">
        <f aca="false">VLOOKUP(Y65,$AW$3:$AZ$702,$P$2,0)</f>
        <v>131</v>
      </c>
      <c r="Z6" s="62" t="n">
        <f aca="false">VLOOKUP(Z65,$AW$3:$AZ$702,$P$2,0)</f>
        <v>37773</v>
      </c>
      <c r="AA6" s="65" t="n">
        <f aca="false">VLOOKUP(AA65,$AW$3:$AZ$702,$P$2,0)</f>
        <v>27.4</v>
      </c>
      <c r="AB6" s="66" t="n">
        <f aca="false">VLOOKUP(AB65,$AW$3:$AZ$702,$P$2,0)</f>
        <v>29.9</v>
      </c>
      <c r="AE6" s="44"/>
      <c r="AF6" s="44" t="s">
        <v>100</v>
      </c>
      <c r="AG6" s="44"/>
      <c r="AH6" s="62" t="n">
        <f aca="false">VLOOKUP(S65,$AW$3:$AZ$702,$AE$2,0)</f>
        <v>22098</v>
      </c>
      <c r="AI6" s="62" t="n">
        <f aca="false">VLOOKUP(T65,$AW$3:$AZ$702,$AE$2,0)</f>
        <v>21305</v>
      </c>
      <c r="AJ6" s="62" t="n">
        <f aca="false">VLOOKUP(U65,$AW$3:$AZ$702,$AE$2,0)</f>
        <v>28716</v>
      </c>
      <c r="AK6" s="62" t="n">
        <f aca="false">VLOOKUP(V65,$AW$3:$AZ$702,$AE$2,0)</f>
        <v>27770</v>
      </c>
      <c r="AL6" s="62" t="n">
        <f aca="false">VLOOKUP(W65,$AW$3:$AZ$702,$AE$2,0)</f>
        <v>29246</v>
      </c>
      <c r="AM6" s="62" t="n">
        <f aca="false">VLOOKUP(X65,$AW$3:$AZ$702,$AE$2,0)</f>
        <v>32240</v>
      </c>
      <c r="AN6" s="62" t="n">
        <f aca="false">VLOOKUP(Y65,$AW$3:$AZ$702,$AE$2,0)</f>
        <v>32835</v>
      </c>
      <c r="AO6" s="62" t="n">
        <f aca="false">VLOOKUP(Z65,$AW$3:$AZ$702,$AE$2,0)</f>
        <v>38353</v>
      </c>
      <c r="AP6" s="62" t="n">
        <f aca="false">VLOOKUP(AA65,$AW$3:$AZ$702,$AE$2,0)</f>
        <v>64.9</v>
      </c>
      <c r="AQ6" s="62" t="n">
        <f aca="false">VLOOKUP(AB65,$AW$3:$AZ$702,$AE$2,0)</f>
        <v>71.6</v>
      </c>
      <c r="AW6" s="48" t="n">
        <f aca="false">AW5+1</f>
        <v>4</v>
      </c>
      <c r="AX6" s="45" t="s">
        <v>1138</v>
      </c>
      <c r="AY6" s="45" t="n">
        <v>406</v>
      </c>
      <c r="AZ6" s="45" t="n">
        <v>20856</v>
      </c>
    </row>
    <row r="7" customFormat="false" ht="16" hidden="false" customHeight="false" outlineLevel="0" collapsed="false">
      <c r="A7" s="44" t="s">
        <v>102</v>
      </c>
      <c r="B7" s="52"/>
      <c r="C7" s="85"/>
      <c r="D7" s="81"/>
      <c r="E7" s="81"/>
      <c r="F7" s="81"/>
      <c r="G7" s="58"/>
      <c r="H7" s="86"/>
      <c r="I7" s="85"/>
      <c r="J7" s="44"/>
      <c r="K7" s="85"/>
      <c r="L7" s="86"/>
      <c r="M7" s="57"/>
      <c r="N7" s="44" t="n">
        <f aca="false">N6/5</f>
        <v>40</v>
      </c>
      <c r="O7" s="44"/>
      <c r="Q7" s="45" t="s">
        <v>102</v>
      </c>
      <c r="S7" s="65" t="n">
        <f aca="false">VLOOKUP(S66,$AW$3:$AZ$702,$P$2,0)</f>
        <v>406</v>
      </c>
      <c r="T7" s="62" t="n">
        <f aca="false">VLOOKUP(T66,$AW$3:$AZ$702,$P$2,0)</f>
        <v>364</v>
      </c>
      <c r="U7" s="62" t="n">
        <f aca="false">VLOOKUP(U66,$AW$3:$AZ$702,$P$2,0)</f>
        <v>26288</v>
      </c>
      <c r="V7" s="62" t="n">
        <f aca="false">VLOOKUP(V66,$AW$3:$AZ$702,$P$2,0)</f>
        <v>230</v>
      </c>
      <c r="W7" s="62" t="n">
        <f aca="false">VLOOKUP(W66,$AW$3:$AZ$702,$P$2,0)</f>
        <v>3079</v>
      </c>
      <c r="X7" s="66" t="n">
        <f aca="false">VLOOKUP(X66,$AW$3:$AZ$702,$P$2,0)</f>
        <v>959</v>
      </c>
      <c r="Y7" s="65" t="n">
        <f aca="false">VLOOKUP(Y66,$AW$3:$AZ$702,$P$2,0)</f>
        <v>167</v>
      </c>
      <c r="Z7" s="62" t="n">
        <f aca="false">VLOOKUP(Z66,$AW$3:$AZ$702,$P$2,0)</f>
        <v>43455</v>
      </c>
      <c r="AA7" s="65" t="n">
        <f aca="false">VLOOKUP(AA66,$AW$3:$AZ$702,$P$2,0)</f>
        <v>26.8</v>
      </c>
      <c r="AB7" s="66" t="n">
        <f aca="false">VLOOKUP(AB66,$AW$3:$AZ$702,$P$2,0)</f>
        <v>26.4</v>
      </c>
      <c r="AE7" s="44"/>
      <c r="AF7" s="44" t="s">
        <v>102</v>
      </c>
      <c r="AG7" s="44"/>
      <c r="AH7" s="62" t="n">
        <f aca="false">VLOOKUP(S66,$AW$3:$AZ$702,$AE$2,0)</f>
        <v>20856</v>
      </c>
      <c r="AI7" s="62" t="n">
        <f aca="false">VLOOKUP(T66,$AW$3:$AZ$702,$AE$2,0)</f>
        <v>27940</v>
      </c>
      <c r="AJ7" s="62" t="n">
        <f aca="false">VLOOKUP(U66,$AW$3:$AZ$702,$AE$2,0)</f>
        <v>26368</v>
      </c>
      <c r="AK7" s="62" t="n">
        <f aca="false">VLOOKUP(V66,$AW$3:$AZ$702,$AE$2,0)</f>
        <v>24659</v>
      </c>
      <c r="AL7" s="62" t="n">
        <f aca="false">VLOOKUP(W66,$AW$3:$AZ$702,$AE$2,0)</f>
        <v>29157</v>
      </c>
      <c r="AM7" s="62" t="n">
        <f aca="false">VLOOKUP(X66,$AW$3:$AZ$702,$AE$2,0)</f>
        <v>29424</v>
      </c>
      <c r="AN7" s="62" t="n">
        <f aca="false">VLOOKUP(Y66,$AW$3:$AZ$702,$AE$2,0)</f>
        <v>33136</v>
      </c>
      <c r="AO7" s="62" t="n">
        <f aca="false">VLOOKUP(Z66,$AW$3:$AZ$702,$AE$2,0)</f>
        <v>35217</v>
      </c>
      <c r="AP7" s="62" t="n">
        <f aca="false">VLOOKUP(AA66,$AW$3:$AZ$702,$AE$2,0)</f>
        <v>76.3</v>
      </c>
      <c r="AQ7" s="62" t="n">
        <f aca="false">VLOOKUP(AB66,$AW$3:$AZ$702,$AE$2,0)</f>
        <v>79.1</v>
      </c>
      <c r="AW7" s="48" t="n">
        <f aca="false">AW6+1</f>
        <v>5</v>
      </c>
      <c r="AX7" s="45" t="s">
        <v>1139</v>
      </c>
      <c r="AY7" s="45" t="n">
        <v>857</v>
      </c>
      <c r="AZ7" s="45" t="n">
        <v>23202</v>
      </c>
    </row>
    <row r="8" customFormat="false" ht="16" hidden="false" customHeight="false" outlineLevel="0" collapsed="false">
      <c r="A8" s="44" t="s">
        <v>104</v>
      </c>
      <c r="B8" s="52"/>
      <c r="C8" s="63"/>
      <c r="D8" s="58"/>
      <c r="E8" s="58"/>
      <c r="F8" s="58"/>
      <c r="G8" s="44"/>
      <c r="H8" s="86"/>
      <c r="I8" s="85"/>
      <c r="J8" s="44"/>
      <c r="K8" s="85"/>
      <c r="L8" s="86"/>
      <c r="M8" s="57"/>
      <c r="N8" s="44" t="n">
        <f aca="false">N7/5</f>
        <v>8</v>
      </c>
      <c r="O8" s="44"/>
      <c r="Q8" s="45" t="s">
        <v>104</v>
      </c>
      <c r="S8" s="65" t="n">
        <f aca="false">VLOOKUP(S67,$AW$3:$AZ$702,$P$2,0)</f>
        <v>857</v>
      </c>
      <c r="T8" s="62" t="n">
        <f aca="false">VLOOKUP(T67,$AW$3:$AZ$702,$P$2,0)</f>
        <v>1124</v>
      </c>
      <c r="U8" s="62" t="n">
        <f aca="false">VLOOKUP(U67,$AW$3:$AZ$702,$P$2,0)</f>
        <v>40515</v>
      </c>
      <c r="V8" s="62" t="n">
        <f aca="false">VLOOKUP(V67,$AW$3:$AZ$702,$P$2,0)</f>
        <v>761</v>
      </c>
      <c r="W8" s="62" t="n">
        <f aca="false">VLOOKUP(W67,$AW$3:$AZ$702,$P$2,0)</f>
        <v>8915</v>
      </c>
      <c r="X8" s="66" t="n">
        <f aca="false">VLOOKUP(X67,$AW$3:$AZ$702,$P$2,0)</f>
        <v>1425</v>
      </c>
      <c r="Y8" s="65" t="n">
        <f aca="false">VLOOKUP(Y67,$AW$3:$AZ$702,$P$2,0)</f>
        <v>290</v>
      </c>
      <c r="Z8" s="62" t="n">
        <f aca="false">VLOOKUP(Z67,$AW$3:$AZ$702,$P$2,0)</f>
        <v>41011</v>
      </c>
      <c r="AA8" s="65" t="n">
        <f aca="false">VLOOKUP(AA67,$AW$3:$AZ$702,$P$2,0)</f>
        <v>28.4</v>
      </c>
      <c r="AB8" s="66" t="n">
        <f aca="false">VLOOKUP(AB67,$AW$3:$AZ$702,$P$2,0)</f>
        <v>24.3</v>
      </c>
      <c r="AE8" s="44"/>
      <c r="AF8" s="44" t="s">
        <v>104</v>
      </c>
      <c r="AG8" s="44"/>
      <c r="AH8" s="62" t="n">
        <f aca="false">VLOOKUP(S67,$AW$3:$AZ$702,$AE$2,0)</f>
        <v>23202</v>
      </c>
      <c r="AI8" s="62" t="n">
        <f aca="false">VLOOKUP(T67,$AW$3:$AZ$702,$AE$2,0)</f>
        <v>25422</v>
      </c>
      <c r="AJ8" s="62" t="n">
        <f aca="false">VLOOKUP(U67,$AW$3:$AZ$702,$AE$2,0)</f>
        <v>26530</v>
      </c>
      <c r="AK8" s="62" t="n">
        <f aca="false">VLOOKUP(V67,$AW$3:$AZ$702,$AE$2,0)</f>
        <v>26208</v>
      </c>
      <c r="AL8" s="62" t="n">
        <f aca="false">VLOOKUP(W67,$AW$3:$AZ$702,$AE$2,0)</f>
        <v>30150</v>
      </c>
      <c r="AM8" s="62" t="n">
        <f aca="false">VLOOKUP(X67,$AW$3:$AZ$702,$AE$2,0)</f>
        <v>30988</v>
      </c>
      <c r="AN8" s="62" t="n">
        <f aca="false">VLOOKUP(Y67,$AW$3:$AZ$702,$AE$2,0)</f>
        <v>34161</v>
      </c>
      <c r="AO8" s="62" t="n">
        <f aca="false">VLOOKUP(Z67,$AW$3:$AZ$702,$AE$2,0)</f>
        <v>37202</v>
      </c>
      <c r="AP8" s="62" t="n">
        <f aca="false">VLOOKUP(AA67,$AW$3:$AZ$702,$AE$2,0)</f>
        <v>73.1</v>
      </c>
      <c r="AQ8" s="62" t="n">
        <f aca="false">VLOOKUP(AB67,$AW$3:$AZ$702,$AE$2,0)</f>
        <v>90.5</v>
      </c>
      <c r="AW8" s="48" t="n">
        <f aca="false">AW7+1</f>
        <v>6</v>
      </c>
      <c r="AX8" s="45" t="s">
        <v>1140</v>
      </c>
      <c r="AY8" s="45" t="n">
        <v>1962</v>
      </c>
      <c r="AZ8" s="45" t="n">
        <v>22166</v>
      </c>
    </row>
    <row r="9" customFormat="false" ht="17" hidden="false" customHeight="false" outlineLevel="0" collapsed="false">
      <c r="A9" s="44" t="s">
        <v>106</v>
      </c>
      <c r="B9" s="52"/>
      <c r="C9" s="67"/>
      <c r="D9" s="68"/>
      <c r="E9" s="68"/>
      <c r="F9" s="68"/>
      <c r="G9" s="89"/>
      <c r="H9" s="69"/>
      <c r="I9" s="90"/>
      <c r="J9" s="89"/>
      <c r="K9" s="90"/>
      <c r="L9" s="91"/>
      <c r="M9" s="57"/>
      <c r="N9" s="44" t="n">
        <v>0</v>
      </c>
      <c r="O9" s="44"/>
      <c r="Q9" s="45" t="s">
        <v>106</v>
      </c>
      <c r="S9" s="70" t="n">
        <f aca="false">VLOOKUP(S68,$AW$3:$AZ$702,$P$2,0)</f>
        <v>1962</v>
      </c>
      <c r="T9" s="71" t="n">
        <f aca="false">VLOOKUP(T68,$AW$3:$AZ$702,$P$2,0)</f>
        <v>3846</v>
      </c>
      <c r="U9" s="71" t="n">
        <f aca="false">VLOOKUP(U68,$AW$3:$AZ$702,$P$2,0)</f>
        <v>31273</v>
      </c>
      <c r="V9" s="71" t="n">
        <f aca="false">VLOOKUP(V68,$AW$3:$AZ$702,$P$2,0)</f>
        <v>2320</v>
      </c>
      <c r="W9" s="71" t="n">
        <f aca="false">VLOOKUP(W68,$AW$3:$AZ$702,$P$2,0)</f>
        <v>14559</v>
      </c>
      <c r="X9" s="72" t="n">
        <f aca="false">VLOOKUP(X68,$AW$3:$AZ$702,$P$2,0)</f>
        <v>4804</v>
      </c>
      <c r="Y9" s="70" t="n">
        <f aca="false">VLOOKUP(Y68,$AW$3:$AZ$702,$P$2,0)</f>
        <v>323</v>
      </c>
      <c r="Z9" s="71" t="n">
        <f aca="false">VLOOKUP(Z68,$AW$3:$AZ$702,$P$2,0)</f>
        <v>37430</v>
      </c>
      <c r="AA9" s="70" t="n">
        <f aca="false">VLOOKUP(AA68,$AW$3:$AZ$702,$P$2,0)</f>
        <v>33.4</v>
      </c>
      <c r="AB9" s="72" t="n">
        <f aca="false">VLOOKUP(AB68,$AW$3:$AZ$702,$P$2,0)</f>
        <v>30.1</v>
      </c>
      <c r="AE9" s="44"/>
      <c r="AF9" s="44" t="s">
        <v>106</v>
      </c>
      <c r="AG9" s="44"/>
      <c r="AH9" s="62" t="n">
        <f aca="false">VLOOKUP(S68,$AW$3:$AZ$702,$AE$2,0)</f>
        <v>22166</v>
      </c>
      <c r="AI9" s="62" t="n">
        <f aca="false">VLOOKUP(T68,$AW$3:$AZ$702,$AE$2,0)</f>
        <v>23131</v>
      </c>
      <c r="AJ9" s="62" t="n">
        <f aca="false">VLOOKUP(U68,$AW$3:$AZ$702,$AE$2,0)</f>
        <v>20919</v>
      </c>
      <c r="AK9" s="62" t="n">
        <f aca="false">VLOOKUP(V68,$AW$3:$AZ$702,$AE$2,0)</f>
        <v>22166</v>
      </c>
      <c r="AL9" s="62" t="n">
        <f aca="false">VLOOKUP(W68,$AW$3:$AZ$702,$AE$2,0)</f>
        <v>23344</v>
      </c>
      <c r="AM9" s="62" t="n">
        <f aca="false">VLOOKUP(X68,$AW$3:$AZ$702,$AE$2,0)</f>
        <v>22712</v>
      </c>
      <c r="AN9" s="62" t="n">
        <f aca="false">VLOOKUP(Y68,$AW$3:$AZ$702,$AE$2,0)</f>
        <v>21964</v>
      </c>
      <c r="AO9" s="62" t="n">
        <f aca="false">VLOOKUP(Z68,$AW$3:$AZ$702,$AE$2,0)</f>
        <v>22166</v>
      </c>
      <c r="AP9" s="62" t="n">
        <f aca="false">VLOOKUP(AA68,$AW$3:$AZ$702,$AE$2,0)</f>
        <v>97.3</v>
      </c>
      <c r="AQ9" s="62" t="n">
        <f aca="false">VLOOKUP(AB68,$AW$3:$AZ$702,$AE$2,0)</f>
        <v>81.8</v>
      </c>
      <c r="AW9" s="48" t="n">
        <f aca="false">AW8+1</f>
        <v>7</v>
      </c>
      <c r="AX9" s="45" t="s">
        <v>1141</v>
      </c>
      <c r="AY9" s="45" t="n">
        <v>310</v>
      </c>
      <c r="AZ9" s="45" t="n">
        <v>23992</v>
      </c>
    </row>
    <row r="10" customFormat="false" ht="16" hidden="false" customHeight="false" outlineLevel="0" collapsed="false">
      <c r="A10" s="44" t="s">
        <v>108</v>
      </c>
      <c r="B10" s="73"/>
      <c r="C10" s="74" t="s">
        <v>109</v>
      </c>
      <c r="D10" s="74"/>
      <c r="E10" s="74"/>
      <c r="F10" s="74"/>
      <c r="G10" s="74"/>
      <c r="H10" s="74"/>
      <c r="I10" s="74"/>
      <c r="J10" s="74"/>
      <c r="K10" s="74"/>
      <c r="L10" s="74"/>
      <c r="M10" s="75"/>
      <c r="N10" s="44"/>
      <c r="O10" s="44"/>
      <c r="Q10" s="45" t="s">
        <v>108</v>
      </c>
      <c r="S10" s="76"/>
      <c r="U10" s="76"/>
      <c r="V10" s="76"/>
      <c r="W10" s="76"/>
      <c r="X10" s="76"/>
      <c r="Y10" s="76"/>
      <c r="Z10" s="76"/>
      <c r="AA10" s="76"/>
      <c r="AB10" s="76"/>
      <c r="AE10" s="44"/>
      <c r="AF10" s="44" t="s">
        <v>108</v>
      </c>
      <c r="AG10" s="44"/>
      <c r="AH10" s="76"/>
      <c r="AJ10" s="76"/>
      <c r="AK10" s="76"/>
      <c r="AL10" s="76"/>
      <c r="AM10" s="76"/>
      <c r="AN10" s="76"/>
      <c r="AO10" s="76"/>
      <c r="AP10" s="76"/>
      <c r="AQ10" s="76"/>
      <c r="AW10" s="48" t="n">
        <f aca="false">AW9+1</f>
        <v>8</v>
      </c>
      <c r="AX10" s="45" t="s">
        <v>1142</v>
      </c>
      <c r="AY10" s="45" t="n">
        <v>212</v>
      </c>
      <c r="AZ10" s="45" t="n">
        <v>26208</v>
      </c>
    </row>
    <row r="11" customFormat="false" ht="16" hidden="false" customHeight="false" outlineLevel="0" collapsed="false">
      <c r="A11" s="44" t="s">
        <v>111</v>
      </c>
      <c r="C11" s="77" t="n">
        <v>100</v>
      </c>
      <c r="D11" s="77" t="n">
        <v>100</v>
      </c>
      <c r="E11" s="77" t="n">
        <v>100</v>
      </c>
      <c r="F11" s="77" t="n">
        <v>100</v>
      </c>
      <c r="G11" s="77" t="n">
        <v>100</v>
      </c>
      <c r="H11" s="77" t="n">
        <v>100</v>
      </c>
      <c r="I11" s="77" t="n">
        <v>100</v>
      </c>
      <c r="J11" s="77" t="n">
        <v>100</v>
      </c>
      <c r="K11" s="77" t="n">
        <v>100</v>
      </c>
      <c r="L11" s="77" t="n">
        <v>100</v>
      </c>
      <c r="Y11" s="78"/>
      <c r="Z11" s="78"/>
      <c r="AA11" s="76"/>
      <c r="AB11" s="76"/>
      <c r="AE11" s="44"/>
      <c r="AF11" s="44"/>
      <c r="AG11" s="44"/>
      <c r="AI11" s="78"/>
      <c r="AJ11" s="78"/>
      <c r="AL11" s="78"/>
      <c r="AM11" s="78"/>
      <c r="AN11" s="78"/>
      <c r="AO11" s="78"/>
      <c r="AP11" s="76"/>
      <c r="AQ11" s="76"/>
      <c r="AW11" s="48" t="n">
        <f aca="false">AW10+1</f>
        <v>9</v>
      </c>
      <c r="AX11" s="45" t="s">
        <v>1143</v>
      </c>
      <c r="AY11" s="45" t="n">
        <v>299</v>
      </c>
      <c r="AZ11" s="45" t="n">
        <v>21305</v>
      </c>
      <c r="BA11" s="47"/>
    </row>
    <row r="12" customFormat="false" ht="16" hidden="false" customHeight="false" outlineLevel="0" collapsed="false">
      <c r="N12" s="44"/>
      <c r="AE12" s="44"/>
      <c r="AF12" s="44"/>
      <c r="AG12" s="44"/>
      <c r="AW12" s="48" t="n">
        <f aca="false">AW11+1</f>
        <v>10</v>
      </c>
      <c r="AX12" s="45" t="s">
        <v>1144</v>
      </c>
      <c r="AY12" s="45" t="n">
        <v>364</v>
      </c>
      <c r="AZ12" s="45" t="n">
        <v>27940</v>
      </c>
      <c r="BA12" s="47"/>
    </row>
    <row r="13" customFormat="false" ht="16" hidden="false" customHeight="false" outlineLevel="0" collapsed="false">
      <c r="N13" s="44"/>
      <c r="AE13" s="44"/>
      <c r="AF13" s="44"/>
      <c r="AG13" s="44"/>
      <c r="AW13" s="48" t="n">
        <f aca="false">AW12+1</f>
        <v>11</v>
      </c>
      <c r="AX13" s="45" t="s">
        <v>1145</v>
      </c>
      <c r="AY13" s="45" t="n">
        <v>1124</v>
      </c>
      <c r="AZ13" s="45" t="n">
        <v>25422</v>
      </c>
      <c r="BA13" s="47"/>
    </row>
    <row r="14" customFormat="false" ht="16" hidden="false" customHeight="false" outlineLevel="0" collapsed="false">
      <c r="A14" s="44" t="s">
        <v>115</v>
      </c>
      <c r="B14" s="45" t="n">
        <v>1</v>
      </c>
      <c r="C14" s="45" t="n">
        <f aca="false">B14+1</f>
        <v>2</v>
      </c>
      <c r="D14" s="45" t="n">
        <f aca="false">C14+1</f>
        <v>3</v>
      </c>
      <c r="E14" s="45" t="n">
        <f aca="false">D14+1</f>
        <v>4</v>
      </c>
      <c r="F14" s="45" t="n">
        <f aca="false">E14+1</f>
        <v>5</v>
      </c>
      <c r="G14" s="45" t="n">
        <f aca="false">F14+1</f>
        <v>6</v>
      </c>
      <c r="H14" s="45" t="n">
        <f aca="false">G14+1</f>
        <v>7</v>
      </c>
      <c r="I14" s="45" t="n">
        <f aca="false">H14+1</f>
        <v>8</v>
      </c>
      <c r="J14" s="45" t="n">
        <f aca="false">I14+1</f>
        <v>9</v>
      </c>
      <c r="K14" s="45" t="n">
        <f aca="false">J14+1</f>
        <v>10</v>
      </c>
      <c r="L14" s="45" t="n">
        <f aca="false">K14+1</f>
        <v>11</v>
      </c>
      <c r="M14" s="45" t="n">
        <f aca="false">L14+1</f>
        <v>12</v>
      </c>
      <c r="N14" s="45" t="s">
        <v>79</v>
      </c>
      <c r="Q14" s="45" t="n">
        <f aca="false">Q2+1</f>
        <v>2</v>
      </c>
      <c r="R14" s="45" t="n">
        <v>1</v>
      </c>
      <c r="S14" s="58" t="n">
        <f aca="false">R14+1</f>
        <v>2</v>
      </c>
      <c r="T14" s="58" t="n">
        <f aca="false">S14+1</f>
        <v>3</v>
      </c>
      <c r="U14" s="58" t="n">
        <f aca="false">T14+1</f>
        <v>4</v>
      </c>
      <c r="V14" s="58" t="n">
        <f aca="false">U14+1</f>
        <v>5</v>
      </c>
      <c r="W14" s="58" t="n">
        <f aca="false">V14+1</f>
        <v>6</v>
      </c>
      <c r="X14" s="58" t="n">
        <f aca="false">W14+1</f>
        <v>7</v>
      </c>
      <c r="Y14" s="58" t="n">
        <f aca="false">X14+1</f>
        <v>8</v>
      </c>
      <c r="Z14" s="58" t="n">
        <f aca="false">Y14+1</f>
        <v>9</v>
      </c>
      <c r="AA14" s="58" t="n">
        <f aca="false">Z14+1</f>
        <v>10</v>
      </c>
      <c r="AB14" s="58" t="n">
        <f aca="false">AA14+1</f>
        <v>11</v>
      </c>
      <c r="AC14" s="58" t="n">
        <f aca="false">AB14+1</f>
        <v>12</v>
      </c>
      <c r="AE14" s="44"/>
      <c r="AF14" s="44" t="n">
        <f aca="false">Q14</f>
        <v>2</v>
      </c>
      <c r="AG14" s="44" t="n">
        <v>1</v>
      </c>
      <c r="AH14" s="58" t="n">
        <f aca="false">AG14+1</f>
        <v>2</v>
      </c>
      <c r="AI14" s="58" t="n">
        <f aca="false">AH14+1</f>
        <v>3</v>
      </c>
      <c r="AJ14" s="58" t="n">
        <f aca="false">AI14+1</f>
        <v>4</v>
      </c>
      <c r="AK14" s="58" t="n">
        <f aca="false">AJ14+1</f>
        <v>5</v>
      </c>
      <c r="AL14" s="58" t="n">
        <f aca="false">AK14+1</f>
        <v>6</v>
      </c>
      <c r="AM14" s="58" t="n">
        <f aca="false">AL14+1</f>
        <v>7</v>
      </c>
      <c r="AN14" s="58" t="n">
        <f aca="false">AM14+1</f>
        <v>8</v>
      </c>
      <c r="AO14" s="58" t="n">
        <f aca="false">AN14+1</f>
        <v>9</v>
      </c>
      <c r="AP14" s="58" t="n">
        <f aca="false">AO14+1</f>
        <v>10</v>
      </c>
      <c r="AQ14" s="58" t="n">
        <f aca="false">AP14+1</f>
        <v>11</v>
      </c>
      <c r="AR14" s="46" t="n">
        <f aca="false">AQ14+1</f>
        <v>12</v>
      </c>
      <c r="AW14" s="48" t="n">
        <f aca="false">AW13+1</f>
        <v>12</v>
      </c>
      <c r="AX14" s="45" t="s">
        <v>1146</v>
      </c>
      <c r="AY14" s="45" t="n">
        <v>3846</v>
      </c>
      <c r="AZ14" s="45" t="n">
        <v>23131</v>
      </c>
      <c r="BA14" s="47"/>
    </row>
    <row r="15" customFormat="false" ht="17" hidden="false" customHeight="false" outlineLevel="0" collapsed="false">
      <c r="A15" s="44" t="s">
        <v>83</v>
      </c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1"/>
      <c r="N15" s="44"/>
      <c r="Q15" s="45" t="s">
        <v>83</v>
      </c>
      <c r="AE15" s="44"/>
      <c r="AF15" s="44" t="s">
        <v>83</v>
      </c>
      <c r="AG15" s="44"/>
      <c r="AW15" s="48" t="n">
        <f aca="false">AW14+1</f>
        <v>13</v>
      </c>
      <c r="AX15" s="45" t="s">
        <v>1147</v>
      </c>
      <c r="AY15" s="45" t="n">
        <v>44799</v>
      </c>
      <c r="AZ15" s="45" t="n">
        <v>27517</v>
      </c>
      <c r="BA15" s="47"/>
    </row>
    <row r="16" customFormat="false" ht="16" hidden="false" customHeight="false" outlineLevel="0" collapsed="false">
      <c r="A16" s="44" t="s">
        <v>86</v>
      </c>
      <c r="B16" s="52"/>
      <c r="C16" s="87" t="s">
        <v>1148</v>
      </c>
      <c r="D16" s="55" t="s">
        <v>1149</v>
      </c>
      <c r="E16" s="55" t="s">
        <v>1150</v>
      </c>
      <c r="F16" s="55" t="s">
        <v>1151</v>
      </c>
      <c r="G16" s="55" t="s">
        <v>1152</v>
      </c>
      <c r="H16" s="55" t="s">
        <v>1153</v>
      </c>
      <c r="I16" s="53" t="s">
        <v>364</v>
      </c>
      <c r="J16" s="56" t="s">
        <v>365</v>
      </c>
      <c r="K16" s="87" t="s">
        <v>1126</v>
      </c>
      <c r="L16" s="88" t="s">
        <v>1127</v>
      </c>
      <c r="M16" s="57"/>
      <c r="N16" s="44" t="n">
        <v>5000</v>
      </c>
      <c r="Q16" s="45" t="s">
        <v>86</v>
      </c>
      <c r="S16" s="59" t="n">
        <f aca="false">VLOOKUP(S73,$AW$3:$AZ$702,$P$2,0)</f>
        <v>2718</v>
      </c>
      <c r="T16" s="60" t="n">
        <f aca="false">VLOOKUP(T73,$AW$3:$AZ$702,$P$2,0)</f>
        <v>3005</v>
      </c>
      <c r="U16" s="60" t="n">
        <f aca="false">VLOOKUP(U73,$AW$3:$AZ$702,$P$2,0)</f>
        <v>55446</v>
      </c>
      <c r="V16" s="60" t="n">
        <f aca="false">VLOOKUP(V73,$AW$3:$AZ$702,$P$2,0)</f>
        <v>9533</v>
      </c>
      <c r="W16" s="60" t="n">
        <f aca="false">VLOOKUP(W73,$AW$3:$AZ$702,$P$2,0)</f>
        <v>26530</v>
      </c>
      <c r="X16" s="61" t="n">
        <f aca="false">VLOOKUP(X73,$AW$3:$AZ$702,$P$2,0)</f>
        <v>10801</v>
      </c>
      <c r="Y16" s="59" t="n">
        <f aca="false">VLOOKUP(Y73,$AW$3:$AZ$702,$P$2,0)</f>
        <v>136</v>
      </c>
      <c r="Z16" s="60" t="n">
        <f aca="false">VLOOKUP(Z73,$AW$3:$AZ$702,$P$2,0)</f>
        <v>39660</v>
      </c>
      <c r="AA16" s="59" t="n">
        <f aca="false">VLOOKUP(AA73,$AW$3:$AZ$702,$P$2,0)</f>
        <v>410</v>
      </c>
      <c r="AB16" s="61" t="n">
        <f aca="false">VLOOKUP(AB73,$AW$3:$AZ$702,$P$2,0)</f>
        <v>340</v>
      </c>
      <c r="AE16" s="44"/>
      <c r="AF16" s="44" t="s">
        <v>86</v>
      </c>
      <c r="AG16" s="44"/>
      <c r="AH16" s="62" t="n">
        <f aca="false">VLOOKUP(S73,$AW$3:$AZ$702,$AE$2,0)</f>
        <v>8162</v>
      </c>
      <c r="AI16" s="62" t="n">
        <f aca="false">VLOOKUP(T73,$AW$3:$AZ$702,$AE$2,0)</f>
        <v>14382</v>
      </c>
      <c r="AJ16" s="62" t="n">
        <f aca="false">VLOOKUP(U73,$AW$3:$AZ$702,$AE$2,0)</f>
        <v>22782</v>
      </c>
      <c r="AK16" s="62" t="n">
        <f aca="false">VLOOKUP(V73,$AW$3:$AZ$702,$AE$2,0)</f>
        <v>19623</v>
      </c>
      <c r="AL16" s="62" t="n">
        <f aca="false">VLOOKUP(W73,$AW$3:$AZ$702,$AE$2,0)</f>
        <v>16495</v>
      </c>
      <c r="AM16" s="62" t="n">
        <f aca="false">VLOOKUP(X73,$AW$3:$AZ$702,$AE$2,0)</f>
        <v>18976</v>
      </c>
      <c r="AN16" s="62" t="n">
        <f aca="false">VLOOKUP(Y73,$AW$3:$AZ$702,$AE$2,0)</f>
        <v>16954</v>
      </c>
      <c r="AO16" s="62" t="n">
        <f aca="false">VLOOKUP(Z73,$AW$3:$AZ$702,$AE$2,0)</f>
        <v>16495</v>
      </c>
      <c r="AP16" s="62" t="n">
        <f aca="false">VLOOKUP(AA73,$AW$3:$AZ$702,$AE$2,0)</f>
        <v>22233</v>
      </c>
      <c r="AQ16" s="62" t="n">
        <f aca="false">VLOOKUP(AB73,$AW$3:$AZ$702,$AE$2,0)</f>
        <v>18351</v>
      </c>
      <c r="AU16" s="47"/>
      <c r="AW16" s="48" t="n">
        <f aca="false">AW15+1</f>
        <v>14</v>
      </c>
      <c r="AX16" s="45" t="s">
        <v>1154</v>
      </c>
      <c r="AY16" s="45" t="n">
        <v>21435</v>
      </c>
      <c r="AZ16" s="45" t="n">
        <v>26773</v>
      </c>
      <c r="BA16" s="47"/>
    </row>
    <row r="17" customFormat="false" ht="16" hidden="false" customHeight="false" outlineLevel="0" collapsed="false">
      <c r="A17" s="44" t="s">
        <v>98</v>
      </c>
      <c r="B17" s="52"/>
      <c r="C17" s="85" t="s">
        <v>1134</v>
      </c>
      <c r="D17" s="44"/>
      <c r="E17" s="44"/>
      <c r="F17" s="44"/>
      <c r="G17" s="44"/>
      <c r="H17" s="44"/>
      <c r="I17" s="63" t="s">
        <v>1135</v>
      </c>
      <c r="J17" s="64"/>
      <c r="K17" s="85" t="s">
        <v>1134</v>
      </c>
      <c r="L17" s="64"/>
      <c r="M17" s="57"/>
      <c r="N17" s="44" t="n">
        <f aca="false">N16/5</f>
        <v>1000</v>
      </c>
      <c r="Q17" s="45" t="s">
        <v>98</v>
      </c>
      <c r="S17" s="65" t="n">
        <f aca="false">VLOOKUP(S74,$AW$3:$AZ$702,$P$2,0)</f>
        <v>2348</v>
      </c>
      <c r="T17" s="62" t="n">
        <f aca="false">VLOOKUP(T74,$AW$3:$AZ$702,$P$2,0)</f>
        <v>2693</v>
      </c>
      <c r="U17" s="62" t="n">
        <f aca="false">VLOOKUP(U74,$AW$3:$AZ$702,$P$2,0)</f>
        <v>43720</v>
      </c>
      <c r="V17" s="62" t="n">
        <f aca="false">VLOOKUP(V74,$AW$3:$AZ$702,$P$2,0)</f>
        <v>7116</v>
      </c>
      <c r="W17" s="62" t="n">
        <f aca="false">VLOOKUP(W74,$AW$3:$AZ$702,$P$2,0)</f>
        <v>25500</v>
      </c>
      <c r="X17" s="66" t="n">
        <f aca="false">VLOOKUP(X74,$AW$3:$AZ$702,$P$2,0)</f>
        <v>11835</v>
      </c>
      <c r="Y17" s="65" t="n">
        <f aca="false">VLOOKUP(Y74,$AW$3:$AZ$702,$P$2,0)</f>
        <v>117</v>
      </c>
      <c r="Z17" s="62" t="n">
        <f aca="false">VLOOKUP(Z74,$AW$3:$AZ$702,$P$2,0)</f>
        <v>38942</v>
      </c>
      <c r="AA17" s="65" t="n">
        <f aca="false">VLOOKUP(AA74,$AW$3:$AZ$702,$P$2,0)</f>
        <v>321</v>
      </c>
      <c r="AB17" s="66" t="n">
        <f aca="false">VLOOKUP(AB74,$AW$3:$AZ$702,$P$2,0)</f>
        <v>303</v>
      </c>
      <c r="AE17" s="44"/>
      <c r="AF17" s="44" t="s">
        <v>98</v>
      </c>
      <c r="AG17" s="44"/>
      <c r="AH17" s="62" t="n">
        <f aca="false">VLOOKUP(S74,$AW$3:$AZ$702,$AE$2,0)</f>
        <v>7773</v>
      </c>
      <c r="AI17" s="62" t="n">
        <f aca="false">VLOOKUP(T74,$AW$3:$AZ$702,$AE$2,0)</f>
        <v>12426</v>
      </c>
      <c r="AJ17" s="62" t="n">
        <f aca="false">VLOOKUP(U74,$AW$3:$AZ$702,$AE$2,0)</f>
        <v>17478</v>
      </c>
      <c r="AK17" s="62" t="n">
        <f aca="false">VLOOKUP(V74,$AW$3:$AZ$702,$AE$2,0)</f>
        <v>18576</v>
      </c>
      <c r="AL17" s="62" t="n">
        <f aca="false">VLOOKUP(W74,$AW$3:$AZ$702,$AE$2,0)</f>
        <v>16246</v>
      </c>
      <c r="AM17" s="62" t="n">
        <f aca="false">VLOOKUP(X74,$AW$3:$AZ$702,$AE$2,0)</f>
        <v>23344</v>
      </c>
      <c r="AN17" s="62" t="n">
        <f aca="false">VLOOKUP(Y74,$AW$3:$AZ$702,$AE$2,0)</f>
        <v>16445</v>
      </c>
      <c r="AO17" s="62" t="n">
        <f aca="false">VLOOKUP(Z74,$AW$3:$AZ$702,$AE$2,0)</f>
        <v>16546</v>
      </c>
      <c r="AP17" s="62" t="n">
        <f aca="false">VLOOKUP(AA74,$AW$3:$AZ$702,$AE$2,0)</f>
        <v>18184</v>
      </c>
      <c r="AQ17" s="62" t="n">
        <f aca="false">VLOOKUP(AB74,$AW$3:$AZ$702,$AE$2,0)</f>
        <v>14963</v>
      </c>
      <c r="AU17" s="47"/>
      <c r="AW17" s="48" t="n">
        <f aca="false">AW16+1</f>
        <v>15</v>
      </c>
      <c r="AX17" s="45" t="s">
        <v>1155</v>
      </c>
      <c r="AY17" s="45" t="n">
        <v>43854</v>
      </c>
      <c r="AZ17" s="45" t="n">
        <v>28716</v>
      </c>
      <c r="BA17" s="47"/>
    </row>
    <row r="18" customFormat="false" ht="16" hidden="false" customHeight="false" outlineLevel="0" collapsed="false">
      <c r="A18" s="44" t="s">
        <v>100</v>
      </c>
      <c r="B18" s="52"/>
      <c r="C18" s="63" t="s">
        <v>1135</v>
      </c>
      <c r="D18" s="44"/>
      <c r="E18" s="58"/>
      <c r="F18" s="58"/>
      <c r="G18" s="44"/>
      <c r="H18" s="44"/>
      <c r="I18" s="63"/>
      <c r="J18" s="64"/>
      <c r="K18" s="63" t="s">
        <v>1135</v>
      </c>
      <c r="L18" s="64"/>
      <c r="M18" s="57"/>
      <c r="N18" s="44" t="n">
        <f aca="false">N17/5</f>
        <v>200</v>
      </c>
      <c r="Q18" s="45" t="s">
        <v>100</v>
      </c>
      <c r="S18" s="65" t="n">
        <f aca="false">VLOOKUP(S75,$AW$3:$AZ$702,$P$2,0)</f>
        <v>1345</v>
      </c>
      <c r="T18" s="62" t="n">
        <f aca="false">VLOOKUP(T75,$AW$3:$AZ$702,$P$2,0)</f>
        <v>1542</v>
      </c>
      <c r="U18" s="62" t="n">
        <f aca="false">VLOOKUP(U75,$AW$3:$AZ$702,$P$2,0)</f>
        <v>50143</v>
      </c>
      <c r="V18" s="62" t="n">
        <f aca="false">VLOOKUP(V75,$AW$3:$AZ$702,$P$2,0)</f>
        <v>6074</v>
      </c>
      <c r="W18" s="62" t="n">
        <f aca="false">VLOOKUP(W75,$AW$3:$AZ$702,$P$2,0)</f>
        <v>23847</v>
      </c>
      <c r="X18" s="66" t="n">
        <f aca="false">VLOOKUP(X75,$AW$3:$AZ$702,$P$2,0)</f>
        <v>9418</v>
      </c>
      <c r="Y18" s="65" t="n">
        <f aca="false">VLOOKUP(Y75,$AW$3:$AZ$702,$P$2,0)</f>
        <v>144</v>
      </c>
      <c r="Z18" s="62" t="n">
        <f aca="false">VLOOKUP(Z75,$AW$3:$AZ$702,$P$2,0)</f>
        <v>38942</v>
      </c>
      <c r="AA18" s="65" t="n">
        <f aca="false">VLOOKUP(AA75,$AW$3:$AZ$702,$P$2,0)</f>
        <v>367</v>
      </c>
      <c r="AB18" s="66" t="n">
        <f aca="false">VLOOKUP(AB75,$AW$3:$AZ$702,$P$2,0)</f>
        <v>300</v>
      </c>
      <c r="AE18" s="44"/>
      <c r="AF18" s="44" t="s">
        <v>100</v>
      </c>
      <c r="AG18" s="44"/>
      <c r="AH18" s="62" t="n">
        <f aca="false">VLOOKUP(S75,$AW$3:$AZ$702,$AE$2,0)</f>
        <v>9533</v>
      </c>
      <c r="AI18" s="62" t="n">
        <f aca="false">VLOOKUP(T75,$AW$3:$AZ$702,$AE$2,0)</f>
        <v>12578</v>
      </c>
      <c r="AJ18" s="62" t="n">
        <f aca="false">VLOOKUP(U75,$AW$3:$AZ$702,$AE$2,0)</f>
        <v>19864</v>
      </c>
      <c r="AK18" s="62" t="n">
        <f aca="false">VLOOKUP(V75,$AW$3:$AZ$702,$AE$2,0)</f>
        <v>18129</v>
      </c>
      <c r="AL18" s="62" t="n">
        <f aca="false">VLOOKUP(W75,$AW$3:$AZ$702,$AE$2,0)</f>
        <v>17531</v>
      </c>
      <c r="AM18" s="62" t="n">
        <f aca="false">VLOOKUP(X75,$AW$3:$AZ$702,$AE$2,0)</f>
        <v>21176</v>
      </c>
      <c r="AN18" s="62" t="n">
        <f aca="false">VLOOKUP(Y75,$AW$3:$AZ$702,$AE$2,0)</f>
        <v>16546</v>
      </c>
      <c r="AO18" s="62" t="n">
        <f aca="false">VLOOKUP(Z75,$AW$3:$AZ$702,$AE$2,0)</f>
        <v>16748</v>
      </c>
      <c r="AP18" s="62" t="n">
        <f aca="false">VLOOKUP(AA75,$AW$3:$AZ$702,$AE$2,0)</f>
        <v>18576</v>
      </c>
      <c r="AQ18" s="62" t="n">
        <f aca="false">VLOOKUP(AB75,$AW$3:$AZ$702,$AE$2,0)</f>
        <v>14382</v>
      </c>
      <c r="AU18" s="47"/>
      <c r="AW18" s="48" t="n">
        <f aca="false">AW17+1</f>
        <v>16</v>
      </c>
      <c r="AX18" s="45" t="s">
        <v>1156</v>
      </c>
      <c r="AY18" s="45" t="n">
        <v>26288</v>
      </c>
      <c r="AZ18" s="45" t="n">
        <v>26368</v>
      </c>
      <c r="BA18" s="47"/>
    </row>
    <row r="19" customFormat="false" ht="16" hidden="false" customHeight="false" outlineLevel="0" collapsed="false">
      <c r="A19" s="44" t="s">
        <v>102</v>
      </c>
      <c r="B19" s="52"/>
      <c r="C19" s="63"/>
      <c r="D19" s="44"/>
      <c r="E19" s="58"/>
      <c r="F19" s="58"/>
      <c r="G19" s="58"/>
      <c r="H19" s="44"/>
      <c r="I19" s="85"/>
      <c r="J19" s="86"/>
      <c r="K19" s="85"/>
      <c r="L19" s="102"/>
      <c r="M19" s="57"/>
      <c r="N19" s="44" t="n">
        <f aca="false">N18/5</f>
        <v>40</v>
      </c>
      <c r="Q19" s="45" t="s">
        <v>102</v>
      </c>
      <c r="S19" s="65" t="n">
        <f aca="false">VLOOKUP(S76,$AW$3:$AZ$702,$P$2,0)</f>
        <v>470</v>
      </c>
      <c r="T19" s="62" t="n">
        <f aca="false">VLOOKUP(T76,$AW$3:$AZ$702,$P$2,0)</f>
        <v>356</v>
      </c>
      <c r="U19" s="62" t="n">
        <f aca="false">VLOOKUP(U76,$AW$3:$AZ$702,$P$2,0)</f>
        <v>36529</v>
      </c>
      <c r="V19" s="62" t="n">
        <f aca="false">VLOOKUP(V76,$AW$3:$AZ$702,$P$2,0)</f>
        <v>3941</v>
      </c>
      <c r="W19" s="62" t="n">
        <f aca="false">VLOOKUP(W76,$AW$3:$AZ$702,$P$2,0)</f>
        <v>5802</v>
      </c>
      <c r="X19" s="66" t="n">
        <f aca="false">VLOOKUP(X76,$AW$3:$AZ$702,$P$2,0)</f>
        <v>6396</v>
      </c>
      <c r="Y19" s="65" t="n">
        <f aca="false">VLOOKUP(Y76,$AW$3:$AZ$702,$P$2,0)</f>
        <v>148</v>
      </c>
      <c r="Z19" s="62" t="n">
        <f aca="false">VLOOKUP(Z76,$AW$3:$AZ$702,$P$2,0)</f>
        <v>35649</v>
      </c>
      <c r="AA19" s="65" t="n">
        <f aca="false">VLOOKUP(AA76,$AW$3:$AZ$702,$P$2,0)</f>
        <v>432</v>
      </c>
      <c r="AB19" s="66" t="n">
        <f aca="false">VLOOKUP(AB76,$AW$3:$AZ$702,$P$2,0)</f>
        <v>459</v>
      </c>
      <c r="AE19" s="44"/>
      <c r="AF19" s="44" t="s">
        <v>102</v>
      </c>
      <c r="AG19" s="44"/>
      <c r="AH19" s="62" t="n">
        <f aca="false">VLOOKUP(S76,$AW$3:$AZ$702,$AE$2,0)</f>
        <v>14514</v>
      </c>
      <c r="AI19" s="62" t="n">
        <f aca="false">VLOOKUP(T76,$AW$3:$AZ$702,$AE$2,0)</f>
        <v>12810</v>
      </c>
      <c r="AJ19" s="62" t="n">
        <f aca="false">VLOOKUP(U76,$AW$3:$AZ$702,$AE$2,0)</f>
        <v>16596</v>
      </c>
      <c r="AK19" s="62" t="n">
        <f aca="false">VLOOKUP(V76,$AW$3:$AZ$702,$AE$2,0)</f>
        <v>17372</v>
      </c>
      <c r="AL19" s="62" t="n">
        <f aca="false">VLOOKUP(W76,$AW$3:$AZ$702,$AE$2,0)</f>
        <v>16697</v>
      </c>
      <c r="AM19" s="62" t="n">
        <f aca="false">VLOOKUP(X76,$AW$3:$AZ$702,$AE$2,0)</f>
        <v>17057</v>
      </c>
      <c r="AN19" s="62" t="n">
        <f aca="false">VLOOKUP(Y76,$AW$3:$AZ$702,$AE$2,0)</f>
        <v>16954</v>
      </c>
      <c r="AO19" s="62" t="n">
        <f aca="false">VLOOKUP(Z76,$AW$3:$AZ$702,$AE$2,0)</f>
        <v>15952</v>
      </c>
      <c r="AP19" s="62" t="n">
        <f aca="false">VLOOKUP(AA76,$AW$3:$AZ$702,$AE$2,0)</f>
        <v>16445</v>
      </c>
      <c r="AQ19" s="62" t="n">
        <f aca="false">VLOOKUP(AB76,$AW$3:$AZ$702,$AE$2,0)</f>
        <v>15379</v>
      </c>
      <c r="AU19" s="47"/>
      <c r="AW19" s="48" t="n">
        <f aca="false">AW18+1</f>
        <v>17</v>
      </c>
      <c r="AX19" s="45" t="s">
        <v>1157</v>
      </c>
      <c r="AY19" s="45" t="n">
        <v>40515</v>
      </c>
      <c r="AZ19" s="45" t="n">
        <v>26530</v>
      </c>
      <c r="BA19" s="47"/>
    </row>
    <row r="20" customFormat="false" ht="16" hidden="false" customHeight="false" outlineLevel="0" collapsed="false">
      <c r="A20" s="44" t="s">
        <v>104</v>
      </c>
      <c r="B20" s="52"/>
      <c r="C20" s="85"/>
      <c r="D20" s="44"/>
      <c r="E20" s="44"/>
      <c r="F20" s="44"/>
      <c r="G20" s="44"/>
      <c r="H20" s="44"/>
      <c r="I20" s="85"/>
      <c r="J20" s="86"/>
      <c r="K20" s="63"/>
      <c r="L20" s="64"/>
      <c r="M20" s="57"/>
      <c r="N20" s="44" t="n">
        <f aca="false">N19/5</f>
        <v>8</v>
      </c>
      <c r="Q20" s="45" t="s">
        <v>104</v>
      </c>
      <c r="S20" s="65" t="n">
        <f aca="false">VLOOKUP(S77,$AW$3:$AZ$702,$P$2,0)</f>
        <v>501</v>
      </c>
      <c r="T20" s="62" t="n">
        <f aca="false">VLOOKUP(T77,$AW$3:$AZ$702,$P$2,0)</f>
        <v>470</v>
      </c>
      <c r="U20" s="62" t="n">
        <f aca="false">VLOOKUP(U77,$AW$3:$AZ$702,$P$2,0)</f>
        <v>44663</v>
      </c>
      <c r="V20" s="62" t="n">
        <f aca="false">VLOOKUP(V77,$AW$3:$AZ$702,$P$2,0)</f>
        <v>2450</v>
      </c>
      <c r="W20" s="62" t="n">
        <f aca="false">VLOOKUP(W77,$AW$3:$AZ$702,$P$2,0)</f>
        <v>7517</v>
      </c>
      <c r="X20" s="66" t="n">
        <f aca="false">VLOOKUP(X77,$AW$3:$AZ$702,$P$2,0)</f>
        <v>3619</v>
      </c>
      <c r="Y20" s="65" t="n">
        <f aca="false">VLOOKUP(Y77,$AW$3:$AZ$702,$P$2,0)</f>
        <v>231</v>
      </c>
      <c r="Z20" s="62" t="n">
        <f aca="false">VLOOKUP(Z77,$AW$3:$AZ$702,$P$2,0)</f>
        <v>41388</v>
      </c>
      <c r="AA20" s="65" t="n">
        <f aca="false">VLOOKUP(AA77,$AW$3:$AZ$702,$P$2,0)</f>
        <v>965</v>
      </c>
      <c r="AB20" s="66" t="n">
        <f aca="false">VLOOKUP(AB77,$AW$3:$AZ$702,$P$2,0)</f>
        <v>1464</v>
      </c>
      <c r="AE20" s="44"/>
      <c r="AF20" s="44" t="s">
        <v>104</v>
      </c>
      <c r="AG20" s="44"/>
      <c r="AH20" s="62" t="n">
        <f aca="false">VLOOKUP(S77,$AW$3:$AZ$702,$AE$2,0)</f>
        <v>16246</v>
      </c>
      <c r="AI20" s="62" t="n">
        <f aca="false">VLOOKUP(T77,$AW$3:$AZ$702,$AE$2,0)</f>
        <v>14252</v>
      </c>
      <c r="AJ20" s="62" t="n">
        <f aca="false">VLOOKUP(U77,$AW$3:$AZ$702,$AE$2,0)</f>
        <v>18240</v>
      </c>
      <c r="AK20" s="62" t="n">
        <f aca="false">VLOOKUP(V77,$AW$3:$AZ$702,$AE$2,0)</f>
        <v>16395</v>
      </c>
      <c r="AL20" s="62" t="n">
        <f aca="false">VLOOKUP(W77,$AW$3:$AZ$702,$AE$2,0)</f>
        <v>17319</v>
      </c>
      <c r="AM20" s="62" t="n">
        <f aca="false">VLOOKUP(X77,$AW$3:$AZ$702,$AE$2,0)</f>
        <v>19092</v>
      </c>
      <c r="AN20" s="62" t="n">
        <f aca="false">VLOOKUP(Y77,$AW$3:$AZ$702,$AE$2,0)</f>
        <v>18184</v>
      </c>
      <c r="AO20" s="62" t="n">
        <f aca="false">VLOOKUP(Z77,$AW$3:$AZ$702,$AE$2,0)</f>
        <v>17531</v>
      </c>
      <c r="AP20" s="62" t="n">
        <f aca="false">VLOOKUP(AA77,$AW$3:$AZ$702,$AE$2,0)</f>
        <v>18804</v>
      </c>
      <c r="AQ20" s="62" t="n">
        <f aca="false">VLOOKUP(AB77,$AW$3:$AZ$702,$AE$2,0)</f>
        <v>17372</v>
      </c>
      <c r="AU20" s="47"/>
      <c r="AW20" s="48" t="n">
        <f aca="false">AW19+1</f>
        <v>18</v>
      </c>
      <c r="AX20" s="45" t="s">
        <v>1158</v>
      </c>
      <c r="AY20" s="45" t="n">
        <v>31273</v>
      </c>
      <c r="AZ20" s="45" t="n">
        <v>20919</v>
      </c>
      <c r="BA20" s="47"/>
    </row>
    <row r="21" customFormat="false" ht="17" hidden="false" customHeight="false" outlineLevel="0" collapsed="false">
      <c r="A21" s="44" t="s">
        <v>106</v>
      </c>
      <c r="B21" s="52"/>
      <c r="C21" s="90"/>
      <c r="D21" s="68"/>
      <c r="E21" s="68"/>
      <c r="F21" s="68"/>
      <c r="G21" s="89"/>
      <c r="H21" s="68"/>
      <c r="I21" s="90"/>
      <c r="J21" s="91"/>
      <c r="K21" s="67"/>
      <c r="L21" s="69"/>
      <c r="M21" s="57"/>
      <c r="N21" s="44" t="n">
        <v>0</v>
      </c>
      <c r="P21" s="44"/>
      <c r="Q21" s="45" t="s">
        <v>106</v>
      </c>
      <c r="S21" s="70" t="n">
        <f aca="false">VLOOKUP(S78,$AW$3:$AZ$702,$P$2,0)</f>
        <v>718</v>
      </c>
      <c r="T21" s="71" t="n">
        <f aca="false">VLOOKUP(T78,$AW$3:$AZ$702,$P$2,0)</f>
        <v>784</v>
      </c>
      <c r="U21" s="71" t="n">
        <f aca="false">VLOOKUP(U78,$AW$3:$AZ$702,$P$2,0)</f>
        <v>51694</v>
      </c>
      <c r="V21" s="71" t="n">
        <f aca="false">VLOOKUP(V78,$AW$3:$AZ$702,$P$2,0)</f>
        <v>4318</v>
      </c>
      <c r="W21" s="71" t="n">
        <f aca="false">VLOOKUP(W78,$AW$3:$AZ$702,$P$2,0)</f>
        <v>13047</v>
      </c>
      <c r="X21" s="72" t="n">
        <f aca="false">VLOOKUP(X78,$AW$3:$AZ$702,$P$2,0)</f>
        <v>3155</v>
      </c>
      <c r="Y21" s="70" t="n">
        <f aca="false">VLOOKUP(Y78,$AW$3:$AZ$702,$P$2,0)</f>
        <v>355</v>
      </c>
      <c r="Z21" s="71" t="n">
        <f aca="false">VLOOKUP(Z78,$AW$3:$AZ$702,$P$2,0)</f>
        <v>37430</v>
      </c>
      <c r="AA21" s="70" t="n">
        <f aca="false">VLOOKUP(AA78,$AW$3:$AZ$702,$P$2,0)</f>
        <v>2399</v>
      </c>
      <c r="AB21" s="72" t="n">
        <f aca="false">VLOOKUP(AB78,$AW$3:$AZ$702,$P$2,0)</f>
        <v>5560</v>
      </c>
      <c r="AE21" s="44"/>
      <c r="AF21" s="44" t="s">
        <v>106</v>
      </c>
      <c r="AG21" s="44"/>
      <c r="AH21" s="62" t="n">
        <f aca="false">VLOOKUP(S78,$AW$3:$AZ$702,$AE$2,0)</f>
        <v>17639</v>
      </c>
      <c r="AI21" s="62" t="n">
        <f aca="false">VLOOKUP(T78,$AW$3:$AZ$702,$AE$2,0)</f>
        <v>15101</v>
      </c>
      <c r="AJ21" s="62" t="n">
        <f aca="false">VLOOKUP(U78,$AW$3:$AZ$702,$AE$2,0)</f>
        <v>19326</v>
      </c>
      <c r="AK21" s="62" t="n">
        <f aca="false">VLOOKUP(V78,$AW$3:$AZ$702,$AE$2,0)</f>
        <v>19209</v>
      </c>
      <c r="AL21" s="62" t="n">
        <f aca="false">VLOOKUP(W78,$AW$3:$AZ$702,$AE$2,0)</f>
        <v>17746</v>
      </c>
      <c r="AM21" s="62" t="n">
        <f aca="false">VLOOKUP(X78,$AW$3:$AZ$702,$AE$2,0)</f>
        <v>18129</v>
      </c>
      <c r="AN21" s="62" t="n">
        <f aca="false">VLOOKUP(Y78,$AW$3:$AZ$702,$AE$2,0)</f>
        <v>17964</v>
      </c>
      <c r="AO21" s="62" t="n">
        <f aca="false">VLOOKUP(Z78,$AW$3:$AZ$702,$AE$2,0)</f>
        <v>16147</v>
      </c>
      <c r="AP21" s="62" t="n">
        <f aca="false">VLOOKUP(AA78,$AW$3:$AZ$702,$AE$2,0)</f>
        <v>18919</v>
      </c>
      <c r="AQ21" s="62" t="n">
        <f aca="false">VLOOKUP(AB78,$AW$3:$AZ$702,$AE$2,0)</f>
        <v>17692</v>
      </c>
      <c r="AU21" s="47"/>
      <c r="AW21" s="48" t="n">
        <f aca="false">AW20+1</f>
        <v>19</v>
      </c>
      <c r="AX21" s="45" t="s">
        <v>1159</v>
      </c>
      <c r="AY21" s="45" t="n">
        <v>283</v>
      </c>
      <c r="AZ21" s="45" t="n">
        <v>26368</v>
      </c>
      <c r="BA21" s="47"/>
    </row>
    <row r="22" customFormat="false" ht="16" hidden="false" customHeight="false" outlineLevel="0" collapsed="false">
      <c r="A22" s="44" t="s">
        <v>108</v>
      </c>
      <c r="B22" s="73"/>
      <c r="C22" s="74" t="s">
        <v>109</v>
      </c>
      <c r="D22" s="74"/>
      <c r="E22" s="74"/>
      <c r="F22" s="74"/>
      <c r="G22" s="74"/>
      <c r="H22" s="74"/>
      <c r="I22" s="74"/>
      <c r="J22" s="74"/>
      <c r="K22" s="74"/>
      <c r="L22" s="74"/>
      <c r="M22" s="75"/>
      <c r="N22" s="44"/>
      <c r="P22" s="44"/>
      <c r="Q22" s="45" t="s">
        <v>108</v>
      </c>
      <c r="S22" s="76"/>
      <c r="T22" s="76"/>
      <c r="U22" s="76"/>
      <c r="V22" s="76"/>
      <c r="W22" s="76"/>
      <c r="X22" s="76"/>
      <c r="Y22" s="76"/>
      <c r="Z22" s="76"/>
      <c r="AA22" s="76"/>
      <c r="AB22" s="76"/>
      <c r="AE22" s="44"/>
      <c r="AF22" s="44" t="s">
        <v>108</v>
      </c>
      <c r="AG22" s="44"/>
      <c r="AH22" s="76"/>
      <c r="AJ22" s="76"/>
      <c r="AK22" s="76"/>
      <c r="AL22" s="76"/>
      <c r="AM22" s="76"/>
      <c r="AN22" s="76"/>
      <c r="AO22" s="76"/>
      <c r="AP22" s="76"/>
      <c r="AQ22" s="76"/>
      <c r="AW22" s="48" t="n">
        <f aca="false">AW21+1</f>
        <v>20</v>
      </c>
      <c r="AX22" s="45" t="s">
        <v>1160</v>
      </c>
      <c r="AY22" s="45" t="n">
        <v>166</v>
      </c>
      <c r="AZ22" s="45" t="n">
        <v>23847</v>
      </c>
      <c r="BA22" s="47"/>
    </row>
    <row r="23" customFormat="false" ht="16" hidden="false" customHeight="false" outlineLevel="0" collapsed="false">
      <c r="A23" s="44" t="s">
        <v>111</v>
      </c>
      <c r="C23" s="77" t="n">
        <v>100</v>
      </c>
      <c r="D23" s="77" t="n">
        <v>100</v>
      </c>
      <c r="E23" s="77" t="n">
        <v>100</v>
      </c>
      <c r="F23" s="77" t="n">
        <v>100</v>
      </c>
      <c r="G23" s="77" t="n">
        <v>100</v>
      </c>
      <c r="H23" s="77" t="n">
        <v>100</v>
      </c>
      <c r="I23" s="77" t="n">
        <v>100</v>
      </c>
      <c r="J23" s="77" t="n">
        <v>100</v>
      </c>
      <c r="K23" s="77" t="n">
        <v>100</v>
      </c>
      <c r="L23" s="77" t="n">
        <v>100</v>
      </c>
      <c r="S23" s="44"/>
      <c r="T23" s="78"/>
      <c r="U23" s="78"/>
      <c r="V23" s="78"/>
      <c r="W23" s="78"/>
      <c r="X23" s="79"/>
      <c r="Y23" s="79"/>
      <c r="Z23" s="79"/>
      <c r="AE23" s="44"/>
      <c r="AF23" s="44"/>
      <c r="AG23" s="44"/>
      <c r="AH23" s="44"/>
      <c r="AI23" s="79"/>
      <c r="AJ23" s="79"/>
      <c r="AK23" s="79"/>
      <c r="AL23" s="79"/>
      <c r="AN23" s="76"/>
      <c r="AW23" s="48" t="n">
        <f aca="false">AW22+1</f>
        <v>21</v>
      </c>
      <c r="AX23" s="45" t="s">
        <v>1161</v>
      </c>
      <c r="AY23" s="45" t="n">
        <v>238</v>
      </c>
      <c r="AZ23" s="45" t="n">
        <v>27770</v>
      </c>
      <c r="BA23" s="47"/>
    </row>
    <row r="24" customFormat="false" ht="16" hidden="false" customHeight="false" outlineLevel="0" collapsed="false">
      <c r="B24" s="44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44"/>
      <c r="N24" s="44"/>
      <c r="AE24" s="44"/>
      <c r="AF24" s="44"/>
      <c r="AG24" s="44"/>
      <c r="AW24" s="48" t="n">
        <f aca="false">AW23+1</f>
        <v>22</v>
      </c>
      <c r="AX24" s="45" t="s">
        <v>1162</v>
      </c>
      <c r="AY24" s="45" t="n">
        <v>230</v>
      </c>
      <c r="AZ24" s="45" t="n">
        <v>24659</v>
      </c>
      <c r="BA24" s="47"/>
    </row>
    <row r="25" customFormat="false" ht="16" hidden="false" customHeight="false" outlineLevel="0" collapsed="false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P25" s="44"/>
      <c r="AE25" s="44"/>
      <c r="AF25" s="44"/>
      <c r="AG25" s="44"/>
      <c r="AW25" s="48" t="n">
        <f aca="false">AW24+1</f>
        <v>23</v>
      </c>
      <c r="AX25" s="45" t="s">
        <v>1163</v>
      </c>
      <c r="AY25" s="45" t="n">
        <v>761</v>
      </c>
      <c r="AZ25" s="45" t="n">
        <v>26208</v>
      </c>
      <c r="BA25" s="47"/>
    </row>
    <row r="26" customFormat="false" ht="16" hidden="false" customHeight="false" outlineLevel="0" collapsed="false">
      <c r="A26" s="44" t="s">
        <v>396</v>
      </c>
      <c r="B26" s="45" t="n">
        <v>1</v>
      </c>
      <c r="C26" s="45" t="n">
        <f aca="false">B26+1</f>
        <v>2</v>
      </c>
      <c r="D26" s="45" t="n">
        <f aca="false">C26+1</f>
        <v>3</v>
      </c>
      <c r="E26" s="45" t="n">
        <f aca="false">D26+1</f>
        <v>4</v>
      </c>
      <c r="F26" s="45" t="n">
        <f aca="false">E26+1</f>
        <v>5</v>
      </c>
      <c r="G26" s="45" t="n">
        <f aca="false">F26+1</f>
        <v>6</v>
      </c>
      <c r="H26" s="45" t="n">
        <f aca="false">G26+1</f>
        <v>7</v>
      </c>
      <c r="I26" s="45" t="n">
        <f aca="false">H26+1</f>
        <v>8</v>
      </c>
      <c r="J26" s="45" t="n">
        <f aca="false">I26+1</f>
        <v>9</v>
      </c>
      <c r="K26" s="45" t="n">
        <f aca="false">J26+1</f>
        <v>10</v>
      </c>
      <c r="L26" s="45" t="n">
        <f aca="false">K26+1</f>
        <v>11</v>
      </c>
      <c r="M26" s="45" t="n">
        <f aca="false">L26+1</f>
        <v>12</v>
      </c>
      <c r="N26" s="45" t="s">
        <v>79</v>
      </c>
      <c r="P26" s="44"/>
      <c r="Q26" s="45" t="n">
        <f aca="false">Q14+1</f>
        <v>3</v>
      </c>
      <c r="R26" s="45" t="n">
        <v>1</v>
      </c>
      <c r="S26" s="58" t="n">
        <f aca="false">R26+1</f>
        <v>2</v>
      </c>
      <c r="T26" s="58" t="n">
        <f aca="false">S26+1</f>
        <v>3</v>
      </c>
      <c r="U26" s="58" t="n">
        <f aca="false">T26+1</f>
        <v>4</v>
      </c>
      <c r="V26" s="58" t="n">
        <f aca="false">U26+1</f>
        <v>5</v>
      </c>
      <c r="W26" s="58" t="n">
        <f aca="false">V26+1</f>
        <v>6</v>
      </c>
      <c r="X26" s="58" t="n">
        <f aca="false">W26+1</f>
        <v>7</v>
      </c>
      <c r="Y26" s="58" t="n">
        <f aca="false">X26+1</f>
        <v>8</v>
      </c>
      <c r="Z26" s="58" t="n">
        <f aca="false">Y26+1</f>
        <v>9</v>
      </c>
      <c r="AA26" s="58" t="n">
        <f aca="false">Z26+1</f>
        <v>10</v>
      </c>
      <c r="AB26" s="58" t="n">
        <f aca="false">AA26+1</f>
        <v>11</v>
      </c>
      <c r="AC26" s="58" t="n">
        <f aca="false">AB26+1</f>
        <v>12</v>
      </c>
      <c r="AE26" s="44"/>
      <c r="AF26" s="44" t="n">
        <f aca="false">Q26</f>
        <v>3</v>
      </c>
      <c r="AG26" s="44" t="n">
        <v>1</v>
      </c>
      <c r="AH26" s="58" t="n">
        <f aca="false">AG26+1</f>
        <v>2</v>
      </c>
      <c r="AI26" s="58" t="n">
        <f aca="false">AH26+1</f>
        <v>3</v>
      </c>
      <c r="AJ26" s="58" t="n">
        <f aca="false">AI26+1</f>
        <v>4</v>
      </c>
      <c r="AK26" s="58" t="n">
        <f aca="false">AJ26+1</f>
        <v>5</v>
      </c>
      <c r="AL26" s="58" t="n">
        <f aca="false">AK26+1</f>
        <v>6</v>
      </c>
      <c r="AM26" s="58" t="n">
        <f aca="false">AL26+1</f>
        <v>7</v>
      </c>
      <c r="AN26" s="58" t="n">
        <f aca="false">AM26+1</f>
        <v>8</v>
      </c>
      <c r="AO26" s="58" t="n">
        <f aca="false">AN26+1</f>
        <v>9</v>
      </c>
      <c r="AP26" s="58" t="n">
        <f aca="false">AO26+1</f>
        <v>10</v>
      </c>
      <c r="AQ26" s="58" t="n">
        <f aca="false">AP26+1</f>
        <v>11</v>
      </c>
      <c r="AR26" s="46" t="n">
        <f aca="false">AQ26+1</f>
        <v>12</v>
      </c>
      <c r="AW26" s="48" t="n">
        <f aca="false">AW25+1</f>
        <v>24</v>
      </c>
      <c r="AX26" s="45" t="s">
        <v>1164</v>
      </c>
      <c r="AY26" s="45" t="n">
        <v>2320</v>
      </c>
      <c r="AZ26" s="45" t="n">
        <v>22166</v>
      </c>
      <c r="BA26" s="47"/>
    </row>
    <row r="27" customFormat="false" ht="17" hidden="false" customHeight="false" outlineLevel="0" collapsed="false">
      <c r="A27" s="44" t="s">
        <v>83</v>
      </c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1"/>
      <c r="N27" s="44"/>
      <c r="Q27" s="45" t="s">
        <v>83</v>
      </c>
      <c r="AE27" s="44"/>
      <c r="AF27" s="44" t="s">
        <v>83</v>
      </c>
      <c r="AG27" s="44"/>
      <c r="AW27" s="48" t="n">
        <f aca="false">AW26+1</f>
        <v>25</v>
      </c>
      <c r="AX27" s="45" t="s">
        <v>1165</v>
      </c>
      <c r="AY27" s="45" t="n">
        <v>2163</v>
      </c>
      <c r="AZ27" s="45" t="n">
        <v>26208</v>
      </c>
      <c r="BA27" s="47"/>
    </row>
    <row r="28" customFormat="false" ht="16" hidden="false" customHeight="false" outlineLevel="0" collapsed="false">
      <c r="A28" s="44" t="s">
        <v>86</v>
      </c>
      <c r="B28" s="52"/>
      <c r="C28" s="53" t="s">
        <v>1128</v>
      </c>
      <c r="D28" s="55" t="s">
        <v>1129</v>
      </c>
      <c r="E28" s="55" t="s">
        <v>1130</v>
      </c>
      <c r="F28" s="88" t="s">
        <v>1131</v>
      </c>
      <c r="G28" s="87" t="s">
        <v>1148</v>
      </c>
      <c r="H28" s="55" t="s">
        <v>1149</v>
      </c>
      <c r="I28" s="55" t="s">
        <v>1150</v>
      </c>
      <c r="J28" s="55" t="s">
        <v>1151</v>
      </c>
      <c r="K28" s="55" t="s">
        <v>1152</v>
      </c>
      <c r="L28" s="88" t="s">
        <v>1153</v>
      </c>
      <c r="M28" s="57"/>
      <c r="N28" s="44" t="n">
        <v>5000</v>
      </c>
      <c r="Q28" s="45" t="s">
        <v>86</v>
      </c>
      <c r="S28" s="59" t="n">
        <f aca="false">VLOOKUP(S83,$AW$3:$AZ$702,$P$2,0)</f>
        <v>31273</v>
      </c>
      <c r="T28" s="60" t="n">
        <f aca="false">VLOOKUP(T83,$AW$3:$AZ$702,$P$2,0)</f>
        <v>295</v>
      </c>
      <c r="U28" s="60" t="n">
        <f aca="false">VLOOKUP(U83,$AW$3:$AZ$702,$P$2,0)</f>
        <v>1721</v>
      </c>
      <c r="V28" s="60" t="n">
        <f aca="false">VLOOKUP(V83,$AW$3:$AZ$702,$P$2,0)</f>
        <v>356</v>
      </c>
      <c r="W28" s="59" t="n">
        <f aca="false">VLOOKUP(W83,$AW$3:$AZ$702,$P$2,0)</f>
        <v>2751</v>
      </c>
      <c r="X28" s="60" t="n">
        <f aca="false">VLOOKUP(X83,$AW$3:$AZ$702,$P$2,0)</f>
        <v>2016</v>
      </c>
      <c r="Y28" s="60" t="n">
        <f aca="false">VLOOKUP(Y83,$AW$3:$AZ$702,$P$2,0)</f>
        <v>47036</v>
      </c>
      <c r="Z28" s="60" t="n">
        <f aca="false">VLOOKUP(Z83,$AW$3:$AZ$702,$P$2,0)</f>
        <v>3384</v>
      </c>
      <c r="AA28" s="60" t="n">
        <f aca="false">VLOOKUP(AA83,$AW$3:$AZ$702,$P$2,0)</f>
        <v>29068</v>
      </c>
      <c r="AB28" s="61" t="n">
        <f aca="false">VLOOKUP(AB83,$AW$3:$AZ$702,$P$2,0)</f>
        <v>9828</v>
      </c>
      <c r="AE28" s="44"/>
      <c r="AF28" s="44" t="s">
        <v>86</v>
      </c>
      <c r="AG28" s="44"/>
      <c r="AH28" s="62" t="n">
        <f aca="false">VLOOKUP(S83,$AW$3:$AZ$702,$AE$2,0)</f>
        <v>28282</v>
      </c>
      <c r="AI28" s="62" t="n">
        <f aca="false">VLOOKUP(T83,$AW$3:$AZ$702,$AE$2,0)</f>
        <v>32240</v>
      </c>
      <c r="AJ28" s="62" t="n">
        <f aca="false">VLOOKUP(U83,$AW$3:$AZ$702,$AE$2,0)</f>
        <v>27517</v>
      </c>
      <c r="AK28" s="62" t="n">
        <f aca="false">VLOOKUP(V83,$AW$3:$AZ$702,$AE$2,0)</f>
        <v>31656</v>
      </c>
      <c r="AL28" s="62" t="n">
        <f aca="false">VLOOKUP(W83,$AW$3:$AZ$702,$AE$2,0)</f>
        <v>14382</v>
      </c>
      <c r="AM28" s="62" t="n">
        <f aca="false">VLOOKUP(X83,$AW$3:$AZ$702,$AE$2,0)</f>
        <v>20353</v>
      </c>
      <c r="AN28" s="62" t="n">
        <f aca="false">VLOOKUP(Y83,$AW$3:$AZ$702,$AE$2,0)</f>
        <v>26449</v>
      </c>
      <c r="AO28" s="62" t="n">
        <f aca="false">VLOOKUP(Z83,$AW$3:$AZ$702,$AE$2,0)</f>
        <v>24735</v>
      </c>
      <c r="AP28" s="62" t="n">
        <f aca="false">VLOOKUP(AA83,$AW$3:$AZ$702,$AE$2,0)</f>
        <v>28542</v>
      </c>
      <c r="AQ28" s="62" t="n">
        <f aca="false">VLOOKUP(AB83,$AW$3:$AZ$702,$AE$2,0)</f>
        <v>34161</v>
      </c>
      <c r="AW28" s="48" t="n">
        <f aca="false">AW27+1</f>
        <v>26</v>
      </c>
      <c r="AX28" s="45" t="s">
        <v>1166</v>
      </c>
      <c r="AY28" s="45" t="n">
        <v>1796</v>
      </c>
      <c r="AZ28" s="45" t="n">
        <v>27019</v>
      </c>
      <c r="BA28" s="47"/>
    </row>
    <row r="29" customFormat="false" ht="16" hidden="false" customHeight="false" outlineLevel="0" collapsed="false">
      <c r="A29" s="44" t="s">
        <v>98</v>
      </c>
      <c r="B29" s="52"/>
      <c r="C29" s="85" t="s">
        <v>1134</v>
      </c>
      <c r="D29" s="58"/>
      <c r="E29" s="44"/>
      <c r="F29" s="86"/>
      <c r="G29" s="85" t="s">
        <v>1134</v>
      </c>
      <c r="H29" s="44"/>
      <c r="I29" s="44"/>
      <c r="J29" s="44"/>
      <c r="K29" s="44"/>
      <c r="L29" s="86"/>
      <c r="M29" s="57"/>
      <c r="N29" s="44" t="n">
        <f aca="false">N28/5</f>
        <v>1000</v>
      </c>
      <c r="Q29" s="45" t="s">
        <v>98</v>
      </c>
      <c r="S29" s="65" t="n">
        <f aca="false">VLOOKUP(S84,$AW$3:$AZ$702,$P$2,0)</f>
        <v>27019</v>
      </c>
      <c r="T29" s="62" t="n">
        <f aca="false">VLOOKUP(T84,$AW$3:$AZ$702,$P$2,0)</f>
        <v>198</v>
      </c>
      <c r="U29" s="62" t="n">
        <f aca="false">VLOOKUP(U84,$AW$3:$AZ$702,$P$2,0)</f>
        <v>1528</v>
      </c>
      <c r="V29" s="62" t="n">
        <f aca="false">VLOOKUP(V84,$AW$3:$AZ$702,$P$2,0)</f>
        <v>248</v>
      </c>
      <c r="W29" s="65" t="n">
        <f aca="false">VLOOKUP(W84,$AW$3:$AZ$702,$P$2,0)</f>
        <v>2010</v>
      </c>
      <c r="X29" s="62" t="n">
        <f aca="false">VLOOKUP(X84,$AW$3:$AZ$702,$P$2,0)</f>
        <v>1758</v>
      </c>
      <c r="Y29" s="62" t="n">
        <f aca="false">VLOOKUP(Y84,$AW$3:$AZ$702,$P$2,0)</f>
        <v>56813</v>
      </c>
      <c r="Z29" s="62" t="n">
        <f aca="false">VLOOKUP(Z84,$AW$3:$AZ$702,$P$2,0)</f>
        <v>3457</v>
      </c>
      <c r="AA29" s="62" t="n">
        <f aca="false">VLOOKUP(AA84,$AW$3:$AZ$702,$P$2,0)</f>
        <v>28282</v>
      </c>
      <c r="AB29" s="66" t="n">
        <f aca="false">VLOOKUP(AB84,$AW$3:$AZ$702,$P$2,0)</f>
        <v>9475</v>
      </c>
      <c r="AE29" s="44"/>
      <c r="AF29" s="44" t="s">
        <v>98</v>
      </c>
      <c r="AG29" s="44"/>
      <c r="AH29" s="62" t="n">
        <f aca="false">VLOOKUP(S84,$AW$3:$AZ$702,$AE$2,0)</f>
        <v>28455</v>
      </c>
      <c r="AI29" s="62" t="n">
        <f aca="false">VLOOKUP(T84,$AW$3:$AZ$702,$AE$2,0)</f>
        <v>25734</v>
      </c>
      <c r="AJ29" s="62" t="n">
        <f aca="false">VLOOKUP(U84,$AW$3:$AZ$702,$AE$2,0)</f>
        <v>30613</v>
      </c>
      <c r="AK29" s="62" t="n">
        <f aca="false">VLOOKUP(V84,$AW$3:$AZ$702,$AE$2,0)</f>
        <v>35004</v>
      </c>
      <c r="AL29" s="62" t="n">
        <f aca="false">VLOOKUP(W84,$AW$3:$AZ$702,$AE$2,0)</f>
        <v>13491</v>
      </c>
      <c r="AM29" s="62" t="n">
        <f aca="false">VLOOKUP(X84,$AW$3:$AZ$702,$AE$2,0)</f>
        <v>23558</v>
      </c>
      <c r="AN29" s="62" t="n">
        <f aca="false">VLOOKUP(Y84,$AW$3:$AZ$702,$AE$2,0)</f>
        <v>29335</v>
      </c>
      <c r="AO29" s="62" t="n">
        <f aca="false">VLOOKUP(Z84,$AW$3:$AZ$702,$AE$2,0)</f>
        <v>28804</v>
      </c>
      <c r="AP29" s="62" t="n">
        <f aca="false">VLOOKUP(AA84,$AW$3:$AZ$702,$AE$2,0)</f>
        <v>33136</v>
      </c>
      <c r="AQ29" s="62" t="n">
        <f aca="false">VLOOKUP(AB84,$AW$3:$AZ$702,$AE$2,0)</f>
        <v>38353</v>
      </c>
      <c r="AW29" s="48" t="n">
        <f aca="false">AW28+1</f>
        <v>27</v>
      </c>
      <c r="AX29" s="45" t="s">
        <v>1167</v>
      </c>
      <c r="AY29" s="45" t="n">
        <v>2072</v>
      </c>
      <c r="AZ29" s="45" t="n">
        <v>29246</v>
      </c>
      <c r="BA29" s="47"/>
    </row>
    <row r="30" customFormat="false" ht="16" hidden="false" customHeight="false" outlineLevel="0" collapsed="false">
      <c r="A30" s="44" t="s">
        <v>100</v>
      </c>
      <c r="B30" s="52"/>
      <c r="C30" s="63" t="s">
        <v>1135</v>
      </c>
      <c r="D30" s="58"/>
      <c r="E30" s="44"/>
      <c r="F30" s="86"/>
      <c r="G30" s="63" t="s">
        <v>1135</v>
      </c>
      <c r="H30" s="44"/>
      <c r="I30" s="58"/>
      <c r="J30" s="58"/>
      <c r="K30" s="44"/>
      <c r="L30" s="86"/>
      <c r="M30" s="57"/>
      <c r="N30" s="44" t="n">
        <f aca="false">N29/5</f>
        <v>200</v>
      </c>
      <c r="Q30" s="45" t="s">
        <v>100</v>
      </c>
      <c r="S30" s="65" t="n">
        <f aca="false">VLOOKUP(S85,$AW$3:$AZ$702,$P$2,0)</f>
        <v>21632</v>
      </c>
      <c r="T30" s="62" t="n">
        <f aca="false">VLOOKUP(T85,$AW$3:$AZ$702,$P$2,0)</f>
        <v>175</v>
      </c>
      <c r="U30" s="62" t="n">
        <f aca="false">VLOOKUP(U85,$AW$3:$AZ$702,$P$2,0)</f>
        <v>1510</v>
      </c>
      <c r="V30" s="62" t="n">
        <f aca="false">VLOOKUP(V85,$AW$3:$AZ$702,$P$2,0)</f>
        <v>271</v>
      </c>
      <c r="W30" s="65" t="n">
        <f aca="false">VLOOKUP(W85,$AW$3:$AZ$702,$P$2,0)</f>
        <v>1113</v>
      </c>
      <c r="X30" s="62" t="n">
        <f aca="false">VLOOKUP(X85,$AW$3:$AZ$702,$P$2,0)</f>
        <v>791</v>
      </c>
      <c r="Y30" s="62" t="n">
        <f aca="false">VLOOKUP(Y85,$AW$3:$AZ$702,$P$2,0)</f>
        <v>32536</v>
      </c>
      <c r="Z30" s="62" t="n">
        <f aca="false">VLOOKUP(Z85,$AW$3:$AZ$702,$P$2,0)</f>
        <v>2915</v>
      </c>
      <c r="AA30" s="62" t="n">
        <f aca="false">VLOOKUP(AA85,$AW$3:$AZ$702,$P$2,0)</f>
        <v>17109</v>
      </c>
      <c r="AB30" s="66" t="n">
        <f aca="false">VLOOKUP(AB85,$AW$3:$AZ$702,$P$2,0)</f>
        <v>7563</v>
      </c>
      <c r="AE30" s="44"/>
      <c r="AF30" s="44" t="s">
        <v>100</v>
      </c>
      <c r="AG30" s="44"/>
      <c r="AH30" s="62" t="n">
        <f aca="false">VLOOKUP(S85,$AW$3:$AZ$702,$AE$2,0)</f>
        <v>26288</v>
      </c>
      <c r="AI30" s="62" t="n">
        <f aca="false">VLOOKUP(T85,$AW$3:$AZ$702,$AE$2,0)</f>
        <v>26937</v>
      </c>
      <c r="AJ30" s="62" t="n">
        <f aca="false">VLOOKUP(U85,$AW$3:$AZ$702,$AE$2,0)</f>
        <v>33747</v>
      </c>
      <c r="AK30" s="62" t="n">
        <f aca="false">VLOOKUP(V85,$AW$3:$AZ$702,$AE$2,0)</f>
        <v>40024</v>
      </c>
      <c r="AL30" s="62" t="n">
        <f aca="false">VLOOKUP(W85,$AW$3:$AZ$702,$AE$2,0)</f>
        <v>20603</v>
      </c>
      <c r="AM30" s="62" t="n">
        <f aca="false">VLOOKUP(X85,$AW$3:$AZ$702,$AE$2,0)</f>
        <v>22921</v>
      </c>
      <c r="AN30" s="62" t="n">
        <f aca="false">VLOOKUP(Y85,$AW$3:$AZ$702,$AE$2,0)</f>
        <v>27019</v>
      </c>
      <c r="AO30" s="62" t="n">
        <f aca="false">VLOOKUP(Z85,$AW$3:$AZ$702,$AE$2,0)</f>
        <v>31947</v>
      </c>
      <c r="AP30" s="62" t="n">
        <f aca="false">VLOOKUP(AA85,$AW$3:$AZ$702,$AE$2,0)</f>
        <v>31656</v>
      </c>
      <c r="AQ30" s="62" t="n">
        <f aca="false">VLOOKUP(AB85,$AW$3:$AZ$702,$AE$2,0)</f>
        <v>36752</v>
      </c>
      <c r="AW30" s="48" t="n">
        <f aca="false">AW29+1</f>
        <v>28</v>
      </c>
      <c r="AX30" s="45" t="s">
        <v>1168</v>
      </c>
      <c r="AY30" s="45" t="n">
        <v>3079</v>
      </c>
      <c r="AZ30" s="45" t="n">
        <v>29157</v>
      </c>
      <c r="BA30" s="47"/>
    </row>
    <row r="31" customFormat="false" ht="16" hidden="false" customHeight="false" outlineLevel="0" collapsed="false">
      <c r="A31" s="44" t="s">
        <v>102</v>
      </c>
      <c r="B31" s="52"/>
      <c r="C31" s="101"/>
      <c r="D31" s="81"/>
      <c r="E31" s="58"/>
      <c r="F31" s="86"/>
      <c r="G31" s="63"/>
      <c r="H31" s="44"/>
      <c r="I31" s="58"/>
      <c r="J31" s="58"/>
      <c r="K31" s="58"/>
      <c r="L31" s="86"/>
      <c r="M31" s="57"/>
      <c r="N31" s="44" t="n">
        <f aca="false">N30/5</f>
        <v>40</v>
      </c>
      <c r="Q31" s="45" t="s">
        <v>102</v>
      </c>
      <c r="S31" s="65" t="n">
        <f aca="false">VLOOKUP(S86,$AW$3:$AZ$702,$P$2,0)</f>
        <v>19803</v>
      </c>
      <c r="T31" s="62" t="n">
        <f aca="false">VLOOKUP(T86,$AW$3:$AZ$702,$P$2,0)</f>
        <v>256</v>
      </c>
      <c r="U31" s="62" t="n">
        <f aca="false">VLOOKUP(U86,$AW$3:$AZ$702,$P$2,0)</f>
        <v>2604</v>
      </c>
      <c r="V31" s="62" t="n">
        <f aca="false">VLOOKUP(V86,$AW$3:$AZ$702,$P$2,0)</f>
        <v>3708</v>
      </c>
      <c r="W31" s="65" t="n">
        <f aca="false">VLOOKUP(W86,$AW$3:$AZ$702,$P$2,0)</f>
        <v>474</v>
      </c>
      <c r="X31" s="62" t="n">
        <f aca="false">VLOOKUP(X86,$AW$3:$AZ$702,$P$2,0)</f>
        <v>420</v>
      </c>
      <c r="Y31" s="62" t="n">
        <f aca="false">VLOOKUP(Y86,$AW$3:$AZ$702,$P$2,0)</f>
        <v>41011</v>
      </c>
      <c r="Z31" s="62" t="n">
        <f aca="false">VLOOKUP(Z86,$AW$3:$AZ$702,$P$2,0)</f>
        <v>2306</v>
      </c>
      <c r="AA31" s="62" t="n">
        <f aca="false">VLOOKUP(AA86,$AW$3:$AZ$702,$P$2,0)</f>
        <v>4937</v>
      </c>
      <c r="AB31" s="66" t="n">
        <f aca="false">VLOOKUP(AB86,$AW$3:$AZ$702,$P$2,0)</f>
        <v>6495</v>
      </c>
      <c r="AE31" s="44"/>
      <c r="AF31" s="44" t="s">
        <v>102</v>
      </c>
      <c r="AG31" s="44"/>
      <c r="AH31" s="62" t="n">
        <f aca="false">VLOOKUP(S86,$AW$3:$AZ$702,$AE$2,0)</f>
        <v>27601</v>
      </c>
      <c r="AI31" s="62" t="n">
        <f aca="false">VLOOKUP(T86,$AW$3:$AZ$702,$AE$2,0)</f>
        <v>28025</v>
      </c>
      <c r="AJ31" s="62" t="n">
        <f aca="false">VLOOKUP(U86,$AW$3:$AZ$702,$AE$2,0)</f>
        <v>37889</v>
      </c>
      <c r="AK31" s="62" t="n">
        <f aca="false">VLOOKUP(V86,$AW$3:$AZ$702,$AE$2,0)</f>
        <v>40638</v>
      </c>
      <c r="AL31" s="62" t="n">
        <f aca="false">VLOOKUP(W86,$AW$3:$AZ$702,$AE$2,0)</f>
        <v>28455</v>
      </c>
      <c r="AM31" s="62" t="n">
        <f aca="false">VLOOKUP(X86,$AW$3:$AZ$702,$AE$2,0)</f>
        <v>26049</v>
      </c>
      <c r="AN31" s="62" t="n">
        <f aca="false">VLOOKUP(Y86,$AW$3:$AZ$702,$AE$2,0)</f>
        <v>27770</v>
      </c>
      <c r="AO31" s="62" t="n">
        <f aca="false">VLOOKUP(Z86,$AW$3:$AZ$702,$AE$2,0)</f>
        <v>35110</v>
      </c>
      <c r="AP31" s="62" t="n">
        <f aca="false">VLOOKUP(AA86,$AW$3:$AZ$702,$AE$2,0)</f>
        <v>35433</v>
      </c>
      <c r="AQ31" s="62" t="n">
        <f aca="false">VLOOKUP(AB86,$AW$3:$AZ$702,$AE$2,0)</f>
        <v>34897</v>
      </c>
      <c r="AW31" s="48" t="n">
        <f aca="false">AW30+1</f>
        <v>29</v>
      </c>
      <c r="AX31" s="45" t="s">
        <v>1169</v>
      </c>
      <c r="AY31" s="45" t="n">
        <v>8915</v>
      </c>
      <c r="AZ31" s="45" t="n">
        <v>30150</v>
      </c>
      <c r="BA31" s="47"/>
    </row>
    <row r="32" customFormat="false" ht="16" hidden="false" customHeight="false" outlineLevel="0" collapsed="false">
      <c r="A32" s="44" t="s">
        <v>104</v>
      </c>
      <c r="B32" s="52"/>
      <c r="C32" s="63"/>
      <c r="D32" s="58"/>
      <c r="E32" s="44"/>
      <c r="F32" s="86"/>
      <c r="G32" s="85"/>
      <c r="H32" s="44"/>
      <c r="I32" s="44"/>
      <c r="J32" s="44"/>
      <c r="K32" s="44"/>
      <c r="L32" s="86"/>
      <c r="M32" s="57"/>
      <c r="N32" s="44" t="n">
        <f aca="false">N31/5</f>
        <v>8</v>
      </c>
      <c r="Q32" s="45" t="s">
        <v>104</v>
      </c>
      <c r="S32" s="65" t="n">
        <f aca="false">VLOOKUP(S87,$AW$3:$AZ$702,$P$2,0)</f>
        <v>24213</v>
      </c>
      <c r="T32" s="62" t="n">
        <f aca="false">VLOOKUP(T87,$AW$3:$AZ$702,$P$2,0)</f>
        <v>534</v>
      </c>
      <c r="U32" s="62" t="n">
        <f aca="false">VLOOKUP(U87,$AW$3:$AZ$702,$P$2,0)</f>
        <v>6819</v>
      </c>
      <c r="V32" s="62" t="n">
        <f aca="false">VLOOKUP(V87,$AW$3:$AZ$702,$P$2,0)</f>
        <v>908</v>
      </c>
      <c r="W32" s="65" t="n">
        <f aca="false">VLOOKUP(W87,$AW$3:$AZ$702,$P$2,0)</f>
        <v>589</v>
      </c>
      <c r="X32" s="62" t="n">
        <f aca="false">VLOOKUP(X87,$AW$3:$AZ$702,$P$2,0)</f>
        <v>526</v>
      </c>
      <c r="Y32" s="62" t="n">
        <f aca="false">VLOOKUP(Y87,$AW$3:$AZ$702,$P$2,0)</f>
        <v>41514</v>
      </c>
      <c r="Z32" s="62" t="n">
        <f aca="false">VLOOKUP(Z87,$AW$3:$AZ$702,$P$2,0)</f>
        <v>2072</v>
      </c>
      <c r="AA32" s="62" t="n">
        <f aca="false">VLOOKUP(AA87,$AW$3:$AZ$702,$P$2,0)</f>
        <v>6281</v>
      </c>
      <c r="AB32" s="66" t="n">
        <f aca="false">VLOOKUP(AB87,$AW$3:$AZ$702,$P$2,0)</f>
        <v>5891</v>
      </c>
      <c r="AE32" s="44"/>
      <c r="AF32" s="44" t="s">
        <v>104</v>
      </c>
      <c r="AG32" s="44"/>
      <c r="AH32" s="62" t="n">
        <f aca="false">VLOOKUP(S87,$AW$3:$AZ$702,$AE$2,0)</f>
        <v>28629</v>
      </c>
      <c r="AI32" s="62" t="n">
        <f aca="false">VLOOKUP(T87,$AW$3:$AZ$702,$AE$2,0)</f>
        <v>29785</v>
      </c>
      <c r="AJ32" s="62" t="n">
        <f aca="false">VLOOKUP(U87,$AW$3:$AZ$702,$AE$2,0)</f>
        <v>36976</v>
      </c>
      <c r="AK32" s="62" t="n">
        <f aca="false">VLOOKUP(V87,$AW$3:$AZ$702,$AE$2,0)</f>
        <v>34791</v>
      </c>
      <c r="AL32" s="62" t="n">
        <f aca="false">VLOOKUP(W87,$AW$3:$AZ$702,$AE$2,0)</f>
        <v>29695</v>
      </c>
      <c r="AM32" s="62" t="n">
        <f aca="false">VLOOKUP(X87,$AW$3:$AZ$702,$AE$2,0)</f>
        <v>26773</v>
      </c>
      <c r="AN32" s="62" t="n">
        <f aca="false">VLOOKUP(Y87,$AW$3:$AZ$702,$AE$2,0)</f>
        <v>28804</v>
      </c>
      <c r="AO32" s="62" t="n">
        <f aca="false">VLOOKUP(Z87,$AW$3:$AZ$702,$AE$2,0)</f>
        <v>32142</v>
      </c>
      <c r="AP32" s="62" t="n">
        <f aca="false">VLOOKUP(AA87,$AW$3:$AZ$702,$AE$2,0)</f>
        <v>33542</v>
      </c>
      <c r="AQ32" s="62" t="n">
        <f aca="false">VLOOKUP(AB87,$AW$3:$AZ$702,$AE$2,0)</f>
        <v>31560</v>
      </c>
      <c r="AW32" s="48" t="n">
        <f aca="false">AW31+1</f>
        <v>30</v>
      </c>
      <c r="AX32" s="45" t="s">
        <v>1170</v>
      </c>
      <c r="AY32" s="45" t="n">
        <v>14559</v>
      </c>
      <c r="AZ32" s="45" t="n">
        <v>23344</v>
      </c>
      <c r="BA32" s="47"/>
    </row>
    <row r="33" customFormat="false" ht="17" hidden="false" customHeight="false" outlineLevel="0" collapsed="false">
      <c r="A33" s="44" t="s">
        <v>106</v>
      </c>
      <c r="B33" s="52"/>
      <c r="C33" s="67"/>
      <c r="D33" s="68"/>
      <c r="E33" s="89"/>
      <c r="F33" s="69"/>
      <c r="G33" s="90"/>
      <c r="H33" s="68"/>
      <c r="I33" s="68"/>
      <c r="J33" s="68"/>
      <c r="K33" s="89"/>
      <c r="L33" s="69"/>
      <c r="M33" s="57"/>
      <c r="N33" s="44" t="n">
        <v>0</v>
      </c>
      <c r="Q33" s="45" t="s">
        <v>106</v>
      </c>
      <c r="S33" s="70" t="n">
        <f aca="false">VLOOKUP(S88,$AW$3:$AZ$702,$P$2,0)</f>
        <v>28196</v>
      </c>
      <c r="T33" s="71" t="n">
        <f aca="false">VLOOKUP(T88,$AW$3:$AZ$702,$P$2,0)</f>
        <v>1478</v>
      </c>
      <c r="U33" s="71" t="n">
        <f aca="false">VLOOKUP(U88,$AW$3:$AZ$702,$P$2,0)</f>
        <v>11835</v>
      </c>
      <c r="V33" s="71" t="n">
        <f aca="false">VLOOKUP(V88,$AW$3:$AZ$702,$P$2,0)</f>
        <v>3204</v>
      </c>
      <c r="W33" s="70" t="n">
        <f aca="false">VLOOKUP(W88,$AW$3:$AZ$702,$P$2,0)</f>
        <v>844</v>
      </c>
      <c r="X33" s="71" t="n">
        <f aca="false">VLOOKUP(X88,$AW$3:$AZ$702,$P$2,0)</f>
        <v>894</v>
      </c>
      <c r="Y33" s="71" t="n">
        <f aca="false">VLOOKUP(Y88,$AW$3:$AZ$702,$P$2,0)</f>
        <v>57685</v>
      </c>
      <c r="Z33" s="71" t="n">
        <f aca="false">VLOOKUP(Z88,$AW$3:$AZ$702,$P$2,0)</f>
        <v>3283</v>
      </c>
      <c r="AA33" s="71" t="n">
        <f aca="false">VLOOKUP(AA88,$AW$3:$AZ$702,$P$2,0)</f>
        <v>11034</v>
      </c>
      <c r="AB33" s="72" t="n">
        <f aca="false">VLOOKUP(AB88,$AW$3:$AZ$702,$P$2,0)</f>
        <v>4789</v>
      </c>
      <c r="AE33" s="44"/>
      <c r="AF33" s="44" t="s">
        <v>106</v>
      </c>
      <c r="AG33" s="44"/>
      <c r="AH33" s="62" t="n">
        <f aca="false">VLOOKUP(S88,$AW$3:$AZ$702,$AE$2,0)</f>
        <v>27101</v>
      </c>
      <c r="AI33" s="62" t="n">
        <f aca="false">VLOOKUP(T88,$AW$3:$AZ$702,$AE$2,0)</f>
        <v>28629</v>
      </c>
      <c r="AJ33" s="62" t="n">
        <f aca="false">VLOOKUP(U88,$AW$3:$AZ$702,$AE$2,0)</f>
        <v>30988</v>
      </c>
      <c r="AK33" s="62" t="n">
        <f aca="false">VLOOKUP(V88,$AW$3:$AZ$702,$AE$2,0)</f>
        <v>25577</v>
      </c>
      <c r="AL33" s="62" t="n">
        <f aca="false">VLOOKUP(W88,$AW$3:$AZ$702,$AE$2,0)</f>
        <v>26530</v>
      </c>
      <c r="AM33" s="62" t="n">
        <f aca="false">VLOOKUP(X88,$AW$3:$AZ$702,$AE$2,0)</f>
        <v>23558</v>
      </c>
      <c r="AN33" s="62" t="n">
        <f aca="false">VLOOKUP(Y88,$AW$3:$AZ$702,$AE$2,0)</f>
        <v>29514</v>
      </c>
      <c r="AO33" s="62" t="n">
        <f aca="false">VLOOKUP(Z88,$AW$3:$AZ$702,$AE$2,0)</f>
        <v>23992</v>
      </c>
      <c r="AP33" s="62" t="n">
        <f aca="false">VLOOKUP(AA88,$AW$3:$AZ$702,$AE$2,0)</f>
        <v>29967</v>
      </c>
      <c r="AQ33" s="62" t="n">
        <f aca="false">VLOOKUP(AB88,$AW$3:$AZ$702,$AE$2,0)</f>
        <v>25422</v>
      </c>
      <c r="AW33" s="48" t="n">
        <f aca="false">AW32+1</f>
        <v>31</v>
      </c>
      <c r="AX33" s="45" t="s">
        <v>1171</v>
      </c>
      <c r="AY33" s="45" t="n">
        <v>457</v>
      </c>
      <c r="AZ33" s="45" t="n">
        <v>26208</v>
      </c>
      <c r="BA33" s="47"/>
    </row>
    <row r="34" customFormat="false" ht="16" hidden="false" customHeight="false" outlineLevel="0" collapsed="false">
      <c r="A34" s="44" t="s">
        <v>108</v>
      </c>
      <c r="B34" s="73"/>
      <c r="C34" s="74" t="s">
        <v>109</v>
      </c>
      <c r="D34" s="74"/>
      <c r="E34" s="74"/>
      <c r="F34" s="74"/>
      <c r="G34" s="74"/>
      <c r="H34" s="74"/>
      <c r="I34" s="74"/>
      <c r="J34" s="74"/>
      <c r="K34" s="74"/>
      <c r="L34" s="74"/>
      <c r="M34" s="75"/>
      <c r="N34" s="44"/>
      <c r="P34" s="44"/>
      <c r="Q34" s="45" t="s">
        <v>108</v>
      </c>
      <c r="S34" s="76"/>
      <c r="U34" s="76"/>
      <c r="V34" s="76"/>
      <c r="W34" s="76"/>
      <c r="X34" s="76"/>
      <c r="Y34" s="76"/>
      <c r="Z34" s="76"/>
      <c r="AA34" s="76"/>
      <c r="AB34" s="76"/>
      <c r="AE34" s="44"/>
      <c r="AF34" s="44" t="s">
        <v>108</v>
      </c>
      <c r="AG34" s="44"/>
      <c r="AH34" s="76"/>
      <c r="AJ34" s="76"/>
      <c r="AK34" s="76"/>
      <c r="AL34" s="76"/>
      <c r="AM34" s="76"/>
      <c r="AN34" s="76"/>
      <c r="AO34" s="76"/>
      <c r="AP34" s="76"/>
      <c r="AQ34" s="76"/>
      <c r="AW34" s="48" t="n">
        <f aca="false">AW33+1</f>
        <v>32</v>
      </c>
      <c r="AX34" s="45" t="s">
        <v>1172</v>
      </c>
      <c r="AY34" s="45" t="n">
        <v>314</v>
      </c>
      <c r="AZ34" s="45" t="n">
        <v>33237</v>
      </c>
      <c r="BA34" s="47"/>
    </row>
    <row r="35" customFormat="false" ht="16" hidden="false" customHeight="false" outlineLevel="0" collapsed="false">
      <c r="A35" s="44" t="s">
        <v>111</v>
      </c>
      <c r="C35" s="77" t="n">
        <v>100</v>
      </c>
      <c r="D35" s="77" t="n">
        <v>100</v>
      </c>
      <c r="E35" s="77" t="n">
        <v>100</v>
      </c>
      <c r="F35" s="77" t="n">
        <v>100</v>
      </c>
      <c r="G35" s="77" t="n">
        <v>100</v>
      </c>
      <c r="H35" s="77" t="n">
        <v>100</v>
      </c>
      <c r="I35" s="77" t="n">
        <v>100</v>
      </c>
      <c r="J35" s="77" t="n">
        <v>100</v>
      </c>
      <c r="K35" s="77" t="n">
        <v>100</v>
      </c>
      <c r="L35" s="77" t="n">
        <v>100</v>
      </c>
      <c r="O35" s="44"/>
      <c r="P35" s="44"/>
      <c r="T35" s="78"/>
      <c r="U35" s="78"/>
      <c r="V35" s="78"/>
      <c r="W35" s="78"/>
      <c r="X35" s="78"/>
      <c r="Y35" s="78"/>
      <c r="Z35" s="78"/>
      <c r="AA35" s="76"/>
      <c r="AB35" s="76"/>
      <c r="AE35" s="44"/>
      <c r="AF35" s="44"/>
      <c r="AG35" s="44"/>
      <c r="AW35" s="48" t="n">
        <f aca="false">AW34+1</f>
        <v>33</v>
      </c>
      <c r="AX35" s="45" t="s">
        <v>1173</v>
      </c>
      <c r="AY35" s="45" t="n">
        <v>410</v>
      </c>
      <c r="AZ35" s="45" t="n">
        <v>32240</v>
      </c>
      <c r="BA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</row>
    <row r="36" customFormat="false" ht="16" hidden="false" customHeight="false" outlineLevel="0" collapsed="false">
      <c r="O36" s="44"/>
      <c r="P36" s="44"/>
      <c r="AE36" s="44"/>
      <c r="AF36" s="44"/>
      <c r="AG36" s="44"/>
      <c r="AW36" s="48" t="n">
        <f aca="false">AW35+1</f>
        <v>34</v>
      </c>
      <c r="AX36" s="45" t="s">
        <v>1174</v>
      </c>
      <c r="AY36" s="45" t="n">
        <v>959</v>
      </c>
      <c r="AZ36" s="45" t="n">
        <v>29424</v>
      </c>
      <c r="BA36" s="47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</row>
    <row r="37" customFormat="false" ht="16" hidden="false" customHeight="false" outlineLevel="0" collapsed="false">
      <c r="O37" s="44"/>
      <c r="AE37" s="44"/>
      <c r="AF37" s="44"/>
      <c r="AG37" s="44"/>
      <c r="AW37" s="48" t="n">
        <f aca="false">AW36+1</f>
        <v>35</v>
      </c>
      <c r="AX37" s="45" t="s">
        <v>1175</v>
      </c>
      <c r="AY37" s="45" t="n">
        <v>1425</v>
      </c>
      <c r="AZ37" s="45" t="n">
        <v>30988</v>
      </c>
      <c r="BA37" s="47"/>
      <c r="BF37" s="47"/>
      <c r="BG37" s="47"/>
      <c r="BH37" s="47"/>
      <c r="BI37" s="47"/>
    </row>
    <row r="38" customFormat="false" ht="16" hidden="false" customHeight="false" outlineLevel="0" collapsed="false">
      <c r="A38" s="44" t="s">
        <v>1176</v>
      </c>
      <c r="B38" s="45" t="n">
        <v>1</v>
      </c>
      <c r="C38" s="45" t="n">
        <f aca="false">B38+1</f>
        <v>2</v>
      </c>
      <c r="D38" s="45" t="n">
        <f aca="false">C38+1</f>
        <v>3</v>
      </c>
      <c r="E38" s="45" t="n">
        <f aca="false">D38+1</f>
        <v>4</v>
      </c>
      <c r="F38" s="45" t="n">
        <f aca="false">E38+1</f>
        <v>5</v>
      </c>
      <c r="G38" s="45" t="n">
        <f aca="false">F38+1</f>
        <v>6</v>
      </c>
      <c r="H38" s="45" t="n">
        <f aca="false">G38+1</f>
        <v>7</v>
      </c>
      <c r="I38" s="45" t="n">
        <f aca="false">H38+1</f>
        <v>8</v>
      </c>
      <c r="J38" s="45" t="n">
        <f aca="false">I38+1</f>
        <v>9</v>
      </c>
      <c r="K38" s="45" t="n">
        <f aca="false">J38+1</f>
        <v>10</v>
      </c>
      <c r="L38" s="45" t="n">
        <f aca="false">K38+1</f>
        <v>11</v>
      </c>
      <c r="M38" s="45" t="n">
        <f aca="false">L38+1</f>
        <v>12</v>
      </c>
      <c r="N38" s="45" t="s">
        <v>79</v>
      </c>
      <c r="O38" s="44"/>
      <c r="P38" s="44"/>
      <c r="Q38" s="45" t="n">
        <f aca="false">Q26+1</f>
        <v>4</v>
      </c>
      <c r="R38" s="45" t="n">
        <v>1</v>
      </c>
      <c r="S38" s="58" t="n">
        <f aca="false">R38+1</f>
        <v>2</v>
      </c>
      <c r="T38" s="58" t="n">
        <f aca="false">S38+1</f>
        <v>3</v>
      </c>
      <c r="U38" s="58" t="n">
        <f aca="false">T38+1</f>
        <v>4</v>
      </c>
      <c r="V38" s="58" t="n">
        <f aca="false">U38+1</f>
        <v>5</v>
      </c>
      <c r="W38" s="58" t="n">
        <f aca="false">V38+1</f>
        <v>6</v>
      </c>
      <c r="X38" s="58" t="n">
        <f aca="false">W38+1</f>
        <v>7</v>
      </c>
      <c r="Y38" s="58" t="n">
        <f aca="false">X38+1</f>
        <v>8</v>
      </c>
      <c r="Z38" s="58" t="n">
        <f aca="false">Y38+1</f>
        <v>9</v>
      </c>
      <c r="AA38" s="58" t="n">
        <f aca="false">Z38+1</f>
        <v>10</v>
      </c>
      <c r="AB38" s="58" t="n">
        <f aca="false">AA38+1</f>
        <v>11</v>
      </c>
      <c r="AC38" s="58" t="n">
        <f aca="false">AB38+1</f>
        <v>12</v>
      </c>
      <c r="AE38" s="44"/>
      <c r="AF38" s="44" t="n">
        <f aca="false">Q38</f>
        <v>4</v>
      </c>
      <c r="AG38" s="44" t="n">
        <v>1</v>
      </c>
      <c r="AH38" s="58" t="n">
        <f aca="false">AG38+1</f>
        <v>2</v>
      </c>
      <c r="AI38" s="58" t="n">
        <f aca="false">AH38+1</f>
        <v>3</v>
      </c>
      <c r="AJ38" s="58" t="n">
        <f aca="false">AI38+1</f>
        <v>4</v>
      </c>
      <c r="AK38" s="58" t="n">
        <f aca="false">AJ38+1</f>
        <v>5</v>
      </c>
      <c r="AL38" s="58" t="n">
        <f aca="false">AK38+1</f>
        <v>6</v>
      </c>
      <c r="AM38" s="58" t="n">
        <f aca="false">AL38+1</f>
        <v>7</v>
      </c>
      <c r="AN38" s="58" t="n">
        <f aca="false">AM38+1</f>
        <v>8</v>
      </c>
      <c r="AO38" s="58" t="n">
        <f aca="false">AN38+1</f>
        <v>9</v>
      </c>
      <c r="AP38" s="58" t="n">
        <f aca="false">AO38+1</f>
        <v>10</v>
      </c>
      <c r="AQ38" s="58" t="n">
        <f aca="false">AP38+1</f>
        <v>11</v>
      </c>
      <c r="AR38" s="46" t="n">
        <f aca="false">AQ38+1</f>
        <v>12</v>
      </c>
      <c r="AW38" s="48" t="n">
        <f aca="false">AW37+1</f>
        <v>36</v>
      </c>
      <c r="AX38" s="45" t="s">
        <v>1177</v>
      </c>
      <c r="AY38" s="45" t="n">
        <v>4804</v>
      </c>
      <c r="AZ38" s="45" t="n">
        <v>22712</v>
      </c>
      <c r="BA38" s="47"/>
      <c r="BF38" s="47"/>
      <c r="BG38" s="47"/>
      <c r="BH38" s="47"/>
      <c r="BI38" s="47"/>
    </row>
    <row r="39" customFormat="false" ht="17" hidden="false" customHeight="false" outlineLevel="0" collapsed="false">
      <c r="A39" s="44" t="s">
        <v>83</v>
      </c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N39" s="44"/>
      <c r="O39" s="44"/>
      <c r="P39" s="44"/>
      <c r="Q39" s="45" t="s">
        <v>83</v>
      </c>
      <c r="AE39" s="44"/>
      <c r="AF39" s="44" t="s">
        <v>83</v>
      </c>
      <c r="AG39" s="44"/>
      <c r="AW39" s="48" t="n">
        <f aca="false">AW38+1</f>
        <v>37</v>
      </c>
      <c r="AX39" s="45" t="s">
        <v>1178</v>
      </c>
      <c r="AY39" s="45" t="n">
        <v>137</v>
      </c>
      <c r="AZ39" s="45" t="n">
        <v>24584</v>
      </c>
      <c r="BA39" s="47"/>
      <c r="BI39" s="82"/>
    </row>
    <row r="40" customFormat="false" ht="16" hidden="false" customHeight="false" outlineLevel="0" collapsed="false">
      <c r="A40" s="44" t="s">
        <v>86</v>
      </c>
      <c r="B40" s="52"/>
      <c r="C40" s="87" t="s">
        <v>1179</v>
      </c>
      <c r="D40" s="55" t="s">
        <v>1180</v>
      </c>
      <c r="E40" s="55" t="s">
        <v>1181</v>
      </c>
      <c r="F40" s="55" t="s">
        <v>1182</v>
      </c>
      <c r="G40" s="55" t="s">
        <v>1183</v>
      </c>
      <c r="H40" s="87" t="s">
        <v>1184</v>
      </c>
      <c r="I40" s="55" t="s">
        <v>1185</v>
      </c>
      <c r="J40" s="55" t="s">
        <v>1186</v>
      </c>
      <c r="K40" s="55" t="s">
        <v>1187</v>
      </c>
      <c r="L40" s="88" t="s">
        <v>1188</v>
      </c>
      <c r="M40" s="57"/>
      <c r="N40" s="44" t="n">
        <v>5000</v>
      </c>
      <c r="O40" s="58"/>
      <c r="Q40" s="45" t="s">
        <v>86</v>
      </c>
      <c r="S40" s="59" t="n">
        <f aca="false">VLOOKUP(AH63,$AW$3:$AZ$702,$P$2,0)</f>
        <v>313</v>
      </c>
      <c r="T40" s="60" t="n">
        <f aca="false">VLOOKUP(AI63,$AW$3:$AZ$702,$P$2,0)</f>
        <v>380</v>
      </c>
      <c r="U40" s="60" t="n">
        <f aca="false">VLOOKUP(AJ63,$AW$3:$AZ$702,$P$2,0)</f>
        <v>355</v>
      </c>
      <c r="V40" s="60" t="n">
        <f aca="false">VLOOKUP(AK63,$AW$3:$AZ$702,$P$2,0)</f>
        <v>339</v>
      </c>
      <c r="W40" s="60" t="n">
        <f aca="false">VLOOKUP(AL63,$AW$3:$AZ$702,$P$2,0)</f>
        <v>425</v>
      </c>
      <c r="X40" s="59" t="n">
        <f aca="false">VLOOKUP(AM63,$AW$3:$AZ$702,$P$2,0)</f>
        <v>169</v>
      </c>
      <c r="Y40" s="60" t="n">
        <f aca="false">VLOOKUP(AN63,$AW$3:$AZ$702,$P$2,0)</f>
        <v>286</v>
      </c>
      <c r="Z40" s="60" t="n">
        <f aca="false">VLOOKUP(AO63,$AW$3:$AZ$702,$P$2,0)</f>
        <v>273</v>
      </c>
      <c r="AA40" s="60" t="n">
        <f aca="false">VLOOKUP(AP63,$AW$3:$AZ$702,$P$2,0)</f>
        <v>308</v>
      </c>
      <c r="AB40" s="61" t="n">
        <f aca="false">VLOOKUP(AQ63,$AW$3:$AZ$702,$P$2,0)</f>
        <v>379</v>
      </c>
      <c r="AE40" s="44"/>
      <c r="AF40" s="44" t="s">
        <v>86</v>
      </c>
      <c r="AG40" s="44"/>
      <c r="AH40" s="62" t="n">
        <f aca="false">VLOOKUP(AH63,$AW$3:$AZ$702,$AE$2,0)</f>
        <v>21111</v>
      </c>
      <c r="AI40" s="62" t="n">
        <f aca="false">VLOOKUP(AI63,$AW$3:$AZ$702,$AE$2,0)</f>
        <v>23847</v>
      </c>
      <c r="AJ40" s="62" t="n">
        <f aca="false">VLOOKUP(AJ63,$AW$3:$AZ$702,$AE$2,0)</f>
        <v>22921</v>
      </c>
      <c r="AK40" s="62" t="n">
        <f aca="false">VLOOKUP(AK63,$AW$3:$AZ$702,$AE$2,0)</f>
        <v>25114</v>
      </c>
      <c r="AL40" s="62" t="n">
        <f aca="false">VLOOKUP(AL63,$AW$3:$AZ$702,$AE$2,0)</f>
        <v>29876</v>
      </c>
      <c r="AM40" s="62" t="n">
        <f aca="false">VLOOKUP(AM63,$AW$3:$AZ$702,$AE$2,0)</f>
        <v>10414</v>
      </c>
      <c r="AN40" s="62" t="n">
        <f aca="false">VLOOKUP(AN63,$AW$3:$AZ$702,$AE$2,0)</f>
        <v>22166</v>
      </c>
      <c r="AO40" s="62" t="n">
        <f aca="false">VLOOKUP(AO63,$AW$3:$AZ$702,$AE$2,0)</f>
        <v>20353</v>
      </c>
      <c r="AP40" s="62" t="n">
        <f aca="false">VLOOKUP(AP63,$AW$3:$AZ$702,$AE$2,0)</f>
        <v>23992</v>
      </c>
      <c r="AQ40" s="62" t="n">
        <f aca="false">VLOOKUP(AQ63,$AW$3:$AZ$702,$AE$2,0)</f>
        <v>28025</v>
      </c>
      <c r="AW40" s="48" t="n">
        <f aca="false">AW39+1</f>
        <v>38</v>
      </c>
      <c r="AX40" s="45" t="s">
        <v>1189</v>
      </c>
      <c r="AY40" s="45" t="n">
        <v>116</v>
      </c>
      <c r="AZ40" s="45" t="n">
        <v>33850</v>
      </c>
      <c r="BA40" s="47"/>
      <c r="BI40" s="82"/>
    </row>
    <row r="41" customFormat="false" ht="17" hidden="false" customHeight="false" outlineLevel="0" collapsed="false">
      <c r="A41" s="44" t="s">
        <v>98</v>
      </c>
      <c r="B41" s="52"/>
      <c r="C41" s="85"/>
      <c r="D41" s="44"/>
      <c r="E41" s="44"/>
      <c r="F41" s="44"/>
      <c r="G41" s="44"/>
      <c r="H41" s="85"/>
      <c r="I41" s="44"/>
      <c r="J41" s="44"/>
      <c r="K41" s="44"/>
      <c r="L41" s="86"/>
      <c r="M41" s="57"/>
      <c r="N41" s="44" t="n">
        <v>40</v>
      </c>
      <c r="O41" s="44"/>
      <c r="Q41" s="45" t="s">
        <v>98</v>
      </c>
      <c r="S41" s="65" t="n">
        <f aca="false">VLOOKUP(AH64,$AW$3:$AZ$702,$P$2,0)</f>
        <v>359</v>
      </c>
      <c r="T41" s="62" t="n">
        <f aca="false">VLOOKUP(AI64,$AW$3:$AZ$702,$P$2,0)</f>
        <v>419</v>
      </c>
      <c r="U41" s="62" t="n">
        <f aca="false">VLOOKUP(AJ64,$AW$3:$AZ$702,$P$2,0)</f>
        <v>367</v>
      </c>
      <c r="V41" s="62" t="n">
        <f aca="false">VLOOKUP(AK64,$AW$3:$AZ$702,$P$2,0)</f>
        <v>351</v>
      </c>
      <c r="W41" s="62" t="n">
        <f aca="false">VLOOKUP(AL64,$AW$3:$AZ$702,$P$2,0)</f>
        <v>332</v>
      </c>
      <c r="X41" s="65" t="n">
        <f aca="false">VLOOKUP(AM64,$AW$3:$AZ$702,$P$2,0)</f>
        <v>266</v>
      </c>
      <c r="Y41" s="62" t="n">
        <f aca="false">VLOOKUP(AN64,$AW$3:$AZ$702,$P$2,0)</f>
        <v>386</v>
      </c>
      <c r="Z41" s="62" t="n">
        <f aca="false">VLOOKUP(AO64,$AW$3:$AZ$702,$P$2,0)</f>
        <v>301</v>
      </c>
      <c r="AA41" s="62" t="n">
        <f aca="false">VLOOKUP(AP64,$AW$3:$AZ$702,$P$2,0)</f>
        <v>344</v>
      </c>
      <c r="AB41" s="66" t="n">
        <f aca="false">VLOOKUP(AQ64,$AW$3:$AZ$702,$P$2,0)</f>
        <v>441</v>
      </c>
      <c r="AE41" s="44"/>
      <c r="AF41" s="44" t="s">
        <v>98</v>
      </c>
      <c r="AG41" s="44"/>
      <c r="AH41" s="62" t="n">
        <f aca="false">VLOOKUP(AH64,$AW$3:$AZ$702,$AE$2,0)</f>
        <v>18351</v>
      </c>
      <c r="AI41" s="62" t="n">
        <f aca="false">VLOOKUP(AI64,$AW$3:$AZ$702,$AE$2,0)</f>
        <v>20478</v>
      </c>
      <c r="AJ41" s="62" t="n">
        <f aca="false">VLOOKUP(AJ64,$AW$3:$AZ$702,$AE$2,0)</f>
        <v>21698</v>
      </c>
      <c r="AK41" s="62" t="n">
        <f aca="false">VLOOKUP(AK64,$AW$3:$AZ$702,$AE$2,0)</f>
        <v>22506</v>
      </c>
      <c r="AL41" s="62" t="n">
        <f aca="false">VLOOKUP(AL64,$AW$3:$AZ$702,$AE$2,0)</f>
        <v>24066</v>
      </c>
      <c r="AM41" s="62" t="n">
        <f aca="false">VLOOKUP(AM64,$AW$3:$AZ$702,$AE$2,0)</f>
        <v>13698</v>
      </c>
      <c r="AN41" s="62" t="n">
        <f aca="false">VLOOKUP(AN64,$AW$3:$AZ$702,$AE$2,0)</f>
        <v>21111</v>
      </c>
      <c r="AO41" s="62" t="n">
        <f aca="false">VLOOKUP(AO64,$AW$3:$AZ$702,$AE$2,0)</f>
        <v>17005</v>
      </c>
      <c r="AP41" s="62" t="n">
        <f aca="false">VLOOKUP(AP64,$AW$3:$AZ$702,$AE$2,0)</f>
        <v>20919</v>
      </c>
      <c r="AQ41" s="62" t="n">
        <f aca="false">VLOOKUP(AQ64,$AW$3:$AZ$702,$AE$2,0)</f>
        <v>23774</v>
      </c>
      <c r="AW41" s="48" t="n">
        <f aca="false">AW40+1</f>
        <v>39</v>
      </c>
      <c r="AX41" s="45" t="s">
        <v>1190</v>
      </c>
      <c r="AY41" s="45" t="n">
        <v>131</v>
      </c>
      <c r="AZ41" s="45" t="n">
        <v>32835</v>
      </c>
      <c r="BA41" s="47"/>
      <c r="BI41" s="82"/>
    </row>
    <row r="42" customFormat="false" ht="16" hidden="false" customHeight="false" outlineLevel="0" collapsed="false">
      <c r="A42" s="44" t="s">
        <v>100</v>
      </c>
      <c r="B42" s="52"/>
      <c r="C42" s="53" t="s">
        <v>1191</v>
      </c>
      <c r="D42" s="55" t="s">
        <v>1192</v>
      </c>
      <c r="E42" s="54" t="s">
        <v>1193</v>
      </c>
      <c r="F42" s="54" t="s">
        <v>1194</v>
      </c>
      <c r="G42" s="54" t="s">
        <v>1195</v>
      </c>
      <c r="H42" s="87" t="s">
        <v>1196</v>
      </c>
      <c r="I42" s="54" t="s">
        <v>1197</v>
      </c>
      <c r="J42" s="54" t="s">
        <v>1198</v>
      </c>
      <c r="K42" s="54" t="s">
        <v>1199</v>
      </c>
      <c r="L42" s="88" t="s">
        <v>1200</v>
      </c>
      <c r="M42" s="57"/>
      <c r="N42" s="44" t="n">
        <v>5000</v>
      </c>
      <c r="O42" s="44"/>
      <c r="Q42" s="45" t="s">
        <v>100</v>
      </c>
      <c r="S42" s="59" t="n">
        <f aca="false">VLOOKUP(AH65,$AW$3:$AZ$702,$P$2,0)</f>
        <v>9709</v>
      </c>
      <c r="T42" s="60" t="n">
        <f aca="false">VLOOKUP(AI65,$AW$3:$AZ$702,$P$2,0)</f>
        <v>27019</v>
      </c>
      <c r="U42" s="60" t="n">
        <f aca="false">VLOOKUP(AJ65,$AW$3:$AZ$702,$P$2,0)</f>
        <v>27019</v>
      </c>
      <c r="V42" s="60" t="n">
        <f aca="false">VLOOKUP(AK65,$AW$3:$AZ$702,$P$2,0)</f>
        <v>23919</v>
      </c>
      <c r="W42" s="60" t="n">
        <f aca="false">VLOOKUP(AL65,$AW$3:$AZ$702,$P$2,0)</f>
        <v>30427</v>
      </c>
      <c r="X42" s="59" t="n">
        <f aca="false">VLOOKUP(AM65,$AW$3:$AZ$702,$P$2,0)</f>
        <v>94.7</v>
      </c>
      <c r="Y42" s="60" t="n">
        <f aca="false">VLOOKUP(AN65,$AW$3:$AZ$702,$P$2,0)</f>
        <v>162</v>
      </c>
      <c r="Z42" s="60" t="n">
        <f aca="false">VLOOKUP(AO65,$AW$3:$AZ$702,$P$2,0)</f>
        <v>183</v>
      </c>
      <c r="AA42" s="60" t="n">
        <f aca="false">VLOOKUP(AP65,$AW$3:$AZ$702,$P$2,0)</f>
        <v>193</v>
      </c>
      <c r="AB42" s="61" t="n">
        <f aca="false">VLOOKUP(AQ65,$AW$3:$AZ$702,$P$2,0)</f>
        <v>181</v>
      </c>
      <c r="AE42" s="44"/>
      <c r="AF42" s="44" t="s">
        <v>100</v>
      </c>
      <c r="AG42" s="44"/>
      <c r="AH42" s="62" t="n">
        <f aca="false">VLOOKUP(AH65,$AW$3:$AZ$702,$AE$2,0)</f>
        <v>10350</v>
      </c>
      <c r="AI42" s="62" t="n">
        <f aca="false">VLOOKUP(AI65,$AW$3:$AZ$702,$AE$2,0)</f>
        <v>20856</v>
      </c>
      <c r="AJ42" s="62" t="n">
        <f aca="false">VLOOKUP(AJ65,$AW$3:$AZ$702,$AE$2,0)</f>
        <v>20666</v>
      </c>
      <c r="AK42" s="62" t="n">
        <f aca="false">VLOOKUP(AK65,$AW$3:$AZ$702,$AE$2,0)</f>
        <v>24659</v>
      </c>
      <c r="AL42" s="62" t="n">
        <f aca="false">VLOOKUP(AL65,$AW$3:$AZ$702,$AE$2,0)</f>
        <v>31850</v>
      </c>
      <c r="AM42" s="62" t="n">
        <f aca="false">VLOOKUP(AM65,$AW$3:$AZ$702,$AE$2,0)</f>
        <v>10541</v>
      </c>
      <c r="AN42" s="62" t="n">
        <f aca="false">VLOOKUP(AN65,$AW$3:$AZ$702,$AE$2,0)</f>
        <v>26129</v>
      </c>
      <c r="AO42" s="62" t="n">
        <f aca="false">VLOOKUP(AO65,$AW$3:$AZ$702,$AE$2,0)</f>
        <v>26449</v>
      </c>
      <c r="AP42" s="62" t="n">
        <f aca="false">VLOOKUP(AP65,$AW$3:$AZ$702,$AE$2,0)</f>
        <v>27184</v>
      </c>
      <c r="AQ42" s="62" t="n">
        <f aca="false">VLOOKUP(AQ65,$AW$3:$AZ$702,$AE$2,0)</f>
        <v>25970</v>
      </c>
      <c r="AW42" s="48" t="n">
        <f aca="false">AW41+1</f>
        <v>40</v>
      </c>
      <c r="AX42" s="45" t="s">
        <v>1201</v>
      </c>
      <c r="AY42" s="45" t="n">
        <v>167</v>
      </c>
      <c r="AZ42" s="45" t="n">
        <v>33136</v>
      </c>
      <c r="BA42" s="47"/>
      <c r="BI42" s="82"/>
    </row>
    <row r="43" customFormat="false" ht="17" hidden="false" customHeight="false" outlineLevel="0" collapsed="false">
      <c r="A43" s="44" t="s">
        <v>102</v>
      </c>
      <c r="B43" s="52"/>
      <c r="C43" s="90"/>
      <c r="D43" s="89"/>
      <c r="E43" s="89"/>
      <c r="F43" s="89"/>
      <c r="G43" s="89"/>
      <c r="H43" s="90"/>
      <c r="I43" s="89"/>
      <c r="J43" s="89"/>
      <c r="K43" s="89"/>
      <c r="L43" s="91"/>
      <c r="M43" s="57"/>
      <c r="N43" s="44" t="n">
        <v>40</v>
      </c>
      <c r="O43" s="44"/>
      <c r="Q43" s="45" t="s">
        <v>102</v>
      </c>
      <c r="S43" s="70" t="n">
        <f aca="false">VLOOKUP(AH66,$AW$3:$AZ$702,$P$2,0)</f>
        <v>23847</v>
      </c>
      <c r="T43" s="71" t="n">
        <f aca="false">VLOOKUP(AI66,$AW$3:$AZ$702,$P$2,0)</f>
        <v>29068</v>
      </c>
      <c r="U43" s="71" t="n">
        <f aca="false">VLOOKUP(AJ66,$AW$3:$AZ$702,$P$2,0)</f>
        <v>27267</v>
      </c>
      <c r="V43" s="71" t="n">
        <f aca="false">VLOOKUP(AK66,$AW$3:$AZ$702,$P$2,0)</f>
        <v>27770</v>
      </c>
      <c r="W43" s="71" t="n">
        <f aca="false">VLOOKUP(AL66,$AW$3:$AZ$702,$P$2,0)</f>
        <v>31178</v>
      </c>
      <c r="X43" s="70" t="n">
        <f aca="false">VLOOKUP(AM66,$AW$3:$AZ$702,$P$2,0)</f>
        <v>164</v>
      </c>
      <c r="Y43" s="71" t="n">
        <f aca="false">VLOOKUP(AN66,$AW$3:$AZ$702,$P$2,0)</f>
        <v>227</v>
      </c>
      <c r="Z43" s="71" t="n">
        <f aca="false">VLOOKUP(AO66,$AW$3:$AZ$702,$P$2,0)</f>
        <v>223</v>
      </c>
      <c r="AA43" s="71" t="n">
        <f aca="false">VLOOKUP(AP66,$AW$3:$AZ$702,$P$2,0)</f>
        <v>216</v>
      </c>
      <c r="AB43" s="72" t="n">
        <f aca="false">VLOOKUP(AQ66,$AW$3:$AZ$702,$P$2,0)</f>
        <v>221</v>
      </c>
      <c r="AE43" s="44"/>
      <c r="AF43" s="44" t="s">
        <v>102</v>
      </c>
      <c r="AG43" s="44"/>
      <c r="AH43" s="62" t="n">
        <f aca="false">VLOOKUP(AH66,$AW$3:$AZ$702,$AE$2,0)</f>
        <v>18019</v>
      </c>
      <c r="AI43" s="62" t="n">
        <f aca="false">VLOOKUP(AI66,$AW$3:$AZ$702,$AE$2,0)</f>
        <v>17692</v>
      </c>
      <c r="AJ43" s="62" t="n">
        <f aca="false">VLOOKUP(AJ66,$AW$3:$AZ$702,$AE$2,0)</f>
        <v>20168</v>
      </c>
      <c r="AK43" s="62" t="n">
        <f aca="false">VLOOKUP(AK66,$AW$3:$AZ$702,$AE$2,0)</f>
        <v>25268</v>
      </c>
      <c r="AL43" s="62" t="n">
        <f aca="false">VLOOKUP(AL66,$AW$3:$AZ$702,$AE$2,0)</f>
        <v>28368</v>
      </c>
      <c r="AM43" s="62" t="n">
        <f aca="false">VLOOKUP(AM66,$AW$3:$AZ$702,$AE$2,0)</f>
        <v>22506</v>
      </c>
      <c r="AN43" s="62" t="n">
        <f aca="false">VLOOKUP(AN66,$AW$3:$AZ$702,$AE$2,0)</f>
        <v>28110</v>
      </c>
      <c r="AO43" s="62" t="n">
        <f aca="false">VLOOKUP(AO66,$AW$3:$AZ$702,$AE$2,0)</f>
        <v>26773</v>
      </c>
      <c r="AP43" s="62" t="n">
        <f aca="false">VLOOKUP(AP66,$AW$3:$AZ$702,$AE$2,0)</f>
        <v>24139</v>
      </c>
      <c r="AQ43" s="62" t="n">
        <f aca="false">VLOOKUP(AQ66,$AW$3:$AZ$702,$AE$2,0)</f>
        <v>21831</v>
      </c>
      <c r="AW43" s="48" t="n">
        <f aca="false">AW42+1</f>
        <v>41</v>
      </c>
      <c r="AX43" s="45" t="s">
        <v>1202</v>
      </c>
      <c r="AY43" s="45" t="n">
        <v>290</v>
      </c>
      <c r="AZ43" s="45" t="n">
        <v>34161</v>
      </c>
      <c r="BA43" s="47"/>
      <c r="BI43" s="82"/>
    </row>
    <row r="44" customFormat="false" ht="16" hidden="false" customHeight="false" outlineLevel="0" collapsed="false">
      <c r="A44" s="44" t="s">
        <v>104</v>
      </c>
      <c r="B44" s="52"/>
      <c r="C44" s="87" t="s">
        <v>1203</v>
      </c>
      <c r="D44" s="55" t="s">
        <v>1204</v>
      </c>
      <c r="E44" s="54" t="s">
        <v>1205</v>
      </c>
      <c r="F44" s="55" t="s">
        <v>1206</v>
      </c>
      <c r="G44" s="88" t="s">
        <v>1207</v>
      </c>
      <c r="H44" s="55" t="s">
        <v>1208</v>
      </c>
      <c r="I44" s="55" t="s">
        <v>1209</v>
      </c>
      <c r="J44" s="55" t="s">
        <v>1210</v>
      </c>
      <c r="K44" s="54" t="s">
        <v>1211</v>
      </c>
      <c r="L44" s="88" t="s">
        <v>1212</v>
      </c>
      <c r="M44" s="57"/>
      <c r="N44" s="44" t="n">
        <v>5000</v>
      </c>
      <c r="O44" s="44"/>
      <c r="Q44" s="45" t="s">
        <v>104</v>
      </c>
      <c r="S44" s="65" t="n">
        <f aca="false">VLOOKUP(AH67,$AW$3:$AZ$702,$P$2,0)</f>
        <v>1070</v>
      </c>
      <c r="T44" s="62" t="n">
        <f aca="false">VLOOKUP(AI67,$AW$3:$AZ$702,$P$2,0)</f>
        <v>1664</v>
      </c>
      <c r="U44" s="62" t="n">
        <f aca="false">VLOOKUP(AJ67,$AW$3:$AZ$702,$P$2,0)</f>
        <v>2072</v>
      </c>
      <c r="V44" s="62" t="n">
        <f aca="false">VLOOKUP(AK67,$AW$3:$AZ$702,$P$2,0)</f>
        <v>1944</v>
      </c>
      <c r="W44" s="62" t="n">
        <f aca="false">VLOOKUP(AL67,$AW$3:$AZ$702,$P$2,0)</f>
        <v>2511</v>
      </c>
      <c r="X44" s="65" t="n">
        <f aca="false">VLOOKUP(AM67,$AW$3:$AZ$702,$P$2,0)</f>
        <v>120</v>
      </c>
      <c r="Y44" s="62" t="n">
        <f aca="false">VLOOKUP(AN67,$AW$3:$AZ$702,$P$2,0)</f>
        <v>241</v>
      </c>
      <c r="Z44" s="62" t="n">
        <f aca="false">VLOOKUP(AO67,$AW$3:$AZ$702,$P$2,0)</f>
        <v>211</v>
      </c>
      <c r="AA44" s="62" t="n">
        <f aca="false">VLOOKUP(AP67,$AW$3:$AZ$702,$P$2,0)</f>
        <v>249</v>
      </c>
      <c r="AB44" s="66" t="n">
        <f aca="false">VLOOKUP(AQ67,$AW$3:$AZ$702,$P$2,0)</f>
        <v>307</v>
      </c>
      <c r="AE44" s="44"/>
      <c r="AF44" s="44" t="s">
        <v>104</v>
      </c>
      <c r="AG44" s="44"/>
      <c r="AH44" s="62" t="n">
        <f aca="false">VLOOKUP(AH67,$AW$3:$AZ$702,$AE$2,0)</f>
        <v>10736</v>
      </c>
      <c r="AI44" s="62" t="n">
        <f aca="false">VLOOKUP(AI67,$AW$3:$AZ$702,$AE$2,0)</f>
        <v>19985</v>
      </c>
      <c r="AJ44" s="62" t="n">
        <f aca="false">VLOOKUP(AJ67,$AW$3:$AZ$702,$AE$2,0)</f>
        <v>21240</v>
      </c>
      <c r="AK44" s="62" t="n">
        <f aca="false">VLOOKUP(AK67,$AW$3:$AZ$702,$AE$2,0)</f>
        <v>21047</v>
      </c>
      <c r="AL44" s="62" t="n">
        <f aca="false">VLOOKUP(AL67,$AW$3:$AZ$702,$AE$2,0)</f>
        <v>27685</v>
      </c>
      <c r="AM44" s="62" t="n">
        <f aca="false">VLOOKUP(AM67,$AW$3:$AZ$702,$AE$2,0)</f>
        <v>10638</v>
      </c>
      <c r="AN44" s="62" t="n">
        <f aca="false">VLOOKUP(AN67,$AW$3:$AZ$702,$AE$2,0)</f>
        <v>23630</v>
      </c>
      <c r="AO44" s="62" t="n">
        <f aca="false">VLOOKUP(AO67,$AW$3:$AZ$702,$AE$2,0)</f>
        <v>24287</v>
      </c>
      <c r="AP44" s="62" t="n">
        <f aca="false">VLOOKUP(AP67,$AW$3:$AZ$702,$AE$2,0)</f>
        <v>22782</v>
      </c>
      <c r="AQ44" s="62" t="n">
        <f aca="false">VLOOKUP(AQ67,$AW$3:$AZ$702,$AE$2,0)</f>
        <v>23992</v>
      </c>
      <c r="AW44" s="48" t="n">
        <f aca="false">AW43+1</f>
        <v>42</v>
      </c>
      <c r="AX44" s="45" t="s">
        <v>1213</v>
      </c>
      <c r="AY44" s="45" t="n">
        <v>323</v>
      </c>
      <c r="AZ44" s="45" t="n">
        <v>21964</v>
      </c>
      <c r="BA44" s="47"/>
      <c r="BI44" s="82"/>
    </row>
    <row r="45" customFormat="false" ht="17" hidden="false" customHeight="false" outlineLevel="0" collapsed="false">
      <c r="A45" s="44" t="s">
        <v>106</v>
      </c>
      <c r="B45" s="52"/>
      <c r="C45" s="90"/>
      <c r="D45" s="68"/>
      <c r="E45" s="89"/>
      <c r="F45" s="68"/>
      <c r="G45" s="91"/>
      <c r="H45" s="89"/>
      <c r="I45" s="89"/>
      <c r="J45" s="68"/>
      <c r="K45" s="68"/>
      <c r="L45" s="69"/>
      <c r="M45" s="57"/>
      <c r="N45" s="44" t="n">
        <v>40</v>
      </c>
      <c r="O45" s="44"/>
      <c r="Q45" s="45" t="s">
        <v>106</v>
      </c>
      <c r="S45" s="70" t="n">
        <f aca="false">VLOOKUP(AH68,$AW$3:$AZ$702,$P$2,0)</f>
        <v>2810</v>
      </c>
      <c r="T45" s="71" t="n">
        <f aca="false">VLOOKUP(AI68,$AW$3:$AZ$702,$P$2,0)</f>
        <v>2660</v>
      </c>
      <c r="U45" s="71" t="n">
        <f aca="false">VLOOKUP(AJ68,$AW$3:$AZ$702,$P$2,0)</f>
        <v>3553</v>
      </c>
      <c r="V45" s="71" t="n">
        <f aca="false">VLOOKUP(AK68,$AW$3:$AZ$702,$P$2,0)</f>
        <v>3042</v>
      </c>
      <c r="W45" s="71" t="n">
        <f aca="false">VLOOKUP(AL68,$AW$3:$AZ$702,$P$2,0)</f>
        <v>4775</v>
      </c>
      <c r="X45" s="70" t="n">
        <f aca="false">VLOOKUP(AM68,$AW$3:$AZ$702,$P$2,0)</f>
        <v>265</v>
      </c>
      <c r="Y45" s="71" t="n">
        <f aca="false">VLOOKUP(AN68,$AW$3:$AZ$702,$P$2,0)</f>
        <v>452</v>
      </c>
      <c r="Z45" s="71" t="n">
        <f aca="false">VLOOKUP(AO68,$AW$3:$AZ$702,$P$2,0)</f>
        <v>296</v>
      </c>
      <c r="AA45" s="71" t="n">
        <f aca="false">VLOOKUP(AP68,$AW$3:$AZ$702,$P$2,0)</f>
        <v>328</v>
      </c>
      <c r="AB45" s="72" t="n">
        <f aca="false">VLOOKUP(AQ68,$AW$3:$AZ$702,$P$2,0)</f>
        <v>398</v>
      </c>
      <c r="AE45" s="44"/>
      <c r="AF45" s="44" t="s">
        <v>106</v>
      </c>
      <c r="AG45" s="44"/>
      <c r="AH45" s="62" t="n">
        <f aca="false">VLOOKUP(AH68,$AW$3:$AZ$702,$AE$2,0)</f>
        <v>21111</v>
      </c>
      <c r="AI45" s="62" t="n">
        <f aca="false">VLOOKUP(AI68,$AW$3:$AZ$702,$AE$2,0)</f>
        <v>21831</v>
      </c>
      <c r="AJ45" s="62" t="n">
        <f aca="false">VLOOKUP(AJ68,$AW$3:$AZ$702,$AE$2,0)</f>
        <v>23702</v>
      </c>
      <c r="AK45" s="62" t="n">
        <f aca="false">VLOOKUP(AK68,$AW$3:$AZ$702,$AE$2,0)</f>
        <v>22166</v>
      </c>
      <c r="AL45" s="62" t="n">
        <f aca="false">VLOOKUP(AL68,$AW$3:$AZ$702,$AE$2,0)</f>
        <v>25268</v>
      </c>
      <c r="AM45" s="62" t="n">
        <f aca="false">VLOOKUP(AM68,$AW$3:$AZ$702,$AE$2,0)</f>
        <v>21698</v>
      </c>
      <c r="AN45" s="62" t="n">
        <f aca="false">VLOOKUP(AN68,$AW$3:$AZ$702,$AE$2,0)</f>
        <v>25038</v>
      </c>
      <c r="AO45" s="62" t="n">
        <f aca="false">VLOOKUP(AO68,$AW$3:$AZ$702,$AE$2,0)</f>
        <v>24139</v>
      </c>
      <c r="AP45" s="62" t="n">
        <f aca="false">VLOOKUP(AP68,$AW$3:$AZ$702,$AE$2,0)</f>
        <v>22437</v>
      </c>
      <c r="AQ45" s="62" t="n">
        <f aca="false">VLOOKUP(AQ68,$AW$3:$AZ$702,$AE$2,0)</f>
        <v>26449</v>
      </c>
      <c r="AW45" s="48" t="n">
        <f aca="false">AW44+1</f>
        <v>43</v>
      </c>
      <c r="AX45" s="45" t="s">
        <v>1214</v>
      </c>
      <c r="AY45" s="45" t="n">
        <v>40762</v>
      </c>
      <c r="AZ45" s="45" t="n">
        <v>29514</v>
      </c>
      <c r="BA45" s="47"/>
      <c r="BI45" s="82"/>
    </row>
    <row r="46" customFormat="false" ht="16" hidden="false" customHeight="false" outlineLevel="0" collapsed="false">
      <c r="A46" s="44" t="s">
        <v>108</v>
      </c>
      <c r="B46" s="73"/>
      <c r="C46" s="74" t="s">
        <v>109</v>
      </c>
      <c r="D46" s="74"/>
      <c r="E46" s="74"/>
      <c r="F46" s="74"/>
      <c r="G46" s="74"/>
      <c r="H46" s="74"/>
      <c r="I46" s="74"/>
      <c r="J46" s="74"/>
      <c r="K46" s="74"/>
      <c r="L46" s="74"/>
      <c r="M46" s="75"/>
      <c r="N46" s="44"/>
      <c r="O46" s="44"/>
      <c r="Q46" s="45" t="s">
        <v>108</v>
      </c>
      <c r="S46" s="76"/>
      <c r="U46" s="76"/>
      <c r="V46" s="76"/>
      <c r="W46" s="76"/>
      <c r="X46" s="76"/>
      <c r="Y46" s="76"/>
      <c r="Z46" s="76"/>
      <c r="AA46" s="76"/>
      <c r="AB46" s="76"/>
      <c r="AE46" s="44"/>
      <c r="AF46" s="44" t="s">
        <v>108</v>
      </c>
      <c r="AG46" s="44"/>
      <c r="AH46" s="76"/>
      <c r="AJ46" s="76"/>
      <c r="AK46" s="76"/>
      <c r="AL46" s="76"/>
      <c r="AM46" s="76"/>
      <c r="AN46" s="76"/>
      <c r="AO46" s="76"/>
      <c r="AP46" s="76"/>
      <c r="AQ46" s="76"/>
      <c r="AW46" s="48" t="n">
        <f aca="false">AW45+1</f>
        <v>44</v>
      </c>
      <c r="AX46" s="45" t="s">
        <v>1215</v>
      </c>
      <c r="AY46" s="45" t="n">
        <v>34475</v>
      </c>
      <c r="AZ46" s="45" t="n">
        <v>38705</v>
      </c>
      <c r="BA46" s="47"/>
      <c r="BI46" s="82"/>
    </row>
    <row r="47" customFormat="false" ht="16" hidden="false" customHeight="false" outlineLevel="0" collapsed="false">
      <c r="A47" s="44" t="s">
        <v>111</v>
      </c>
      <c r="C47" s="77" t="n">
        <v>100</v>
      </c>
      <c r="D47" s="77" t="n">
        <v>100</v>
      </c>
      <c r="E47" s="77" t="n">
        <v>100</v>
      </c>
      <c r="F47" s="77" t="n">
        <v>100</v>
      </c>
      <c r="G47" s="77" t="n">
        <v>100</v>
      </c>
      <c r="H47" s="77" t="n">
        <v>100</v>
      </c>
      <c r="I47" s="77" t="n">
        <v>100</v>
      </c>
      <c r="J47" s="77" t="n">
        <v>100</v>
      </c>
      <c r="K47" s="77" t="n">
        <v>100</v>
      </c>
      <c r="L47" s="77" t="n">
        <v>100</v>
      </c>
      <c r="O47" s="44"/>
      <c r="AR47" s="58"/>
      <c r="AW47" s="48" t="n">
        <f aca="false">AW46+1</f>
        <v>45</v>
      </c>
      <c r="AX47" s="45" t="s">
        <v>1216</v>
      </c>
      <c r="AY47" s="45" t="n">
        <v>37773</v>
      </c>
      <c r="AZ47" s="45" t="n">
        <v>38353</v>
      </c>
      <c r="BA47" s="47"/>
      <c r="BI47" s="82"/>
    </row>
    <row r="48" customFormat="false" ht="16" hidden="false" customHeight="false" outlineLevel="0" collapsed="false">
      <c r="M48" s="45" t="n">
        <v>20</v>
      </c>
      <c r="O48" s="44"/>
      <c r="AW48" s="48" t="n">
        <f aca="false">AW47+1</f>
        <v>46</v>
      </c>
      <c r="AX48" s="45" t="s">
        <v>1217</v>
      </c>
      <c r="AY48" s="45" t="n">
        <v>43455</v>
      </c>
      <c r="AZ48" s="45" t="n">
        <v>35217</v>
      </c>
      <c r="BA48" s="47"/>
      <c r="BI48" s="82"/>
    </row>
    <row r="49" customFormat="false" ht="16" hidden="false" customHeight="false" outlineLevel="0" collapsed="false">
      <c r="O49" s="44"/>
      <c r="AW49" s="48" t="n">
        <f aca="false">AW48+1</f>
        <v>47</v>
      </c>
      <c r="AX49" s="45" t="s">
        <v>1218</v>
      </c>
      <c r="AY49" s="45" t="n">
        <v>41011</v>
      </c>
      <c r="AZ49" s="45" t="n">
        <v>37202</v>
      </c>
      <c r="BA49" s="47"/>
      <c r="BI49" s="82"/>
    </row>
    <row r="50" customFormat="false" ht="16" hidden="false" customHeight="false" outlineLevel="0" collapsed="false">
      <c r="A50" s="44" t="s">
        <v>1219</v>
      </c>
      <c r="B50" s="45" t="n">
        <v>1</v>
      </c>
      <c r="C50" s="45" t="n">
        <f aca="false">B50+1</f>
        <v>2</v>
      </c>
      <c r="D50" s="45" t="n">
        <f aca="false">C50+1</f>
        <v>3</v>
      </c>
      <c r="E50" s="45" t="n">
        <f aca="false">D50+1</f>
        <v>4</v>
      </c>
      <c r="F50" s="45" t="n">
        <f aca="false">E50+1</f>
        <v>5</v>
      </c>
      <c r="G50" s="45" t="n">
        <f aca="false">F50+1</f>
        <v>6</v>
      </c>
      <c r="H50" s="45" t="n">
        <f aca="false">G50+1</f>
        <v>7</v>
      </c>
      <c r="I50" s="45" t="n">
        <f aca="false">H50+1</f>
        <v>8</v>
      </c>
      <c r="J50" s="45" t="n">
        <f aca="false">I50+1</f>
        <v>9</v>
      </c>
      <c r="K50" s="45" t="n">
        <f aca="false">J50+1</f>
        <v>10</v>
      </c>
      <c r="L50" s="45" t="n">
        <f aca="false">K50+1</f>
        <v>11</v>
      </c>
      <c r="M50" s="45" t="n">
        <f aca="false">L50+1</f>
        <v>12</v>
      </c>
      <c r="N50" s="45" t="s">
        <v>79</v>
      </c>
      <c r="O50" s="44"/>
      <c r="Q50" s="45" t="n">
        <f aca="false">Q38+1</f>
        <v>5</v>
      </c>
      <c r="R50" s="45" t="n">
        <v>1</v>
      </c>
      <c r="S50" s="58" t="n">
        <f aca="false">R50+1</f>
        <v>2</v>
      </c>
      <c r="T50" s="58" t="n">
        <f aca="false">S50+1</f>
        <v>3</v>
      </c>
      <c r="U50" s="58" t="n">
        <f aca="false">T50+1</f>
        <v>4</v>
      </c>
      <c r="V50" s="58" t="n">
        <f aca="false">U50+1</f>
        <v>5</v>
      </c>
      <c r="W50" s="58" t="n">
        <f aca="false">V50+1</f>
        <v>6</v>
      </c>
      <c r="X50" s="58" t="n">
        <f aca="false">W50+1</f>
        <v>7</v>
      </c>
      <c r="Y50" s="58" t="n">
        <f aca="false">X50+1</f>
        <v>8</v>
      </c>
      <c r="Z50" s="58" t="n">
        <f aca="false">Y50+1</f>
        <v>9</v>
      </c>
      <c r="AA50" s="58" t="n">
        <f aca="false">Z50+1</f>
        <v>10</v>
      </c>
      <c r="AB50" s="58" t="n">
        <f aca="false">AA50+1</f>
        <v>11</v>
      </c>
      <c r="AC50" s="58" t="n">
        <f aca="false">AB50+1</f>
        <v>12</v>
      </c>
      <c r="AE50" s="44"/>
      <c r="AF50" s="44" t="n">
        <f aca="false">Q50</f>
        <v>5</v>
      </c>
      <c r="AG50" s="44" t="n">
        <v>1</v>
      </c>
      <c r="AH50" s="58" t="n">
        <f aca="false">AG50+1</f>
        <v>2</v>
      </c>
      <c r="AI50" s="58" t="n">
        <f aca="false">AH50+1</f>
        <v>3</v>
      </c>
      <c r="AJ50" s="58" t="n">
        <f aca="false">AI50+1</f>
        <v>4</v>
      </c>
      <c r="AK50" s="58" t="n">
        <f aca="false">AJ50+1</f>
        <v>5</v>
      </c>
      <c r="AL50" s="58" t="n">
        <f aca="false">AK50+1</f>
        <v>6</v>
      </c>
      <c r="AM50" s="58" t="n">
        <f aca="false">AL50+1</f>
        <v>7</v>
      </c>
      <c r="AN50" s="58" t="n">
        <f aca="false">AM50+1</f>
        <v>8</v>
      </c>
      <c r="AO50" s="58" t="n">
        <f aca="false">AN50+1</f>
        <v>9</v>
      </c>
      <c r="AP50" s="58" t="n">
        <f aca="false">AO50+1</f>
        <v>10</v>
      </c>
      <c r="AQ50" s="58" t="n">
        <f aca="false">AP50+1</f>
        <v>11</v>
      </c>
      <c r="AR50" s="46" t="n">
        <f aca="false">AQ50+1</f>
        <v>12</v>
      </c>
      <c r="AW50" s="48" t="n">
        <f aca="false">AW49+1</f>
        <v>48</v>
      </c>
      <c r="AX50" s="45" t="s">
        <v>1220</v>
      </c>
      <c r="AY50" s="45" t="n">
        <v>37430</v>
      </c>
      <c r="AZ50" s="45" t="n">
        <v>22166</v>
      </c>
      <c r="BA50" s="47"/>
      <c r="BI50" s="82"/>
    </row>
    <row r="51" customFormat="false" ht="17" hidden="false" customHeight="false" outlineLevel="0" collapsed="false">
      <c r="A51" s="44" t="s">
        <v>83</v>
      </c>
      <c r="B51" s="49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1"/>
      <c r="N51" s="44"/>
      <c r="O51" s="44"/>
      <c r="Q51" s="45" t="s">
        <v>83</v>
      </c>
      <c r="AE51" s="44"/>
      <c r="AF51" s="44" t="s">
        <v>83</v>
      </c>
      <c r="AG51" s="44"/>
      <c r="AW51" s="48" t="n">
        <f aca="false">AW50+1</f>
        <v>49</v>
      </c>
      <c r="AX51" s="45" t="s">
        <v>1221</v>
      </c>
      <c r="AY51" s="45" t="n">
        <v>16.8</v>
      </c>
      <c r="AZ51" s="45" t="n">
        <v>85.4</v>
      </c>
      <c r="BA51" s="47"/>
      <c r="BI51" s="82"/>
    </row>
    <row r="52" customFormat="false" ht="16" hidden="false" customHeight="false" outlineLevel="0" collapsed="false">
      <c r="A52" s="44" t="s">
        <v>86</v>
      </c>
      <c r="B52" s="52"/>
      <c r="C52" s="87" t="s">
        <v>1179</v>
      </c>
      <c r="D52" s="55" t="s">
        <v>1180</v>
      </c>
      <c r="E52" s="55" t="s">
        <v>1181</v>
      </c>
      <c r="F52" s="55" t="s">
        <v>1182</v>
      </c>
      <c r="G52" s="55" t="s">
        <v>1183</v>
      </c>
      <c r="H52" s="87" t="s">
        <v>1184</v>
      </c>
      <c r="I52" s="55" t="s">
        <v>1185</v>
      </c>
      <c r="J52" s="55" t="s">
        <v>1186</v>
      </c>
      <c r="K52" s="55" t="s">
        <v>1187</v>
      </c>
      <c r="L52" s="88" t="s">
        <v>1188</v>
      </c>
      <c r="M52" s="57"/>
      <c r="N52" s="44" t="n">
        <v>5000</v>
      </c>
      <c r="O52" s="44"/>
      <c r="Q52" s="45" t="s">
        <v>86</v>
      </c>
      <c r="S52" s="59" t="n">
        <f aca="false">VLOOKUP(AH73,$AW$3:$AZ$702,$P$2,0)</f>
        <v>307</v>
      </c>
      <c r="T52" s="60" t="n">
        <f aca="false">VLOOKUP(AI73,$AW$3:$AZ$702,$P$2,0)</f>
        <v>407</v>
      </c>
      <c r="U52" s="60" t="n">
        <f aca="false">VLOOKUP(AJ73,$AW$3:$AZ$702,$P$2,0)</f>
        <v>383</v>
      </c>
      <c r="V52" s="60" t="n">
        <f aca="false">VLOOKUP(AK73,$AW$3:$AZ$702,$P$2,0)</f>
        <v>346</v>
      </c>
      <c r="W52" s="60" t="n">
        <f aca="false">VLOOKUP(AL73,$AW$3:$AZ$702,$P$2,0)</f>
        <v>352</v>
      </c>
      <c r="X52" s="59" t="n">
        <f aca="false">VLOOKUP(AM73,$AW$3:$AZ$702,$P$2,0)</f>
        <v>167</v>
      </c>
      <c r="Y52" s="60" t="n">
        <f aca="false">VLOOKUP(AN73,$AW$3:$AZ$702,$P$2,0)</f>
        <v>273</v>
      </c>
      <c r="Z52" s="60" t="n">
        <f aca="false">VLOOKUP(AO73,$AW$3:$AZ$702,$P$2,0)</f>
        <v>246</v>
      </c>
      <c r="AA52" s="60" t="n">
        <f aca="false">VLOOKUP(AP73,$AW$3:$AZ$702,$P$2,0)</f>
        <v>280</v>
      </c>
      <c r="AB52" s="61" t="n">
        <f aca="false">VLOOKUP(AQ73,$AW$3:$AZ$702,$P$2,0)</f>
        <v>342</v>
      </c>
      <c r="AE52" s="44"/>
      <c r="AF52" s="44" t="s">
        <v>86</v>
      </c>
      <c r="AG52" s="44"/>
      <c r="AH52" s="62" t="n">
        <f aca="false">VLOOKUP(AH73,$AW$3:$AZ$702,$AE$2,0)</f>
        <v>15426</v>
      </c>
      <c r="AI52" s="62" t="n">
        <f aca="false">VLOOKUP(AI73,$AW$3:$AZ$702,$AE$2,0)</f>
        <v>17319</v>
      </c>
      <c r="AJ52" s="62" t="n">
        <f aca="false">VLOOKUP(AJ73,$AW$3:$AZ$702,$AE$2,0)</f>
        <v>17909</v>
      </c>
      <c r="AK52" s="62" t="n">
        <f aca="false">VLOOKUP(AK73,$AW$3:$AZ$702,$AE$2,0)</f>
        <v>16902</v>
      </c>
      <c r="AL52" s="62" t="n">
        <f aca="false">VLOOKUP(AL73,$AW$3:$AZ$702,$AE$2,0)</f>
        <v>18407</v>
      </c>
      <c r="AM52" s="62" t="n">
        <f aca="false">VLOOKUP(AM73,$AW$3:$AZ$702,$AE$2,0)</f>
        <v>8569</v>
      </c>
      <c r="AN52" s="62" t="n">
        <f aca="false">VLOOKUP(AN73,$AW$3:$AZ$702,$AE$2,0)</f>
        <v>15903</v>
      </c>
      <c r="AO52" s="62" t="n">
        <f aca="false">VLOOKUP(AO73,$AW$3:$AZ$702,$AE$2,0)</f>
        <v>14122</v>
      </c>
      <c r="AP52" s="62" t="n">
        <f aca="false">VLOOKUP(AP73,$AW$3:$AZ$702,$AE$2,0)</f>
        <v>16495</v>
      </c>
      <c r="AQ52" s="62" t="n">
        <f aca="false">VLOOKUP(AQ73,$AW$3:$AZ$702,$AE$2,0)</f>
        <v>17005</v>
      </c>
      <c r="AW52" s="48" t="n">
        <f aca="false">AW51+1</f>
        <v>50</v>
      </c>
      <c r="AX52" s="45" t="s">
        <v>1222</v>
      </c>
      <c r="AY52" s="45" t="n">
        <v>22.6</v>
      </c>
      <c r="AZ52" s="45" t="n">
        <v>72.4</v>
      </c>
      <c r="BA52" s="47"/>
      <c r="BI52" s="82"/>
    </row>
    <row r="53" customFormat="false" ht="17" hidden="false" customHeight="false" outlineLevel="0" collapsed="false">
      <c r="A53" s="44" t="s">
        <v>98</v>
      </c>
      <c r="B53" s="52"/>
      <c r="C53" s="85"/>
      <c r="D53" s="44"/>
      <c r="E53" s="44"/>
      <c r="F53" s="44"/>
      <c r="G53" s="44"/>
      <c r="H53" s="85"/>
      <c r="I53" s="44"/>
      <c r="J53" s="44"/>
      <c r="K53" s="44"/>
      <c r="L53" s="86"/>
      <c r="M53" s="57"/>
      <c r="N53" s="44" t="n">
        <v>40</v>
      </c>
      <c r="Q53" s="45" t="s">
        <v>98</v>
      </c>
      <c r="S53" s="65" t="n">
        <f aca="false">VLOOKUP(AH74,$AW$3:$AZ$702,$P$2,0)</f>
        <v>368</v>
      </c>
      <c r="T53" s="62" t="n">
        <f aca="false">VLOOKUP(AI74,$AW$3:$AZ$702,$P$2,0)</f>
        <v>492</v>
      </c>
      <c r="U53" s="62" t="n">
        <f aca="false">VLOOKUP(AJ74,$AW$3:$AZ$702,$P$2,0)</f>
        <v>436</v>
      </c>
      <c r="V53" s="62" t="n">
        <f aca="false">VLOOKUP(AK74,$AW$3:$AZ$702,$P$2,0)</f>
        <v>350</v>
      </c>
      <c r="W53" s="62" t="n">
        <f aca="false">VLOOKUP(AL74,$AW$3:$AZ$702,$P$2,0)</f>
        <v>317</v>
      </c>
      <c r="X53" s="65" t="n">
        <f aca="false">VLOOKUP(AM74,$AW$3:$AZ$702,$P$2,0)</f>
        <v>320</v>
      </c>
      <c r="Y53" s="62" t="n">
        <f aca="false">VLOOKUP(AN74,$AW$3:$AZ$702,$P$2,0)</f>
        <v>466</v>
      </c>
      <c r="Z53" s="62" t="n">
        <f aca="false">VLOOKUP(AO74,$AW$3:$AZ$702,$P$2,0)</f>
        <v>308</v>
      </c>
      <c r="AA53" s="62" t="n">
        <f aca="false">VLOOKUP(AP74,$AW$3:$AZ$702,$P$2,0)</f>
        <v>380</v>
      </c>
      <c r="AB53" s="66" t="n">
        <f aca="false">VLOOKUP(AQ74,$AW$3:$AZ$702,$P$2,0)</f>
        <v>452</v>
      </c>
      <c r="AE53" s="44"/>
      <c r="AF53" s="44" t="s">
        <v>98</v>
      </c>
      <c r="AG53" s="44"/>
      <c r="AH53" s="62" t="n">
        <f aca="false">VLOOKUP(AH74,$AW$3:$AZ$702,$AE$2,0)</f>
        <v>15903</v>
      </c>
      <c r="AI53" s="62" t="n">
        <f aca="false">VLOOKUP(AI74,$AW$3:$AZ$702,$AE$2,0)</f>
        <v>17746</v>
      </c>
      <c r="AJ53" s="62" t="n">
        <f aca="false">VLOOKUP(AJ74,$AW$3:$AZ$702,$AE$2,0)</f>
        <v>18295</v>
      </c>
      <c r="AK53" s="62" t="n">
        <f aca="false">VLOOKUP(AK74,$AW$3:$AZ$702,$AE$2,0)</f>
        <v>16748</v>
      </c>
      <c r="AL53" s="62" t="n">
        <f aca="false">VLOOKUP(AL74,$AW$3:$AZ$702,$AE$2,0)</f>
        <v>18747</v>
      </c>
      <c r="AM53" s="62" t="n">
        <f aca="false">VLOOKUP(AM74,$AW$3:$AZ$702,$AE$2,0)</f>
        <v>11727</v>
      </c>
      <c r="AN53" s="62" t="n">
        <f aca="false">VLOOKUP(AN74,$AW$3:$AZ$702,$AE$2,0)</f>
        <v>18351</v>
      </c>
      <c r="AO53" s="62" t="n">
        <f aca="false">VLOOKUP(AO74,$AW$3:$AZ$702,$AE$2,0)</f>
        <v>14692</v>
      </c>
      <c r="AP53" s="62" t="n">
        <f aca="false">VLOOKUP(AP74,$AW$3:$AZ$702,$AE$2,0)</f>
        <v>16851</v>
      </c>
      <c r="AQ53" s="62" t="n">
        <f aca="false">VLOOKUP(AQ74,$AW$3:$AZ$702,$AE$2,0)</f>
        <v>17531</v>
      </c>
      <c r="AW53" s="48" t="n">
        <f aca="false">AW52+1</f>
        <v>51</v>
      </c>
      <c r="AX53" s="45" t="s">
        <v>1223</v>
      </c>
      <c r="AY53" s="45" t="n">
        <v>27.4</v>
      </c>
      <c r="AZ53" s="45" t="n">
        <v>64.9</v>
      </c>
      <c r="BA53" s="47"/>
      <c r="BI53" s="82"/>
    </row>
    <row r="54" customFormat="false" ht="16" hidden="false" customHeight="false" outlineLevel="0" collapsed="false">
      <c r="A54" s="44" t="s">
        <v>100</v>
      </c>
      <c r="B54" s="52"/>
      <c r="C54" s="53" t="s">
        <v>1191</v>
      </c>
      <c r="D54" s="55" t="s">
        <v>1192</v>
      </c>
      <c r="E54" s="54" t="s">
        <v>1193</v>
      </c>
      <c r="F54" s="54" t="s">
        <v>1194</v>
      </c>
      <c r="G54" s="54" t="s">
        <v>1195</v>
      </c>
      <c r="H54" s="87" t="s">
        <v>1196</v>
      </c>
      <c r="I54" s="54" t="s">
        <v>1197</v>
      </c>
      <c r="J54" s="54" t="s">
        <v>1198</v>
      </c>
      <c r="K54" s="54" t="s">
        <v>1199</v>
      </c>
      <c r="L54" s="88" t="s">
        <v>1200</v>
      </c>
      <c r="M54" s="57"/>
      <c r="N54" s="44" t="n">
        <v>5000</v>
      </c>
      <c r="Q54" s="45" t="s">
        <v>100</v>
      </c>
      <c r="S54" s="59" t="n">
        <f aca="false">VLOOKUP(AH75,$AW$3:$AZ$702,$P$2,0)</f>
        <v>10769</v>
      </c>
      <c r="T54" s="60" t="n">
        <f aca="false">VLOOKUP(AI75,$AW$3:$AZ$702,$P$2,0)</f>
        <v>27770</v>
      </c>
      <c r="U54" s="60" t="n">
        <f aca="false">VLOOKUP(AJ75,$AW$3:$AZ$702,$P$2,0)</f>
        <v>26129</v>
      </c>
      <c r="V54" s="60" t="n">
        <f aca="false">VLOOKUP(AK75,$AW$3:$AZ$702,$P$2,0)</f>
        <v>26530</v>
      </c>
      <c r="W54" s="60" t="n">
        <f aca="false">VLOOKUP(AL75,$AW$3:$AZ$702,$P$2,0)</f>
        <v>25577</v>
      </c>
      <c r="X54" s="59" t="n">
        <f aca="false">VLOOKUP(AM75,$AW$3:$AZ$702,$P$2,0)</f>
        <v>88.3</v>
      </c>
      <c r="Y54" s="60" t="n">
        <f aca="false">VLOOKUP(AN75,$AW$3:$AZ$702,$P$2,0)</f>
        <v>143</v>
      </c>
      <c r="Z54" s="60" t="n">
        <f aca="false">VLOOKUP(AO75,$AW$3:$AZ$702,$P$2,0)</f>
        <v>145</v>
      </c>
      <c r="AA54" s="60" t="n">
        <f aca="false">VLOOKUP(AP75,$AW$3:$AZ$702,$P$2,0)</f>
        <v>186</v>
      </c>
      <c r="AB54" s="61" t="n">
        <f aca="false">VLOOKUP(AQ75,$AW$3:$AZ$702,$P$2,0)</f>
        <v>192</v>
      </c>
      <c r="AE54" s="44"/>
      <c r="AF54" s="44" t="s">
        <v>100</v>
      </c>
      <c r="AG54" s="44"/>
      <c r="AH54" s="62" t="n">
        <f aca="false">VLOOKUP(AH75,$AW$3:$AZ$702,$AE$2,0)</f>
        <v>8337</v>
      </c>
      <c r="AI54" s="62" t="n">
        <f aca="false">VLOOKUP(AI75,$AW$3:$AZ$702,$AE$2,0)</f>
        <v>13657</v>
      </c>
      <c r="AJ54" s="62" t="n">
        <f aca="false">VLOOKUP(AJ75,$AW$3:$AZ$702,$AE$2,0)</f>
        <v>13207</v>
      </c>
      <c r="AK54" s="62" t="n">
        <f aca="false">VLOOKUP(AK75,$AW$3:$AZ$702,$AE$2,0)</f>
        <v>17692</v>
      </c>
      <c r="AL54" s="62" t="n">
        <f aca="false">VLOOKUP(AL75,$AW$3:$AZ$702,$AE$2,0)</f>
        <v>17746</v>
      </c>
      <c r="AM54" s="62" t="n">
        <f aca="false">VLOOKUP(AM75,$AW$3:$AZ$702,$AE$2,0)</f>
        <v>7679</v>
      </c>
      <c r="AN54" s="62" t="n">
        <f aca="false">VLOOKUP(AN75,$AW$3:$AZ$702,$AE$2,0)</f>
        <v>14827</v>
      </c>
      <c r="AO54" s="62" t="n">
        <f aca="false">VLOOKUP(AO75,$AW$3:$AZ$702,$AE$2,0)</f>
        <v>14918</v>
      </c>
      <c r="AP54" s="62" t="n">
        <f aca="false">VLOOKUP(AP75,$AW$3:$AZ$702,$AE$2,0)</f>
        <v>17964</v>
      </c>
      <c r="AQ54" s="62" t="n">
        <f aca="false">VLOOKUP(AQ75,$AW$3:$AZ$702,$AE$2,0)</f>
        <v>17372</v>
      </c>
      <c r="AW54" s="48" t="n">
        <f aca="false">AW53+1</f>
        <v>52</v>
      </c>
      <c r="AX54" s="45" t="s">
        <v>1224</v>
      </c>
      <c r="AY54" s="45" t="n">
        <v>26.8</v>
      </c>
      <c r="AZ54" s="45" t="n">
        <v>76.3</v>
      </c>
      <c r="BA54" s="47"/>
      <c r="BI54" s="82"/>
    </row>
    <row r="55" customFormat="false" ht="17" hidden="false" customHeight="false" outlineLevel="0" collapsed="false">
      <c r="A55" s="44" t="s">
        <v>102</v>
      </c>
      <c r="B55" s="52"/>
      <c r="C55" s="90"/>
      <c r="D55" s="89"/>
      <c r="E55" s="89"/>
      <c r="F55" s="89"/>
      <c r="G55" s="89"/>
      <c r="H55" s="90"/>
      <c r="I55" s="89"/>
      <c r="J55" s="89"/>
      <c r="K55" s="89"/>
      <c r="L55" s="91"/>
      <c r="M55" s="57"/>
      <c r="N55" s="44" t="n">
        <v>40</v>
      </c>
      <c r="Q55" s="45" t="s">
        <v>102</v>
      </c>
      <c r="S55" s="70" t="n">
        <f aca="false">VLOOKUP(AH76,$AW$3:$AZ$702,$P$2,0)</f>
        <v>23919</v>
      </c>
      <c r="T55" s="71" t="n">
        <f aca="false">VLOOKUP(AI76,$AW$3:$AZ$702,$P$2,0)</f>
        <v>30988</v>
      </c>
      <c r="U55" s="71" t="n">
        <f aca="false">VLOOKUP(AJ76,$AW$3:$AZ$702,$P$2,0)</f>
        <v>29967</v>
      </c>
      <c r="V55" s="71" t="n">
        <f aca="false">VLOOKUP(AK76,$AW$3:$AZ$702,$P$2,0)</f>
        <v>26208</v>
      </c>
      <c r="W55" s="71" t="n">
        <f aca="false">VLOOKUP(AL76,$AW$3:$AZ$702,$P$2,0)</f>
        <v>28629</v>
      </c>
      <c r="X55" s="70" t="n">
        <f aca="false">VLOOKUP(AM76,$AW$3:$AZ$702,$P$2,0)</f>
        <v>199</v>
      </c>
      <c r="Y55" s="71" t="n">
        <f aca="false">VLOOKUP(AN76,$AW$3:$AZ$702,$P$2,0)</f>
        <v>199</v>
      </c>
      <c r="Z55" s="71" t="n">
        <f aca="false">VLOOKUP(AO76,$AW$3:$AZ$702,$P$2,0)</f>
        <v>194</v>
      </c>
      <c r="AA55" s="71" t="n">
        <f aca="false">VLOOKUP(AP76,$AW$3:$AZ$702,$P$2,0)</f>
        <v>243</v>
      </c>
      <c r="AB55" s="72" t="n">
        <f aca="false">VLOOKUP(AQ76,$AW$3:$AZ$702,$P$2,0)</f>
        <v>231</v>
      </c>
      <c r="AE55" s="44"/>
      <c r="AF55" s="44" t="s">
        <v>102</v>
      </c>
      <c r="AG55" s="44"/>
      <c r="AH55" s="62" t="n">
        <f aca="false">VLOOKUP(AH76,$AW$3:$AZ$702,$AE$2,0)</f>
        <v>14079</v>
      </c>
      <c r="AI55" s="62" t="n">
        <f aca="false">VLOOKUP(AI76,$AW$3:$AZ$702,$AE$2,0)</f>
        <v>14036</v>
      </c>
      <c r="AJ55" s="62" t="n">
        <f aca="false">VLOOKUP(AJ76,$AW$3:$AZ$702,$AE$2,0)</f>
        <v>13951</v>
      </c>
      <c r="AK55" s="62" t="n">
        <f aca="false">VLOOKUP(AK76,$AW$3:$AZ$702,$AE$2,0)</f>
        <v>17319</v>
      </c>
      <c r="AL55" s="62" t="n">
        <f aca="false">VLOOKUP(AL76,$AW$3:$AZ$702,$AE$2,0)</f>
        <v>16197</v>
      </c>
      <c r="AM55" s="62" t="n">
        <f aca="false">VLOOKUP(AM76,$AW$3:$AZ$702,$AE$2,0)</f>
        <v>14208</v>
      </c>
      <c r="AN55" s="62" t="n">
        <f aca="false">VLOOKUP(AN76,$AW$3:$AZ$702,$AE$2,0)</f>
        <v>17319</v>
      </c>
      <c r="AO55" s="62" t="n">
        <f aca="false">VLOOKUP(AO76,$AW$3:$AZ$702,$AE$2,0)</f>
        <v>16800</v>
      </c>
      <c r="AP55" s="62" t="n">
        <f aca="false">VLOOKUP(AP76,$AW$3:$AZ$702,$AE$2,0)</f>
        <v>17639</v>
      </c>
      <c r="AQ55" s="62" t="n">
        <f aca="false">VLOOKUP(AQ76,$AW$3:$AZ$702,$AE$2,0)</f>
        <v>17478</v>
      </c>
      <c r="AW55" s="48" t="n">
        <f aca="false">AW54+1</f>
        <v>53</v>
      </c>
      <c r="AX55" s="45" t="s">
        <v>1225</v>
      </c>
      <c r="AY55" s="45" t="n">
        <v>28.4</v>
      </c>
      <c r="AZ55" s="45" t="n">
        <v>73.1</v>
      </c>
      <c r="BA55" s="47"/>
      <c r="BI55" s="82"/>
    </row>
    <row r="56" customFormat="false" ht="16" hidden="false" customHeight="false" outlineLevel="0" collapsed="false">
      <c r="A56" s="44" t="s">
        <v>104</v>
      </c>
      <c r="B56" s="52"/>
      <c r="C56" s="87" t="s">
        <v>1203</v>
      </c>
      <c r="D56" s="55" t="s">
        <v>1204</v>
      </c>
      <c r="E56" s="54" t="s">
        <v>1205</v>
      </c>
      <c r="F56" s="55" t="s">
        <v>1206</v>
      </c>
      <c r="G56" s="88" t="s">
        <v>1207</v>
      </c>
      <c r="H56" s="55" t="s">
        <v>1208</v>
      </c>
      <c r="I56" s="55" t="s">
        <v>1209</v>
      </c>
      <c r="J56" s="55" t="s">
        <v>1210</v>
      </c>
      <c r="K56" s="54" t="s">
        <v>1211</v>
      </c>
      <c r="L56" s="88" t="s">
        <v>1212</v>
      </c>
      <c r="M56" s="57"/>
      <c r="N56" s="44" t="n">
        <v>5000</v>
      </c>
      <c r="Q56" s="45" t="s">
        <v>104</v>
      </c>
      <c r="S56" s="65" t="n">
        <f aca="false">VLOOKUP(AH77,$AW$3:$AZ$702,$P$2,0)</f>
        <v>1250</v>
      </c>
      <c r="T56" s="62" t="n">
        <f aca="false">VLOOKUP(AI77,$AW$3:$AZ$702,$P$2,0)</f>
        <v>1956</v>
      </c>
      <c r="U56" s="62" t="n">
        <f aca="false">VLOOKUP(AJ77,$AW$3:$AZ$702,$P$2,0)</f>
        <v>2759</v>
      </c>
      <c r="V56" s="62" t="n">
        <f aca="false">VLOOKUP(AK77,$AW$3:$AZ$702,$P$2,0)</f>
        <v>2236</v>
      </c>
      <c r="W56" s="62" t="n">
        <f aca="false">VLOOKUP(AL77,$AW$3:$AZ$702,$P$2,0)</f>
        <v>3014</v>
      </c>
      <c r="X56" s="65" t="n">
        <f aca="false">VLOOKUP(AM77,$AW$3:$AZ$702,$P$2,0)</f>
        <v>106</v>
      </c>
      <c r="Y56" s="62" t="n">
        <f aca="false">VLOOKUP(AN77,$AW$3:$AZ$702,$P$2,0)</f>
        <v>277</v>
      </c>
      <c r="Z56" s="62" t="n">
        <f aca="false">VLOOKUP(AO77,$AW$3:$AZ$702,$P$2,0)</f>
        <v>181</v>
      </c>
      <c r="AA56" s="62" t="n">
        <f aca="false">VLOOKUP(AP77,$AW$3:$AZ$702,$P$2,0)</f>
        <v>237</v>
      </c>
      <c r="AB56" s="66" t="n">
        <f aca="false">VLOOKUP(AQ77,$AW$3:$AZ$702,$P$2,0)</f>
        <v>245</v>
      </c>
      <c r="AE56" s="44"/>
      <c r="AF56" s="44" t="s">
        <v>104</v>
      </c>
      <c r="AG56" s="44"/>
      <c r="AH56" s="62" t="n">
        <f aca="false">VLOOKUP(AH77,$AW$3:$AZ$702,$AE$2,0)</f>
        <v>8622</v>
      </c>
      <c r="AI56" s="62" t="n">
        <f aca="false">VLOOKUP(AI77,$AW$3:$AZ$702,$AE$2,0)</f>
        <v>14963</v>
      </c>
      <c r="AJ56" s="62" t="n">
        <f aca="false">VLOOKUP(AJ77,$AW$3:$AZ$702,$AE$2,0)</f>
        <v>14963</v>
      </c>
      <c r="AK56" s="62" t="n">
        <f aca="false">VLOOKUP(AK77,$AW$3:$AZ$702,$AE$2,0)</f>
        <v>15568</v>
      </c>
      <c r="AL56" s="62" t="n">
        <f aca="false">VLOOKUP(AL77,$AW$3:$AZ$702,$AE$2,0)</f>
        <v>18129</v>
      </c>
      <c r="AM56" s="62" t="n">
        <f aca="false">VLOOKUP(AM77,$AW$3:$AZ$702,$AE$2,0)</f>
        <v>8337</v>
      </c>
      <c r="AN56" s="62" t="n">
        <f aca="false">VLOOKUP(AN77,$AW$3:$AZ$702,$AE$2,0)</f>
        <v>16748</v>
      </c>
      <c r="AO56" s="62" t="n">
        <f aca="false">VLOOKUP(AO77,$AW$3:$AZ$702,$AE$2,0)</f>
        <v>16197</v>
      </c>
      <c r="AP56" s="62" t="n">
        <f aca="false">VLOOKUP(AP77,$AW$3:$AZ$702,$AE$2,0)</f>
        <v>16546</v>
      </c>
      <c r="AQ56" s="62" t="n">
        <f aca="false">VLOOKUP(AQ77,$AW$3:$AZ$702,$AE$2,0)</f>
        <v>16495</v>
      </c>
      <c r="AW56" s="48" t="n">
        <f aca="false">AW55+1</f>
        <v>54</v>
      </c>
      <c r="AX56" s="45" t="s">
        <v>1226</v>
      </c>
      <c r="AY56" s="45" t="n">
        <v>33.4</v>
      </c>
      <c r="AZ56" s="45" t="n">
        <v>97.3</v>
      </c>
      <c r="BA56" s="47"/>
      <c r="BI56" s="82"/>
    </row>
    <row r="57" customFormat="false" ht="17" hidden="false" customHeight="false" outlineLevel="0" collapsed="false">
      <c r="A57" s="44" t="s">
        <v>106</v>
      </c>
      <c r="B57" s="52"/>
      <c r="C57" s="90"/>
      <c r="D57" s="68"/>
      <c r="E57" s="89"/>
      <c r="F57" s="68"/>
      <c r="G57" s="91"/>
      <c r="H57" s="89"/>
      <c r="I57" s="89"/>
      <c r="J57" s="68"/>
      <c r="K57" s="68"/>
      <c r="L57" s="69"/>
      <c r="M57" s="57"/>
      <c r="N57" s="44" t="n">
        <v>40</v>
      </c>
      <c r="Q57" s="45" t="s">
        <v>106</v>
      </c>
      <c r="S57" s="70" t="n">
        <f aca="false">VLOOKUP(AH78,$AW$3:$AZ$702,$P$2,0)</f>
        <v>3070</v>
      </c>
      <c r="T57" s="71" t="n">
        <f aca="false">VLOOKUP(AI78,$AW$3:$AZ$702,$P$2,0)</f>
        <v>2933</v>
      </c>
      <c r="U57" s="71" t="n">
        <f aca="false">VLOOKUP(AJ78,$AW$3:$AZ$702,$P$2,0)</f>
        <v>4520</v>
      </c>
      <c r="V57" s="71" t="n">
        <f aca="false">VLOOKUP(AK78,$AW$3:$AZ$702,$P$2,0)</f>
        <v>3374</v>
      </c>
      <c r="W57" s="71" t="n">
        <f aca="false">VLOOKUP(AL78,$AW$3:$AZ$702,$P$2,0)</f>
        <v>5232</v>
      </c>
      <c r="X57" s="70" t="n">
        <f aca="false">VLOOKUP(AM78,$AW$3:$AZ$702,$P$2,0)</f>
        <v>216</v>
      </c>
      <c r="Y57" s="71" t="n">
        <f aca="false">VLOOKUP(AN78,$AW$3:$AZ$702,$P$2,0)</f>
        <v>336</v>
      </c>
      <c r="Z57" s="71" t="n">
        <f aca="false">VLOOKUP(AO78,$AW$3:$AZ$702,$P$2,0)</f>
        <v>220</v>
      </c>
      <c r="AA57" s="71" t="n">
        <f aca="false">VLOOKUP(AP78,$AW$3:$AZ$702,$P$2,0)</f>
        <v>273</v>
      </c>
      <c r="AB57" s="72" t="n">
        <f aca="false">VLOOKUP(AQ78,$AW$3:$AZ$702,$P$2,0)</f>
        <v>272</v>
      </c>
      <c r="AE57" s="44"/>
      <c r="AF57" s="44" t="s">
        <v>106</v>
      </c>
      <c r="AG57" s="44"/>
      <c r="AH57" s="62" t="n">
        <f aca="false">VLOOKUP(AH78,$AW$3:$AZ$702,$AE$2,0)</f>
        <v>13698</v>
      </c>
      <c r="AI57" s="62" t="n">
        <f aca="false">VLOOKUP(AI78,$AW$3:$AZ$702,$AE$2,0)</f>
        <v>15711</v>
      </c>
      <c r="AJ57" s="62" t="n">
        <f aca="false">VLOOKUP(AJ78,$AW$3:$AZ$702,$AE$2,0)</f>
        <v>17372</v>
      </c>
      <c r="AK57" s="62" t="n">
        <f aca="false">VLOOKUP(AK78,$AW$3:$AZ$702,$AE$2,0)</f>
        <v>16049</v>
      </c>
      <c r="AL57" s="62" t="n">
        <f aca="false">VLOOKUP(AL78,$AW$3:$AZ$702,$AE$2,0)</f>
        <v>18074</v>
      </c>
      <c r="AM57" s="62" t="n">
        <f aca="false">VLOOKUP(AM78,$AW$3:$AZ$702,$AE$2,0)</f>
        <v>14470</v>
      </c>
      <c r="AN57" s="62" t="n">
        <f aca="false">VLOOKUP(AN78,$AW$3:$AZ$702,$AE$2,0)</f>
        <v>17746</v>
      </c>
      <c r="AO57" s="62" t="n">
        <f aca="false">VLOOKUP(AO78,$AW$3:$AZ$702,$AE$2,0)</f>
        <v>17855</v>
      </c>
      <c r="AP57" s="62" t="n">
        <f aca="false">VLOOKUP(AP78,$AW$3:$AZ$702,$AE$2,0)</f>
        <v>17800</v>
      </c>
      <c r="AQ57" s="62" t="n">
        <f aca="false">VLOOKUP(AQ78,$AW$3:$AZ$702,$AE$2,0)</f>
        <v>16147</v>
      </c>
      <c r="AW57" s="48" t="n">
        <f aca="false">AW56+1</f>
        <v>55</v>
      </c>
      <c r="AX57" s="45" t="s">
        <v>1227</v>
      </c>
      <c r="AY57" s="45" t="n">
        <v>24.2</v>
      </c>
      <c r="AZ57" s="45" t="n">
        <v>72.7</v>
      </c>
      <c r="BA57" s="47"/>
      <c r="BI57" s="82"/>
    </row>
    <row r="58" customFormat="false" ht="16" hidden="false" customHeight="false" outlineLevel="0" collapsed="false">
      <c r="A58" s="44" t="s">
        <v>108</v>
      </c>
      <c r="B58" s="73"/>
      <c r="C58" s="74" t="s">
        <v>109</v>
      </c>
      <c r="D58" s="74"/>
      <c r="E58" s="74"/>
      <c r="F58" s="74"/>
      <c r="G58" s="74"/>
      <c r="H58" s="74"/>
      <c r="I58" s="74"/>
      <c r="J58" s="74"/>
      <c r="K58" s="74"/>
      <c r="L58" s="74"/>
      <c r="M58" s="75"/>
      <c r="N58" s="44"/>
      <c r="Q58" s="45" t="s">
        <v>108</v>
      </c>
      <c r="S58" s="76"/>
      <c r="U58" s="76"/>
      <c r="V58" s="76"/>
      <c r="W58" s="76"/>
      <c r="X58" s="76"/>
      <c r="Y58" s="76"/>
      <c r="Z58" s="76"/>
      <c r="AA58" s="76"/>
      <c r="AB58" s="76"/>
      <c r="AE58" s="44"/>
      <c r="AF58" s="44" t="s">
        <v>108</v>
      </c>
      <c r="AG58" s="44"/>
      <c r="AH58" s="76"/>
      <c r="AJ58" s="76"/>
      <c r="AK58" s="76"/>
      <c r="AL58" s="76"/>
      <c r="AM58" s="76"/>
      <c r="AN58" s="76"/>
      <c r="AO58" s="76"/>
      <c r="AP58" s="76"/>
      <c r="AQ58" s="76"/>
      <c r="AW58" s="48" t="n">
        <f aca="false">AW57+1</f>
        <v>56</v>
      </c>
      <c r="AX58" s="45" t="s">
        <v>1228</v>
      </c>
      <c r="AY58" s="45" t="n">
        <v>24.9</v>
      </c>
      <c r="AZ58" s="45" t="n">
        <v>81.1</v>
      </c>
      <c r="BA58" s="47"/>
      <c r="BI58" s="82"/>
    </row>
    <row r="59" customFormat="false" ht="16" hidden="false" customHeight="false" outlineLevel="0" collapsed="false">
      <c r="A59" s="44" t="s">
        <v>111</v>
      </c>
      <c r="C59" s="77" t="n">
        <v>100</v>
      </c>
      <c r="D59" s="77" t="n">
        <v>100</v>
      </c>
      <c r="E59" s="77" t="n">
        <v>100</v>
      </c>
      <c r="F59" s="77" t="n">
        <v>100</v>
      </c>
      <c r="G59" s="77" t="n">
        <v>100</v>
      </c>
      <c r="H59" s="77" t="n">
        <v>100</v>
      </c>
      <c r="I59" s="77" t="n">
        <v>100</v>
      </c>
      <c r="J59" s="77" t="n">
        <v>100</v>
      </c>
      <c r="K59" s="77" t="n">
        <v>100</v>
      </c>
      <c r="L59" s="77" t="n">
        <v>100</v>
      </c>
      <c r="AW59" s="48" t="n">
        <f aca="false">AW58+1</f>
        <v>57</v>
      </c>
      <c r="AX59" s="45" t="s">
        <v>1229</v>
      </c>
      <c r="AY59" s="45" t="n">
        <v>29.9</v>
      </c>
      <c r="AZ59" s="45" t="n">
        <v>71.6</v>
      </c>
      <c r="BA59" s="47"/>
      <c r="BI59" s="82"/>
    </row>
    <row r="60" customFormat="false" ht="16" hidden="false" customHeight="false" outlineLevel="0" collapsed="false">
      <c r="B60" s="44"/>
      <c r="C60" s="44"/>
      <c r="D60" s="44"/>
      <c r="E60" s="44"/>
      <c r="F60" s="44"/>
      <c r="K60" s="44"/>
      <c r="L60" s="44"/>
      <c r="M60" s="44"/>
      <c r="N60" s="44"/>
      <c r="AW60" s="48" t="n">
        <f aca="false">AW59+1</f>
        <v>58</v>
      </c>
      <c r="AX60" s="45" t="s">
        <v>1230</v>
      </c>
      <c r="AY60" s="45" t="n">
        <v>26.4</v>
      </c>
      <c r="AZ60" s="45" t="n">
        <v>79.1</v>
      </c>
      <c r="BA60" s="47"/>
      <c r="BI60" s="82"/>
    </row>
    <row r="61" customFormat="false" ht="16" hidden="false" customHeight="false" outlineLevel="0" collapsed="false"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5" t="s">
        <v>78</v>
      </c>
      <c r="R61" s="45" t="n">
        <v>1</v>
      </c>
      <c r="S61" s="58" t="n">
        <f aca="false">R61+1</f>
        <v>2</v>
      </c>
      <c r="T61" s="58" t="n">
        <f aca="false">S61+1</f>
        <v>3</v>
      </c>
      <c r="U61" s="58" t="n">
        <f aca="false">T61+1</f>
        <v>4</v>
      </c>
      <c r="V61" s="58" t="n">
        <f aca="false">U61+1</f>
        <v>5</v>
      </c>
      <c r="W61" s="58" t="n">
        <f aca="false">V61+1</f>
        <v>6</v>
      </c>
      <c r="X61" s="58" t="n">
        <f aca="false">W61+1</f>
        <v>7</v>
      </c>
      <c r="Y61" s="58" t="n">
        <f aca="false">X61+1</f>
        <v>8</v>
      </c>
      <c r="Z61" s="58" t="n">
        <f aca="false">Y61+1</f>
        <v>9</v>
      </c>
      <c r="AA61" s="58" t="n">
        <f aca="false">Z61+1</f>
        <v>10</v>
      </c>
      <c r="AB61" s="58" t="n">
        <f aca="false">AA61+1</f>
        <v>11</v>
      </c>
      <c r="AC61" s="58" t="n">
        <f aca="false">AB61+1</f>
        <v>12</v>
      </c>
      <c r="AF61" s="45" t="s">
        <v>1176</v>
      </c>
      <c r="AG61" s="45" t="n">
        <v>1</v>
      </c>
      <c r="AH61" s="58" t="n">
        <f aca="false">AG61+1</f>
        <v>2</v>
      </c>
      <c r="AI61" s="58" t="n">
        <f aca="false">AH61+1</f>
        <v>3</v>
      </c>
      <c r="AJ61" s="58" t="n">
        <f aca="false">AI61+1</f>
        <v>4</v>
      </c>
      <c r="AK61" s="58" t="n">
        <f aca="false">AJ61+1</f>
        <v>5</v>
      </c>
      <c r="AL61" s="58" t="n">
        <f aca="false">AK61+1</f>
        <v>6</v>
      </c>
      <c r="AM61" s="58" t="n">
        <f aca="false">AL61+1</f>
        <v>7</v>
      </c>
      <c r="AN61" s="58" t="n">
        <f aca="false">AM61+1</f>
        <v>8</v>
      </c>
      <c r="AO61" s="58" t="n">
        <f aca="false">AN61+1</f>
        <v>9</v>
      </c>
      <c r="AP61" s="58" t="n">
        <f aca="false">AO61+1</f>
        <v>10</v>
      </c>
      <c r="AQ61" s="58" t="n">
        <f aca="false">AP61+1</f>
        <v>11</v>
      </c>
      <c r="AR61" s="58" t="n">
        <f aca="false">AQ61+1</f>
        <v>12</v>
      </c>
      <c r="AS61" s="58"/>
      <c r="AW61" s="48" t="n">
        <f aca="false">AW60+1</f>
        <v>59</v>
      </c>
      <c r="AX61" s="45" t="s">
        <v>1231</v>
      </c>
      <c r="AY61" s="45" t="n">
        <v>24.3</v>
      </c>
      <c r="AZ61" s="45" t="n">
        <v>90.5</v>
      </c>
      <c r="BA61" s="47"/>
      <c r="BI61" s="82"/>
    </row>
    <row r="62" customFormat="false" ht="16" hidden="false" customHeight="false" outlineLevel="0" collapsed="false"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5" t="s">
        <v>83</v>
      </c>
      <c r="AF62" s="45" t="s">
        <v>83</v>
      </c>
      <c r="AG62" s="45"/>
      <c r="AR62" s="58"/>
      <c r="AS62" s="58"/>
      <c r="AW62" s="48" t="n">
        <f aca="false">AW61+1</f>
        <v>60</v>
      </c>
      <c r="AX62" s="45" t="s">
        <v>1232</v>
      </c>
      <c r="AY62" s="45" t="n">
        <v>30.1</v>
      </c>
      <c r="AZ62" s="45" t="n">
        <v>81.8</v>
      </c>
      <c r="BA62" s="47"/>
      <c r="BI62" s="82"/>
    </row>
    <row r="63" customFormat="false" ht="16" hidden="false" customHeight="false" outlineLevel="0" collapsed="false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44"/>
      <c r="O63" s="44"/>
      <c r="P63" s="44"/>
      <c r="Q63" s="45" t="s">
        <v>86</v>
      </c>
      <c r="S63" s="58" t="n">
        <v>1</v>
      </c>
      <c r="T63" s="58" t="n">
        <f aca="false">S68+1</f>
        <v>7</v>
      </c>
      <c r="U63" s="58" t="n">
        <f aca="false">T68+1</f>
        <v>13</v>
      </c>
      <c r="V63" s="58" t="n">
        <f aca="false">U68+1</f>
        <v>19</v>
      </c>
      <c r="W63" s="58" t="n">
        <f aca="false">V68+1</f>
        <v>25</v>
      </c>
      <c r="X63" s="58" t="n">
        <f aca="false">W68+1</f>
        <v>31</v>
      </c>
      <c r="Y63" s="58" t="n">
        <f aca="false">X68+1</f>
        <v>37</v>
      </c>
      <c r="Z63" s="58" t="n">
        <f aca="false">Y68+1</f>
        <v>43</v>
      </c>
      <c r="AA63" s="58" t="n">
        <f aca="false">Z68+1</f>
        <v>49</v>
      </c>
      <c r="AB63" s="58" t="n">
        <f aca="false">AA68+1</f>
        <v>55</v>
      </c>
      <c r="AF63" s="45" t="s">
        <v>86</v>
      </c>
      <c r="AG63" s="45"/>
      <c r="AH63" s="58" t="n">
        <f aca="false">AB88+1</f>
        <v>181</v>
      </c>
      <c r="AI63" s="58" t="n">
        <f aca="false">AH68+1</f>
        <v>187</v>
      </c>
      <c r="AJ63" s="58" t="n">
        <f aca="false">AI68+1</f>
        <v>193</v>
      </c>
      <c r="AK63" s="58" t="n">
        <f aca="false">AJ68+1</f>
        <v>199</v>
      </c>
      <c r="AL63" s="58" t="n">
        <f aca="false">AK68+1</f>
        <v>205</v>
      </c>
      <c r="AM63" s="58" t="n">
        <f aca="false">AL68+1</f>
        <v>211</v>
      </c>
      <c r="AN63" s="58" t="n">
        <f aca="false">AM68+1</f>
        <v>217</v>
      </c>
      <c r="AO63" s="58" t="n">
        <f aca="false">AN68+1</f>
        <v>223</v>
      </c>
      <c r="AP63" s="58" t="n">
        <f aca="false">AO68+1</f>
        <v>229</v>
      </c>
      <c r="AQ63" s="58" t="n">
        <f aca="false">AP68+1</f>
        <v>235</v>
      </c>
      <c r="AR63" s="58"/>
      <c r="AS63" s="58"/>
      <c r="AW63" s="48" t="n">
        <f aca="false">AW62+1</f>
        <v>61</v>
      </c>
      <c r="AX63" s="45" t="s">
        <v>1233</v>
      </c>
      <c r="AY63" s="45" t="n">
        <v>2718</v>
      </c>
      <c r="AZ63" s="45" t="n">
        <v>8162</v>
      </c>
      <c r="BA63" s="47"/>
      <c r="BI63" s="82"/>
    </row>
    <row r="64" customFormat="false" ht="16" hidden="false" customHeight="false" outlineLevel="0" collapsed="false">
      <c r="A64" s="44" t="s">
        <v>1234</v>
      </c>
      <c r="B64" s="44" t="n">
        <f aca="false">AVERAGE(AA4:AB9)</f>
        <v>26.2666666666667</v>
      </c>
      <c r="C64" s="58"/>
      <c r="D64" s="44"/>
      <c r="E64" s="58"/>
      <c r="F64" s="58"/>
      <c r="G64" s="58"/>
      <c r="H64" s="44"/>
      <c r="I64" s="58"/>
      <c r="J64" s="58"/>
      <c r="K64" s="58"/>
      <c r="L64" s="44"/>
      <c r="M64" s="44"/>
      <c r="N64" s="44"/>
      <c r="O64" s="44"/>
      <c r="P64" s="44"/>
      <c r="Q64" s="45" t="s">
        <v>98</v>
      </c>
      <c r="S64" s="58" t="n">
        <f aca="false">S63+1</f>
        <v>2</v>
      </c>
      <c r="T64" s="58" t="n">
        <f aca="false">T63+1</f>
        <v>8</v>
      </c>
      <c r="U64" s="58" t="n">
        <f aca="false">U63+1</f>
        <v>14</v>
      </c>
      <c r="V64" s="58" t="n">
        <f aca="false">V63+1</f>
        <v>20</v>
      </c>
      <c r="W64" s="58" t="n">
        <f aca="false">W63+1</f>
        <v>26</v>
      </c>
      <c r="X64" s="58" t="n">
        <f aca="false">X63+1</f>
        <v>32</v>
      </c>
      <c r="Y64" s="58" t="n">
        <f aca="false">Y63+1</f>
        <v>38</v>
      </c>
      <c r="Z64" s="58" t="n">
        <f aca="false">Z63+1</f>
        <v>44</v>
      </c>
      <c r="AA64" s="58" t="n">
        <f aca="false">AA63+1</f>
        <v>50</v>
      </c>
      <c r="AB64" s="58" t="n">
        <f aca="false">AB63+1</f>
        <v>56</v>
      </c>
      <c r="AF64" s="45" t="s">
        <v>98</v>
      </c>
      <c r="AG64" s="45"/>
      <c r="AH64" s="58" t="n">
        <f aca="false">AH63+1</f>
        <v>182</v>
      </c>
      <c r="AI64" s="58" t="n">
        <f aca="false">AI63+1</f>
        <v>188</v>
      </c>
      <c r="AJ64" s="58" t="n">
        <f aca="false">AJ63+1</f>
        <v>194</v>
      </c>
      <c r="AK64" s="58" t="n">
        <f aca="false">AK63+1</f>
        <v>200</v>
      </c>
      <c r="AL64" s="58" t="n">
        <f aca="false">AL63+1</f>
        <v>206</v>
      </c>
      <c r="AM64" s="58" t="n">
        <f aca="false">AM63+1</f>
        <v>212</v>
      </c>
      <c r="AN64" s="58" t="n">
        <f aca="false">AN63+1</f>
        <v>218</v>
      </c>
      <c r="AO64" s="58" t="n">
        <f aca="false">AO63+1</f>
        <v>224</v>
      </c>
      <c r="AP64" s="58" t="n">
        <f aca="false">AP63+1</f>
        <v>230</v>
      </c>
      <c r="AQ64" s="58" t="n">
        <f aca="false">AQ63+1</f>
        <v>236</v>
      </c>
      <c r="AR64" s="58"/>
      <c r="AS64" s="58"/>
      <c r="AW64" s="48" t="n">
        <f aca="false">AW63+1</f>
        <v>62</v>
      </c>
      <c r="AX64" s="45" t="s">
        <v>1235</v>
      </c>
      <c r="AY64" s="45" t="n">
        <v>2348</v>
      </c>
      <c r="AZ64" s="45" t="n">
        <v>7773</v>
      </c>
      <c r="BA64" s="47"/>
      <c r="BI64" s="82"/>
    </row>
    <row r="65" customFormat="false" ht="16" hidden="false" customHeight="false" outlineLevel="0" collapsed="false">
      <c r="B65" s="44"/>
      <c r="C65" s="44"/>
      <c r="D65" s="44" t="s">
        <v>1236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5" t="s">
        <v>100</v>
      </c>
      <c r="S65" s="58" t="n">
        <f aca="false">S64+1</f>
        <v>3</v>
      </c>
      <c r="T65" s="58" t="n">
        <f aca="false">T64+1</f>
        <v>9</v>
      </c>
      <c r="U65" s="58" t="n">
        <f aca="false">U64+1</f>
        <v>15</v>
      </c>
      <c r="V65" s="58" t="n">
        <f aca="false">V64+1</f>
        <v>21</v>
      </c>
      <c r="W65" s="58" t="n">
        <f aca="false">W64+1</f>
        <v>27</v>
      </c>
      <c r="X65" s="58" t="n">
        <f aca="false">X64+1</f>
        <v>33</v>
      </c>
      <c r="Y65" s="58" t="n">
        <f aca="false">Y64+1</f>
        <v>39</v>
      </c>
      <c r="Z65" s="58" t="n">
        <f aca="false">Z64+1</f>
        <v>45</v>
      </c>
      <c r="AA65" s="58" t="n">
        <f aca="false">AA64+1</f>
        <v>51</v>
      </c>
      <c r="AB65" s="58" t="n">
        <f aca="false">AB64+1</f>
        <v>57</v>
      </c>
      <c r="AF65" s="45" t="s">
        <v>100</v>
      </c>
      <c r="AG65" s="45"/>
      <c r="AH65" s="58" t="n">
        <f aca="false">AH64+1</f>
        <v>183</v>
      </c>
      <c r="AI65" s="58" t="n">
        <f aca="false">AI64+1</f>
        <v>189</v>
      </c>
      <c r="AJ65" s="58" t="n">
        <f aca="false">AJ64+1</f>
        <v>195</v>
      </c>
      <c r="AK65" s="58" t="n">
        <f aca="false">AK64+1</f>
        <v>201</v>
      </c>
      <c r="AL65" s="58" t="n">
        <f aca="false">AL64+1</f>
        <v>207</v>
      </c>
      <c r="AM65" s="58" t="n">
        <f aca="false">AM64+1</f>
        <v>213</v>
      </c>
      <c r="AN65" s="58" t="n">
        <f aca="false">AN64+1</f>
        <v>219</v>
      </c>
      <c r="AO65" s="58" t="n">
        <f aca="false">AO64+1</f>
        <v>225</v>
      </c>
      <c r="AP65" s="58" t="n">
        <f aca="false">AP64+1</f>
        <v>231</v>
      </c>
      <c r="AQ65" s="58" t="n">
        <f aca="false">AQ64+1</f>
        <v>237</v>
      </c>
      <c r="AR65" s="58"/>
      <c r="AS65" s="58"/>
      <c r="AW65" s="48" t="n">
        <f aca="false">AW64+1</f>
        <v>63</v>
      </c>
      <c r="AX65" s="45" t="s">
        <v>1237</v>
      </c>
      <c r="AY65" s="45" t="n">
        <v>1345</v>
      </c>
      <c r="AZ65" s="45" t="n">
        <v>9533</v>
      </c>
      <c r="BA65" s="47"/>
      <c r="BI65" s="82"/>
    </row>
    <row r="66" customFormat="false" ht="16" hidden="false" customHeight="false" outlineLevel="0" collapsed="false">
      <c r="C66" s="45" t="s">
        <v>79</v>
      </c>
      <c r="D66" s="44" t="s">
        <v>892</v>
      </c>
      <c r="E66" s="44" t="s">
        <v>1238</v>
      </c>
      <c r="F66" s="44" t="s">
        <v>894</v>
      </c>
      <c r="G66" s="44" t="s">
        <v>1239</v>
      </c>
      <c r="H66" s="44" t="s">
        <v>896</v>
      </c>
      <c r="I66" s="58" t="s">
        <v>1240</v>
      </c>
      <c r="J66" s="58" t="s">
        <v>900</v>
      </c>
      <c r="K66" s="58" t="s">
        <v>901</v>
      </c>
      <c r="L66" s="58"/>
      <c r="M66" s="44"/>
      <c r="N66" s="44"/>
      <c r="O66" s="44"/>
      <c r="P66" s="44"/>
      <c r="Q66" s="45" t="s">
        <v>102</v>
      </c>
      <c r="S66" s="58" t="n">
        <f aca="false">S65+1</f>
        <v>4</v>
      </c>
      <c r="T66" s="58" t="n">
        <f aca="false">T65+1</f>
        <v>10</v>
      </c>
      <c r="U66" s="58" t="n">
        <f aca="false">U65+1</f>
        <v>16</v>
      </c>
      <c r="V66" s="58" t="n">
        <f aca="false">V65+1</f>
        <v>22</v>
      </c>
      <c r="W66" s="58" t="n">
        <f aca="false">W65+1</f>
        <v>28</v>
      </c>
      <c r="X66" s="58" t="n">
        <f aca="false">X65+1</f>
        <v>34</v>
      </c>
      <c r="Y66" s="58" t="n">
        <f aca="false">Y65+1</f>
        <v>40</v>
      </c>
      <c r="Z66" s="58" t="n">
        <f aca="false">Z65+1</f>
        <v>46</v>
      </c>
      <c r="AA66" s="58" t="n">
        <f aca="false">AA65+1</f>
        <v>52</v>
      </c>
      <c r="AB66" s="58" t="n">
        <f aca="false">AB65+1</f>
        <v>58</v>
      </c>
      <c r="AF66" s="45" t="s">
        <v>102</v>
      </c>
      <c r="AG66" s="45"/>
      <c r="AH66" s="58" t="n">
        <f aca="false">AH65+1</f>
        <v>184</v>
      </c>
      <c r="AI66" s="58" t="n">
        <f aca="false">AI65+1</f>
        <v>190</v>
      </c>
      <c r="AJ66" s="58" t="n">
        <f aca="false">AJ65+1</f>
        <v>196</v>
      </c>
      <c r="AK66" s="58" t="n">
        <f aca="false">AK65+1</f>
        <v>202</v>
      </c>
      <c r="AL66" s="58" t="n">
        <f aca="false">AL65+1</f>
        <v>208</v>
      </c>
      <c r="AM66" s="58" t="n">
        <f aca="false">AM65+1</f>
        <v>214</v>
      </c>
      <c r="AN66" s="58" t="n">
        <f aca="false">AN65+1</f>
        <v>220</v>
      </c>
      <c r="AO66" s="58" t="n">
        <f aca="false">AO65+1</f>
        <v>226</v>
      </c>
      <c r="AP66" s="58" t="n">
        <f aca="false">AP65+1</f>
        <v>232</v>
      </c>
      <c r="AQ66" s="58" t="n">
        <f aca="false">AQ65+1</f>
        <v>238</v>
      </c>
      <c r="AR66" s="58"/>
      <c r="AS66" s="58"/>
      <c r="AW66" s="48" t="n">
        <f aca="false">AW65+1</f>
        <v>64</v>
      </c>
      <c r="AX66" s="45" t="s">
        <v>1241</v>
      </c>
      <c r="AY66" s="45" t="n">
        <v>470</v>
      </c>
      <c r="AZ66" s="45" t="n">
        <v>14514</v>
      </c>
      <c r="BA66" s="47"/>
      <c r="BI66" s="82"/>
    </row>
    <row r="67" customFormat="false" ht="16" hidden="false" customHeight="false" outlineLevel="0" collapsed="false">
      <c r="C67" s="44" t="n">
        <v>5000</v>
      </c>
      <c r="D67" s="107" t="n">
        <f aca="false">S4-$B$64</f>
        <v>439.733333333333</v>
      </c>
      <c r="E67" s="44" t="n">
        <f aca="false">S16-$B$64</f>
        <v>2691.73333333333</v>
      </c>
      <c r="F67" s="107" t="n">
        <f aca="false">T4-$B$64</f>
        <v>283.733333333333</v>
      </c>
      <c r="G67" s="44" t="n">
        <f aca="false">T16-$B$64</f>
        <v>2978.73333333333</v>
      </c>
      <c r="H67" s="107" t="n">
        <f aca="false">U4-$B$64</f>
        <v>44772.7333333333</v>
      </c>
      <c r="I67" s="44" t="n">
        <f aca="false">U16-$B$64</f>
        <v>55419.7333333333</v>
      </c>
      <c r="J67" s="107" t="n">
        <f aca="false">Y4-$B$64</f>
        <v>110.733333333333</v>
      </c>
      <c r="K67" s="107" t="n">
        <f aca="false">Z4-$B$64</f>
        <v>40735.7333333333</v>
      </c>
      <c r="L67" s="44"/>
      <c r="M67" s="44"/>
      <c r="N67" s="44"/>
      <c r="O67" s="44"/>
      <c r="P67" s="44"/>
      <c r="Q67" s="45" t="s">
        <v>104</v>
      </c>
      <c r="S67" s="58" t="n">
        <f aca="false">S66+1</f>
        <v>5</v>
      </c>
      <c r="T67" s="58" t="n">
        <f aca="false">T66+1</f>
        <v>11</v>
      </c>
      <c r="U67" s="58" t="n">
        <f aca="false">U66+1</f>
        <v>17</v>
      </c>
      <c r="V67" s="58" t="n">
        <f aca="false">V66+1</f>
        <v>23</v>
      </c>
      <c r="W67" s="58" t="n">
        <f aca="false">W66+1</f>
        <v>29</v>
      </c>
      <c r="X67" s="58" t="n">
        <f aca="false">X66+1</f>
        <v>35</v>
      </c>
      <c r="Y67" s="58" t="n">
        <f aca="false">Y66+1</f>
        <v>41</v>
      </c>
      <c r="Z67" s="58" t="n">
        <f aca="false">Z66+1</f>
        <v>47</v>
      </c>
      <c r="AA67" s="58" t="n">
        <f aca="false">AA66+1</f>
        <v>53</v>
      </c>
      <c r="AB67" s="58" t="n">
        <f aca="false">AB66+1</f>
        <v>59</v>
      </c>
      <c r="AF67" s="45" t="s">
        <v>104</v>
      </c>
      <c r="AG67" s="45"/>
      <c r="AH67" s="58" t="n">
        <f aca="false">AH66+1</f>
        <v>185</v>
      </c>
      <c r="AI67" s="58" t="n">
        <f aca="false">AI66+1</f>
        <v>191</v>
      </c>
      <c r="AJ67" s="58" t="n">
        <f aca="false">AJ66+1</f>
        <v>197</v>
      </c>
      <c r="AK67" s="58" t="n">
        <f aca="false">AK66+1</f>
        <v>203</v>
      </c>
      <c r="AL67" s="58" t="n">
        <f aca="false">AL66+1</f>
        <v>209</v>
      </c>
      <c r="AM67" s="58" t="n">
        <f aca="false">AM66+1</f>
        <v>215</v>
      </c>
      <c r="AN67" s="58" t="n">
        <f aca="false">AN66+1</f>
        <v>221</v>
      </c>
      <c r="AO67" s="58" t="n">
        <f aca="false">AO66+1</f>
        <v>227</v>
      </c>
      <c r="AP67" s="58" t="n">
        <f aca="false">AP66+1</f>
        <v>233</v>
      </c>
      <c r="AQ67" s="58" t="n">
        <f aca="false">AQ66+1</f>
        <v>239</v>
      </c>
      <c r="AR67" s="58"/>
      <c r="AS67" s="58"/>
      <c r="AW67" s="48" t="n">
        <f aca="false">AW66+1</f>
        <v>65</v>
      </c>
      <c r="AX67" s="45" t="s">
        <v>1242</v>
      </c>
      <c r="AY67" s="45" t="n">
        <v>501</v>
      </c>
      <c r="AZ67" s="45" t="n">
        <v>16246</v>
      </c>
      <c r="BA67" s="47"/>
      <c r="BI67" s="82"/>
    </row>
    <row r="68" customFormat="false" ht="16" hidden="false" customHeight="false" outlineLevel="0" collapsed="false">
      <c r="C68" s="44" t="n">
        <f aca="false">C67/5</f>
        <v>1000</v>
      </c>
      <c r="D68" s="107" t="n">
        <f aca="false">S5-$B$64</f>
        <v>269.733333333333</v>
      </c>
      <c r="E68" s="44" t="n">
        <f aca="false">S17-$B$64</f>
        <v>2321.73333333333</v>
      </c>
      <c r="F68" s="107" t="n">
        <f aca="false">T5-$B$64</f>
        <v>185.733333333333</v>
      </c>
      <c r="G68" s="44" t="n">
        <f aca="false">T17-$B$64</f>
        <v>2666.73333333333</v>
      </c>
      <c r="H68" s="107" t="n">
        <f aca="false">U5-$B$64</f>
        <v>21408.7333333333</v>
      </c>
      <c r="I68" s="44" t="n">
        <f aca="false">U17-$B$64</f>
        <v>43693.7333333333</v>
      </c>
      <c r="J68" s="107" t="n">
        <f aca="false">Y5-$B$64</f>
        <v>89.7333333333333</v>
      </c>
      <c r="K68" s="107" t="n">
        <f aca="false">Z5-$B$64</f>
        <v>34448.7333333333</v>
      </c>
      <c r="L68" s="58"/>
      <c r="M68" s="44"/>
      <c r="N68" s="44"/>
      <c r="O68" s="44"/>
      <c r="P68" s="44"/>
      <c r="Q68" s="45" t="s">
        <v>106</v>
      </c>
      <c r="S68" s="58" t="n">
        <f aca="false">S67+1</f>
        <v>6</v>
      </c>
      <c r="T68" s="58" t="n">
        <f aca="false">T67+1</f>
        <v>12</v>
      </c>
      <c r="U68" s="58" t="n">
        <f aca="false">U67+1</f>
        <v>18</v>
      </c>
      <c r="V68" s="58" t="n">
        <f aca="false">V67+1</f>
        <v>24</v>
      </c>
      <c r="W68" s="58" t="n">
        <f aca="false">W67+1</f>
        <v>30</v>
      </c>
      <c r="X68" s="58" t="n">
        <f aca="false">X67+1</f>
        <v>36</v>
      </c>
      <c r="Y68" s="58" t="n">
        <f aca="false">Y67+1</f>
        <v>42</v>
      </c>
      <c r="Z68" s="58" t="n">
        <f aca="false">Z67+1</f>
        <v>48</v>
      </c>
      <c r="AA68" s="58" t="n">
        <f aca="false">AA67+1</f>
        <v>54</v>
      </c>
      <c r="AB68" s="58" t="n">
        <f aca="false">AB67+1</f>
        <v>60</v>
      </c>
      <c r="AF68" s="45" t="s">
        <v>106</v>
      </c>
      <c r="AG68" s="45"/>
      <c r="AH68" s="58" t="n">
        <f aca="false">AH67+1</f>
        <v>186</v>
      </c>
      <c r="AI68" s="58" t="n">
        <f aca="false">AI67+1</f>
        <v>192</v>
      </c>
      <c r="AJ68" s="58" t="n">
        <f aca="false">AJ67+1</f>
        <v>198</v>
      </c>
      <c r="AK68" s="58" t="n">
        <f aca="false">AK67+1</f>
        <v>204</v>
      </c>
      <c r="AL68" s="58" t="n">
        <f aca="false">AL67+1</f>
        <v>210</v>
      </c>
      <c r="AM68" s="58" t="n">
        <f aca="false">AM67+1</f>
        <v>216</v>
      </c>
      <c r="AN68" s="58" t="n">
        <f aca="false">AN67+1</f>
        <v>222</v>
      </c>
      <c r="AO68" s="58" t="n">
        <f aca="false">AO67+1</f>
        <v>228</v>
      </c>
      <c r="AP68" s="58" t="n">
        <f aca="false">AP67+1</f>
        <v>234</v>
      </c>
      <c r="AQ68" s="58" t="n">
        <f aca="false">AQ67+1</f>
        <v>240</v>
      </c>
      <c r="AR68" s="58"/>
      <c r="AS68" s="58"/>
      <c r="AW68" s="48" t="n">
        <f aca="false">AW67+1</f>
        <v>66</v>
      </c>
      <c r="AX68" s="45" t="s">
        <v>1243</v>
      </c>
      <c r="AY68" s="45" t="n">
        <v>718</v>
      </c>
      <c r="AZ68" s="45" t="n">
        <v>17639</v>
      </c>
      <c r="BA68" s="47"/>
      <c r="BI68" s="82"/>
    </row>
    <row r="69" customFormat="false" ht="16" hidden="false" customHeight="false" outlineLevel="0" collapsed="false">
      <c r="C69" s="44" t="n">
        <f aca="false">C68/5</f>
        <v>200</v>
      </c>
      <c r="D69" s="107" t="n">
        <f aca="false">S6-$B$64</f>
        <v>306.733333333333</v>
      </c>
      <c r="E69" s="44" t="n">
        <f aca="false">S18-$B$64</f>
        <v>1318.73333333333</v>
      </c>
      <c r="F69" s="107" t="n">
        <f aca="false">T6-$B$64</f>
        <v>272.733333333333</v>
      </c>
      <c r="G69" s="44" t="n">
        <f aca="false">T18-$B$64</f>
        <v>1515.73333333333</v>
      </c>
      <c r="H69" s="107" t="n">
        <f aca="false">U6-$B$64</f>
        <v>43827.7333333333</v>
      </c>
      <c r="I69" s="44" t="n">
        <f aca="false">U18-$B$64</f>
        <v>50116.7333333333</v>
      </c>
      <c r="J69" s="107" t="n">
        <f aca="false">Y6-$B$64</f>
        <v>104.733333333333</v>
      </c>
      <c r="K69" s="107" t="n">
        <f aca="false">Z6-$B$64</f>
        <v>37746.7333333333</v>
      </c>
      <c r="L69" s="58"/>
      <c r="M69" s="44"/>
      <c r="N69" s="44"/>
      <c r="O69" s="44"/>
      <c r="P69" s="44"/>
      <c r="Q69" s="45" t="s">
        <v>108</v>
      </c>
      <c r="AF69" s="45" t="s">
        <v>108</v>
      </c>
      <c r="AG69" s="45"/>
      <c r="AR69" s="58"/>
      <c r="AS69" s="58"/>
      <c r="AW69" s="48" t="n">
        <f aca="false">AW68+1</f>
        <v>67</v>
      </c>
      <c r="AX69" s="45" t="s">
        <v>1244</v>
      </c>
      <c r="AY69" s="45" t="n">
        <v>3005</v>
      </c>
      <c r="AZ69" s="45" t="n">
        <v>14382</v>
      </c>
      <c r="BA69" s="47"/>
      <c r="BI69" s="82"/>
    </row>
    <row r="70" customFormat="false" ht="16" hidden="false" customHeight="false" outlineLevel="0" collapsed="false">
      <c r="C70" s="44" t="n">
        <f aca="false">C69/5</f>
        <v>40</v>
      </c>
      <c r="D70" s="107" t="n">
        <f aca="false">S7-$B$64</f>
        <v>379.733333333333</v>
      </c>
      <c r="E70" s="44" t="n">
        <f aca="false">S19-$B$64</f>
        <v>443.733333333333</v>
      </c>
      <c r="F70" s="107" t="n">
        <f aca="false">T7-$B$64</f>
        <v>337.733333333333</v>
      </c>
      <c r="G70" s="44" t="n">
        <f aca="false">T19-$B$64</f>
        <v>329.733333333333</v>
      </c>
      <c r="H70" s="107" t="n">
        <f aca="false">U7-$B$64</f>
        <v>26261.7333333333</v>
      </c>
      <c r="I70" s="44" t="n">
        <f aca="false">U19-$B$64</f>
        <v>36502.7333333333</v>
      </c>
      <c r="J70" s="107" t="n">
        <f aca="false">Y7-$B$64</f>
        <v>140.733333333333</v>
      </c>
      <c r="K70" s="107" t="n">
        <f aca="false">Z7-$B$64</f>
        <v>43428.7333333333</v>
      </c>
      <c r="L70" s="44"/>
      <c r="M70" s="44"/>
      <c r="N70" s="44"/>
      <c r="O70" s="44"/>
      <c r="P70" s="44"/>
      <c r="AF70" s="45"/>
      <c r="AG70" s="45"/>
      <c r="AR70" s="58"/>
      <c r="AS70" s="58"/>
      <c r="AW70" s="48" t="n">
        <f aca="false">AW69+1</f>
        <v>68</v>
      </c>
      <c r="AX70" s="45" t="s">
        <v>1245</v>
      </c>
      <c r="AY70" s="45" t="n">
        <v>2693</v>
      </c>
      <c r="AZ70" s="45" t="n">
        <v>12426</v>
      </c>
      <c r="BA70" s="47"/>
      <c r="BI70" s="82"/>
    </row>
    <row r="71" customFormat="false" ht="16" hidden="false" customHeight="false" outlineLevel="0" collapsed="false">
      <c r="C71" s="44" t="n">
        <f aca="false">C70/5</f>
        <v>8</v>
      </c>
      <c r="D71" s="107" t="n">
        <f aca="false">S8-$B$64</f>
        <v>830.733333333333</v>
      </c>
      <c r="E71" s="107" t="n">
        <f aca="false">S20-$B$64</f>
        <v>474.733333333333</v>
      </c>
      <c r="F71" s="107" t="n">
        <f aca="false">T8-$B$64</f>
        <v>1097.73333333333</v>
      </c>
      <c r="G71" s="107" t="n">
        <f aca="false">T20-$B$64</f>
        <v>443.733333333333</v>
      </c>
      <c r="H71" s="107" t="n">
        <f aca="false">U8-$B$64</f>
        <v>40488.7333333333</v>
      </c>
      <c r="I71" s="107" t="n">
        <f aca="false">U20-$B$64</f>
        <v>44636.7333333333</v>
      </c>
      <c r="J71" s="107" t="n">
        <f aca="false">Y8-$B$64</f>
        <v>263.733333333333</v>
      </c>
      <c r="K71" s="107" t="n">
        <f aca="false">Z8-$B$64</f>
        <v>40984.7333333333</v>
      </c>
      <c r="L71" s="79"/>
      <c r="M71" s="44"/>
      <c r="N71" s="44"/>
      <c r="O71" s="44"/>
      <c r="P71" s="44"/>
      <c r="Q71" s="45" t="s">
        <v>115</v>
      </c>
      <c r="R71" s="45" t="n">
        <v>1</v>
      </c>
      <c r="S71" s="58" t="n">
        <f aca="false">R71+1</f>
        <v>2</v>
      </c>
      <c r="T71" s="58" t="n">
        <f aca="false">S71+1</f>
        <v>3</v>
      </c>
      <c r="U71" s="58" t="n">
        <f aca="false">T71+1</f>
        <v>4</v>
      </c>
      <c r="V71" s="58" t="n">
        <f aca="false">U71+1</f>
        <v>5</v>
      </c>
      <c r="W71" s="58" t="n">
        <f aca="false">V71+1</f>
        <v>6</v>
      </c>
      <c r="X71" s="58" t="n">
        <f aca="false">W71+1</f>
        <v>7</v>
      </c>
      <c r="Y71" s="58" t="n">
        <f aca="false">X71+1</f>
        <v>8</v>
      </c>
      <c r="Z71" s="58" t="n">
        <f aca="false">Y71+1</f>
        <v>9</v>
      </c>
      <c r="AA71" s="58" t="n">
        <f aca="false">Z71+1</f>
        <v>10</v>
      </c>
      <c r="AB71" s="58" t="n">
        <f aca="false">AA71+1</f>
        <v>11</v>
      </c>
      <c r="AC71" s="58" t="n">
        <f aca="false">AB71+1</f>
        <v>12</v>
      </c>
      <c r="AF71" s="45" t="s">
        <v>1219</v>
      </c>
      <c r="AG71" s="45" t="n">
        <v>1</v>
      </c>
      <c r="AH71" s="58" t="n">
        <f aca="false">AG71+1</f>
        <v>2</v>
      </c>
      <c r="AI71" s="58" t="n">
        <f aca="false">AH71+1</f>
        <v>3</v>
      </c>
      <c r="AJ71" s="58" t="n">
        <f aca="false">AI71+1</f>
        <v>4</v>
      </c>
      <c r="AK71" s="58" t="n">
        <f aca="false">AJ71+1</f>
        <v>5</v>
      </c>
      <c r="AL71" s="58" t="n">
        <f aca="false">AK71+1</f>
        <v>6</v>
      </c>
      <c r="AM71" s="58" t="n">
        <f aca="false">AL71+1</f>
        <v>7</v>
      </c>
      <c r="AN71" s="58" t="n">
        <f aca="false">AM71+1</f>
        <v>8</v>
      </c>
      <c r="AO71" s="58" t="n">
        <f aca="false">AN71+1</f>
        <v>9</v>
      </c>
      <c r="AP71" s="58" t="n">
        <f aca="false">AO71+1</f>
        <v>10</v>
      </c>
      <c r="AQ71" s="58" t="n">
        <f aca="false">AP71+1</f>
        <v>11</v>
      </c>
      <c r="AR71" s="58" t="n">
        <f aca="false">AQ71+1</f>
        <v>12</v>
      </c>
      <c r="AS71" s="58"/>
      <c r="AW71" s="48" t="n">
        <f aca="false">AW70+1</f>
        <v>69</v>
      </c>
      <c r="AX71" s="45" t="s">
        <v>1246</v>
      </c>
      <c r="AY71" s="45" t="n">
        <v>1542</v>
      </c>
      <c r="AZ71" s="45" t="n">
        <v>12578</v>
      </c>
      <c r="BA71" s="47"/>
      <c r="BI71" s="82"/>
    </row>
    <row r="72" customFormat="false" ht="16" hidden="false" customHeight="false" outlineLevel="0" collapsed="false">
      <c r="C72" s="44" t="n">
        <v>1</v>
      </c>
      <c r="D72" s="107" t="n">
        <f aca="false">S9-$B$64</f>
        <v>1935.73333333333</v>
      </c>
      <c r="E72" s="44" t="n">
        <f aca="false">S21-$B$64</f>
        <v>691.733333333333</v>
      </c>
      <c r="F72" s="107" t="n">
        <f aca="false">T9-$B$64</f>
        <v>3819.73333333333</v>
      </c>
      <c r="G72" s="44" t="n">
        <f aca="false">T21-$B$64</f>
        <v>757.733333333333</v>
      </c>
      <c r="H72" s="107" t="n">
        <f aca="false">U9-$B$64</f>
        <v>31246.7333333333</v>
      </c>
      <c r="I72" s="44" t="n">
        <f aca="false">U21-$B$64</f>
        <v>51667.7333333333</v>
      </c>
      <c r="J72" s="107" t="n">
        <f aca="false">Y9-$B$64</f>
        <v>296.733333333333</v>
      </c>
      <c r="K72" s="107" t="n">
        <f aca="false">Z9-$B$64</f>
        <v>37403.7333333333</v>
      </c>
      <c r="L72" s="44"/>
      <c r="M72" s="44"/>
      <c r="N72" s="44"/>
      <c r="Q72" s="45" t="s">
        <v>83</v>
      </c>
      <c r="AF72" s="45" t="s">
        <v>83</v>
      </c>
      <c r="AG72" s="45"/>
      <c r="AR72" s="58"/>
      <c r="AW72" s="48" t="n">
        <f aca="false">AW71+1</f>
        <v>70</v>
      </c>
      <c r="AX72" s="45" t="s">
        <v>1247</v>
      </c>
      <c r="AY72" s="45" t="n">
        <v>356</v>
      </c>
      <c r="AZ72" s="45" t="n">
        <v>12810</v>
      </c>
      <c r="BA72" s="47"/>
      <c r="BI72" s="82"/>
      <c r="BM72" s="48"/>
    </row>
    <row r="73" customFormat="false" ht="16" hidden="false" customHeight="false" outlineLevel="0" collapsed="false">
      <c r="C73" s="44" t="n">
        <v>5000</v>
      </c>
      <c r="D73" s="107" t="n">
        <f aca="false">AA16-$B$64</f>
        <v>383.733333333333</v>
      </c>
      <c r="E73" s="44" t="n">
        <f aca="false">W28-$B$64</f>
        <v>2724.73333333333</v>
      </c>
      <c r="F73" s="107" t="n">
        <f aca="false">AB16-$B$64</f>
        <v>313.733333333333</v>
      </c>
      <c r="G73" s="44" t="n">
        <f aca="false">X28-$B$64</f>
        <v>1989.73333333333</v>
      </c>
      <c r="H73" s="107" t="n">
        <f aca="false">S28-$B$64</f>
        <v>31246.7333333333</v>
      </c>
      <c r="I73" s="44" t="n">
        <f aca="false">Y28-$B$64</f>
        <v>47009.7333333333</v>
      </c>
      <c r="J73" s="107" t="n">
        <f aca="false">Y16-$B$64</f>
        <v>109.733333333333</v>
      </c>
      <c r="K73" s="107" t="n">
        <f aca="false">Z16-$B$64</f>
        <v>39633.7333333333</v>
      </c>
      <c r="L73" s="81"/>
      <c r="M73" s="44"/>
      <c r="N73" s="44"/>
      <c r="Q73" s="45" t="s">
        <v>86</v>
      </c>
      <c r="S73" s="58" t="n">
        <f aca="false">AB68+1</f>
        <v>61</v>
      </c>
      <c r="T73" s="58" t="n">
        <f aca="false">S78+1</f>
        <v>67</v>
      </c>
      <c r="U73" s="58" t="n">
        <f aca="false">T78+1</f>
        <v>73</v>
      </c>
      <c r="V73" s="58" t="n">
        <f aca="false">U78+1</f>
        <v>79</v>
      </c>
      <c r="W73" s="58" t="n">
        <f aca="false">V78+1</f>
        <v>85</v>
      </c>
      <c r="X73" s="58" t="n">
        <f aca="false">W78+1</f>
        <v>91</v>
      </c>
      <c r="Y73" s="58" t="n">
        <f aca="false">X78+1</f>
        <v>97</v>
      </c>
      <c r="Z73" s="58" t="n">
        <f aca="false">Y78+1</f>
        <v>103</v>
      </c>
      <c r="AA73" s="58" t="n">
        <f aca="false">Z78+1</f>
        <v>109</v>
      </c>
      <c r="AB73" s="58" t="n">
        <f aca="false">AA78+1</f>
        <v>115</v>
      </c>
      <c r="AF73" s="45" t="s">
        <v>86</v>
      </c>
      <c r="AG73" s="45"/>
      <c r="AH73" s="58" t="n">
        <f aca="false">AQ68+1</f>
        <v>241</v>
      </c>
      <c r="AI73" s="58" t="n">
        <f aca="false">AH78+1</f>
        <v>247</v>
      </c>
      <c r="AJ73" s="58" t="n">
        <f aca="false">AI78+1</f>
        <v>253</v>
      </c>
      <c r="AK73" s="58" t="n">
        <f aca="false">AJ78+1</f>
        <v>259</v>
      </c>
      <c r="AL73" s="58" t="n">
        <f aca="false">AK78+1</f>
        <v>265</v>
      </c>
      <c r="AM73" s="58" t="n">
        <f aca="false">AL78+1</f>
        <v>271</v>
      </c>
      <c r="AN73" s="58" t="n">
        <f aca="false">AM78+1</f>
        <v>277</v>
      </c>
      <c r="AO73" s="58" t="n">
        <f aca="false">AN78+1</f>
        <v>283</v>
      </c>
      <c r="AP73" s="58" t="n">
        <f aca="false">AO78+1</f>
        <v>289</v>
      </c>
      <c r="AQ73" s="58" t="n">
        <f aca="false">AP78+1</f>
        <v>295</v>
      </c>
      <c r="AR73" s="58"/>
      <c r="AW73" s="48" t="n">
        <f aca="false">AW72+1</f>
        <v>71</v>
      </c>
      <c r="AX73" s="45" t="s">
        <v>1248</v>
      </c>
      <c r="AY73" s="45" t="n">
        <v>470</v>
      </c>
      <c r="AZ73" s="45" t="n">
        <v>14252</v>
      </c>
      <c r="BA73" s="47"/>
      <c r="BI73" s="82"/>
      <c r="BM73" s="48"/>
    </row>
    <row r="74" customFormat="false" ht="16" hidden="false" customHeight="false" outlineLevel="0" collapsed="false">
      <c r="B74" s="44"/>
      <c r="C74" s="44" t="n">
        <f aca="false">C73/5</f>
        <v>1000</v>
      </c>
      <c r="D74" s="107" t="n">
        <f aca="false">AA17-$B$64</f>
        <v>294.733333333333</v>
      </c>
      <c r="E74" s="44" t="n">
        <f aca="false">W29-$B$64</f>
        <v>1983.73333333333</v>
      </c>
      <c r="F74" s="107" t="n">
        <f aca="false">AB17-$B$64</f>
        <v>276.733333333333</v>
      </c>
      <c r="G74" s="44" t="n">
        <f aca="false">X29-$B$64</f>
        <v>1731.73333333333</v>
      </c>
      <c r="H74" s="107" t="n">
        <f aca="false">S29-$B$64</f>
        <v>26992.7333333333</v>
      </c>
      <c r="I74" s="44" t="n">
        <f aca="false">Y29-$B$64</f>
        <v>56786.7333333333</v>
      </c>
      <c r="J74" s="107" t="n">
        <f aca="false">Y17-$B$64</f>
        <v>90.7333333333333</v>
      </c>
      <c r="K74" s="107" t="n">
        <f aca="false">Z17-$B$64</f>
        <v>38915.7333333333</v>
      </c>
      <c r="L74" s="44"/>
      <c r="M74" s="44"/>
      <c r="N74" s="44"/>
      <c r="Q74" s="45" t="s">
        <v>98</v>
      </c>
      <c r="S74" s="58" t="n">
        <f aca="false">S73+1</f>
        <v>62</v>
      </c>
      <c r="T74" s="58" t="n">
        <f aca="false">T73+1</f>
        <v>68</v>
      </c>
      <c r="U74" s="58" t="n">
        <f aca="false">U73+1</f>
        <v>74</v>
      </c>
      <c r="V74" s="58" t="n">
        <f aca="false">V73+1</f>
        <v>80</v>
      </c>
      <c r="W74" s="58" t="n">
        <f aca="false">W73+1</f>
        <v>86</v>
      </c>
      <c r="X74" s="58" t="n">
        <f aca="false">X73+1</f>
        <v>92</v>
      </c>
      <c r="Y74" s="58" t="n">
        <f aca="false">Y73+1</f>
        <v>98</v>
      </c>
      <c r="Z74" s="58" t="n">
        <f aca="false">Z73+1</f>
        <v>104</v>
      </c>
      <c r="AA74" s="58" t="n">
        <f aca="false">AA73+1</f>
        <v>110</v>
      </c>
      <c r="AB74" s="58" t="n">
        <f aca="false">AB73+1</f>
        <v>116</v>
      </c>
      <c r="AF74" s="45" t="s">
        <v>98</v>
      </c>
      <c r="AG74" s="45"/>
      <c r="AH74" s="58" t="n">
        <f aca="false">AH73+1</f>
        <v>242</v>
      </c>
      <c r="AI74" s="58" t="n">
        <f aca="false">AI73+1</f>
        <v>248</v>
      </c>
      <c r="AJ74" s="58" t="n">
        <f aca="false">AJ73+1</f>
        <v>254</v>
      </c>
      <c r="AK74" s="58" t="n">
        <f aca="false">AK73+1</f>
        <v>260</v>
      </c>
      <c r="AL74" s="58" t="n">
        <f aca="false">AL73+1</f>
        <v>266</v>
      </c>
      <c r="AM74" s="58" t="n">
        <f aca="false">AM73+1</f>
        <v>272</v>
      </c>
      <c r="AN74" s="58" t="n">
        <f aca="false">AN73+1</f>
        <v>278</v>
      </c>
      <c r="AO74" s="58" t="n">
        <f aca="false">AO73+1</f>
        <v>284</v>
      </c>
      <c r="AP74" s="58" t="n">
        <f aca="false">AP73+1</f>
        <v>290</v>
      </c>
      <c r="AQ74" s="58" t="n">
        <f aca="false">AQ73+1</f>
        <v>296</v>
      </c>
      <c r="AR74" s="58"/>
      <c r="AW74" s="48" t="n">
        <f aca="false">AW73+1</f>
        <v>72</v>
      </c>
      <c r="AX74" s="45" t="s">
        <v>1249</v>
      </c>
      <c r="AY74" s="45" t="n">
        <v>784</v>
      </c>
      <c r="AZ74" s="45" t="n">
        <v>15101</v>
      </c>
      <c r="BA74" s="47"/>
      <c r="BI74" s="82"/>
      <c r="BM74" s="48"/>
    </row>
    <row r="75" customFormat="false" ht="16" hidden="false" customHeight="false" outlineLevel="0" collapsed="false">
      <c r="B75" s="81"/>
      <c r="C75" s="44" t="n">
        <f aca="false">C74/5</f>
        <v>200</v>
      </c>
      <c r="D75" s="107" t="n">
        <f aca="false">AA18-$B$64</f>
        <v>340.733333333333</v>
      </c>
      <c r="E75" s="44" t="n">
        <f aca="false">W30-$B$64</f>
        <v>1086.73333333333</v>
      </c>
      <c r="F75" s="107" t="n">
        <f aca="false">AB18-$B$64</f>
        <v>273.733333333333</v>
      </c>
      <c r="G75" s="44" t="n">
        <f aca="false">X30-$B$64</f>
        <v>764.733333333333</v>
      </c>
      <c r="H75" s="107" t="n">
        <f aca="false">S30-$B$64</f>
        <v>21605.7333333333</v>
      </c>
      <c r="I75" s="44" t="n">
        <f aca="false">Y30-$B$64</f>
        <v>32509.7333333333</v>
      </c>
      <c r="J75" s="107" t="n">
        <f aca="false">Y18-$B$64</f>
        <v>117.733333333333</v>
      </c>
      <c r="K75" s="107" t="n">
        <f aca="false">Z18-$B$64</f>
        <v>38915.7333333333</v>
      </c>
      <c r="L75" s="81"/>
      <c r="M75" s="81"/>
      <c r="N75" s="44"/>
      <c r="Q75" s="45" t="s">
        <v>100</v>
      </c>
      <c r="S75" s="58" t="n">
        <f aca="false">S74+1</f>
        <v>63</v>
      </c>
      <c r="T75" s="58" t="n">
        <f aca="false">T74+1</f>
        <v>69</v>
      </c>
      <c r="U75" s="58" t="n">
        <f aca="false">U74+1</f>
        <v>75</v>
      </c>
      <c r="V75" s="58" t="n">
        <f aca="false">V74+1</f>
        <v>81</v>
      </c>
      <c r="W75" s="58" t="n">
        <f aca="false">W74+1</f>
        <v>87</v>
      </c>
      <c r="X75" s="58" t="n">
        <f aca="false">X74+1</f>
        <v>93</v>
      </c>
      <c r="Y75" s="58" t="n">
        <f aca="false">Y74+1</f>
        <v>99</v>
      </c>
      <c r="Z75" s="58" t="n">
        <f aca="false">Z74+1</f>
        <v>105</v>
      </c>
      <c r="AA75" s="58" t="n">
        <f aca="false">AA74+1</f>
        <v>111</v>
      </c>
      <c r="AB75" s="58" t="n">
        <f aca="false">AB74+1</f>
        <v>117</v>
      </c>
      <c r="AF75" s="45" t="s">
        <v>100</v>
      </c>
      <c r="AG75" s="45"/>
      <c r="AH75" s="58" t="n">
        <f aca="false">AH74+1</f>
        <v>243</v>
      </c>
      <c r="AI75" s="58" t="n">
        <f aca="false">AI74+1</f>
        <v>249</v>
      </c>
      <c r="AJ75" s="58" t="n">
        <f aca="false">AJ74+1</f>
        <v>255</v>
      </c>
      <c r="AK75" s="58" t="n">
        <f aca="false">AK74+1</f>
        <v>261</v>
      </c>
      <c r="AL75" s="58" t="n">
        <f aca="false">AL74+1</f>
        <v>267</v>
      </c>
      <c r="AM75" s="58" t="n">
        <f aca="false">AM74+1</f>
        <v>273</v>
      </c>
      <c r="AN75" s="58" t="n">
        <f aca="false">AN74+1</f>
        <v>279</v>
      </c>
      <c r="AO75" s="58" t="n">
        <f aca="false">AO74+1</f>
        <v>285</v>
      </c>
      <c r="AP75" s="58" t="n">
        <f aca="false">AP74+1</f>
        <v>291</v>
      </c>
      <c r="AQ75" s="58" t="n">
        <f aca="false">AQ74+1</f>
        <v>297</v>
      </c>
      <c r="AR75" s="58"/>
      <c r="AW75" s="48" t="n">
        <f aca="false">AW74+1</f>
        <v>73</v>
      </c>
      <c r="AX75" s="45" t="s">
        <v>1250</v>
      </c>
      <c r="AY75" s="45" t="n">
        <v>55446</v>
      </c>
      <c r="AZ75" s="45" t="n">
        <v>22782</v>
      </c>
      <c r="BA75" s="47"/>
      <c r="BI75" s="82"/>
      <c r="BM75" s="48"/>
    </row>
    <row r="76" customFormat="false" ht="16" hidden="false" customHeight="false" outlineLevel="0" collapsed="false">
      <c r="B76" s="44"/>
      <c r="C76" s="44" t="n">
        <f aca="false">C75/5</f>
        <v>40</v>
      </c>
      <c r="D76" s="107" t="n">
        <f aca="false">AA19-$B$64</f>
        <v>405.733333333333</v>
      </c>
      <c r="E76" s="44" t="n">
        <f aca="false">W31-$B$64</f>
        <v>447.733333333333</v>
      </c>
      <c r="F76" s="107" t="n">
        <f aca="false">AB19-$B$64</f>
        <v>432.733333333333</v>
      </c>
      <c r="G76" s="44" t="n">
        <f aca="false">X31-$B$64</f>
        <v>393.733333333333</v>
      </c>
      <c r="H76" s="107" t="n">
        <f aca="false">S31-$B$64</f>
        <v>19776.7333333333</v>
      </c>
      <c r="I76" s="44" t="n">
        <f aca="false">Y31-$B$64</f>
        <v>40984.7333333333</v>
      </c>
      <c r="J76" s="107" t="n">
        <f aca="false">Y19-$B$64</f>
        <v>121.733333333333</v>
      </c>
      <c r="K76" s="107" t="n">
        <f aca="false">Z19-$B$64</f>
        <v>35622.7333333333</v>
      </c>
      <c r="L76" s="44"/>
      <c r="M76" s="44"/>
      <c r="N76" s="44"/>
      <c r="Q76" s="45" t="s">
        <v>102</v>
      </c>
      <c r="S76" s="58" t="n">
        <f aca="false">S75+1</f>
        <v>64</v>
      </c>
      <c r="T76" s="58" t="n">
        <f aca="false">T75+1</f>
        <v>70</v>
      </c>
      <c r="U76" s="58" t="n">
        <f aca="false">U75+1</f>
        <v>76</v>
      </c>
      <c r="V76" s="58" t="n">
        <f aca="false">V75+1</f>
        <v>82</v>
      </c>
      <c r="W76" s="58" t="n">
        <f aca="false">W75+1</f>
        <v>88</v>
      </c>
      <c r="X76" s="58" t="n">
        <f aca="false">X75+1</f>
        <v>94</v>
      </c>
      <c r="Y76" s="58" t="n">
        <f aca="false">Y75+1</f>
        <v>100</v>
      </c>
      <c r="Z76" s="58" t="n">
        <f aca="false">Z75+1</f>
        <v>106</v>
      </c>
      <c r="AA76" s="58" t="n">
        <f aca="false">AA75+1</f>
        <v>112</v>
      </c>
      <c r="AB76" s="58" t="n">
        <f aca="false">AB75+1</f>
        <v>118</v>
      </c>
      <c r="AF76" s="45" t="s">
        <v>102</v>
      </c>
      <c r="AG76" s="45"/>
      <c r="AH76" s="58" t="n">
        <f aca="false">AH75+1</f>
        <v>244</v>
      </c>
      <c r="AI76" s="58" t="n">
        <f aca="false">AI75+1</f>
        <v>250</v>
      </c>
      <c r="AJ76" s="58" t="n">
        <f aca="false">AJ75+1</f>
        <v>256</v>
      </c>
      <c r="AK76" s="58" t="n">
        <f aca="false">AK75+1</f>
        <v>262</v>
      </c>
      <c r="AL76" s="58" t="n">
        <f aca="false">AL75+1</f>
        <v>268</v>
      </c>
      <c r="AM76" s="58" t="n">
        <f aca="false">AM75+1</f>
        <v>274</v>
      </c>
      <c r="AN76" s="58" t="n">
        <f aca="false">AN75+1</f>
        <v>280</v>
      </c>
      <c r="AO76" s="58" t="n">
        <f aca="false">AO75+1</f>
        <v>286</v>
      </c>
      <c r="AP76" s="58" t="n">
        <f aca="false">AP75+1</f>
        <v>292</v>
      </c>
      <c r="AQ76" s="58" t="n">
        <f aca="false">AQ75+1</f>
        <v>298</v>
      </c>
      <c r="AR76" s="58"/>
      <c r="AW76" s="48" t="n">
        <f aca="false">AW75+1</f>
        <v>74</v>
      </c>
      <c r="AX76" s="45" t="s">
        <v>1251</v>
      </c>
      <c r="AY76" s="45" t="n">
        <v>43720</v>
      </c>
      <c r="AZ76" s="45" t="n">
        <v>17478</v>
      </c>
      <c r="BA76" s="47"/>
      <c r="BI76" s="82"/>
      <c r="BM76" s="48"/>
    </row>
    <row r="77" customFormat="false" ht="16" hidden="false" customHeight="false" outlineLevel="0" collapsed="false">
      <c r="B77" s="44"/>
      <c r="C77" s="44" t="n">
        <f aca="false">C76/5</f>
        <v>8</v>
      </c>
      <c r="D77" s="107" t="n">
        <f aca="false">AA20-$B$64</f>
        <v>938.733333333333</v>
      </c>
      <c r="E77" s="44" t="n">
        <f aca="false">W32-$B$64</f>
        <v>562.733333333333</v>
      </c>
      <c r="F77" s="107" t="n">
        <f aca="false">AB20-$B$64</f>
        <v>1437.73333333333</v>
      </c>
      <c r="G77" s="44" t="n">
        <f aca="false">X32-$B$64</f>
        <v>499.733333333333</v>
      </c>
      <c r="H77" s="107" t="n">
        <f aca="false">S32-$B$64</f>
        <v>24186.7333333333</v>
      </c>
      <c r="I77" s="44" t="n">
        <f aca="false">Y32-$B$64</f>
        <v>41487.7333333333</v>
      </c>
      <c r="J77" s="107" t="n">
        <f aca="false">Y20-$B$64</f>
        <v>204.733333333333</v>
      </c>
      <c r="K77" s="107" t="n">
        <f aca="false">Z20-$B$64</f>
        <v>41361.7333333333</v>
      </c>
      <c r="N77" s="44"/>
      <c r="O77" s="44"/>
      <c r="Q77" s="45" t="s">
        <v>104</v>
      </c>
      <c r="S77" s="58" t="n">
        <f aca="false">S76+1</f>
        <v>65</v>
      </c>
      <c r="T77" s="58" t="n">
        <f aca="false">T76+1</f>
        <v>71</v>
      </c>
      <c r="U77" s="58" t="n">
        <f aca="false">U76+1</f>
        <v>77</v>
      </c>
      <c r="V77" s="58" t="n">
        <f aca="false">V76+1</f>
        <v>83</v>
      </c>
      <c r="W77" s="58" t="n">
        <f aca="false">W76+1</f>
        <v>89</v>
      </c>
      <c r="X77" s="58" t="n">
        <f aca="false">X76+1</f>
        <v>95</v>
      </c>
      <c r="Y77" s="58" t="n">
        <f aca="false">Y76+1</f>
        <v>101</v>
      </c>
      <c r="Z77" s="58" t="n">
        <f aca="false">Z76+1</f>
        <v>107</v>
      </c>
      <c r="AA77" s="58" t="n">
        <f aca="false">AA76+1</f>
        <v>113</v>
      </c>
      <c r="AB77" s="58" t="n">
        <f aca="false">AB76+1</f>
        <v>119</v>
      </c>
      <c r="AF77" s="45" t="s">
        <v>104</v>
      </c>
      <c r="AG77" s="45"/>
      <c r="AH77" s="58" t="n">
        <f aca="false">AH76+1</f>
        <v>245</v>
      </c>
      <c r="AI77" s="58" t="n">
        <f aca="false">AI76+1</f>
        <v>251</v>
      </c>
      <c r="AJ77" s="58" t="n">
        <f aca="false">AJ76+1</f>
        <v>257</v>
      </c>
      <c r="AK77" s="58" t="n">
        <f aca="false">AK76+1</f>
        <v>263</v>
      </c>
      <c r="AL77" s="58" t="n">
        <f aca="false">AL76+1</f>
        <v>269</v>
      </c>
      <c r="AM77" s="58" t="n">
        <f aca="false">AM76+1</f>
        <v>275</v>
      </c>
      <c r="AN77" s="58" t="n">
        <f aca="false">AN76+1</f>
        <v>281</v>
      </c>
      <c r="AO77" s="58" t="n">
        <f aca="false">AO76+1</f>
        <v>287</v>
      </c>
      <c r="AP77" s="58" t="n">
        <f aca="false">AP76+1</f>
        <v>293</v>
      </c>
      <c r="AQ77" s="58" t="n">
        <f aca="false">AQ76+1</f>
        <v>299</v>
      </c>
      <c r="AR77" s="58"/>
      <c r="AW77" s="48" t="n">
        <f aca="false">AW76+1</f>
        <v>75</v>
      </c>
      <c r="AX77" s="45" t="s">
        <v>1252</v>
      </c>
      <c r="AY77" s="45" t="n">
        <v>50143</v>
      </c>
      <c r="AZ77" s="45" t="n">
        <v>19864</v>
      </c>
      <c r="BA77" s="47"/>
      <c r="BI77" s="82"/>
      <c r="BM77" s="48"/>
    </row>
    <row r="78" customFormat="false" ht="16" hidden="false" customHeight="false" outlineLevel="0" collapsed="false">
      <c r="B78" s="44"/>
      <c r="C78" s="44" t="n">
        <v>1</v>
      </c>
      <c r="D78" s="107" t="n">
        <f aca="false">AA21-$B$64</f>
        <v>2372.73333333333</v>
      </c>
      <c r="E78" s="44" t="n">
        <f aca="false">W33-$B$64</f>
        <v>817.733333333333</v>
      </c>
      <c r="F78" s="107" t="n">
        <f aca="false">AB21-$B$64</f>
        <v>5533.73333333333</v>
      </c>
      <c r="G78" s="44" t="n">
        <f aca="false">X33-$B$64</f>
        <v>867.733333333333</v>
      </c>
      <c r="H78" s="107" t="n">
        <f aca="false">S33-$B$64</f>
        <v>28169.7333333333</v>
      </c>
      <c r="I78" s="44" t="n">
        <f aca="false">Y33-$B$64</f>
        <v>57658.7333333333</v>
      </c>
      <c r="J78" s="107" t="n">
        <f aca="false">Y21-$B$64</f>
        <v>328.733333333333</v>
      </c>
      <c r="K78" s="107" t="n">
        <f aca="false">Z21-$B$64</f>
        <v>37403.7333333333</v>
      </c>
      <c r="N78" s="44" t="n">
        <f aca="false">AVERAGE(J88,J82)</f>
        <v>110.233333333333</v>
      </c>
      <c r="O78" s="44" t="n">
        <f aca="false">AVERAGE(K88,K82)</f>
        <v>40184.7333333333</v>
      </c>
      <c r="Q78" s="45" t="s">
        <v>106</v>
      </c>
      <c r="S78" s="58" t="n">
        <f aca="false">S77+1</f>
        <v>66</v>
      </c>
      <c r="T78" s="58" t="n">
        <f aca="false">T77+1</f>
        <v>72</v>
      </c>
      <c r="U78" s="58" t="n">
        <f aca="false">U77+1</f>
        <v>78</v>
      </c>
      <c r="V78" s="58" t="n">
        <f aca="false">V77+1</f>
        <v>84</v>
      </c>
      <c r="W78" s="58" t="n">
        <f aca="false">W77+1</f>
        <v>90</v>
      </c>
      <c r="X78" s="58" t="n">
        <f aca="false">X77+1</f>
        <v>96</v>
      </c>
      <c r="Y78" s="58" t="n">
        <f aca="false">Y77+1</f>
        <v>102</v>
      </c>
      <c r="Z78" s="58" t="n">
        <f aca="false">Z77+1</f>
        <v>108</v>
      </c>
      <c r="AA78" s="58" t="n">
        <f aca="false">AA77+1</f>
        <v>114</v>
      </c>
      <c r="AB78" s="58" t="n">
        <f aca="false">AB77+1</f>
        <v>120</v>
      </c>
      <c r="AF78" s="45" t="s">
        <v>106</v>
      </c>
      <c r="AG78" s="45"/>
      <c r="AH78" s="58" t="n">
        <f aca="false">AH77+1</f>
        <v>246</v>
      </c>
      <c r="AI78" s="58" t="n">
        <f aca="false">AI77+1</f>
        <v>252</v>
      </c>
      <c r="AJ78" s="58" t="n">
        <f aca="false">AJ77+1</f>
        <v>258</v>
      </c>
      <c r="AK78" s="58" t="n">
        <f aca="false">AK77+1</f>
        <v>264</v>
      </c>
      <c r="AL78" s="58" t="n">
        <f aca="false">AL77+1</f>
        <v>270</v>
      </c>
      <c r="AM78" s="58" t="n">
        <f aca="false">AM77+1</f>
        <v>276</v>
      </c>
      <c r="AN78" s="58" t="n">
        <f aca="false">AN77+1</f>
        <v>282</v>
      </c>
      <c r="AO78" s="58" t="n">
        <f aca="false">AO77+1</f>
        <v>288</v>
      </c>
      <c r="AP78" s="58" t="n">
        <f aca="false">AP77+1</f>
        <v>294</v>
      </c>
      <c r="AQ78" s="58" t="n">
        <f aca="false">AQ77+1</f>
        <v>300</v>
      </c>
      <c r="AR78" s="58"/>
      <c r="AW78" s="48" t="n">
        <f aca="false">AW77+1</f>
        <v>76</v>
      </c>
      <c r="AX78" s="45" t="s">
        <v>1253</v>
      </c>
      <c r="AY78" s="45" t="n">
        <v>36529</v>
      </c>
      <c r="AZ78" s="45" t="n">
        <v>16596</v>
      </c>
      <c r="BA78" s="47"/>
      <c r="BI78" s="82"/>
      <c r="BM78" s="48"/>
    </row>
    <row r="79" customFormat="false" ht="16" hidden="false" customHeight="false" outlineLevel="0" collapsed="false">
      <c r="B79" s="44"/>
      <c r="C79" s="44"/>
      <c r="D79" s="44" t="n">
        <f aca="false">1-(LOG(AVERAGE(D73,D67))-$N$79)/($O$79-$N$79)</f>
        <v>0.776596661944362</v>
      </c>
      <c r="E79" s="44" t="n">
        <f aca="false">1-(LOG(AVERAGE(E73,E67))-$N$79)/($O$79-$N$79)</f>
        <v>0.457256116810267</v>
      </c>
      <c r="F79" s="44" t="n">
        <f aca="false">1-(LOG(AVERAGE(F73,F67))-$N$79)/($O$79-$N$79)</f>
        <v>0.830986217524925</v>
      </c>
      <c r="G79" s="44" t="n">
        <f aca="false">1-(LOG(AVERAGE(G73,G67))-$N$79)/($O$79-$N$79)</f>
        <v>0.471892096662392</v>
      </c>
      <c r="H79" s="44" t="n">
        <f aca="false">1-(LOG(AVERAGE(H73,H67))-$N$79)/($O$79-$N$79)</f>
        <v>0.00943350655628672</v>
      </c>
      <c r="I79" s="44" t="n">
        <f aca="false">1-(LOG(AVERAGE(I73,I67))-$N$79)/($O$79-$N$79)</f>
        <v>-0.0411179471534295</v>
      </c>
      <c r="J79" s="44" t="n">
        <f aca="false">1-(LOG(AVERAGE(J73,J67))-$N$79)/($O$79-$N$79)</f>
        <v>1</v>
      </c>
      <c r="K79" s="44" t="n">
        <f aca="false">1-(LOG(AVERAGE(K73,K67))-$N$79)/($O$79-$N$79)</f>
        <v>0</v>
      </c>
      <c r="N79" s="44" t="n">
        <f aca="false">LOG(N78)</f>
        <v>2.04231294019404</v>
      </c>
      <c r="O79" s="44" t="n">
        <f aca="false">LOG(O78)</f>
        <v>4.60406109068688</v>
      </c>
      <c r="Q79" s="45" t="s">
        <v>108</v>
      </c>
      <c r="AF79" s="45" t="s">
        <v>108</v>
      </c>
      <c r="AG79" s="45"/>
      <c r="AR79" s="58"/>
      <c r="AW79" s="48" t="n">
        <f aca="false">AW78+1</f>
        <v>77</v>
      </c>
      <c r="AX79" s="45" t="s">
        <v>1254</v>
      </c>
      <c r="AY79" s="45" t="n">
        <v>44663</v>
      </c>
      <c r="AZ79" s="45" t="n">
        <v>18240</v>
      </c>
      <c r="BA79" s="47"/>
      <c r="BI79" s="82"/>
      <c r="BM79" s="48"/>
    </row>
    <row r="80" customFormat="false" ht="16" hidden="false" customHeight="false" outlineLevel="0" collapsed="false">
      <c r="B80" s="44"/>
      <c r="D80" s="45" t="n">
        <f aca="false">1-(AVERAGE(D73,D67)-$N$78)/($O$78-$N$78)</f>
        <v>0.992476512495477</v>
      </c>
      <c r="E80" s="45" t="n">
        <f aca="false">1-(AVERAGE(E73,E67)-$N$78)/($O$78-$N$78)</f>
        <v>0.93517074448839</v>
      </c>
      <c r="F80" s="45" t="n">
        <f aca="false">1-(AVERAGE(F73,F67)-$N$78)/($O$78-$N$78)</f>
        <v>0.995296260714419</v>
      </c>
      <c r="G80" s="45" t="n">
        <f aca="false">1-(AVERAGE(G73,G67)-$N$78)/($O$78-$N$78)</f>
        <v>0.940760333878152</v>
      </c>
      <c r="H80" s="45" t="n">
        <f aca="false">1-(AVERAGE(H73,H67)-$N$78)/($O$78-$N$78)</f>
        <v>0.0542739148336224</v>
      </c>
      <c r="I80" s="45" t="n">
        <f aca="false">1-(AVERAGE(I73,I67)-$N$78)/($O$78-$N$78)</f>
        <v>-0.275237370397634</v>
      </c>
      <c r="J80" s="45" t="n">
        <f aca="false">1-(AVERAGE(J73,J67)-$N$78)/($O$78-$N$78)</f>
        <v>1</v>
      </c>
      <c r="K80" s="45" t="n">
        <f aca="false">1-(AVERAGE(K73,K67)-$N$78)/($O$78-$N$78)</f>
        <v>0</v>
      </c>
      <c r="M80" s="44"/>
      <c r="AW80" s="48" t="n">
        <f aca="false">AW79+1</f>
        <v>78</v>
      </c>
      <c r="AX80" s="45" t="s">
        <v>1255</v>
      </c>
      <c r="AY80" s="45" t="n">
        <v>51694</v>
      </c>
      <c r="AZ80" s="45" t="n">
        <v>19326</v>
      </c>
      <c r="BA80" s="47"/>
      <c r="BI80" s="82"/>
      <c r="BM80" s="48"/>
    </row>
    <row r="81" customFormat="false" ht="16" hidden="false" customHeight="false" outlineLevel="0" collapsed="false">
      <c r="B81" s="44"/>
      <c r="C81" s="45" t="s">
        <v>79</v>
      </c>
      <c r="D81" s="44" t="s">
        <v>898</v>
      </c>
      <c r="E81" s="58" t="s">
        <v>1256</v>
      </c>
      <c r="F81" s="44" t="s">
        <v>1257</v>
      </c>
      <c r="G81" s="44" t="s">
        <v>1258</v>
      </c>
      <c r="H81" s="44" t="s">
        <v>1259</v>
      </c>
      <c r="I81" s="44" t="s">
        <v>1260</v>
      </c>
      <c r="J81" s="108" t="str">
        <f aca="false">J66</f>
        <v>positive control</v>
      </c>
      <c r="K81" s="108" t="str">
        <f aca="false">K66</f>
        <v>negative control</v>
      </c>
      <c r="L81" s="58"/>
      <c r="M81" s="44"/>
      <c r="N81" s="44"/>
      <c r="Q81" s="45" t="s">
        <v>396</v>
      </c>
      <c r="R81" s="45" t="n">
        <v>1</v>
      </c>
      <c r="S81" s="58" t="n">
        <f aca="false">R81+1</f>
        <v>2</v>
      </c>
      <c r="T81" s="58" t="n">
        <f aca="false">S81+1</f>
        <v>3</v>
      </c>
      <c r="U81" s="58" t="n">
        <f aca="false">T81+1</f>
        <v>4</v>
      </c>
      <c r="V81" s="58" t="n">
        <f aca="false">U81+1</f>
        <v>5</v>
      </c>
      <c r="W81" s="58" t="n">
        <f aca="false">V81+1</f>
        <v>6</v>
      </c>
      <c r="X81" s="58" t="n">
        <f aca="false">W81+1</f>
        <v>7</v>
      </c>
      <c r="Y81" s="58" t="n">
        <f aca="false">X81+1</f>
        <v>8</v>
      </c>
      <c r="Z81" s="58" t="n">
        <f aca="false">Y81+1</f>
        <v>9</v>
      </c>
      <c r="AA81" s="58" t="n">
        <f aca="false">Z81+1</f>
        <v>10</v>
      </c>
      <c r="AB81" s="58" t="n">
        <f aca="false">AA81+1</f>
        <v>11</v>
      </c>
      <c r="AC81" s="58" t="n">
        <f aca="false">AB81+1</f>
        <v>12</v>
      </c>
      <c r="AF81" s="44"/>
      <c r="AG81" s="44"/>
      <c r="AR81" s="58"/>
      <c r="AW81" s="48" t="n">
        <f aca="false">AW80+1</f>
        <v>79</v>
      </c>
      <c r="AX81" s="45" t="s">
        <v>1261</v>
      </c>
      <c r="AY81" s="45" t="n">
        <v>9533</v>
      </c>
      <c r="AZ81" s="45" t="n">
        <v>19623</v>
      </c>
      <c r="BA81" s="47"/>
      <c r="BI81" s="82"/>
      <c r="BM81" s="48"/>
    </row>
    <row r="82" customFormat="false" ht="16" hidden="false" customHeight="false" outlineLevel="0" collapsed="false">
      <c r="B82" s="44"/>
      <c r="C82" s="44" t="n">
        <v>5000</v>
      </c>
      <c r="D82" s="107" t="n">
        <f aca="false">V4-$B$64</f>
        <v>256.733333333333</v>
      </c>
      <c r="E82" s="44" t="n">
        <f aca="false">V16-$B$64</f>
        <v>9506.73333333333</v>
      </c>
      <c r="F82" s="107" t="n">
        <f aca="false">W4-$B$64</f>
        <v>2136.73333333333</v>
      </c>
      <c r="G82" s="44" t="n">
        <f aca="false">W16-$B$64</f>
        <v>26503.7333333333</v>
      </c>
      <c r="H82" s="107" t="n">
        <f aca="false">X4-$B$64</f>
        <v>430.733333333333</v>
      </c>
      <c r="I82" s="44" t="n">
        <f aca="false">X16-$B$64</f>
        <v>10774.7333333333</v>
      </c>
      <c r="J82" s="108" t="n">
        <f aca="false">J67</f>
        <v>110.733333333333</v>
      </c>
      <c r="K82" s="108" t="n">
        <f aca="false">K67</f>
        <v>40735.7333333333</v>
      </c>
      <c r="L82" s="44"/>
      <c r="M82" s="44"/>
      <c r="N82" s="44"/>
      <c r="Q82" s="45" t="s">
        <v>83</v>
      </c>
      <c r="AF82" s="44"/>
      <c r="AG82" s="44"/>
      <c r="AR82" s="58"/>
      <c r="AW82" s="48" t="n">
        <f aca="false">AW81+1</f>
        <v>80</v>
      </c>
      <c r="AX82" s="45" t="s">
        <v>1262</v>
      </c>
      <c r="AY82" s="45" t="n">
        <v>7116</v>
      </c>
      <c r="AZ82" s="45" t="n">
        <v>18576</v>
      </c>
      <c r="BA82" s="47"/>
      <c r="BI82" s="82"/>
      <c r="BM82" s="48"/>
    </row>
    <row r="83" customFormat="false" ht="16" hidden="false" customHeight="false" outlineLevel="0" collapsed="false">
      <c r="B83" s="44"/>
      <c r="C83" s="44" t="n">
        <f aca="false">C82/5</f>
        <v>1000</v>
      </c>
      <c r="D83" s="107" t="n">
        <f aca="false">V5-$B$64</f>
        <v>139.733333333333</v>
      </c>
      <c r="E83" s="44" t="n">
        <f aca="false">V17-$B$64</f>
        <v>7089.73333333333</v>
      </c>
      <c r="F83" s="107" t="n">
        <f aca="false">W5-$B$64</f>
        <v>1769.73333333333</v>
      </c>
      <c r="G83" s="44" t="n">
        <f aca="false">W17-$B$64</f>
        <v>25473.7333333333</v>
      </c>
      <c r="H83" s="107" t="n">
        <f aca="false">X5-$B$64</f>
        <v>287.733333333333</v>
      </c>
      <c r="I83" s="44" t="n">
        <f aca="false">X17-$B$64</f>
        <v>11808.7333333333</v>
      </c>
      <c r="J83" s="108" t="n">
        <f aca="false">J68</f>
        <v>89.7333333333333</v>
      </c>
      <c r="K83" s="108" t="n">
        <f aca="false">K68</f>
        <v>34448.7333333333</v>
      </c>
      <c r="L83" s="79"/>
      <c r="M83" s="44"/>
      <c r="N83" s="44"/>
      <c r="Q83" s="45" t="s">
        <v>86</v>
      </c>
      <c r="S83" s="58" t="n">
        <f aca="false">AB78+1</f>
        <v>121</v>
      </c>
      <c r="T83" s="58" t="n">
        <f aca="false">S88+1</f>
        <v>127</v>
      </c>
      <c r="U83" s="58" t="n">
        <f aca="false">T88+1</f>
        <v>133</v>
      </c>
      <c r="V83" s="58" t="n">
        <f aca="false">U88+1</f>
        <v>139</v>
      </c>
      <c r="W83" s="58" t="n">
        <f aca="false">V88+1</f>
        <v>145</v>
      </c>
      <c r="X83" s="58" t="n">
        <f aca="false">W88+1</f>
        <v>151</v>
      </c>
      <c r="Y83" s="58" t="n">
        <f aca="false">X88+1</f>
        <v>157</v>
      </c>
      <c r="Z83" s="58" t="n">
        <f aca="false">Y88+1</f>
        <v>163</v>
      </c>
      <c r="AA83" s="58" t="n">
        <f aca="false">Z88+1</f>
        <v>169</v>
      </c>
      <c r="AB83" s="58" t="n">
        <f aca="false">AA88+1</f>
        <v>175</v>
      </c>
      <c r="AF83" s="44"/>
      <c r="AG83" s="44"/>
      <c r="AR83" s="58"/>
      <c r="AW83" s="48" t="n">
        <f aca="false">AW82+1</f>
        <v>81</v>
      </c>
      <c r="AX83" s="45" t="s">
        <v>1263</v>
      </c>
      <c r="AY83" s="45" t="n">
        <v>6074</v>
      </c>
      <c r="AZ83" s="45" t="n">
        <v>18129</v>
      </c>
      <c r="BA83" s="47"/>
      <c r="BI83" s="82"/>
      <c r="BM83" s="48"/>
    </row>
    <row r="84" customFormat="false" ht="16" hidden="false" customHeight="false" outlineLevel="0" collapsed="false">
      <c r="B84" s="44"/>
      <c r="C84" s="44" t="n">
        <f aca="false">C83/5</f>
        <v>200</v>
      </c>
      <c r="D84" s="107" t="n">
        <f aca="false">V6-$B$64</f>
        <v>211.733333333333</v>
      </c>
      <c r="E84" s="44" t="n">
        <f aca="false">V18-$B$64</f>
        <v>6047.73333333333</v>
      </c>
      <c r="F84" s="107" t="n">
        <f aca="false">W6-$B$64</f>
        <v>2045.73333333333</v>
      </c>
      <c r="G84" s="44" t="n">
        <f aca="false">W18-$B$64</f>
        <v>23820.7333333333</v>
      </c>
      <c r="H84" s="107" t="n">
        <f aca="false">X6-$B$64</f>
        <v>383.733333333333</v>
      </c>
      <c r="I84" s="44" t="n">
        <f aca="false">X18-$B$64</f>
        <v>9391.73333333333</v>
      </c>
      <c r="J84" s="108" t="n">
        <f aca="false">J69</f>
        <v>104.733333333333</v>
      </c>
      <c r="K84" s="108" t="n">
        <f aca="false">K69</f>
        <v>37746.7333333333</v>
      </c>
      <c r="L84" s="81"/>
      <c r="M84" s="44"/>
      <c r="N84" s="44"/>
      <c r="Q84" s="45" t="s">
        <v>98</v>
      </c>
      <c r="S84" s="58" t="n">
        <f aca="false">S83+1</f>
        <v>122</v>
      </c>
      <c r="T84" s="58" t="n">
        <f aca="false">T83+1</f>
        <v>128</v>
      </c>
      <c r="U84" s="58" t="n">
        <f aca="false">U83+1</f>
        <v>134</v>
      </c>
      <c r="V84" s="58" t="n">
        <f aca="false">V83+1</f>
        <v>140</v>
      </c>
      <c r="W84" s="58" t="n">
        <f aca="false">W83+1</f>
        <v>146</v>
      </c>
      <c r="X84" s="58" t="n">
        <f aca="false">X83+1</f>
        <v>152</v>
      </c>
      <c r="Y84" s="58" t="n">
        <f aca="false">Y83+1</f>
        <v>158</v>
      </c>
      <c r="Z84" s="58" t="n">
        <f aca="false">Z83+1</f>
        <v>164</v>
      </c>
      <c r="AA84" s="58" t="n">
        <f aca="false">AA83+1</f>
        <v>170</v>
      </c>
      <c r="AB84" s="58" t="n">
        <f aca="false">AB83+1</f>
        <v>176</v>
      </c>
      <c r="AD84" s="76"/>
      <c r="AE84" s="76"/>
      <c r="AF84" s="44"/>
      <c r="AG84" s="44"/>
      <c r="AR84" s="58"/>
      <c r="AW84" s="48" t="n">
        <f aca="false">AW83+1</f>
        <v>82</v>
      </c>
      <c r="AX84" s="45" t="s">
        <v>1264</v>
      </c>
      <c r="AY84" s="45" t="n">
        <v>3941</v>
      </c>
      <c r="AZ84" s="45" t="n">
        <v>17372</v>
      </c>
      <c r="BA84" s="47"/>
      <c r="BI84" s="82"/>
      <c r="BM84" s="48"/>
    </row>
    <row r="85" customFormat="false" ht="16" hidden="false" customHeight="false" outlineLevel="0" collapsed="false">
      <c r="B85" s="44"/>
      <c r="C85" s="44" t="n">
        <f aca="false">C84/5</f>
        <v>40</v>
      </c>
      <c r="D85" s="107" t="n">
        <f aca="false">V7-$B$64</f>
        <v>203.733333333333</v>
      </c>
      <c r="E85" s="44" t="n">
        <f aca="false">V19-$B$64</f>
        <v>3914.73333333333</v>
      </c>
      <c r="F85" s="107" t="n">
        <f aca="false">W7-$B$64</f>
        <v>3052.73333333333</v>
      </c>
      <c r="G85" s="44" t="n">
        <f aca="false">W19-$B$64</f>
        <v>5775.73333333333</v>
      </c>
      <c r="H85" s="107" t="n">
        <f aca="false">X7-$B$64</f>
        <v>932.733333333333</v>
      </c>
      <c r="I85" s="44" t="n">
        <f aca="false">X19-$B$64</f>
        <v>6369.73333333333</v>
      </c>
      <c r="J85" s="108" t="n">
        <f aca="false">J70</f>
        <v>140.733333333333</v>
      </c>
      <c r="K85" s="108" t="n">
        <f aca="false">K70</f>
        <v>43428.7333333333</v>
      </c>
      <c r="L85" s="44"/>
      <c r="M85" s="44"/>
      <c r="N85" s="44"/>
      <c r="Q85" s="45" t="s">
        <v>100</v>
      </c>
      <c r="S85" s="58" t="n">
        <f aca="false">S84+1</f>
        <v>123</v>
      </c>
      <c r="T85" s="58" t="n">
        <f aca="false">T84+1</f>
        <v>129</v>
      </c>
      <c r="U85" s="58" t="n">
        <f aca="false">U84+1</f>
        <v>135</v>
      </c>
      <c r="V85" s="58" t="n">
        <f aca="false">V84+1</f>
        <v>141</v>
      </c>
      <c r="W85" s="58" t="n">
        <f aca="false">W84+1</f>
        <v>147</v>
      </c>
      <c r="X85" s="58" t="n">
        <f aca="false">X84+1</f>
        <v>153</v>
      </c>
      <c r="Y85" s="58" t="n">
        <f aca="false">Y84+1</f>
        <v>159</v>
      </c>
      <c r="Z85" s="58" t="n">
        <f aca="false">Z84+1</f>
        <v>165</v>
      </c>
      <c r="AA85" s="58" t="n">
        <f aca="false">AA84+1</f>
        <v>171</v>
      </c>
      <c r="AB85" s="58" t="n">
        <f aca="false">AB84+1</f>
        <v>177</v>
      </c>
      <c r="AD85" s="76"/>
      <c r="AE85" s="76"/>
      <c r="AF85" s="44"/>
      <c r="AG85" s="44"/>
      <c r="AR85" s="58"/>
      <c r="AW85" s="48" t="n">
        <f aca="false">AW84+1</f>
        <v>83</v>
      </c>
      <c r="AX85" s="45" t="s">
        <v>1265</v>
      </c>
      <c r="AY85" s="45" t="n">
        <v>2450</v>
      </c>
      <c r="AZ85" s="45" t="n">
        <v>16395</v>
      </c>
      <c r="BA85" s="47"/>
      <c r="BI85" s="82"/>
      <c r="BM85" s="48"/>
    </row>
    <row r="86" customFormat="false" ht="16" hidden="false" customHeight="false" outlineLevel="0" collapsed="false">
      <c r="B86" s="44"/>
      <c r="C86" s="44" t="n">
        <f aca="false">C85/5</f>
        <v>8</v>
      </c>
      <c r="D86" s="107" t="n">
        <f aca="false">V8-$B$64</f>
        <v>734.733333333333</v>
      </c>
      <c r="E86" s="107" t="n">
        <f aca="false">V20-$B$64</f>
        <v>2423.73333333333</v>
      </c>
      <c r="F86" s="107" t="n">
        <f aca="false">W8-$B$64</f>
        <v>8888.73333333333</v>
      </c>
      <c r="G86" s="44" t="n">
        <f aca="false">W20-$B$64</f>
        <v>7490.73333333333</v>
      </c>
      <c r="H86" s="107" t="n">
        <f aca="false">X8-$B$64</f>
        <v>1398.73333333333</v>
      </c>
      <c r="I86" s="44" t="n">
        <f aca="false">X20-$B$64</f>
        <v>3592.73333333333</v>
      </c>
      <c r="J86" s="108" t="n">
        <f aca="false">J71</f>
        <v>263.733333333333</v>
      </c>
      <c r="K86" s="108" t="n">
        <f aca="false">K71</f>
        <v>40984.7333333333</v>
      </c>
      <c r="L86" s="44"/>
      <c r="M86" s="44"/>
      <c r="N86" s="44"/>
      <c r="Q86" s="45" t="s">
        <v>102</v>
      </c>
      <c r="S86" s="58" t="n">
        <f aca="false">S85+1</f>
        <v>124</v>
      </c>
      <c r="T86" s="58" t="n">
        <f aca="false">T85+1</f>
        <v>130</v>
      </c>
      <c r="U86" s="58" t="n">
        <f aca="false">U85+1</f>
        <v>136</v>
      </c>
      <c r="V86" s="58" t="n">
        <f aca="false">V85+1</f>
        <v>142</v>
      </c>
      <c r="W86" s="58" t="n">
        <f aca="false">W85+1</f>
        <v>148</v>
      </c>
      <c r="X86" s="58" t="n">
        <f aca="false">X85+1</f>
        <v>154</v>
      </c>
      <c r="Y86" s="58" t="n">
        <f aca="false">Y85+1</f>
        <v>160</v>
      </c>
      <c r="Z86" s="58" t="n">
        <f aca="false">Z85+1</f>
        <v>166</v>
      </c>
      <c r="AA86" s="58" t="n">
        <f aca="false">AA85+1</f>
        <v>172</v>
      </c>
      <c r="AB86" s="58" t="n">
        <f aca="false">AB85+1</f>
        <v>178</v>
      </c>
      <c r="AD86" s="76"/>
      <c r="AE86" s="76"/>
      <c r="AF86" s="44"/>
      <c r="AG86" s="44"/>
      <c r="AR86" s="58"/>
      <c r="AW86" s="48" t="n">
        <f aca="false">AW85+1</f>
        <v>84</v>
      </c>
      <c r="AX86" s="45" t="s">
        <v>1266</v>
      </c>
      <c r="AY86" s="45" t="n">
        <v>4318</v>
      </c>
      <c r="AZ86" s="45" t="n">
        <v>19209</v>
      </c>
      <c r="BA86" s="47"/>
      <c r="BI86" s="82"/>
      <c r="BM86" s="48"/>
    </row>
    <row r="87" customFormat="false" ht="16" hidden="false" customHeight="false" outlineLevel="0" collapsed="false">
      <c r="B87" s="81"/>
      <c r="C87" s="44" t="n">
        <v>1</v>
      </c>
      <c r="D87" s="107" t="n">
        <f aca="false">V9-$B$64</f>
        <v>2293.73333333333</v>
      </c>
      <c r="E87" s="44" t="n">
        <f aca="false">V21-$B$64</f>
        <v>4291.73333333333</v>
      </c>
      <c r="F87" s="107" t="n">
        <f aca="false">W9-$B$64</f>
        <v>14532.7333333333</v>
      </c>
      <c r="G87" s="44" t="n">
        <f aca="false">W21-$B$64</f>
        <v>13020.7333333333</v>
      </c>
      <c r="H87" s="107" t="n">
        <f aca="false">X9-$B$64</f>
        <v>4777.73333333333</v>
      </c>
      <c r="I87" s="44" t="n">
        <f aca="false">X21-$B$64</f>
        <v>3128.73333333333</v>
      </c>
      <c r="J87" s="108" t="n">
        <f aca="false">J72</f>
        <v>296.733333333333</v>
      </c>
      <c r="K87" s="108" t="n">
        <f aca="false">K72</f>
        <v>37403.7333333333</v>
      </c>
      <c r="L87" s="81"/>
      <c r="M87" s="81"/>
      <c r="N87" s="44"/>
      <c r="Q87" s="45" t="s">
        <v>104</v>
      </c>
      <c r="S87" s="58" t="n">
        <f aca="false">S86+1</f>
        <v>125</v>
      </c>
      <c r="T87" s="58" t="n">
        <f aca="false">T86+1</f>
        <v>131</v>
      </c>
      <c r="U87" s="58" t="n">
        <f aca="false">U86+1</f>
        <v>137</v>
      </c>
      <c r="V87" s="58" t="n">
        <f aca="false">V86+1</f>
        <v>143</v>
      </c>
      <c r="W87" s="58" t="n">
        <f aca="false">W86+1</f>
        <v>149</v>
      </c>
      <c r="X87" s="58" t="n">
        <f aca="false">X86+1</f>
        <v>155</v>
      </c>
      <c r="Y87" s="58" t="n">
        <f aca="false">Y86+1</f>
        <v>161</v>
      </c>
      <c r="Z87" s="58" t="n">
        <f aca="false">Z86+1</f>
        <v>167</v>
      </c>
      <c r="AA87" s="58" t="n">
        <f aca="false">AA86+1</f>
        <v>173</v>
      </c>
      <c r="AB87" s="58" t="n">
        <f aca="false">AB86+1</f>
        <v>179</v>
      </c>
      <c r="AD87" s="76"/>
      <c r="AE87" s="76"/>
      <c r="AF87" s="44"/>
      <c r="AG87" s="44"/>
      <c r="AR87" s="58"/>
      <c r="AW87" s="48" t="n">
        <f aca="false">AW86+1</f>
        <v>85</v>
      </c>
      <c r="AX87" s="45" t="s">
        <v>1267</v>
      </c>
      <c r="AY87" s="45" t="n">
        <v>26530</v>
      </c>
      <c r="AZ87" s="45" t="n">
        <v>16495</v>
      </c>
      <c r="BA87" s="47"/>
      <c r="BI87" s="82"/>
      <c r="BM87" s="48"/>
    </row>
    <row r="88" customFormat="false" ht="16" hidden="false" customHeight="false" outlineLevel="0" collapsed="false">
      <c r="B88" s="44"/>
      <c r="C88" s="44" t="n">
        <v>5000</v>
      </c>
      <c r="D88" s="107" t="n">
        <f aca="false">T28-$B$64</f>
        <v>268.733333333333</v>
      </c>
      <c r="E88" s="44" t="n">
        <f aca="false">Z28-$B$64</f>
        <v>3357.73333333333</v>
      </c>
      <c r="F88" s="107" t="n">
        <f aca="false">U28-$B$64</f>
        <v>1694.73333333333</v>
      </c>
      <c r="G88" s="44" t="n">
        <f aca="false">$AA$28-$B$64</f>
        <v>29041.7333333333</v>
      </c>
      <c r="H88" s="107" t="n">
        <f aca="false">V28-$B$64</f>
        <v>329.733333333333</v>
      </c>
      <c r="I88" s="44" t="n">
        <f aca="false">AB28-$B$64</f>
        <v>9801.73333333333</v>
      </c>
      <c r="J88" s="108" t="n">
        <f aca="false">J73</f>
        <v>109.733333333333</v>
      </c>
      <c r="K88" s="108" t="n">
        <f aca="false">K73</f>
        <v>39633.7333333333</v>
      </c>
      <c r="L88" s="44"/>
      <c r="M88" s="44"/>
      <c r="N88" s="44"/>
      <c r="Q88" s="45" t="s">
        <v>106</v>
      </c>
      <c r="S88" s="58" t="n">
        <f aca="false">S87+1</f>
        <v>126</v>
      </c>
      <c r="T88" s="58" t="n">
        <f aca="false">T87+1</f>
        <v>132</v>
      </c>
      <c r="U88" s="58" t="n">
        <f aca="false">U87+1</f>
        <v>138</v>
      </c>
      <c r="V88" s="58" t="n">
        <f aca="false">V87+1</f>
        <v>144</v>
      </c>
      <c r="W88" s="58" t="n">
        <f aca="false">W87+1</f>
        <v>150</v>
      </c>
      <c r="X88" s="58" t="n">
        <f aca="false">X87+1</f>
        <v>156</v>
      </c>
      <c r="Y88" s="58" t="n">
        <f aca="false">Y87+1</f>
        <v>162</v>
      </c>
      <c r="Z88" s="58" t="n">
        <f aca="false">Z87+1</f>
        <v>168</v>
      </c>
      <c r="AA88" s="58" t="n">
        <f aca="false">AA87+1</f>
        <v>174</v>
      </c>
      <c r="AB88" s="58" t="n">
        <f aca="false">AB87+1</f>
        <v>180</v>
      </c>
      <c r="AD88" s="76"/>
      <c r="AE88" s="76"/>
      <c r="AF88" s="44"/>
      <c r="AG88" s="44"/>
      <c r="AR88" s="58"/>
      <c r="AW88" s="48" t="n">
        <f aca="false">AW87+1</f>
        <v>86</v>
      </c>
      <c r="AX88" s="45" t="s">
        <v>1268</v>
      </c>
      <c r="AY88" s="45" t="n">
        <v>25500</v>
      </c>
      <c r="AZ88" s="45" t="n">
        <v>16246</v>
      </c>
      <c r="BA88" s="47"/>
      <c r="BI88" s="82"/>
      <c r="BM88" s="48"/>
    </row>
    <row r="89" customFormat="false" ht="16" hidden="false" customHeight="false" outlineLevel="0" collapsed="false">
      <c r="B89" s="44"/>
      <c r="C89" s="44" t="n">
        <f aca="false">C88/5</f>
        <v>1000</v>
      </c>
      <c r="D89" s="107" t="n">
        <f aca="false">T29-$B$64</f>
        <v>171.733333333333</v>
      </c>
      <c r="E89" s="44" t="n">
        <f aca="false">Z29-$B$64</f>
        <v>3430.73333333333</v>
      </c>
      <c r="F89" s="107" t="n">
        <f aca="false">U29-$B$64</f>
        <v>1501.73333333333</v>
      </c>
      <c r="G89" s="44" t="n">
        <f aca="false">$AA$28-$B$64</f>
        <v>29041.7333333333</v>
      </c>
      <c r="H89" s="107" t="n">
        <f aca="false">V29-$B$64</f>
        <v>221.733333333333</v>
      </c>
      <c r="I89" s="44" t="n">
        <f aca="false">AB29-$B$64</f>
        <v>9448.73333333333</v>
      </c>
      <c r="J89" s="108" t="n">
        <f aca="false">J74</f>
        <v>90.7333333333333</v>
      </c>
      <c r="K89" s="108" t="n">
        <f aca="false">K74</f>
        <v>38915.7333333333</v>
      </c>
      <c r="L89" s="44"/>
      <c r="M89" s="44"/>
      <c r="N89" s="44"/>
      <c r="Q89" s="45" t="s">
        <v>108</v>
      </c>
      <c r="AD89" s="76"/>
      <c r="AE89" s="76"/>
      <c r="AF89" s="44"/>
      <c r="AG89" s="44"/>
      <c r="AR89" s="58"/>
      <c r="AW89" s="48" t="n">
        <f aca="false">AW88+1</f>
        <v>87</v>
      </c>
      <c r="AX89" s="45" t="s">
        <v>1269</v>
      </c>
      <c r="AY89" s="45" t="n">
        <v>23847</v>
      </c>
      <c r="AZ89" s="45" t="n">
        <v>17531</v>
      </c>
      <c r="BA89" s="47"/>
      <c r="BI89" s="82"/>
      <c r="BM89" s="48"/>
    </row>
    <row r="90" customFormat="false" ht="16" hidden="false" customHeight="false" outlineLevel="0" collapsed="false">
      <c r="B90" s="44"/>
      <c r="C90" s="44" t="n">
        <f aca="false">C89/5</f>
        <v>200</v>
      </c>
      <c r="D90" s="107" t="n">
        <f aca="false">T30-$B$64</f>
        <v>148.733333333333</v>
      </c>
      <c r="E90" s="44" t="n">
        <f aca="false">Z30-$B$64</f>
        <v>2888.73333333333</v>
      </c>
      <c r="F90" s="107" t="n">
        <f aca="false">U30-$B$64</f>
        <v>1483.73333333333</v>
      </c>
      <c r="G90" s="44" t="n">
        <f aca="false">$AA$28-$B$64</f>
        <v>29041.7333333333</v>
      </c>
      <c r="H90" s="107" t="n">
        <f aca="false">V30-$B$64</f>
        <v>244.733333333333</v>
      </c>
      <c r="I90" s="44" t="n">
        <f aca="false">AB30-$B$64</f>
        <v>7536.73333333333</v>
      </c>
      <c r="J90" s="108" t="n">
        <f aca="false">J75</f>
        <v>117.733333333333</v>
      </c>
      <c r="K90" s="108" t="n">
        <f aca="false">K75</f>
        <v>38915.7333333333</v>
      </c>
      <c r="L90" s="44"/>
      <c r="M90" s="44"/>
      <c r="N90" s="44"/>
      <c r="AD90" s="76"/>
      <c r="AE90" s="76"/>
      <c r="AF90" s="44"/>
      <c r="AG90" s="44"/>
      <c r="AR90" s="58"/>
      <c r="AW90" s="48" t="n">
        <f aca="false">AW89+1</f>
        <v>88</v>
      </c>
      <c r="AX90" s="45" t="s">
        <v>1270</v>
      </c>
      <c r="AY90" s="45" t="n">
        <v>5802</v>
      </c>
      <c r="AZ90" s="45" t="n">
        <v>16697</v>
      </c>
      <c r="BA90" s="47"/>
      <c r="BI90" s="82"/>
      <c r="BM90" s="48"/>
    </row>
    <row r="91" customFormat="false" ht="16" hidden="false" customHeight="false" outlineLevel="0" collapsed="false">
      <c r="B91" s="44"/>
      <c r="C91" s="44" t="n">
        <f aca="false">C90/5</f>
        <v>40</v>
      </c>
      <c r="D91" s="107" t="n">
        <f aca="false">T31-$B$64</f>
        <v>229.733333333333</v>
      </c>
      <c r="E91" s="44" t="n">
        <f aca="false">Z31-$B$64</f>
        <v>2279.73333333333</v>
      </c>
      <c r="F91" s="107" t="n">
        <f aca="false">U31-$B$64</f>
        <v>2577.73333333333</v>
      </c>
      <c r="G91" s="44" t="n">
        <f aca="false">$AA$28-$B$64</f>
        <v>29041.7333333333</v>
      </c>
      <c r="H91" s="107" t="n">
        <f aca="false">V31-$B$64</f>
        <v>3681.73333333333</v>
      </c>
      <c r="I91" s="44" t="n">
        <f aca="false">AB31-$B$64</f>
        <v>6468.73333333333</v>
      </c>
      <c r="J91" s="108" t="n">
        <f aca="false">J76</f>
        <v>121.733333333333</v>
      </c>
      <c r="K91" s="108" t="n">
        <f aca="false">K76</f>
        <v>35622.7333333333</v>
      </c>
      <c r="L91" s="44"/>
      <c r="M91" s="44"/>
      <c r="N91" s="44"/>
      <c r="AD91" s="76"/>
      <c r="AE91" s="76"/>
      <c r="AF91" s="44"/>
      <c r="AG91" s="44"/>
      <c r="AR91" s="58"/>
      <c r="AW91" s="48" t="n">
        <f aca="false">AW90+1</f>
        <v>89</v>
      </c>
      <c r="AX91" s="45" t="s">
        <v>1271</v>
      </c>
      <c r="AY91" s="45" t="n">
        <v>7517</v>
      </c>
      <c r="AZ91" s="45" t="n">
        <v>17319</v>
      </c>
      <c r="BA91" s="47"/>
      <c r="BI91" s="82"/>
      <c r="BM91" s="48"/>
    </row>
    <row r="92" customFormat="false" ht="16" hidden="false" customHeight="false" outlineLevel="0" collapsed="false">
      <c r="B92" s="44"/>
      <c r="C92" s="44" t="n">
        <f aca="false">C91/5</f>
        <v>8</v>
      </c>
      <c r="D92" s="107" t="n">
        <f aca="false">T32-$B$64</f>
        <v>507.733333333333</v>
      </c>
      <c r="E92" s="44" t="n">
        <f aca="false">Z32-$B$64</f>
        <v>2045.73333333333</v>
      </c>
      <c r="F92" s="107" t="n">
        <f aca="false">U32-$B$64</f>
        <v>6792.73333333333</v>
      </c>
      <c r="G92" s="44" t="n">
        <f aca="false">$AA$28-$B$64</f>
        <v>29041.7333333333</v>
      </c>
      <c r="H92" s="107" t="n">
        <f aca="false">V32-$B$64</f>
        <v>881.733333333333</v>
      </c>
      <c r="I92" s="44" t="n">
        <f aca="false">AB32-$B$64</f>
        <v>5864.73333333333</v>
      </c>
      <c r="J92" s="108" t="n">
        <f aca="false">J77</f>
        <v>204.733333333333</v>
      </c>
      <c r="K92" s="108" t="n">
        <f aca="false">K77</f>
        <v>41361.7333333333</v>
      </c>
      <c r="L92" s="44"/>
      <c r="M92" s="44"/>
      <c r="N92" s="44"/>
      <c r="AF92" s="44"/>
      <c r="AG92" s="44"/>
      <c r="AR92" s="58"/>
      <c r="AW92" s="48" t="n">
        <f aca="false">AW91+1</f>
        <v>90</v>
      </c>
      <c r="AX92" s="45" t="s">
        <v>1272</v>
      </c>
      <c r="AY92" s="45" t="n">
        <v>13047</v>
      </c>
      <c r="AZ92" s="45" t="n">
        <v>17746</v>
      </c>
      <c r="BA92" s="47"/>
      <c r="BI92" s="82"/>
      <c r="BM92" s="48"/>
    </row>
    <row r="93" customFormat="false" ht="16" hidden="false" customHeight="false" outlineLevel="0" collapsed="false">
      <c r="B93" s="44"/>
      <c r="C93" s="44" t="n">
        <v>1</v>
      </c>
      <c r="D93" s="107" t="n">
        <f aca="false">T33-$B$64</f>
        <v>1451.73333333333</v>
      </c>
      <c r="E93" s="44" t="n">
        <f aca="false">Z33-$B$64</f>
        <v>3256.73333333333</v>
      </c>
      <c r="F93" s="107" t="n">
        <f aca="false">U33-$B$64</f>
        <v>11808.7333333333</v>
      </c>
      <c r="G93" s="44" t="n">
        <f aca="false">$AA$28-$B$64</f>
        <v>29041.7333333333</v>
      </c>
      <c r="H93" s="107" t="n">
        <f aca="false">V33-$B$64</f>
        <v>3177.73333333333</v>
      </c>
      <c r="I93" s="44" t="n">
        <f aca="false">AB33-$B$64</f>
        <v>4762.73333333333</v>
      </c>
      <c r="J93" s="108" t="n">
        <f aca="false">J78</f>
        <v>328.733333333333</v>
      </c>
      <c r="K93" s="108" t="n">
        <f aca="false">K78</f>
        <v>37403.7333333333</v>
      </c>
      <c r="L93" s="58"/>
      <c r="M93" s="44"/>
      <c r="N93" s="44"/>
      <c r="AF93" s="44"/>
      <c r="AG93" s="44"/>
      <c r="AR93" s="58"/>
      <c r="AW93" s="48" t="n">
        <f aca="false">AW92+1</f>
        <v>91</v>
      </c>
      <c r="AX93" s="45" t="s">
        <v>1273</v>
      </c>
      <c r="AY93" s="45" t="n">
        <v>10801</v>
      </c>
      <c r="AZ93" s="45" t="n">
        <v>18976</v>
      </c>
      <c r="BI93" s="82"/>
      <c r="BM93" s="48"/>
    </row>
    <row r="94" customFormat="false" ht="16" hidden="false" customHeight="false" outlineLevel="0" collapsed="false">
      <c r="B94" s="44"/>
      <c r="C94" s="44"/>
      <c r="D94" s="44" t="n">
        <f aca="false">1-(LOG(AVERAGE(D88,D82))-$N$79)/($O$79-$N$79)</f>
        <v>0.85275592546312</v>
      </c>
      <c r="E94" s="44" t="n">
        <f aca="false">1-(LOG(AVERAGE(E88,E82))-$N$79)/($O$79-$N$79)</f>
        <v>0.310607933961258</v>
      </c>
      <c r="F94" s="44" t="n">
        <f aca="false">1-(LOG(AVERAGE(F88,F82))-$N$79)/($O$79-$N$79)</f>
        <v>0.515946906998282</v>
      </c>
      <c r="G94" s="44" t="n">
        <f aca="false">1-(LOG(AVERAGE(G88,G82))-$N$79)/($O$79-$N$79)</f>
        <v>0.0626300701976835</v>
      </c>
      <c r="H94" s="44" t="n">
        <f aca="false">1-(LOG(AVERAGE(H88,H82))-$N$79)/($O$79-$N$79)</f>
        <v>0.790089729730024</v>
      </c>
      <c r="I94" s="44" t="n">
        <f aca="false">1-(LOG(AVERAGE(I88,I82))-$N$79)/($O$79-$N$79)</f>
        <v>0.230983004805802</v>
      </c>
      <c r="J94" s="44" t="n">
        <f aca="false">1-(LOG(AVERAGE(J88,J82))-$N$79)/($O$79-$N$79)</f>
        <v>1</v>
      </c>
      <c r="K94" s="44" t="n">
        <f aca="false">1-(LOG(AVERAGE(K88,K82))-$N$79)/($O$79-$N$79)</f>
        <v>0</v>
      </c>
      <c r="L94" s="44"/>
      <c r="M94" s="44"/>
      <c r="N94" s="44"/>
      <c r="AF94" s="44"/>
      <c r="AG94" s="44"/>
      <c r="AR94" s="58"/>
      <c r="AW94" s="48" t="n">
        <f aca="false">AW93+1</f>
        <v>92</v>
      </c>
      <c r="AX94" s="45" t="s">
        <v>1274</v>
      </c>
      <c r="AY94" s="45" t="n">
        <v>11835</v>
      </c>
      <c r="AZ94" s="45" t="n">
        <v>23344</v>
      </c>
      <c r="BI94" s="82"/>
      <c r="BM94" s="48"/>
    </row>
    <row r="95" customFormat="false" ht="16" hidden="false" customHeight="false" outlineLevel="0" collapsed="false">
      <c r="B95" s="44"/>
      <c r="C95" s="44"/>
      <c r="D95" s="45" t="n">
        <f aca="false">1-(AVERAGE(D88,D82)-$N$78)/($O$78-$N$78)</f>
        <v>0.996194587580631</v>
      </c>
      <c r="E95" s="45" t="n">
        <f aca="false">1-(AVERAGE(E88,E82)-$N$78)/($O$78-$N$78)</f>
        <v>0.842243820883604</v>
      </c>
      <c r="F95" s="45" t="n">
        <f aca="false">1-(AVERAGE(F88,F82)-$N$78)/($O$78-$N$78)</f>
        <v>0.954946412307078</v>
      </c>
      <c r="G95" s="45" t="n">
        <f aca="false">1-(AVERAGE(G88,G82)-$N$78)/($O$78-$N$78)</f>
        <v>0.309723140650538</v>
      </c>
      <c r="H95" s="45" t="n">
        <f aca="false">1-(AVERAGE(H88,H82)-$N$78)/($O$78-$N$78)</f>
        <v>0.993262548503413</v>
      </c>
      <c r="I95" s="45" t="n">
        <f aca="false">1-(AVERAGE(I88,I82)-$N$78)/($O$78-$N$78)</f>
        <v>0.746023032102709</v>
      </c>
      <c r="J95" s="45" t="n">
        <f aca="false">1-(AVERAGE(J88,J82)-$N$78)/($O$78-$N$78)</f>
        <v>1</v>
      </c>
      <c r="K95" s="45" t="n">
        <f aca="false">1-(AVERAGE(K88,K82)-$N$78)/($O$78-$N$78)</f>
        <v>0</v>
      </c>
      <c r="L95" s="79"/>
      <c r="M95" s="44"/>
      <c r="N95" s="44"/>
      <c r="AF95" s="44"/>
      <c r="AG95" s="44"/>
      <c r="AR95" s="58"/>
      <c r="AW95" s="48" t="n">
        <f aca="false">AW94+1</f>
        <v>93</v>
      </c>
      <c r="AX95" s="45" t="s">
        <v>1275</v>
      </c>
      <c r="AY95" s="45" t="n">
        <v>9418</v>
      </c>
      <c r="AZ95" s="45" t="n">
        <v>21176</v>
      </c>
      <c r="BI95" s="82"/>
      <c r="BM95" s="48"/>
    </row>
    <row r="96" customFormat="false" ht="16" hidden="false" customHeight="false" outlineLevel="0" collapsed="false">
      <c r="B96" s="44"/>
      <c r="C96" s="44"/>
      <c r="I96" s="44"/>
      <c r="L96" s="44"/>
      <c r="M96" s="44"/>
      <c r="N96" s="44"/>
      <c r="AF96" s="44"/>
      <c r="AG96" s="44"/>
      <c r="AR96" s="58"/>
      <c r="AW96" s="48" t="n">
        <f aca="false">AW95+1</f>
        <v>94</v>
      </c>
      <c r="AX96" s="45" t="s">
        <v>1276</v>
      </c>
      <c r="AY96" s="45" t="n">
        <v>6396</v>
      </c>
      <c r="AZ96" s="45" t="n">
        <v>17057</v>
      </c>
      <c r="BI96" s="82"/>
      <c r="BM96" s="48"/>
    </row>
    <row r="97" customFormat="false" ht="16" hidden="false" customHeight="false" outlineLevel="0" collapsed="false">
      <c r="B97" s="44"/>
      <c r="C97" s="44"/>
      <c r="I97" s="44"/>
      <c r="L97" s="44"/>
      <c r="M97" s="44"/>
      <c r="N97" s="44"/>
      <c r="AF97" s="44"/>
      <c r="AG97" s="44"/>
      <c r="AR97" s="58"/>
      <c r="AS97" s="83"/>
      <c r="AT97" s="83"/>
      <c r="AW97" s="48" t="n">
        <f aca="false">AW96+1</f>
        <v>95</v>
      </c>
      <c r="AX97" s="45" t="s">
        <v>1277</v>
      </c>
      <c r="AY97" s="45" t="n">
        <v>3619</v>
      </c>
      <c r="AZ97" s="45" t="n">
        <v>19092</v>
      </c>
      <c r="BA97" s="82"/>
      <c r="BI97" s="82"/>
      <c r="BM97" s="48"/>
    </row>
    <row r="98" customFormat="false" ht="16" hidden="false" customHeight="false" outlineLevel="0" collapsed="false">
      <c r="B98" s="44"/>
      <c r="C98" s="44" t="s">
        <v>1278</v>
      </c>
      <c r="D98" s="45" t="s">
        <v>1279</v>
      </c>
      <c r="E98" s="45" t="s">
        <v>1280</v>
      </c>
      <c r="F98" s="45" t="s">
        <v>1281</v>
      </c>
      <c r="G98" s="45" t="s">
        <v>1282</v>
      </c>
      <c r="H98" s="45" t="s">
        <v>1283</v>
      </c>
      <c r="I98" s="45" t="s">
        <v>1284</v>
      </c>
      <c r="L98" s="44"/>
      <c r="M98" s="44"/>
      <c r="N98" s="44"/>
      <c r="AF98" s="44"/>
      <c r="AG98" s="44"/>
      <c r="AR98" s="58"/>
      <c r="AS98" s="83"/>
      <c r="AT98" s="83"/>
      <c r="AW98" s="48" t="n">
        <f aca="false">AW97+1</f>
        <v>96</v>
      </c>
      <c r="AX98" s="45" t="s">
        <v>1285</v>
      </c>
      <c r="AY98" s="45" t="n">
        <v>3155</v>
      </c>
      <c r="AZ98" s="45" t="n">
        <v>18129</v>
      </c>
      <c r="BI98" s="82"/>
      <c r="BM98" s="48"/>
    </row>
    <row r="99" customFormat="false" ht="16" hidden="false" customHeight="false" outlineLevel="0" collapsed="false">
      <c r="B99" s="81"/>
      <c r="C99" s="45" t="s">
        <v>892</v>
      </c>
      <c r="D99" s="106" t="n">
        <f aca="false">AVERAGE(E67,E73)</f>
        <v>2708.23333333333</v>
      </c>
      <c r="E99" s="106" t="n">
        <f aca="false">AVERAGE(S40,S52)-$B$64</f>
        <v>283.733333333333</v>
      </c>
      <c r="F99" s="106" t="n">
        <f aca="false">AVERAGE(U40,U52)-$B$64</f>
        <v>342.733333333333</v>
      </c>
      <c r="G99" s="106" t="n">
        <f aca="false">AVERAGE(V40,V52)-$B$64</f>
        <v>316.233333333333</v>
      </c>
      <c r="H99" s="106" t="n">
        <f aca="false">AVERAGE(W40,W52)-$B$64</f>
        <v>362.233333333333</v>
      </c>
      <c r="I99" s="107" t="n">
        <f aca="false">AVERAGE(D67,D73)</f>
        <v>411.733333333333</v>
      </c>
      <c r="L99" s="81"/>
      <c r="M99" s="81"/>
      <c r="N99" s="44"/>
      <c r="AF99" s="44"/>
      <c r="AG99" s="44"/>
      <c r="AR99" s="58"/>
      <c r="AS99" s="83"/>
      <c r="AT99" s="83"/>
      <c r="AW99" s="48" t="n">
        <f aca="false">AW98+1</f>
        <v>97</v>
      </c>
      <c r="AX99" s="45" t="s">
        <v>1286</v>
      </c>
      <c r="AY99" s="45" t="n">
        <v>136</v>
      </c>
      <c r="AZ99" s="45" t="n">
        <v>16954</v>
      </c>
      <c r="BF99" s="47"/>
      <c r="BH99" s="82"/>
      <c r="BL99" s="48"/>
    </row>
    <row r="100" customFormat="false" ht="16" hidden="false" customHeight="false" outlineLevel="0" collapsed="false">
      <c r="B100" s="44"/>
      <c r="C100" s="45" t="s">
        <v>894</v>
      </c>
      <c r="D100" s="106" t="n">
        <f aca="false">AVERAGE(X40,X52)-$B$64</f>
        <v>141.733333333333</v>
      </c>
      <c r="E100" s="106" t="n">
        <f aca="false">AVERAGE(G67,G73)</f>
        <v>2484.23333333333</v>
      </c>
      <c r="F100" s="106" t="n">
        <f aca="false">AVERAGE(Z40,Z52)-$B$64</f>
        <v>233.233333333333</v>
      </c>
      <c r="G100" s="106" t="n">
        <f aca="false">AVERAGE(AA40,AA52)-$B$64</f>
        <v>267.733333333333</v>
      </c>
      <c r="H100" s="106" t="n">
        <f aca="false">AVERAGE(AB40,AB52)-$B$64</f>
        <v>334.233333333333</v>
      </c>
      <c r="I100" s="108" t="n">
        <f aca="false">AVERAGE(F67,F73)</f>
        <v>298.733333333333</v>
      </c>
      <c r="L100" s="44"/>
      <c r="M100" s="44"/>
      <c r="N100" s="44"/>
      <c r="AS100" s="83"/>
      <c r="AT100" s="83"/>
      <c r="AW100" s="48" t="n">
        <f aca="false">AW99+1</f>
        <v>98</v>
      </c>
      <c r="AX100" s="45" t="s">
        <v>1287</v>
      </c>
      <c r="AY100" s="45" t="n">
        <v>117</v>
      </c>
      <c r="AZ100" s="45" t="n">
        <v>16445</v>
      </c>
      <c r="BF100" s="47"/>
      <c r="BI100" s="82"/>
    </row>
    <row r="101" customFormat="false" ht="16" hidden="false" customHeight="false" outlineLevel="0" collapsed="false">
      <c r="B101" s="44"/>
      <c r="C101" s="45" t="s">
        <v>898</v>
      </c>
      <c r="D101" s="106" t="n">
        <f aca="false">AVERAGE(X54,X42)-$B$64</f>
        <v>65.2333333333333</v>
      </c>
      <c r="E101" s="106" t="n">
        <f aca="false">AVERAGE(Y54,Y42)-$B$64</f>
        <v>126.233333333333</v>
      </c>
      <c r="F101" s="106" t="n">
        <f aca="false">AVERAGE(E82,E88)</f>
        <v>6432.23333333333</v>
      </c>
      <c r="G101" s="106" t="n">
        <f aca="false">AVERAGE(AA54,AA42)-$B$64</f>
        <v>163.233333333333</v>
      </c>
      <c r="H101" s="106" t="n">
        <f aca="false">AVERAGE(AB54,AB42)-$B$64</f>
        <v>160.233333333333</v>
      </c>
      <c r="I101" s="107" t="n">
        <f aca="false">AVERAGE(D82,D88)</f>
        <v>262.733333333333</v>
      </c>
      <c r="L101" s="44"/>
      <c r="M101" s="44"/>
      <c r="N101" s="44"/>
      <c r="AS101" s="83"/>
      <c r="AT101" s="83"/>
      <c r="AW101" s="48" t="n">
        <f aca="false">AW100+1</f>
        <v>99</v>
      </c>
      <c r="AX101" s="45" t="s">
        <v>1288</v>
      </c>
      <c r="AY101" s="45" t="n">
        <v>144</v>
      </c>
      <c r="AZ101" s="45" t="n">
        <v>16546</v>
      </c>
      <c r="BF101" s="47"/>
      <c r="BI101" s="82"/>
    </row>
    <row r="102" customFormat="false" ht="16" hidden="false" customHeight="false" outlineLevel="0" collapsed="false">
      <c r="B102" s="44"/>
      <c r="C102" s="45" t="s">
        <v>1257</v>
      </c>
      <c r="D102" s="106" t="n">
        <f aca="false">AVERAGE(S56,S44)-$B$64</f>
        <v>1133.73333333333</v>
      </c>
      <c r="E102" s="106" t="n">
        <f aca="false">AVERAGE(T56,T44)-$B$64</f>
        <v>1783.73333333333</v>
      </c>
      <c r="F102" s="106" t="n">
        <f aca="false">AVERAGE(V56,V44)-$B$64</f>
        <v>2063.73333333333</v>
      </c>
      <c r="G102" s="106" t="n">
        <f aca="false">AVERAGE(G82,G88)</f>
        <v>27772.7333333333</v>
      </c>
      <c r="H102" s="106" t="n">
        <f aca="false">AVERAGE(W56,W44)-$B$64</f>
        <v>2736.23333333333</v>
      </c>
      <c r="I102" s="107" t="n">
        <f aca="false">AVERAGE(F82,F88)</f>
        <v>1915.73333333333</v>
      </c>
      <c r="L102" s="44"/>
      <c r="M102" s="44"/>
      <c r="N102" s="44"/>
      <c r="AS102" s="83"/>
      <c r="AT102" s="83"/>
      <c r="AW102" s="48" t="n">
        <f aca="false">AW101+1</f>
        <v>100</v>
      </c>
      <c r="AX102" s="45" t="s">
        <v>1289</v>
      </c>
      <c r="AY102" s="45" t="n">
        <v>148</v>
      </c>
      <c r="AZ102" s="45" t="n">
        <v>16954</v>
      </c>
      <c r="BF102" s="47"/>
      <c r="BI102" s="82"/>
    </row>
    <row r="103" customFormat="false" ht="16" hidden="false" customHeight="false" outlineLevel="0" collapsed="false">
      <c r="B103" s="44"/>
      <c r="C103" s="45" t="s">
        <v>1259</v>
      </c>
      <c r="D103" s="106" t="n">
        <f aca="false">AVERAGE(X56,X44)-$B$64</f>
        <v>86.7333333333333</v>
      </c>
      <c r="E103" s="106" t="n">
        <f aca="false">AVERAGE(Y56,Y44)-$B$64</f>
        <v>232.733333333333</v>
      </c>
      <c r="F103" s="106" t="n">
        <f aca="false">AVERAGE(AA56,AA44)-$B$64</f>
        <v>216.733333333333</v>
      </c>
      <c r="G103" s="106" t="n">
        <f aca="false">AVERAGE(AB56,AB44)-$B$64</f>
        <v>249.733333333333</v>
      </c>
      <c r="H103" s="106" t="n">
        <f aca="false">AVERAGE(I82,I88)</f>
        <v>10288.2333333333</v>
      </c>
      <c r="I103" s="107" t="n">
        <f aca="false">AVERAGE(H82,H88)</f>
        <v>380.233333333333</v>
      </c>
      <c r="L103" s="44"/>
      <c r="M103" s="44"/>
      <c r="N103" s="44"/>
      <c r="AS103" s="83"/>
      <c r="AT103" s="83"/>
      <c r="AW103" s="48" t="n">
        <f aca="false">AW102+1</f>
        <v>101</v>
      </c>
      <c r="AX103" s="45" t="s">
        <v>1290</v>
      </c>
      <c r="AY103" s="45" t="n">
        <v>231</v>
      </c>
      <c r="AZ103" s="45" t="n">
        <v>18184</v>
      </c>
      <c r="BF103" s="47"/>
      <c r="BI103" s="82"/>
    </row>
    <row r="104" customFormat="false" ht="16" hidden="false" customHeight="false" outlineLevel="0" collapsed="false">
      <c r="B104" s="44"/>
      <c r="L104" s="44"/>
      <c r="M104" s="44"/>
      <c r="N104" s="44"/>
      <c r="AS104" s="83"/>
      <c r="AT104" s="83"/>
      <c r="AW104" s="48" t="n">
        <f aca="false">AW103+1</f>
        <v>102</v>
      </c>
      <c r="AX104" s="45" t="s">
        <v>1291</v>
      </c>
      <c r="AY104" s="45" t="n">
        <v>355</v>
      </c>
      <c r="AZ104" s="45" t="n">
        <v>17964</v>
      </c>
      <c r="BF104" s="47"/>
      <c r="BI104" s="82"/>
    </row>
    <row r="105" customFormat="false" ht="16" hidden="false" customHeight="false" outlineLevel="0" collapsed="false">
      <c r="B105" s="44"/>
      <c r="C105" s="44" t="s">
        <v>1292</v>
      </c>
      <c r="I105" s="44"/>
      <c r="L105" s="58"/>
      <c r="M105" s="44"/>
      <c r="N105" s="44"/>
      <c r="AW105" s="48" t="n">
        <f aca="false">AW104+1</f>
        <v>103</v>
      </c>
      <c r="AX105" s="45" t="s">
        <v>1293</v>
      </c>
      <c r="AY105" s="45" t="n">
        <v>39660</v>
      </c>
      <c r="AZ105" s="45" t="n">
        <v>16495</v>
      </c>
      <c r="BF105" s="47"/>
      <c r="BI105" s="82"/>
    </row>
    <row r="106" customFormat="false" ht="16" hidden="false" customHeight="false" outlineLevel="0" collapsed="false">
      <c r="B106" s="44"/>
      <c r="C106" s="45" t="s">
        <v>892</v>
      </c>
      <c r="D106" s="106" t="n">
        <f aca="false">STDEV(E67,E73)</f>
        <v>23.3345237791561</v>
      </c>
      <c r="E106" s="106" t="n">
        <f aca="false">STDEV(S40,S52)</f>
        <v>4.24264068711929</v>
      </c>
      <c r="F106" s="106" t="n">
        <f aca="false">STDEV(T40,T52)</f>
        <v>19.0918830920368</v>
      </c>
      <c r="G106" s="106" t="n">
        <f aca="false">STDEV(U40,U52)</f>
        <v>19.7989898732233</v>
      </c>
      <c r="H106" s="106" t="n">
        <f aca="false">STDEV(V40,V52)</f>
        <v>4.94974746830583</v>
      </c>
      <c r="I106" s="107" t="n">
        <f aca="false">STDEV(D67,D73)</f>
        <v>39.5979797464467</v>
      </c>
      <c r="L106" s="44"/>
      <c r="M106" s="44"/>
      <c r="N106" s="44"/>
      <c r="AW106" s="48" t="n">
        <f aca="false">AW105+1</f>
        <v>104</v>
      </c>
      <c r="AX106" s="45" t="s">
        <v>1294</v>
      </c>
      <c r="AY106" s="45" t="n">
        <v>38942</v>
      </c>
      <c r="AZ106" s="45" t="n">
        <v>16546</v>
      </c>
      <c r="BC106" s="84"/>
      <c r="BF106" s="47"/>
      <c r="BI106" s="82"/>
    </row>
    <row r="107" customFormat="false" ht="16" hidden="false" customHeight="false" outlineLevel="0" collapsed="false">
      <c r="B107" s="44"/>
      <c r="C107" s="45" t="s">
        <v>894</v>
      </c>
      <c r="D107" s="106" t="n">
        <f aca="false">STDEV(X40,X52)</f>
        <v>1.4142135623731</v>
      </c>
      <c r="E107" s="106" t="n">
        <f aca="false">STDEV(G67,G73)</f>
        <v>699.328606593497</v>
      </c>
      <c r="F107" s="106" t="n">
        <f aca="false">STDEV(Z40,Z52)</f>
        <v>19.0918830920368</v>
      </c>
      <c r="G107" s="106" t="n">
        <f aca="false">STDEV(AA40,AA52)</f>
        <v>19.7989898732233</v>
      </c>
      <c r="H107" s="106" t="n">
        <f aca="false">STDEV(AB40,AB52)</f>
        <v>26.1629509039023</v>
      </c>
      <c r="I107" s="107" t="n">
        <f aca="false">STDEV(F67,F73)</f>
        <v>21.2132034355964</v>
      </c>
      <c r="L107" s="79"/>
      <c r="M107" s="44"/>
      <c r="N107" s="44"/>
      <c r="AS107" s="83"/>
      <c r="AT107" s="83"/>
      <c r="AW107" s="48" t="n">
        <f aca="false">AW106+1</f>
        <v>105</v>
      </c>
      <c r="AX107" s="45" t="s">
        <v>1295</v>
      </c>
      <c r="AY107" s="45" t="n">
        <v>38942</v>
      </c>
      <c r="AZ107" s="45" t="n">
        <v>16748</v>
      </c>
      <c r="BD107" s="84"/>
      <c r="BF107" s="84"/>
      <c r="BI107" s="82"/>
    </row>
    <row r="108" customFormat="false" ht="16" hidden="false" customHeight="false" outlineLevel="0" collapsed="false">
      <c r="C108" s="45" t="s">
        <v>898</v>
      </c>
      <c r="D108" s="106" t="n">
        <f aca="false">STDEV(X54,X42)</f>
        <v>4.52548339959391</v>
      </c>
      <c r="E108" s="106" t="n">
        <f aca="false">STDEV(Y54,Y42)</f>
        <v>13.4350288425444</v>
      </c>
      <c r="F108" s="106" t="n">
        <f aca="false">STDEV(E82,E88)</f>
        <v>4347.99959751608</v>
      </c>
      <c r="G108" s="106" t="n">
        <f aca="false">STDEV(AA54,AA42)</f>
        <v>4.94974746830583</v>
      </c>
      <c r="H108" s="106" t="n">
        <f aca="false">STDEV(AB54,AB42)</f>
        <v>7.77817459305202</v>
      </c>
      <c r="I108" s="107" t="n">
        <f aca="false">STDEV(D82,D88)</f>
        <v>8.48528137423857</v>
      </c>
      <c r="J108" s="58"/>
      <c r="K108" s="58"/>
      <c r="AS108" s="83"/>
      <c r="AT108" s="83"/>
      <c r="AW108" s="48" t="n">
        <f aca="false">AW107+1</f>
        <v>106</v>
      </c>
      <c r="AX108" s="45" t="s">
        <v>1296</v>
      </c>
      <c r="AY108" s="45" t="n">
        <v>35649</v>
      </c>
      <c r="AZ108" s="45" t="n">
        <v>15952</v>
      </c>
      <c r="BB108" s="84"/>
      <c r="BF108" s="47"/>
      <c r="BI108" s="82"/>
    </row>
    <row r="109" customFormat="false" ht="16" hidden="false" customHeight="false" outlineLevel="0" collapsed="false">
      <c r="C109" s="45" t="s">
        <v>1257</v>
      </c>
      <c r="D109" s="106" t="n">
        <f aca="false">STDEV(S56,S44)</f>
        <v>127.279220613579</v>
      </c>
      <c r="E109" s="106" t="n">
        <f aca="false">STDEV(T56,T44)</f>
        <v>206.475180106472</v>
      </c>
      <c r="F109" s="106" t="n">
        <f aca="false">STDEV(V56,V44)</f>
        <v>206.475180106472</v>
      </c>
      <c r="G109" s="106" t="n">
        <f aca="false">STDEV(G82,G88)</f>
        <v>1794.63701065146</v>
      </c>
      <c r="H109" s="106" t="n">
        <f aca="false">STDEV(W56,W44)</f>
        <v>355.674710936833</v>
      </c>
      <c r="I109" s="106" t="n">
        <f aca="false">STDEV(F82,F88)</f>
        <v>312.541197284454</v>
      </c>
      <c r="AS109" s="83"/>
      <c r="AT109" s="83"/>
      <c r="AW109" s="48" t="n">
        <f aca="false">AW108+1</f>
        <v>107</v>
      </c>
      <c r="AX109" s="45" t="s">
        <v>1297</v>
      </c>
      <c r="AY109" s="45" t="n">
        <v>41388</v>
      </c>
      <c r="AZ109" s="45" t="n">
        <v>17531</v>
      </c>
      <c r="BF109" s="47"/>
      <c r="BI109" s="82"/>
    </row>
    <row r="110" customFormat="false" ht="16" hidden="false" customHeight="false" outlineLevel="0" collapsed="false">
      <c r="A110" s="45"/>
      <c r="B110" s="81"/>
      <c r="C110" s="45" t="s">
        <v>1259</v>
      </c>
      <c r="D110" s="106" t="n">
        <f aca="false">STDEV(X56,X44)</f>
        <v>9.89949493661167</v>
      </c>
      <c r="E110" s="106" t="n">
        <f aca="false">STDEV(Y56,Y44)</f>
        <v>25.4558441227157</v>
      </c>
      <c r="F110" s="106" t="n">
        <f aca="false">STDEV(AA56,AA44)</f>
        <v>8.48528137423857</v>
      </c>
      <c r="G110" s="106" t="n">
        <f aca="false">STDEV(AB56,AB44)</f>
        <v>43.840620433566</v>
      </c>
      <c r="H110" s="109" t="n">
        <f aca="false">STDEV(I82,I88)</f>
        <v>688.014898094511</v>
      </c>
      <c r="I110" s="109" t="n">
        <f aca="false">STDEV(H82,H88)</f>
        <v>71.4177848998413</v>
      </c>
      <c r="AS110" s="83"/>
      <c r="AT110" s="83"/>
      <c r="AW110" s="48" t="n">
        <f aca="false">AW109+1</f>
        <v>108</v>
      </c>
      <c r="AX110" s="45" t="s">
        <v>1298</v>
      </c>
      <c r="AY110" s="45" t="n">
        <v>37430</v>
      </c>
      <c r="AZ110" s="45" t="n">
        <v>16147</v>
      </c>
      <c r="BA110" s="48"/>
      <c r="BF110" s="47"/>
      <c r="BI110" s="82"/>
    </row>
    <row r="111" customFormat="false" ht="16" hidden="false" customHeight="false" outlineLevel="0" collapsed="false">
      <c r="B111" s="81"/>
      <c r="C111" s="44"/>
      <c r="I111" s="44"/>
      <c r="J111" s="58"/>
      <c r="K111" s="58"/>
      <c r="AS111" s="83"/>
      <c r="AT111" s="83"/>
      <c r="AW111" s="48" t="n">
        <f aca="false">AW110+1</f>
        <v>109</v>
      </c>
      <c r="AX111" s="45" t="s">
        <v>1299</v>
      </c>
      <c r="AY111" s="45" t="n">
        <v>410</v>
      </c>
      <c r="AZ111" s="45" t="n">
        <v>22233</v>
      </c>
      <c r="BF111" s="47"/>
      <c r="BI111" s="82"/>
    </row>
    <row r="112" customFormat="false" ht="16" hidden="false" customHeight="false" outlineLevel="0" collapsed="false">
      <c r="B112" s="81"/>
      <c r="C112" s="44"/>
      <c r="I112" s="44"/>
      <c r="J112" s="58"/>
      <c r="K112" s="58"/>
      <c r="AS112" s="83"/>
      <c r="AT112" s="83"/>
      <c r="AW112" s="48" t="n">
        <f aca="false">AW111+1</f>
        <v>110</v>
      </c>
      <c r="AX112" s="45" t="s">
        <v>1300</v>
      </c>
      <c r="AY112" s="45" t="n">
        <v>321</v>
      </c>
      <c r="AZ112" s="45" t="n">
        <v>18184</v>
      </c>
      <c r="BF112" s="47"/>
      <c r="BI112" s="82"/>
    </row>
    <row r="113" customFormat="false" ht="16" hidden="false" customHeight="false" outlineLevel="0" collapsed="false">
      <c r="B113" s="81"/>
      <c r="C113" s="44" t="s">
        <v>1278</v>
      </c>
      <c r="D113" s="45" t="s">
        <v>1279</v>
      </c>
      <c r="E113" s="45" t="s">
        <v>1280</v>
      </c>
      <c r="F113" s="45" t="s">
        <v>1281</v>
      </c>
      <c r="G113" s="45" t="s">
        <v>1282</v>
      </c>
      <c r="H113" s="45" t="s">
        <v>1283</v>
      </c>
      <c r="J113" s="58"/>
      <c r="K113" s="58"/>
      <c r="AS113" s="83"/>
      <c r="AT113" s="83"/>
      <c r="AW113" s="48" t="n">
        <f aca="false">AW112+1</f>
        <v>111</v>
      </c>
      <c r="AX113" s="45" t="s">
        <v>1301</v>
      </c>
      <c r="AY113" s="45" t="n">
        <v>367</v>
      </c>
      <c r="AZ113" s="45" t="n">
        <v>18576</v>
      </c>
      <c r="BF113" s="47"/>
      <c r="BI113" s="82"/>
    </row>
    <row r="114" customFormat="false" ht="16" hidden="false" customHeight="false" outlineLevel="0" collapsed="false">
      <c r="B114" s="81"/>
      <c r="C114" s="45" t="s">
        <v>892</v>
      </c>
      <c r="D114" s="106" t="n">
        <f aca="false">(D99-$I99)/($D99-$I99)</f>
        <v>1</v>
      </c>
      <c r="E114" s="106" t="n">
        <f aca="false">(E99-$I99)/($D99-$I99)</f>
        <v>-0.0557369910733725</v>
      </c>
      <c r="F114" s="106" t="n">
        <f aca="false">(F99-$I99)/($D99-$I99)</f>
        <v>-0.0300457217504899</v>
      </c>
      <c r="G114" s="106" t="n">
        <f aca="false">(G99-$I99)/($D99-$I99)</f>
        <v>-0.041585020683649</v>
      </c>
      <c r="H114" s="106" t="n">
        <f aca="false">(H99-$I99)/($D99-$I99)</f>
        <v>-0.0215545395166558</v>
      </c>
      <c r="J114" s="58"/>
      <c r="K114" s="58"/>
      <c r="AS114" s="83"/>
      <c r="AT114" s="83"/>
      <c r="AW114" s="48" t="n">
        <f aca="false">AW113+1</f>
        <v>112</v>
      </c>
      <c r="AX114" s="45" t="s">
        <v>1302</v>
      </c>
      <c r="AY114" s="45" t="n">
        <v>432</v>
      </c>
      <c r="AZ114" s="45" t="n">
        <v>16445</v>
      </c>
      <c r="BF114" s="47"/>
      <c r="BI114" s="82"/>
    </row>
    <row r="115" customFormat="false" ht="16" hidden="false" customHeight="false" outlineLevel="0" collapsed="false">
      <c r="B115" s="81"/>
      <c r="C115" s="45" t="s">
        <v>894</v>
      </c>
      <c r="D115" s="106" t="n">
        <f aca="false">(D100-$I100)/($E100-$I100)</f>
        <v>-0.0718371082132235</v>
      </c>
      <c r="E115" s="106" t="n">
        <f aca="false">(E100-$I100)/($E100-$I100)</f>
        <v>1</v>
      </c>
      <c r="F115" s="106" t="n">
        <f aca="false">(F100-$I100)/($E100-$I100)</f>
        <v>-0.0299702585220773</v>
      </c>
      <c r="G115" s="106" t="n">
        <f aca="false">(G100-$I100)/($E100-$I100)</f>
        <v>-0.0141843971631206</v>
      </c>
      <c r="H115" s="106" t="n">
        <f aca="false">(H100-$I100)/($E100-$I100)</f>
        <v>0.0162434225577671</v>
      </c>
      <c r="J115" s="58"/>
      <c r="K115" s="58"/>
      <c r="AW115" s="48" t="n">
        <f aca="false">AW114+1</f>
        <v>113</v>
      </c>
      <c r="AX115" s="45" t="s">
        <v>1303</v>
      </c>
      <c r="AY115" s="45" t="n">
        <v>965</v>
      </c>
      <c r="AZ115" s="45" t="n">
        <v>18804</v>
      </c>
      <c r="BF115" s="47"/>
      <c r="BI115" s="82"/>
    </row>
    <row r="116" customFormat="false" ht="16" hidden="false" customHeight="false" outlineLevel="0" collapsed="false">
      <c r="B116" s="81"/>
      <c r="C116" s="45" t="s">
        <v>898</v>
      </c>
      <c r="D116" s="106" t="n">
        <f aca="false">(D101-$I101)/($F101-$I101)</f>
        <v>-0.0320123186643974</v>
      </c>
      <c r="E116" s="106" t="n">
        <f aca="false">(E101-$I101)/($F101-$I101)</f>
        <v>-0.0221249696085582</v>
      </c>
      <c r="F116" s="106" t="n">
        <f aca="false">(F101-$I101)/($F101-$I101)</f>
        <v>1</v>
      </c>
      <c r="G116" s="106" t="n">
        <f aca="false">(G101-$I101)/($F101-$I101)</f>
        <v>-0.0161277250992787</v>
      </c>
      <c r="H116" s="106" t="n">
        <f aca="false">(H101-$I101)/($F101-$I101)</f>
        <v>-0.0166139881675987</v>
      </c>
      <c r="J116" s="58"/>
      <c r="K116" s="58"/>
      <c r="AW116" s="48" t="n">
        <f aca="false">AW115+1</f>
        <v>114</v>
      </c>
      <c r="AX116" s="45" t="s">
        <v>1304</v>
      </c>
      <c r="AY116" s="45" t="n">
        <v>2399</v>
      </c>
      <c r="AZ116" s="45" t="n">
        <v>18919</v>
      </c>
      <c r="BF116" s="47"/>
      <c r="BI116" s="82"/>
    </row>
    <row r="117" customFormat="false" ht="16" hidden="false" customHeight="false" outlineLevel="0" collapsed="false">
      <c r="B117" s="81"/>
      <c r="C117" s="45" t="s">
        <v>1257</v>
      </c>
      <c r="D117" s="106" t="n">
        <f aca="false">(D102-$I102)/($G102-$I102)</f>
        <v>-0.0302432610124918</v>
      </c>
      <c r="E117" s="106" t="n">
        <f aca="false">(E102-$I102)/($G102-$I102)</f>
        <v>-0.00510500058011369</v>
      </c>
      <c r="F117" s="106" t="n">
        <f aca="false">(F102-$I102)/($G102-$I102)</f>
        <v>0.00572378852921839</v>
      </c>
      <c r="G117" s="106" t="n">
        <f aca="false">(G102-$I102)/($G102-$I102)</f>
        <v>1</v>
      </c>
      <c r="H117" s="106" t="n">
        <f aca="false">(H102-$I102)/($G102-$I102)</f>
        <v>0.0317322195150249</v>
      </c>
      <c r="J117" s="58"/>
      <c r="K117" s="58"/>
      <c r="AW117" s="48" t="n">
        <f aca="false">AW116+1</f>
        <v>115</v>
      </c>
      <c r="AX117" s="45" t="s">
        <v>1305</v>
      </c>
      <c r="AY117" s="45" t="n">
        <v>340</v>
      </c>
      <c r="AZ117" s="45" t="n">
        <v>18351</v>
      </c>
      <c r="BF117" s="47"/>
      <c r="BI117" s="82"/>
    </row>
    <row r="118" customFormat="false" ht="16" hidden="false" customHeight="false" outlineLevel="0" collapsed="false">
      <c r="B118" s="81"/>
      <c r="C118" s="45" t="s">
        <v>1259</v>
      </c>
      <c r="D118" s="106" t="n">
        <f aca="false">(D103-$I103)/($H103-$I103)</f>
        <v>-0.0296225272507065</v>
      </c>
      <c r="E118" s="106" t="n">
        <f aca="false">(E103-$I103)/($H103-$I103)</f>
        <v>-0.0148869600322971</v>
      </c>
      <c r="F118" s="106" t="n">
        <f aca="false">(F103-$I103)/($H103-$I103)</f>
        <v>-0.0165018167137667</v>
      </c>
      <c r="G118" s="106" t="n">
        <f aca="false">(G103-$I103)/($H103-$I103)</f>
        <v>-0.0131711748082358</v>
      </c>
      <c r="H118" s="106" t="n">
        <f aca="false">(H103-$I103)/($H103-$I103)</f>
        <v>1</v>
      </c>
      <c r="AW118" s="48" t="n">
        <f aca="false">AW117+1</f>
        <v>116</v>
      </c>
      <c r="AX118" s="45" t="s">
        <v>1306</v>
      </c>
      <c r="AY118" s="45" t="n">
        <v>303</v>
      </c>
      <c r="AZ118" s="45" t="n">
        <v>14963</v>
      </c>
      <c r="BF118" s="47"/>
      <c r="BI118" s="82"/>
    </row>
    <row r="119" customFormat="false" ht="16" hidden="false" customHeight="false" outlineLevel="0" collapsed="false">
      <c r="B119" s="81"/>
      <c r="AW119" s="48" t="n">
        <f aca="false">AW118+1</f>
        <v>117</v>
      </c>
      <c r="AX119" s="45" t="s">
        <v>1307</v>
      </c>
      <c r="AY119" s="45" t="n">
        <v>300</v>
      </c>
      <c r="AZ119" s="45" t="n">
        <v>14382</v>
      </c>
      <c r="BF119" s="47"/>
      <c r="BI119" s="82"/>
    </row>
    <row r="120" customFormat="false" ht="16" hidden="false" customHeight="false" outlineLevel="0" collapsed="false">
      <c r="B120" s="81"/>
      <c r="AS120" s="83"/>
      <c r="AW120" s="48" t="n">
        <f aca="false">AW119+1</f>
        <v>118</v>
      </c>
      <c r="AX120" s="45" t="s">
        <v>1308</v>
      </c>
      <c r="AY120" s="45" t="n">
        <v>459</v>
      </c>
      <c r="AZ120" s="45" t="n">
        <v>15379</v>
      </c>
      <c r="BF120" s="47"/>
    </row>
    <row r="121" customFormat="false" ht="16" hidden="false" customHeight="false" outlineLevel="0" collapsed="false">
      <c r="B121" s="81"/>
      <c r="AS121" s="83"/>
      <c r="AW121" s="48" t="n">
        <f aca="false">AW120+1</f>
        <v>119</v>
      </c>
      <c r="AX121" s="45" t="s">
        <v>1309</v>
      </c>
      <c r="AY121" s="45" t="n">
        <v>1464</v>
      </c>
      <c r="AZ121" s="45" t="n">
        <v>17372</v>
      </c>
      <c r="BF121" s="47"/>
    </row>
    <row r="122" customFormat="false" ht="16" hidden="false" customHeight="false" outlineLevel="0" collapsed="false">
      <c r="B122" s="81"/>
      <c r="AS122" s="83"/>
      <c r="AW122" s="48" t="n">
        <f aca="false">AW121+1</f>
        <v>120</v>
      </c>
      <c r="AX122" s="45" t="s">
        <v>1310</v>
      </c>
      <c r="AY122" s="45" t="n">
        <v>5560</v>
      </c>
      <c r="AZ122" s="45" t="n">
        <v>17692</v>
      </c>
      <c r="BF122" s="47"/>
    </row>
    <row r="123" customFormat="false" ht="16" hidden="false" customHeight="false" outlineLevel="0" collapsed="false">
      <c r="AS123" s="83"/>
      <c r="AW123" s="48" t="n">
        <f aca="false">AW122+1</f>
        <v>121</v>
      </c>
      <c r="AX123" s="45" t="s">
        <v>1311</v>
      </c>
      <c r="AY123" s="45" t="n">
        <v>31273</v>
      </c>
      <c r="AZ123" s="45" t="n">
        <v>28282</v>
      </c>
      <c r="BF123" s="47"/>
    </row>
    <row r="124" customFormat="false" ht="16" hidden="false" customHeight="false" outlineLevel="0" collapsed="false">
      <c r="AS124" s="83"/>
      <c r="AW124" s="48" t="n">
        <f aca="false">AW123+1</f>
        <v>122</v>
      </c>
      <c r="AX124" s="45" t="s">
        <v>1312</v>
      </c>
      <c r="AY124" s="45" t="n">
        <v>27019</v>
      </c>
      <c r="AZ124" s="45" t="n">
        <v>28455</v>
      </c>
      <c r="BF124" s="47"/>
      <c r="BI124" s="82"/>
    </row>
    <row r="125" customFormat="false" ht="16" hidden="false" customHeight="false" outlineLevel="0" collapsed="false">
      <c r="A125" s="45"/>
      <c r="B125" s="81"/>
      <c r="AW125" s="48" t="n">
        <f aca="false">AW124+1</f>
        <v>123</v>
      </c>
      <c r="AX125" s="45" t="s">
        <v>1313</v>
      </c>
      <c r="AY125" s="45" t="n">
        <v>21632</v>
      </c>
      <c r="AZ125" s="45" t="n">
        <v>26288</v>
      </c>
      <c r="BF125" s="47"/>
      <c r="BI125" s="82"/>
    </row>
    <row r="126" customFormat="false" ht="16" hidden="false" customHeight="false" outlineLevel="0" collapsed="false">
      <c r="B126" s="81"/>
      <c r="C126" s="81"/>
      <c r="D126" s="81"/>
      <c r="E126" s="81"/>
      <c r="F126" s="81"/>
      <c r="G126" s="81"/>
      <c r="H126" s="81"/>
      <c r="I126" s="81"/>
      <c r="AW126" s="48" t="n">
        <f aca="false">AW125+1</f>
        <v>124</v>
      </c>
      <c r="AX126" s="45" t="s">
        <v>1314</v>
      </c>
      <c r="AY126" s="45" t="n">
        <v>19803</v>
      </c>
      <c r="AZ126" s="45" t="n">
        <v>27601</v>
      </c>
      <c r="BF126" s="47"/>
      <c r="BI126" s="82"/>
    </row>
    <row r="127" customFormat="false" ht="16" hidden="false" customHeight="false" outlineLevel="0" collapsed="false">
      <c r="B127" s="81"/>
      <c r="C127" s="81"/>
      <c r="D127" s="81"/>
      <c r="E127" s="81"/>
      <c r="F127" s="81"/>
      <c r="G127" s="81"/>
      <c r="H127" s="81"/>
      <c r="AW127" s="48" t="n">
        <f aca="false">AW126+1</f>
        <v>125</v>
      </c>
      <c r="AX127" s="45" t="s">
        <v>1315</v>
      </c>
      <c r="AY127" s="45" t="n">
        <v>24213</v>
      </c>
      <c r="AZ127" s="45" t="n">
        <v>28629</v>
      </c>
      <c r="BF127" s="47"/>
      <c r="BI127" s="82"/>
    </row>
    <row r="128" customFormat="false" ht="16" hidden="false" customHeight="false" outlineLevel="0" collapsed="false">
      <c r="B128" s="81"/>
      <c r="C128" s="81"/>
      <c r="D128" s="81"/>
      <c r="E128" s="81"/>
      <c r="F128" s="81"/>
      <c r="G128" s="81"/>
      <c r="H128" s="81"/>
      <c r="AW128" s="48" t="n">
        <f aca="false">AW127+1</f>
        <v>126</v>
      </c>
      <c r="AX128" s="45" t="s">
        <v>1316</v>
      </c>
      <c r="AY128" s="45" t="n">
        <v>28196</v>
      </c>
      <c r="AZ128" s="45" t="n">
        <v>27101</v>
      </c>
      <c r="BF128" s="47"/>
      <c r="BI128" s="82"/>
    </row>
    <row r="129" customFormat="false" ht="16" hidden="false" customHeight="false" outlineLevel="0" collapsed="false">
      <c r="B129" s="81"/>
      <c r="C129" s="81"/>
      <c r="D129" s="81"/>
      <c r="E129" s="81"/>
      <c r="F129" s="81"/>
      <c r="G129" s="81"/>
      <c r="H129" s="81"/>
      <c r="AW129" s="48" t="n">
        <f aca="false">AW128+1</f>
        <v>127</v>
      </c>
      <c r="AX129" s="45" t="s">
        <v>1317</v>
      </c>
      <c r="AY129" s="45" t="n">
        <v>295</v>
      </c>
      <c r="AZ129" s="45" t="n">
        <v>32240</v>
      </c>
      <c r="BF129" s="47"/>
      <c r="BI129" s="82"/>
    </row>
    <row r="130" customFormat="false" ht="16" hidden="false" customHeight="false" outlineLevel="0" collapsed="false">
      <c r="B130" s="81"/>
      <c r="C130" s="81"/>
      <c r="D130" s="81"/>
      <c r="E130" s="81"/>
      <c r="F130" s="81"/>
      <c r="G130" s="81"/>
      <c r="H130" s="81"/>
      <c r="AS130" s="83"/>
      <c r="AW130" s="48" t="n">
        <f aca="false">AW129+1</f>
        <v>128</v>
      </c>
      <c r="AX130" s="45" t="s">
        <v>1318</v>
      </c>
      <c r="AY130" s="45" t="n">
        <v>198</v>
      </c>
      <c r="AZ130" s="45" t="n">
        <v>25734</v>
      </c>
      <c r="BF130" s="47"/>
      <c r="BI130" s="82"/>
    </row>
    <row r="131" customFormat="false" ht="16" hidden="false" customHeight="false" outlineLevel="0" collapsed="false">
      <c r="B131" s="81"/>
      <c r="C131" s="81"/>
      <c r="D131" s="81"/>
      <c r="E131" s="81"/>
      <c r="F131" s="81"/>
      <c r="G131" s="81"/>
      <c r="H131" s="81"/>
      <c r="AS131" s="83"/>
      <c r="AW131" s="48" t="n">
        <f aca="false">AW130+1</f>
        <v>129</v>
      </c>
      <c r="AX131" s="45" t="s">
        <v>1319</v>
      </c>
      <c r="AY131" s="45" t="n">
        <v>175</v>
      </c>
      <c r="AZ131" s="45" t="n">
        <v>26937</v>
      </c>
      <c r="BF131" s="47"/>
      <c r="BI131" s="82"/>
    </row>
    <row r="132" customFormat="false" ht="16" hidden="false" customHeight="false" outlineLevel="0" collapsed="false">
      <c r="B132" s="81"/>
      <c r="C132" s="81"/>
      <c r="D132" s="81"/>
      <c r="E132" s="81"/>
      <c r="F132" s="81"/>
      <c r="G132" s="81"/>
      <c r="H132" s="81"/>
      <c r="AS132" s="83"/>
      <c r="AW132" s="48" t="n">
        <f aca="false">AW131+1</f>
        <v>130</v>
      </c>
      <c r="AX132" s="45" t="s">
        <v>1320</v>
      </c>
      <c r="AY132" s="45" t="n">
        <v>256</v>
      </c>
      <c r="AZ132" s="45" t="n">
        <v>28025</v>
      </c>
      <c r="BF132" s="47"/>
      <c r="BI132" s="82"/>
    </row>
    <row r="133" customFormat="false" ht="16" hidden="false" customHeight="false" outlineLevel="0" collapsed="false">
      <c r="B133" s="81"/>
      <c r="C133" s="81"/>
      <c r="D133" s="81"/>
      <c r="E133" s="81"/>
      <c r="F133" s="81"/>
      <c r="G133" s="81"/>
      <c r="H133" s="81"/>
      <c r="AS133" s="83"/>
      <c r="AW133" s="48" t="n">
        <f aca="false">AW132+1</f>
        <v>131</v>
      </c>
      <c r="AX133" s="45" t="s">
        <v>1321</v>
      </c>
      <c r="AY133" s="45" t="n">
        <v>534</v>
      </c>
      <c r="AZ133" s="45" t="n">
        <v>29785</v>
      </c>
      <c r="BF133" s="47"/>
      <c r="BI133" s="82"/>
    </row>
    <row r="134" customFormat="false" ht="16" hidden="false" customHeight="false" outlineLevel="0" collapsed="false">
      <c r="B134" s="81"/>
      <c r="C134" s="81"/>
      <c r="D134" s="81"/>
      <c r="E134" s="81"/>
      <c r="F134" s="81"/>
      <c r="G134" s="81"/>
      <c r="H134" s="81"/>
      <c r="AS134" s="83"/>
      <c r="AW134" s="48" t="n">
        <f aca="false">AW133+1</f>
        <v>132</v>
      </c>
      <c r="AX134" s="45" t="s">
        <v>1322</v>
      </c>
      <c r="AY134" s="45" t="n">
        <v>1478</v>
      </c>
      <c r="AZ134" s="45" t="n">
        <v>28629</v>
      </c>
      <c r="BF134" s="47"/>
      <c r="BI134" s="82"/>
    </row>
    <row r="135" customFormat="false" ht="16" hidden="false" customHeight="false" outlineLevel="0" collapsed="false">
      <c r="B135" s="81"/>
      <c r="C135" s="81"/>
      <c r="D135" s="81"/>
      <c r="E135" s="81"/>
      <c r="F135" s="81"/>
      <c r="G135" s="81"/>
      <c r="H135" s="81"/>
      <c r="AW135" s="48" t="n">
        <f aca="false">AW134+1</f>
        <v>133</v>
      </c>
      <c r="AX135" s="45" t="s">
        <v>1323</v>
      </c>
      <c r="AY135" s="45" t="n">
        <v>1721</v>
      </c>
      <c r="AZ135" s="45" t="n">
        <v>27517</v>
      </c>
      <c r="BF135" s="47"/>
      <c r="BI135" s="82"/>
    </row>
    <row r="136" customFormat="false" ht="16" hidden="false" customHeight="false" outlineLevel="0" collapsed="false">
      <c r="B136" s="81"/>
      <c r="C136" s="81"/>
      <c r="D136" s="81"/>
      <c r="E136" s="81"/>
      <c r="F136" s="81"/>
      <c r="G136" s="81"/>
      <c r="H136" s="81"/>
      <c r="I136" s="81"/>
      <c r="AW136" s="48" t="n">
        <f aca="false">AW135+1</f>
        <v>134</v>
      </c>
      <c r="AX136" s="45" t="s">
        <v>1324</v>
      </c>
      <c r="AY136" s="45" t="n">
        <v>1528</v>
      </c>
      <c r="AZ136" s="45" t="n">
        <v>30613</v>
      </c>
      <c r="BF136" s="47"/>
      <c r="BI136" s="82"/>
    </row>
    <row r="137" customFormat="false" ht="16" hidden="false" customHeight="false" outlineLevel="0" collapsed="false">
      <c r="B137" s="81"/>
      <c r="C137" s="81"/>
      <c r="D137" s="81"/>
      <c r="E137" s="81"/>
      <c r="F137" s="81"/>
      <c r="G137" s="81"/>
      <c r="H137" s="81"/>
      <c r="I137" s="44"/>
      <c r="AW137" s="48" t="n">
        <f aca="false">AW136+1</f>
        <v>135</v>
      </c>
      <c r="AX137" s="45" t="s">
        <v>1325</v>
      </c>
      <c r="AY137" s="45" t="n">
        <v>1510</v>
      </c>
      <c r="AZ137" s="45" t="n">
        <v>33747</v>
      </c>
      <c r="BF137" s="47"/>
      <c r="BI137" s="82"/>
    </row>
    <row r="138" customFormat="false" ht="16" hidden="false" customHeight="false" outlineLevel="0" collapsed="false">
      <c r="AW138" s="48" t="n">
        <f aca="false">AW137+1</f>
        <v>136</v>
      </c>
      <c r="AX138" s="45" t="s">
        <v>1326</v>
      </c>
      <c r="AY138" s="45" t="n">
        <v>2604</v>
      </c>
      <c r="AZ138" s="45" t="n">
        <v>37889</v>
      </c>
      <c r="BF138" s="47"/>
      <c r="BI138" s="82"/>
    </row>
    <row r="139" customFormat="false" ht="16" hidden="false" customHeight="false" outlineLevel="0" collapsed="false">
      <c r="AW139" s="48" t="n">
        <f aca="false">AW138+1</f>
        <v>137</v>
      </c>
      <c r="AX139" s="45" t="s">
        <v>1327</v>
      </c>
      <c r="AY139" s="45" t="n">
        <v>6819</v>
      </c>
      <c r="AZ139" s="45" t="n">
        <v>36976</v>
      </c>
      <c r="BF139" s="47"/>
      <c r="BI139" s="82"/>
    </row>
    <row r="140" customFormat="false" ht="16" hidden="false" customHeight="false" outlineLevel="0" collapsed="false">
      <c r="A140" s="45"/>
      <c r="B140" s="81"/>
      <c r="C140" s="81"/>
      <c r="D140" s="81"/>
      <c r="E140" s="81"/>
      <c r="F140" s="81"/>
      <c r="G140" s="81"/>
      <c r="H140" s="81"/>
      <c r="AS140" s="83"/>
      <c r="AW140" s="48" t="n">
        <f aca="false">AW139+1</f>
        <v>138</v>
      </c>
      <c r="AX140" s="45" t="s">
        <v>1328</v>
      </c>
      <c r="AY140" s="45" t="n">
        <v>11835</v>
      </c>
      <c r="AZ140" s="45" t="n">
        <v>30988</v>
      </c>
      <c r="BF140" s="47"/>
      <c r="BI140" s="82"/>
    </row>
    <row r="141" customFormat="false" ht="16" hidden="false" customHeight="false" outlineLevel="0" collapsed="false">
      <c r="B141" s="81"/>
      <c r="C141" s="81"/>
      <c r="D141" s="81"/>
      <c r="E141" s="81"/>
      <c r="F141" s="81"/>
      <c r="G141" s="81"/>
      <c r="H141" s="81"/>
      <c r="AS141" s="83"/>
      <c r="AW141" s="48" t="n">
        <f aca="false">AW140+1</f>
        <v>139</v>
      </c>
      <c r="AX141" s="45" t="s">
        <v>1329</v>
      </c>
      <c r="AY141" s="45" t="n">
        <v>356</v>
      </c>
      <c r="AZ141" s="45" t="n">
        <v>31656</v>
      </c>
      <c r="BF141" s="47"/>
      <c r="BI141" s="82"/>
    </row>
    <row r="142" customFormat="false" ht="16" hidden="false" customHeight="false" outlineLevel="0" collapsed="false">
      <c r="B142" s="81"/>
      <c r="C142" s="81"/>
      <c r="D142" s="81"/>
      <c r="E142" s="81"/>
      <c r="F142" s="81"/>
      <c r="G142" s="81"/>
      <c r="H142" s="81"/>
      <c r="AS142" s="83"/>
      <c r="AW142" s="48" t="n">
        <f aca="false">AW141+1</f>
        <v>140</v>
      </c>
      <c r="AX142" s="45" t="s">
        <v>1330</v>
      </c>
      <c r="AY142" s="45" t="n">
        <v>248</v>
      </c>
      <c r="AZ142" s="45" t="n">
        <v>35004</v>
      </c>
      <c r="BF142" s="47"/>
      <c r="BI142" s="82"/>
    </row>
    <row r="143" customFormat="false" ht="16" hidden="false" customHeight="false" outlineLevel="0" collapsed="false">
      <c r="B143" s="81"/>
      <c r="C143" s="81"/>
      <c r="D143" s="81"/>
      <c r="E143" s="81"/>
      <c r="F143" s="81"/>
      <c r="G143" s="81"/>
      <c r="H143" s="81"/>
      <c r="AS143" s="83"/>
      <c r="AW143" s="48" t="n">
        <f aca="false">AW142+1</f>
        <v>141</v>
      </c>
      <c r="AX143" s="45" t="s">
        <v>1331</v>
      </c>
      <c r="AY143" s="45" t="n">
        <v>271</v>
      </c>
      <c r="AZ143" s="45" t="n">
        <v>40024</v>
      </c>
      <c r="BF143" s="47"/>
      <c r="BI143" s="82"/>
    </row>
    <row r="144" customFormat="false" ht="16" hidden="false" customHeight="false" outlineLevel="0" collapsed="false">
      <c r="B144" s="81"/>
      <c r="C144" s="81"/>
      <c r="D144" s="81"/>
      <c r="E144" s="81"/>
      <c r="F144" s="81"/>
      <c r="G144" s="81"/>
      <c r="H144" s="81"/>
      <c r="AS144" s="83"/>
      <c r="AW144" s="48" t="n">
        <f aca="false">AW143+1</f>
        <v>142</v>
      </c>
      <c r="AX144" s="45" t="s">
        <v>1332</v>
      </c>
      <c r="AY144" s="45" t="n">
        <v>3708</v>
      </c>
      <c r="AZ144" s="45" t="n">
        <v>40638</v>
      </c>
      <c r="BF144" s="47"/>
      <c r="BI144" s="82"/>
    </row>
    <row r="145" customFormat="false" ht="16" hidden="false" customHeight="false" outlineLevel="0" collapsed="false">
      <c r="B145" s="81"/>
      <c r="C145" s="81"/>
      <c r="D145" s="81"/>
      <c r="E145" s="81"/>
      <c r="F145" s="81"/>
      <c r="G145" s="81"/>
      <c r="H145" s="81"/>
      <c r="AW145" s="48" t="n">
        <f aca="false">AW144+1</f>
        <v>143</v>
      </c>
      <c r="AX145" s="45" t="s">
        <v>1333</v>
      </c>
      <c r="AY145" s="45" t="n">
        <v>908</v>
      </c>
      <c r="AZ145" s="45" t="n">
        <v>34791</v>
      </c>
      <c r="BF145" s="47"/>
      <c r="BI145" s="82"/>
    </row>
    <row r="146" customFormat="false" ht="16" hidden="false" customHeight="false" outlineLevel="0" collapsed="false">
      <c r="B146" s="81"/>
      <c r="C146" s="81"/>
      <c r="D146" s="81"/>
      <c r="E146" s="81"/>
      <c r="F146" s="81"/>
      <c r="G146" s="81"/>
      <c r="H146" s="81"/>
      <c r="I146" s="44"/>
      <c r="AW146" s="48" t="n">
        <f aca="false">AW145+1</f>
        <v>144</v>
      </c>
      <c r="AX146" s="45" t="s">
        <v>1334</v>
      </c>
      <c r="AY146" s="45" t="n">
        <v>3204</v>
      </c>
      <c r="AZ146" s="45" t="n">
        <v>25577</v>
      </c>
      <c r="BF146" s="47"/>
      <c r="BI146" s="82"/>
    </row>
    <row r="147" customFormat="false" ht="16" hidden="false" customHeight="false" outlineLevel="0" collapsed="false">
      <c r="B147" s="81"/>
      <c r="C147" s="81"/>
      <c r="D147" s="81"/>
      <c r="E147" s="81"/>
      <c r="F147" s="81"/>
      <c r="G147" s="81"/>
      <c r="H147" s="81"/>
      <c r="I147" s="44"/>
      <c r="AW147" s="48" t="n">
        <f aca="false">AW146+1</f>
        <v>145</v>
      </c>
      <c r="AX147" s="45" t="s">
        <v>1335</v>
      </c>
      <c r="AY147" s="45" t="n">
        <v>2751</v>
      </c>
      <c r="AZ147" s="45" t="n">
        <v>14382</v>
      </c>
      <c r="BF147" s="47"/>
      <c r="BI147" s="82"/>
    </row>
    <row r="148" customFormat="false" ht="16" hidden="false" customHeight="false" outlineLevel="0" collapsed="false">
      <c r="B148" s="81"/>
      <c r="C148" s="81"/>
      <c r="D148" s="81"/>
      <c r="E148" s="81"/>
      <c r="F148" s="81"/>
      <c r="G148" s="81"/>
      <c r="H148" s="81"/>
      <c r="I148" s="44"/>
      <c r="AW148" s="48" t="n">
        <f aca="false">AW147+1</f>
        <v>146</v>
      </c>
      <c r="AX148" s="45" t="s">
        <v>1336</v>
      </c>
      <c r="AY148" s="45" t="n">
        <v>2010</v>
      </c>
      <c r="AZ148" s="45" t="n">
        <v>13491</v>
      </c>
      <c r="BF148" s="47"/>
      <c r="BI148" s="82"/>
    </row>
    <row r="149" customFormat="false" ht="16" hidden="false" customHeight="false" outlineLevel="0" collapsed="false">
      <c r="B149" s="81"/>
      <c r="C149" s="81"/>
      <c r="D149" s="81"/>
      <c r="E149" s="81"/>
      <c r="F149" s="81"/>
      <c r="G149" s="81"/>
      <c r="H149" s="81"/>
      <c r="I149" s="44"/>
      <c r="AW149" s="48" t="n">
        <f aca="false">AW148+1</f>
        <v>147</v>
      </c>
      <c r="AX149" s="45" t="s">
        <v>1337</v>
      </c>
      <c r="AY149" s="45" t="n">
        <v>1113</v>
      </c>
      <c r="AZ149" s="45" t="n">
        <v>20603</v>
      </c>
      <c r="BF149" s="47"/>
      <c r="BI149" s="82"/>
    </row>
    <row r="150" customFormat="false" ht="16" hidden="false" customHeight="false" outlineLevel="0" collapsed="false">
      <c r="B150" s="81"/>
      <c r="C150" s="81"/>
      <c r="D150" s="81"/>
      <c r="E150" s="81"/>
      <c r="F150" s="81"/>
      <c r="G150" s="81"/>
      <c r="H150" s="81"/>
      <c r="I150" s="44"/>
      <c r="AW150" s="48" t="n">
        <f aca="false">AW149+1</f>
        <v>148</v>
      </c>
      <c r="AX150" s="45" t="s">
        <v>1338</v>
      </c>
      <c r="AY150" s="45" t="n">
        <v>474</v>
      </c>
      <c r="AZ150" s="45" t="n">
        <v>28455</v>
      </c>
      <c r="BF150" s="47"/>
      <c r="BI150" s="82"/>
    </row>
    <row r="151" customFormat="false" ht="16" hidden="false" customHeight="false" outlineLevel="0" collapsed="false">
      <c r="B151" s="81"/>
      <c r="C151" s="81"/>
      <c r="D151" s="81"/>
      <c r="E151" s="81"/>
      <c r="F151" s="81"/>
      <c r="G151" s="81"/>
      <c r="H151" s="81"/>
      <c r="I151" s="44"/>
      <c r="AW151" s="48" t="n">
        <f aca="false">AW150+1</f>
        <v>149</v>
      </c>
      <c r="AX151" s="45" t="s">
        <v>1339</v>
      </c>
      <c r="AY151" s="45" t="n">
        <v>589</v>
      </c>
      <c r="AZ151" s="45" t="n">
        <v>29695</v>
      </c>
      <c r="BF151" s="47"/>
      <c r="BI151" s="82"/>
    </row>
    <row r="152" customFormat="false" ht="16" hidden="false" customHeight="false" outlineLevel="0" collapsed="false">
      <c r="B152" s="81"/>
      <c r="C152" s="81"/>
      <c r="D152" s="81"/>
      <c r="E152" s="81"/>
      <c r="F152" s="81"/>
      <c r="G152" s="81"/>
      <c r="H152" s="81"/>
      <c r="I152" s="44"/>
      <c r="AW152" s="48" t="n">
        <f aca="false">AW151+1</f>
        <v>150</v>
      </c>
      <c r="AX152" s="45" t="s">
        <v>1340</v>
      </c>
      <c r="AY152" s="45" t="n">
        <v>844</v>
      </c>
      <c r="AZ152" s="45" t="n">
        <v>26530</v>
      </c>
      <c r="BF152" s="47"/>
      <c r="BI152" s="82"/>
    </row>
    <row r="153" customFormat="false" ht="16" hidden="false" customHeight="false" outlineLevel="0" collapsed="false">
      <c r="G153" s="44"/>
      <c r="H153" s="44"/>
      <c r="I153" s="44"/>
      <c r="AW153" s="48" t="n">
        <f aca="false">AW152+1</f>
        <v>151</v>
      </c>
      <c r="AX153" s="45" t="s">
        <v>1341</v>
      </c>
      <c r="AY153" s="45" t="n">
        <v>2016</v>
      </c>
      <c r="AZ153" s="45" t="n">
        <v>20353</v>
      </c>
      <c r="BF153" s="47"/>
      <c r="BI153" s="82"/>
    </row>
    <row r="154" customFormat="false" ht="16" hidden="false" customHeight="false" outlineLevel="0" collapsed="false">
      <c r="AW154" s="48" t="n">
        <f aca="false">AW153+1</f>
        <v>152</v>
      </c>
      <c r="AX154" s="45" t="s">
        <v>1342</v>
      </c>
      <c r="AY154" s="45" t="n">
        <v>1758</v>
      </c>
      <c r="AZ154" s="45" t="n">
        <v>23558</v>
      </c>
      <c r="BF154" s="47"/>
      <c r="BI154" s="82"/>
    </row>
    <row r="155" customFormat="false" ht="16" hidden="false" customHeight="false" outlineLevel="0" collapsed="false">
      <c r="A155" s="45"/>
      <c r="B155" s="81"/>
      <c r="C155" s="81"/>
      <c r="D155" s="81"/>
      <c r="E155" s="81"/>
      <c r="F155" s="81"/>
      <c r="G155" s="81"/>
      <c r="H155" s="81"/>
      <c r="AW155" s="48" t="n">
        <f aca="false">AW154+1</f>
        <v>153</v>
      </c>
      <c r="AX155" s="45" t="s">
        <v>1343</v>
      </c>
      <c r="AY155" s="45" t="n">
        <v>791</v>
      </c>
      <c r="AZ155" s="45" t="n">
        <v>22921</v>
      </c>
      <c r="BF155" s="47"/>
      <c r="BI155" s="82"/>
    </row>
    <row r="156" customFormat="false" ht="16" hidden="false" customHeight="false" outlineLevel="0" collapsed="false">
      <c r="B156" s="81"/>
      <c r="C156" s="81"/>
      <c r="D156" s="81"/>
      <c r="E156" s="81"/>
      <c r="F156" s="81"/>
      <c r="G156" s="81"/>
      <c r="H156" s="81"/>
      <c r="AW156" s="48" t="n">
        <f aca="false">AW155+1</f>
        <v>154</v>
      </c>
      <c r="AX156" s="45" t="s">
        <v>1344</v>
      </c>
      <c r="AY156" s="45" t="n">
        <v>420</v>
      </c>
      <c r="AZ156" s="45" t="n">
        <v>26049</v>
      </c>
      <c r="BF156" s="47"/>
      <c r="BI156" s="82"/>
    </row>
    <row r="157" customFormat="false" ht="16" hidden="false" customHeight="false" outlineLevel="0" collapsed="false">
      <c r="B157" s="81"/>
      <c r="C157" s="81"/>
      <c r="D157" s="81"/>
      <c r="E157" s="81"/>
      <c r="F157" s="81"/>
      <c r="G157" s="81"/>
      <c r="H157" s="81"/>
      <c r="AW157" s="48" t="n">
        <f aca="false">AW156+1</f>
        <v>155</v>
      </c>
      <c r="AX157" s="45" t="s">
        <v>1345</v>
      </c>
      <c r="AY157" s="45" t="n">
        <v>526</v>
      </c>
      <c r="AZ157" s="45" t="n">
        <v>26773</v>
      </c>
      <c r="BF157" s="47"/>
      <c r="BI157" s="82"/>
    </row>
    <row r="158" customFormat="false" ht="16" hidden="false" customHeight="false" outlineLevel="0" collapsed="false">
      <c r="B158" s="81"/>
      <c r="C158" s="81"/>
      <c r="D158" s="81"/>
      <c r="E158" s="81"/>
      <c r="F158" s="81"/>
      <c r="G158" s="81"/>
      <c r="H158" s="81"/>
      <c r="AW158" s="48" t="n">
        <f aca="false">AW157+1</f>
        <v>156</v>
      </c>
      <c r="AX158" s="45" t="s">
        <v>1346</v>
      </c>
      <c r="AY158" s="45" t="n">
        <v>894</v>
      </c>
      <c r="AZ158" s="45" t="n">
        <v>23558</v>
      </c>
      <c r="BF158" s="47"/>
      <c r="BI158" s="82"/>
    </row>
    <row r="159" customFormat="false" ht="16" hidden="false" customHeight="false" outlineLevel="0" collapsed="false">
      <c r="B159" s="81"/>
      <c r="C159" s="81"/>
      <c r="D159" s="81"/>
      <c r="E159" s="81"/>
      <c r="F159" s="81"/>
      <c r="G159" s="81"/>
      <c r="H159" s="81"/>
      <c r="AW159" s="48" t="n">
        <f aca="false">AW158+1</f>
        <v>157</v>
      </c>
      <c r="AX159" s="45" t="s">
        <v>1347</v>
      </c>
      <c r="AY159" s="45" t="n">
        <v>47036</v>
      </c>
      <c r="AZ159" s="45" t="n">
        <v>26449</v>
      </c>
      <c r="BF159" s="47"/>
      <c r="BI159" s="82"/>
    </row>
    <row r="160" customFormat="false" ht="16" hidden="false" customHeight="false" outlineLevel="0" collapsed="false">
      <c r="B160" s="81"/>
      <c r="C160" s="81"/>
      <c r="D160" s="81"/>
      <c r="E160" s="81"/>
      <c r="F160" s="81"/>
      <c r="G160" s="81"/>
      <c r="H160" s="81"/>
      <c r="AW160" s="48" t="n">
        <f aca="false">AW159+1</f>
        <v>158</v>
      </c>
      <c r="AX160" s="45" t="s">
        <v>1348</v>
      </c>
      <c r="AY160" s="45" t="n">
        <v>56813</v>
      </c>
      <c r="AZ160" s="45" t="n">
        <v>29335</v>
      </c>
      <c r="BF160" s="47"/>
      <c r="BI160" s="82"/>
    </row>
    <row r="161" customFormat="false" ht="16" hidden="false" customHeight="false" outlineLevel="0" collapsed="false">
      <c r="B161" s="81"/>
      <c r="C161" s="81"/>
      <c r="D161" s="81"/>
      <c r="E161" s="81"/>
      <c r="F161" s="81"/>
      <c r="G161" s="81"/>
      <c r="H161" s="81"/>
      <c r="AW161" s="48" t="n">
        <f aca="false">AW160+1</f>
        <v>159</v>
      </c>
      <c r="AX161" s="45" t="s">
        <v>1349</v>
      </c>
      <c r="AY161" s="45" t="n">
        <v>32536</v>
      </c>
      <c r="AZ161" s="45" t="n">
        <v>27019</v>
      </c>
      <c r="BF161" s="47"/>
      <c r="BI161" s="82"/>
    </row>
    <row r="162" customFormat="false" ht="16" hidden="false" customHeight="false" outlineLevel="0" collapsed="false">
      <c r="B162" s="81"/>
      <c r="C162" s="81"/>
      <c r="D162" s="81"/>
      <c r="E162" s="81"/>
      <c r="F162" s="81"/>
      <c r="G162" s="81"/>
      <c r="H162" s="81"/>
      <c r="AW162" s="48" t="n">
        <f aca="false">AW161+1</f>
        <v>160</v>
      </c>
      <c r="AX162" s="45" t="s">
        <v>1350</v>
      </c>
      <c r="AY162" s="45" t="n">
        <v>41011</v>
      </c>
      <c r="AZ162" s="45" t="n">
        <v>27770</v>
      </c>
      <c r="BF162" s="47"/>
      <c r="BI162" s="82"/>
    </row>
    <row r="163" customFormat="false" ht="16" hidden="false" customHeight="false" outlineLevel="0" collapsed="false">
      <c r="B163" s="81"/>
      <c r="C163" s="81"/>
      <c r="D163" s="81"/>
      <c r="E163" s="81"/>
      <c r="F163" s="81"/>
      <c r="G163" s="81"/>
      <c r="H163" s="81"/>
      <c r="AW163" s="48" t="n">
        <f aca="false">AW162+1</f>
        <v>161</v>
      </c>
      <c r="AX163" s="45" t="s">
        <v>1351</v>
      </c>
      <c r="AY163" s="45" t="n">
        <v>41514</v>
      </c>
      <c r="AZ163" s="45" t="n">
        <v>28804</v>
      </c>
      <c r="BF163" s="47"/>
      <c r="BI163" s="82"/>
    </row>
    <row r="164" customFormat="false" ht="16" hidden="false" customHeight="false" outlineLevel="0" collapsed="false">
      <c r="B164" s="81"/>
      <c r="C164" s="81"/>
      <c r="D164" s="81"/>
      <c r="E164" s="81"/>
      <c r="F164" s="81"/>
      <c r="G164" s="81"/>
      <c r="H164" s="81"/>
      <c r="AW164" s="48" t="n">
        <f aca="false">AW163+1</f>
        <v>162</v>
      </c>
      <c r="AX164" s="45" t="s">
        <v>1352</v>
      </c>
      <c r="AY164" s="45" t="n">
        <v>57685</v>
      </c>
      <c r="AZ164" s="45" t="n">
        <v>29514</v>
      </c>
      <c r="BF164" s="47"/>
      <c r="BI164" s="82"/>
    </row>
    <row r="165" customFormat="false" ht="16" hidden="false" customHeight="false" outlineLevel="0" collapsed="false">
      <c r="B165" s="81"/>
      <c r="C165" s="81"/>
      <c r="D165" s="81"/>
      <c r="E165" s="81"/>
      <c r="F165" s="81"/>
      <c r="G165" s="81"/>
      <c r="H165" s="81"/>
      <c r="AW165" s="48" t="n">
        <f aca="false">AW164+1</f>
        <v>163</v>
      </c>
      <c r="AX165" s="45" t="s">
        <v>1353</v>
      </c>
      <c r="AY165" s="45" t="n">
        <v>3384</v>
      </c>
      <c r="AZ165" s="45" t="n">
        <v>24735</v>
      </c>
      <c r="BF165" s="47"/>
      <c r="BI165" s="82"/>
    </row>
    <row r="166" customFormat="false" ht="16" hidden="false" customHeight="false" outlineLevel="0" collapsed="false">
      <c r="B166" s="81"/>
      <c r="C166" s="81"/>
      <c r="D166" s="81"/>
      <c r="E166" s="81"/>
      <c r="F166" s="81"/>
      <c r="G166" s="81"/>
      <c r="H166" s="81"/>
      <c r="AW166" s="48" t="n">
        <f aca="false">AW165+1</f>
        <v>164</v>
      </c>
      <c r="AX166" s="45" t="s">
        <v>1354</v>
      </c>
      <c r="AY166" s="45" t="n">
        <v>3457</v>
      </c>
      <c r="AZ166" s="45" t="n">
        <v>28804</v>
      </c>
      <c r="BF166" s="47"/>
      <c r="BI166" s="82"/>
    </row>
    <row r="167" customFormat="false" ht="16" hidden="false" customHeight="false" outlineLevel="0" collapsed="false">
      <c r="B167" s="81"/>
      <c r="C167" s="81"/>
      <c r="D167" s="81"/>
      <c r="E167" s="81"/>
      <c r="F167" s="81"/>
      <c r="G167" s="81"/>
      <c r="H167" s="81"/>
      <c r="AW167" s="48" t="n">
        <f aca="false">AW166+1</f>
        <v>165</v>
      </c>
      <c r="AX167" s="45" t="s">
        <v>1355</v>
      </c>
      <c r="AY167" s="45" t="n">
        <v>2915</v>
      </c>
      <c r="AZ167" s="45" t="n">
        <v>31947</v>
      </c>
      <c r="BF167" s="47"/>
      <c r="BI167" s="82"/>
    </row>
    <row r="168" customFormat="false" ht="16" hidden="false" customHeight="false" outlineLevel="0" collapsed="false">
      <c r="AW168" s="48" t="n">
        <f aca="false">AW167+1</f>
        <v>166</v>
      </c>
      <c r="AX168" s="45" t="s">
        <v>1356</v>
      </c>
      <c r="AY168" s="45" t="n">
        <v>2306</v>
      </c>
      <c r="AZ168" s="45" t="n">
        <v>35110</v>
      </c>
      <c r="BF168" s="47"/>
      <c r="BI168" s="82"/>
    </row>
    <row r="169" customFormat="false" ht="16" hidden="false" customHeight="false" outlineLevel="0" collapsed="false">
      <c r="AW169" s="48" t="n">
        <f aca="false">AW168+1</f>
        <v>167</v>
      </c>
      <c r="AX169" s="45" t="s">
        <v>1357</v>
      </c>
      <c r="AY169" s="45" t="n">
        <v>2072</v>
      </c>
      <c r="AZ169" s="45" t="n">
        <v>32142</v>
      </c>
      <c r="BF169" s="47"/>
      <c r="BI169" s="82"/>
    </row>
    <row r="170" customFormat="false" ht="16" hidden="false" customHeight="false" outlineLevel="0" collapsed="false">
      <c r="AW170" s="48" t="n">
        <f aca="false">AW169+1</f>
        <v>168</v>
      </c>
      <c r="AX170" s="45" t="s">
        <v>1358</v>
      </c>
      <c r="AY170" s="45" t="n">
        <v>3283</v>
      </c>
      <c r="AZ170" s="45" t="n">
        <v>23992</v>
      </c>
      <c r="BF170" s="47"/>
      <c r="BI170" s="82"/>
    </row>
    <row r="171" customFormat="false" ht="16" hidden="false" customHeight="false" outlineLevel="0" collapsed="false">
      <c r="AW171" s="48" t="n">
        <f aca="false">AW170+1</f>
        <v>169</v>
      </c>
      <c r="AX171" s="45" t="s">
        <v>1359</v>
      </c>
      <c r="AY171" s="45" t="n">
        <v>29068</v>
      </c>
      <c r="AZ171" s="45" t="n">
        <v>28542</v>
      </c>
      <c r="BF171" s="47"/>
      <c r="BI171" s="82"/>
    </row>
    <row r="172" customFormat="false" ht="16" hidden="false" customHeight="false" outlineLevel="0" collapsed="false">
      <c r="AW172" s="48" t="n">
        <f aca="false">AW171+1</f>
        <v>170</v>
      </c>
      <c r="AX172" s="45" t="s">
        <v>1360</v>
      </c>
      <c r="AY172" s="45" t="n">
        <v>28282</v>
      </c>
      <c r="AZ172" s="45" t="n">
        <v>33136</v>
      </c>
      <c r="BF172" s="47"/>
      <c r="BI172" s="82"/>
    </row>
    <row r="173" customFormat="false" ht="16" hidden="false" customHeight="false" outlineLevel="0" collapsed="false">
      <c r="AW173" s="48" t="n">
        <f aca="false">AW172+1</f>
        <v>171</v>
      </c>
      <c r="AX173" s="45" t="s">
        <v>1361</v>
      </c>
      <c r="AY173" s="45" t="n">
        <v>17109</v>
      </c>
      <c r="AZ173" s="45" t="n">
        <v>31656</v>
      </c>
      <c r="BF173" s="47"/>
      <c r="BI173" s="82"/>
    </row>
    <row r="174" customFormat="false" ht="16" hidden="false" customHeight="false" outlineLevel="0" collapsed="false">
      <c r="AW174" s="48" t="n">
        <f aca="false">AW173+1</f>
        <v>172</v>
      </c>
      <c r="AX174" s="45" t="s">
        <v>1362</v>
      </c>
      <c r="AY174" s="45" t="n">
        <v>4937</v>
      </c>
      <c r="AZ174" s="45" t="n">
        <v>35433</v>
      </c>
      <c r="BF174" s="47"/>
      <c r="BI174" s="82"/>
    </row>
    <row r="175" customFormat="false" ht="16" hidden="false" customHeight="false" outlineLevel="0" collapsed="false">
      <c r="A175" s="45"/>
      <c r="AW175" s="48" t="n">
        <f aca="false">AW174+1</f>
        <v>173</v>
      </c>
      <c r="AX175" s="45" t="s">
        <v>1363</v>
      </c>
      <c r="AY175" s="45" t="n">
        <v>6281</v>
      </c>
      <c r="AZ175" s="45" t="n">
        <v>33542</v>
      </c>
      <c r="BF175" s="47"/>
      <c r="BI175" s="82"/>
    </row>
    <row r="176" customFormat="false" ht="16" hidden="false" customHeight="false" outlineLevel="0" collapsed="false">
      <c r="A176" s="45"/>
      <c r="AW176" s="48" t="n">
        <f aca="false">AW175+1</f>
        <v>174</v>
      </c>
      <c r="AX176" s="45" t="s">
        <v>1364</v>
      </c>
      <c r="AY176" s="45" t="n">
        <v>11034</v>
      </c>
      <c r="AZ176" s="45" t="n">
        <v>29967</v>
      </c>
      <c r="BF176" s="47"/>
      <c r="BI176" s="82"/>
    </row>
    <row r="177" customFormat="false" ht="16" hidden="false" customHeight="false" outlineLevel="0" collapsed="false">
      <c r="A177" s="45"/>
      <c r="AW177" s="48" t="n">
        <f aca="false">AW176+1</f>
        <v>175</v>
      </c>
      <c r="AX177" s="45" t="s">
        <v>1365</v>
      </c>
      <c r="AY177" s="45" t="n">
        <v>9828</v>
      </c>
      <c r="AZ177" s="45" t="n">
        <v>34161</v>
      </c>
      <c r="BF177" s="47"/>
      <c r="BI177" s="82"/>
    </row>
    <row r="178" customFormat="false" ht="16" hidden="false" customHeight="false" outlineLevel="0" collapsed="false">
      <c r="AW178" s="48" t="n">
        <f aca="false">AW177+1</f>
        <v>176</v>
      </c>
      <c r="AX178" s="45" t="s">
        <v>1366</v>
      </c>
      <c r="AY178" s="45" t="n">
        <v>9475</v>
      </c>
      <c r="AZ178" s="45" t="n">
        <v>38353</v>
      </c>
      <c r="BF178" s="47"/>
      <c r="BI178" s="82"/>
    </row>
    <row r="179" customFormat="false" ht="16" hidden="false" customHeight="false" outlineLevel="0" collapsed="false">
      <c r="A179" s="45"/>
      <c r="AW179" s="48" t="n">
        <f aca="false">AW178+1</f>
        <v>177</v>
      </c>
      <c r="AX179" s="45" t="s">
        <v>1367</v>
      </c>
      <c r="AY179" s="45" t="n">
        <v>7563</v>
      </c>
      <c r="AZ179" s="45" t="n">
        <v>36752</v>
      </c>
      <c r="BF179" s="47"/>
      <c r="BI179" s="82"/>
    </row>
    <row r="180" customFormat="false" ht="16" hidden="false" customHeight="false" outlineLevel="0" collapsed="false">
      <c r="A180" s="45"/>
      <c r="AW180" s="48" t="n">
        <f aca="false">AW179+1</f>
        <v>178</v>
      </c>
      <c r="AX180" s="45" t="s">
        <v>1368</v>
      </c>
      <c r="AY180" s="45" t="n">
        <v>6495</v>
      </c>
      <c r="AZ180" s="45" t="n">
        <v>34897</v>
      </c>
      <c r="BF180" s="47"/>
      <c r="BI180" s="82"/>
    </row>
    <row r="181" customFormat="false" ht="16" hidden="false" customHeight="false" outlineLevel="0" collapsed="false">
      <c r="A181" s="45"/>
      <c r="AW181" s="48" t="n">
        <f aca="false">AW180+1</f>
        <v>179</v>
      </c>
      <c r="AX181" s="45" t="s">
        <v>1369</v>
      </c>
      <c r="AY181" s="45" t="n">
        <v>5891</v>
      </c>
      <c r="AZ181" s="45" t="n">
        <v>31560</v>
      </c>
      <c r="BF181" s="47"/>
      <c r="BI181" s="82"/>
    </row>
    <row r="182" customFormat="false" ht="16" hidden="false" customHeight="false" outlineLevel="0" collapsed="false">
      <c r="AW182" s="48" t="n">
        <f aca="false">AW181+1</f>
        <v>180</v>
      </c>
      <c r="AX182" s="45" t="s">
        <v>1370</v>
      </c>
      <c r="AY182" s="45" t="n">
        <v>4789</v>
      </c>
      <c r="AZ182" s="45" t="n">
        <v>25422</v>
      </c>
      <c r="BF182" s="47"/>
      <c r="BI182" s="82"/>
    </row>
    <row r="183" customFormat="false" ht="16" hidden="false" customHeight="false" outlineLevel="0" collapsed="false">
      <c r="AW183" s="48" t="n">
        <f aca="false">AW182+1</f>
        <v>181</v>
      </c>
      <c r="AX183" s="45" t="s">
        <v>1371</v>
      </c>
      <c r="AY183" s="45" t="n">
        <v>313</v>
      </c>
      <c r="AZ183" s="45" t="n">
        <v>21111</v>
      </c>
      <c r="BF183" s="47"/>
      <c r="BI183" s="82"/>
    </row>
    <row r="184" customFormat="false" ht="16" hidden="false" customHeight="false" outlineLevel="0" collapsed="false">
      <c r="AW184" s="48" t="n">
        <f aca="false">AW183+1</f>
        <v>182</v>
      </c>
      <c r="AX184" s="45" t="s">
        <v>1372</v>
      </c>
      <c r="AY184" s="45" t="n">
        <v>359</v>
      </c>
      <c r="AZ184" s="45" t="n">
        <v>18351</v>
      </c>
      <c r="BF184" s="47"/>
      <c r="BI184" s="82"/>
    </row>
    <row r="185" customFormat="false" ht="16" hidden="false" customHeight="false" outlineLevel="0" collapsed="false">
      <c r="A185" s="45"/>
      <c r="AW185" s="48" t="n">
        <f aca="false">AW184+1</f>
        <v>183</v>
      </c>
      <c r="AX185" s="45" t="s">
        <v>1373</v>
      </c>
      <c r="AY185" s="45" t="n">
        <v>9709</v>
      </c>
      <c r="AZ185" s="45" t="n">
        <v>10350</v>
      </c>
      <c r="BF185" s="47"/>
      <c r="BI185" s="82"/>
    </row>
    <row r="186" customFormat="false" ht="16" hidden="false" customHeight="false" outlineLevel="0" collapsed="false">
      <c r="A186" s="45"/>
      <c r="AW186" s="48" t="n">
        <f aca="false">AW185+1</f>
        <v>184</v>
      </c>
      <c r="AX186" s="45" t="s">
        <v>1374</v>
      </c>
      <c r="AY186" s="45" t="n">
        <v>23847</v>
      </c>
      <c r="AZ186" s="45" t="n">
        <v>18019</v>
      </c>
      <c r="BF186" s="47"/>
      <c r="BI186" s="82"/>
    </row>
    <row r="187" customFormat="false" ht="16" hidden="false" customHeight="false" outlineLevel="0" collapsed="false">
      <c r="A187" s="45"/>
      <c r="AW187" s="48" t="n">
        <f aca="false">AW186+1</f>
        <v>185</v>
      </c>
      <c r="AX187" s="45" t="s">
        <v>1375</v>
      </c>
      <c r="AY187" s="45" t="n">
        <v>1070</v>
      </c>
      <c r="AZ187" s="45" t="n">
        <v>10736</v>
      </c>
      <c r="BF187" s="47"/>
      <c r="BI187" s="82"/>
    </row>
    <row r="188" customFormat="false" ht="16" hidden="false" customHeight="false" outlineLevel="0" collapsed="false">
      <c r="AW188" s="48" t="n">
        <f aca="false">AW187+1</f>
        <v>186</v>
      </c>
      <c r="AX188" s="45" t="s">
        <v>1376</v>
      </c>
      <c r="AY188" s="45" t="n">
        <v>2810</v>
      </c>
      <c r="AZ188" s="45" t="n">
        <v>21111</v>
      </c>
      <c r="BF188" s="47"/>
      <c r="BI188" s="80"/>
    </row>
    <row r="189" customFormat="false" ht="16" hidden="false" customHeight="false" outlineLevel="0" collapsed="false">
      <c r="AW189" s="48" t="n">
        <f aca="false">AW188+1</f>
        <v>187</v>
      </c>
      <c r="AX189" s="45" t="s">
        <v>1377</v>
      </c>
      <c r="AY189" s="45" t="n">
        <v>380</v>
      </c>
      <c r="AZ189" s="45" t="n">
        <v>23847</v>
      </c>
      <c r="BF189" s="47"/>
      <c r="BI189" s="82"/>
    </row>
    <row r="190" customFormat="false" ht="16" hidden="false" customHeight="false" outlineLevel="0" collapsed="false">
      <c r="AW190" s="48" t="n">
        <f aca="false">AW189+1</f>
        <v>188</v>
      </c>
      <c r="AX190" s="45" t="s">
        <v>1378</v>
      </c>
      <c r="AY190" s="45" t="n">
        <v>419</v>
      </c>
      <c r="AZ190" s="45" t="n">
        <v>20478</v>
      </c>
      <c r="BF190" s="47"/>
      <c r="BI190" s="82"/>
    </row>
    <row r="191" customFormat="false" ht="16" hidden="false" customHeight="false" outlineLevel="0" collapsed="false">
      <c r="AW191" s="48" t="n">
        <f aca="false">AW190+1</f>
        <v>189</v>
      </c>
      <c r="AX191" s="45" t="s">
        <v>1379</v>
      </c>
      <c r="AY191" s="45" t="n">
        <v>27019</v>
      </c>
      <c r="AZ191" s="45" t="n">
        <v>20856</v>
      </c>
      <c r="BF191" s="47"/>
      <c r="BI191" s="82"/>
    </row>
    <row r="192" customFormat="false" ht="16" hidden="false" customHeight="false" outlineLevel="0" collapsed="false">
      <c r="AW192" s="48" t="n">
        <f aca="false">AW191+1</f>
        <v>190</v>
      </c>
      <c r="AX192" s="45" t="s">
        <v>1380</v>
      </c>
      <c r="AY192" s="45" t="n">
        <v>29068</v>
      </c>
      <c r="AZ192" s="45" t="n">
        <v>17692</v>
      </c>
      <c r="BF192" s="47"/>
      <c r="BI192" s="82"/>
    </row>
    <row r="193" customFormat="false" ht="16" hidden="false" customHeight="false" outlineLevel="0" collapsed="false">
      <c r="AW193" s="48" t="n">
        <f aca="false">AW192+1</f>
        <v>191</v>
      </c>
      <c r="AX193" s="45" t="s">
        <v>1381</v>
      </c>
      <c r="AY193" s="45" t="n">
        <v>1664</v>
      </c>
      <c r="AZ193" s="45" t="n">
        <v>19985</v>
      </c>
      <c r="BF193" s="47"/>
      <c r="BI193" s="82"/>
    </row>
    <row r="194" customFormat="false" ht="16" hidden="false" customHeight="false" outlineLevel="0" collapsed="false">
      <c r="AW194" s="48" t="n">
        <f aca="false">AW193+1</f>
        <v>192</v>
      </c>
      <c r="AX194" s="45" t="s">
        <v>1382</v>
      </c>
      <c r="AY194" s="45" t="n">
        <v>2660</v>
      </c>
      <c r="AZ194" s="45" t="n">
        <v>21831</v>
      </c>
      <c r="BF194" s="47"/>
      <c r="BI194" s="82"/>
    </row>
    <row r="195" customFormat="false" ht="16" hidden="false" customHeight="false" outlineLevel="0" collapsed="false">
      <c r="AW195" s="48" t="n">
        <f aca="false">AW194+1</f>
        <v>193</v>
      </c>
      <c r="AX195" s="45" t="s">
        <v>1383</v>
      </c>
      <c r="AY195" s="45" t="n">
        <v>355</v>
      </c>
      <c r="AZ195" s="45" t="n">
        <v>22921</v>
      </c>
      <c r="BF195" s="47"/>
      <c r="BI195" s="82"/>
    </row>
    <row r="196" customFormat="false" ht="16" hidden="false" customHeight="false" outlineLevel="0" collapsed="false">
      <c r="AW196" s="48" t="n">
        <f aca="false">AW195+1</f>
        <v>194</v>
      </c>
      <c r="AX196" s="45" t="s">
        <v>1384</v>
      </c>
      <c r="AY196" s="45" t="n">
        <v>367</v>
      </c>
      <c r="AZ196" s="45" t="n">
        <v>21698</v>
      </c>
      <c r="BF196" s="47"/>
      <c r="BI196" s="82"/>
    </row>
    <row r="197" customFormat="false" ht="16" hidden="false" customHeight="false" outlineLevel="0" collapsed="false">
      <c r="AW197" s="48" t="n">
        <f aca="false">AW196+1</f>
        <v>195</v>
      </c>
      <c r="AX197" s="45" t="s">
        <v>1385</v>
      </c>
      <c r="AY197" s="45" t="n">
        <v>27019</v>
      </c>
      <c r="AZ197" s="45" t="n">
        <v>20666</v>
      </c>
      <c r="BF197" s="47"/>
      <c r="BI197" s="82"/>
    </row>
    <row r="198" customFormat="false" ht="16" hidden="false" customHeight="false" outlineLevel="0" collapsed="false">
      <c r="AW198" s="48" t="n">
        <f aca="false">AW197+1</f>
        <v>196</v>
      </c>
      <c r="AX198" s="45" t="s">
        <v>1386</v>
      </c>
      <c r="AY198" s="45" t="n">
        <v>27267</v>
      </c>
      <c r="AZ198" s="45" t="n">
        <v>20168</v>
      </c>
      <c r="BF198" s="47"/>
      <c r="BI198" s="82"/>
    </row>
    <row r="199" customFormat="false" ht="16" hidden="false" customHeight="false" outlineLevel="0" collapsed="false">
      <c r="AW199" s="48" t="n">
        <f aca="false">AW198+1</f>
        <v>197</v>
      </c>
      <c r="AX199" s="45" t="s">
        <v>1387</v>
      </c>
      <c r="AY199" s="45" t="n">
        <v>2072</v>
      </c>
      <c r="AZ199" s="45" t="n">
        <v>21240</v>
      </c>
      <c r="BF199" s="47"/>
      <c r="BI199" s="82"/>
    </row>
    <row r="200" customFormat="false" ht="16" hidden="false" customHeight="false" outlineLevel="0" collapsed="false">
      <c r="AW200" s="48" t="n">
        <f aca="false">AW199+1</f>
        <v>198</v>
      </c>
      <c r="AX200" s="45" t="s">
        <v>1388</v>
      </c>
      <c r="AY200" s="45" t="n">
        <v>3553</v>
      </c>
      <c r="AZ200" s="45" t="n">
        <v>23702</v>
      </c>
      <c r="BF200" s="47"/>
      <c r="BI200" s="82"/>
    </row>
    <row r="201" customFormat="false" ht="16" hidden="false" customHeight="false" outlineLevel="0" collapsed="false">
      <c r="AW201" s="48" t="n">
        <f aca="false">AW200+1</f>
        <v>199</v>
      </c>
      <c r="AX201" s="45" t="s">
        <v>1389</v>
      </c>
      <c r="AY201" s="45" t="n">
        <v>339</v>
      </c>
      <c r="AZ201" s="45" t="n">
        <v>25114</v>
      </c>
      <c r="BF201" s="47"/>
      <c r="BI201" s="82"/>
    </row>
    <row r="202" customFormat="false" ht="16" hidden="false" customHeight="false" outlineLevel="0" collapsed="false">
      <c r="AW202" s="48" t="n">
        <f aca="false">AW201+1</f>
        <v>200</v>
      </c>
      <c r="AX202" s="45" t="s">
        <v>1390</v>
      </c>
      <c r="AY202" s="45" t="n">
        <v>351</v>
      </c>
      <c r="AZ202" s="45" t="n">
        <v>22506</v>
      </c>
      <c r="BF202" s="47"/>
      <c r="BI202" s="82"/>
    </row>
    <row r="203" customFormat="false" ht="16" hidden="false" customHeight="false" outlineLevel="0" collapsed="false">
      <c r="AW203" s="48" t="n">
        <f aca="false">AW202+1</f>
        <v>201</v>
      </c>
      <c r="AX203" s="45" t="s">
        <v>1391</v>
      </c>
      <c r="AY203" s="45" t="n">
        <v>23919</v>
      </c>
      <c r="AZ203" s="45" t="n">
        <v>24659</v>
      </c>
      <c r="BF203" s="47"/>
      <c r="BI203" s="82"/>
    </row>
    <row r="204" customFormat="false" ht="16" hidden="false" customHeight="false" outlineLevel="0" collapsed="false">
      <c r="AW204" s="48" t="n">
        <f aca="false">AW203+1</f>
        <v>202</v>
      </c>
      <c r="AX204" s="45" t="s">
        <v>1392</v>
      </c>
      <c r="AY204" s="45" t="n">
        <v>27770</v>
      </c>
      <c r="AZ204" s="45" t="n">
        <v>25268</v>
      </c>
      <c r="BF204" s="47"/>
      <c r="BI204" s="82"/>
    </row>
    <row r="205" customFormat="false" ht="16" hidden="false" customHeight="false" outlineLevel="0" collapsed="false">
      <c r="AW205" s="48" t="n">
        <f aca="false">AW204+1</f>
        <v>203</v>
      </c>
      <c r="AX205" s="45" t="s">
        <v>1393</v>
      </c>
      <c r="AY205" s="45" t="n">
        <v>1944</v>
      </c>
      <c r="AZ205" s="45" t="n">
        <v>21047</v>
      </c>
      <c r="BF205" s="47"/>
      <c r="BI205" s="82"/>
    </row>
    <row r="206" customFormat="false" ht="16" hidden="false" customHeight="false" outlineLevel="0" collapsed="false">
      <c r="AW206" s="48" t="n">
        <f aca="false">AW205+1</f>
        <v>204</v>
      </c>
      <c r="AX206" s="45" t="s">
        <v>1394</v>
      </c>
      <c r="AY206" s="45" t="n">
        <v>3042</v>
      </c>
      <c r="AZ206" s="45" t="n">
        <v>22166</v>
      </c>
      <c r="BF206" s="47"/>
      <c r="BI206" s="82"/>
    </row>
    <row r="207" customFormat="false" ht="16" hidden="false" customHeight="false" outlineLevel="0" collapsed="false">
      <c r="AW207" s="48" t="n">
        <f aca="false">AW206+1</f>
        <v>205</v>
      </c>
      <c r="AX207" s="45" t="s">
        <v>1395</v>
      </c>
      <c r="AY207" s="45" t="n">
        <v>425</v>
      </c>
      <c r="AZ207" s="45" t="n">
        <v>29876</v>
      </c>
      <c r="BF207" s="47"/>
      <c r="BI207" s="82"/>
    </row>
    <row r="208" customFormat="false" ht="16" hidden="false" customHeight="false" outlineLevel="0" collapsed="false">
      <c r="AW208" s="48" t="n">
        <f aca="false">AW207+1</f>
        <v>206</v>
      </c>
      <c r="AX208" s="45" t="s">
        <v>1396</v>
      </c>
      <c r="AY208" s="45" t="n">
        <v>332</v>
      </c>
      <c r="AZ208" s="45" t="n">
        <v>24066</v>
      </c>
      <c r="BF208" s="47"/>
      <c r="BI208" s="82"/>
    </row>
    <row r="209" customFormat="false" ht="16" hidden="false" customHeight="false" outlineLevel="0" collapsed="false">
      <c r="AW209" s="48" t="n">
        <f aca="false">AW208+1</f>
        <v>207</v>
      </c>
      <c r="AX209" s="45" t="s">
        <v>1397</v>
      </c>
      <c r="AY209" s="45" t="n">
        <v>30427</v>
      </c>
      <c r="AZ209" s="45" t="n">
        <v>31850</v>
      </c>
      <c r="BF209" s="47"/>
      <c r="BI209" s="82"/>
    </row>
    <row r="210" customFormat="false" ht="16" hidden="false" customHeight="false" outlineLevel="0" collapsed="false">
      <c r="AW210" s="48" t="n">
        <f aca="false">AW209+1</f>
        <v>208</v>
      </c>
      <c r="AX210" s="45" t="s">
        <v>1398</v>
      </c>
      <c r="AY210" s="45" t="n">
        <v>31178</v>
      </c>
      <c r="AZ210" s="45" t="n">
        <v>28368</v>
      </c>
      <c r="BF210" s="47"/>
      <c r="BI210" s="82"/>
    </row>
    <row r="211" customFormat="false" ht="16" hidden="false" customHeight="false" outlineLevel="0" collapsed="false">
      <c r="AW211" s="48" t="n">
        <f aca="false">AW210+1</f>
        <v>209</v>
      </c>
      <c r="AX211" s="45" t="s">
        <v>1399</v>
      </c>
      <c r="AY211" s="45" t="n">
        <v>2511</v>
      </c>
      <c r="AZ211" s="45" t="n">
        <v>27685</v>
      </c>
      <c r="BF211" s="47"/>
      <c r="BI211" s="82"/>
    </row>
    <row r="212" customFormat="false" ht="16" hidden="false" customHeight="false" outlineLevel="0" collapsed="false">
      <c r="AW212" s="48" t="n">
        <f aca="false">AW211+1</f>
        <v>210</v>
      </c>
      <c r="AX212" s="45" t="s">
        <v>1400</v>
      </c>
      <c r="AY212" s="45" t="n">
        <v>4775</v>
      </c>
      <c r="AZ212" s="45" t="n">
        <v>25268</v>
      </c>
      <c r="BF212" s="47"/>
      <c r="BI212" s="82"/>
    </row>
    <row r="213" customFormat="false" ht="16" hidden="false" customHeight="false" outlineLevel="0" collapsed="false">
      <c r="AW213" s="48" t="n">
        <f aca="false">AW212+1</f>
        <v>211</v>
      </c>
      <c r="AX213" s="45" t="s">
        <v>1401</v>
      </c>
      <c r="AY213" s="45" t="n">
        <v>169</v>
      </c>
      <c r="AZ213" s="45" t="n">
        <v>10414</v>
      </c>
      <c r="BF213" s="47"/>
      <c r="BI213" s="82"/>
    </row>
    <row r="214" customFormat="false" ht="16" hidden="false" customHeight="false" outlineLevel="0" collapsed="false">
      <c r="AW214" s="48" t="n">
        <f aca="false">AW213+1</f>
        <v>212</v>
      </c>
      <c r="AX214" s="45" t="s">
        <v>1402</v>
      </c>
      <c r="AY214" s="45" t="n">
        <v>266</v>
      </c>
      <c r="AZ214" s="45" t="n">
        <v>13698</v>
      </c>
      <c r="BF214" s="47"/>
      <c r="BI214" s="82"/>
    </row>
    <row r="215" customFormat="false" ht="16" hidden="false" customHeight="false" outlineLevel="0" collapsed="false">
      <c r="AW215" s="48" t="n">
        <f aca="false">AW214+1</f>
        <v>213</v>
      </c>
      <c r="AX215" s="45" t="s">
        <v>1403</v>
      </c>
      <c r="AY215" s="45" t="n">
        <v>94.7</v>
      </c>
      <c r="AZ215" s="45" t="n">
        <v>10541</v>
      </c>
      <c r="BF215" s="47"/>
      <c r="BI215" s="82"/>
    </row>
    <row r="216" customFormat="false" ht="16" hidden="false" customHeight="false" outlineLevel="0" collapsed="false">
      <c r="AW216" s="48" t="n">
        <f aca="false">AW215+1</f>
        <v>214</v>
      </c>
      <c r="AX216" s="45" t="s">
        <v>1404</v>
      </c>
      <c r="AY216" s="45" t="n">
        <v>164</v>
      </c>
      <c r="AZ216" s="45" t="n">
        <v>22506</v>
      </c>
      <c r="BF216" s="47"/>
      <c r="BI216" s="82"/>
    </row>
    <row r="217" customFormat="false" ht="16" hidden="false" customHeight="false" outlineLevel="0" collapsed="false">
      <c r="AW217" s="48" t="n">
        <f aca="false">AW216+1</f>
        <v>215</v>
      </c>
      <c r="AX217" s="45" t="s">
        <v>1405</v>
      </c>
      <c r="AY217" s="45" t="n">
        <v>120</v>
      </c>
      <c r="AZ217" s="45" t="n">
        <v>10638</v>
      </c>
      <c r="BF217" s="47"/>
      <c r="BI217" s="82"/>
    </row>
    <row r="218" customFormat="false" ht="16" hidden="false" customHeight="false" outlineLevel="0" collapsed="false">
      <c r="AW218" s="48" t="n">
        <f aca="false">AW217+1</f>
        <v>216</v>
      </c>
      <c r="AX218" s="45" t="s">
        <v>1406</v>
      </c>
      <c r="AY218" s="45" t="n">
        <v>265</v>
      </c>
      <c r="AZ218" s="45" t="n">
        <v>21698</v>
      </c>
      <c r="BF218" s="47"/>
      <c r="BI218" s="82"/>
    </row>
    <row r="219" customFormat="false" ht="16" hidden="false" customHeight="false" outlineLevel="0" collapsed="false">
      <c r="AW219" s="48" t="n">
        <f aca="false">AW218+1</f>
        <v>217</v>
      </c>
      <c r="AX219" s="45" t="s">
        <v>1407</v>
      </c>
      <c r="AY219" s="45" t="n">
        <v>286</v>
      </c>
      <c r="AZ219" s="45" t="n">
        <v>22166</v>
      </c>
      <c r="BF219" s="47"/>
      <c r="BI219" s="82"/>
    </row>
    <row r="220" customFormat="false" ht="16" hidden="false" customHeight="false" outlineLevel="0" collapsed="false">
      <c r="AW220" s="48" t="n">
        <f aca="false">AW219+1</f>
        <v>218</v>
      </c>
      <c r="AX220" s="45" t="s">
        <v>1408</v>
      </c>
      <c r="AY220" s="45" t="n">
        <v>386</v>
      </c>
      <c r="AZ220" s="45" t="n">
        <v>21111</v>
      </c>
      <c r="BF220" s="47"/>
      <c r="BI220" s="82"/>
    </row>
    <row r="221" customFormat="false" ht="16" hidden="false" customHeight="false" outlineLevel="0" collapsed="false">
      <c r="AW221" s="48" t="n">
        <f aca="false">AW220+1</f>
        <v>219</v>
      </c>
      <c r="AX221" s="45" t="s">
        <v>1409</v>
      </c>
      <c r="AY221" s="45" t="n">
        <v>162</v>
      </c>
      <c r="AZ221" s="45" t="n">
        <v>26129</v>
      </c>
      <c r="BF221" s="47"/>
      <c r="BI221" s="82"/>
    </row>
    <row r="222" customFormat="false" ht="16" hidden="false" customHeight="false" outlineLevel="0" collapsed="false">
      <c r="AW222" s="48" t="n">
        <f aca="false">AW221+1</f>
        <v>220</v>
      </c>
      <c r="AX222" s="45" t="s">
        <v>1410</v>
      </c>
      <c r="AY222" s="45" t="n">
        <v>227</v>
      </c>
      <c r="AZ222" s="45" t="n">
        <v>28110</v>
      </c>
      <c r="BF222" s="47"/>
      <c r="BI222" s="82"/>
    </row>
    <row r="223" customFormat="false" ht="16" hidden="false" customHeight="false" outlineLevel="0" collapsed="false">
      <c r="AW223" s="48" t="n">
        <f aca="false">AW222+1</f>
        <v>221</v>
      </c>
      <c r="AX223" s="45" t="s">
        <v>1411</v>
      </c>
      <c r="AY223" s="45" t="n">
        <v>241</v>
      </c>
      <c r="AZ223" s="45" t="n">
        <v>23630</v>
      </c>
      <c r="BF223" s="47"/>
      <c r="BI223" s="82"/>
    </row>
    <row r="224" customFormat="false" ht="16" hidden="false" customHeight="false" outlineLevel="0" collapsed="false">
      <c r="AW224" s="48" t="n">
        <f aca="false">AW223+1</f>
        <v>222</v>
      </c>
      <c r="AX224" s="45" t="s">
        <v>1412</v>
      </c>
      <c r="AY224" s="45" t="n">
        <v>452</v>
      </c>
      <c r="AZ224" s="45" t="n">
        <v>25038</v>
      </c>
      <c r="BF224" s="47"/>
      <c r="BI224" s="82"/>
    </row>
    <row r="225" customFormat="false" ht="16" hidden="false" customHeight="false" outlineLevel="0" collapsed="false">
      <c r="AW225" s="48" t="n">
        <f aca="false">AW224+1</f>
        <v>223</v>
      </c>
      <c r="AX225" s="45" t="s">
        <v>1413</v>
      </c>
      <c r="AY225" s="45" t="n">
        <v>273</v>
      </c>
      <c r="AZ225" s="45" t="n">
        <v>20353</v>
      </c>
      <c r="BF225" s="47"/>
      <c r="BI225" s="82"/>
    </row>
    <row r="226" customFormat="false" ht="16" hidden="false" customHeight="false" outlineLevel="0" collapsed="false">
      <c r="AW226" s="48" t="n">
        <f aca="false">AW225+1</f>
        <v>224</v>
      </c>
      <c r="AX226" s="45" t="s">
        <v>1414</v>
      </c>
      <c r="AY226" s="45" t="n">
        <v>301</v>
      </c>
      <c r="AZ226" s="45" t="n">
        <v>17005</v>
      </c>
      <c r="BF226" s="47"/>
      <c r="BI226" s="82"/>
    </row>
    <row r="227" customFormat="false" ht="16" hidden="false" customHeight="false" outlineLevel="0" collapsed="false">
      <c r="AW227" s="48" t="n">
        <f aca="false">AW226+1</f>
        <v>225</v>
      </c>
      <c r="AX227" s="45" t="s">
        <v>1415</v>
      </c>
      <c r="AY227" s="45" t="n">
        <v>183</v>
      </c>
      <c r="AZ227" s="45" t="n">
        <v>26449</v>
      </c>
      <c r="BF227" s="47"/>
      <c r="BI227" s="82"/>
    </row>
    <row r="228" customFormat="false" ht="16" hidden="false" customHeight="false" outlineLevel="0" collapsed="false">
      <c r="AW228" s="48" t="n">
        <f aca="false">AW227+1</f>
        <v>226</v>
      </c>
      <c r="AX228" s="45" t="s">
        <v>1416</v>
      </c>
      <c r="AY228" s="45" t="n">
        <v>223</v>
      </c>
      <c r="AZ228" s="45" t="n">
        <v>26773</v>
      </c>
      <c r="BF228" s="47"/>
      <c r="BI228" s="82"/>
    </row>
    <row r="229" customFormat="false" ht="16" hidden="false" customHeight="false" outlineLevel="0" collapsed="false">
      <c r="AW229" s="48" t="n">
        <f aca="false">AW228+1</f>
        <v>227</v>
      </c>
      <c r="AX229" s="45" t="s">
        <v>1417</v>
      </c>
      <c r="AY229" s="45" t="n">
        <v>211</v>
      </c>
      <c r="AZ229" s="45" t="n">
        <v>24287</v>
      </c>
      <c r="BF229" s="47"/>
      <c r="BI229" s="82"/>
    </row>
    <row r="230" customFormat="false" ht="16" hidden="false" customHeight="false" outlineLevel="0" collapsed="false">
      <c r="AW230" s="48" t="n">
        <f aca="false">AW229+1</f>
        <v>228</v>
      </c>
      <c r="AX230" s="45" t="s">
        <v>1418</v>
      </c>
      <c r="AY230" s="45" t="n">
        <v>296</v>
      </c>
      <c r="AZ230" s="45" t="n">
        <v>24139</v>
      </c>
      <c r="BF230" s="47"/>
      <c r="BI230" s="82"/>
    </row>
    <row r="231" customFormat="false" ht="16" hidden="false" customHeight="false" outlineLevel="0" collapsed="false">
      <c r="AW231" s="48" t="n">
        <f aca="false">AW230+1</f>
        <v>229</v>
      </c>
      <c r="AX231" s="45" t="s">
        <v>1419</v>
      </c>
      <c r="AY231" s="45" t="n">
        <v>308</v>
      </c>
      <c r="AZ231" s="45" t="n">
        <v>23992</v>
      </c>
      <c r="BF231" s="47"/>
      <c r="BI231" s="82"/>
    </row>
    <row r="232" customFormat="false" ht="16" hidden="false" customHeight="false" outlineLevel="0" collapsed="false">
      <c r="AW232" s="48" t="n">
        <f aca="false">AW231+1</f>
        <v>230</v>
      </c>
      <c r="AX232" s="45" t="s">
        <v>1420</v>
      </c>
      <c r="AY232" s="45" t="n">
        <v>344</v>
      </c>
      <c r="AZ232" s="45" t="n">
        <v>20919</v>
      </c>
      <c r="BF232" s="47"/>
      <c r="BI232" s="82"/>
    </row>
    <row r="233" customFormat="false" ht="16" hidden="false" customHeight="false" outlineLevel="0" collapsed="false">
      <c r="AW233" s="48" t="n">
        <f aca="false">AW232+1</f>
        <v>231</v>
      </c>
      <c r="AX233" s="45" t="s">
        <v>1421</v>
      </c>
      <c r="AY233" s="45" t="n">
        <v>193</v>
      </c>
      <c r="AZ233" s="45" t="n">
        <v>27184</v>
      </c>
      <c r="BF233" s="47"/>
      <c r="BI233" s="82"/>
    </row>
    <row r="234" customFormat="false" ht="16" hidden="false" customHeight="false" outlineLevel="0" collapsed="false">
      <c r="AW234" s="48" t="n">
        <f aca="false">AW233+1</f>
        <v>232</v>
      </c>
      <c r="AX234" s="45" t="s">
        <v>1422</v>
      </c>
      <c r="AY234" s="45" t="n">
        <v>216</v>
      </c>
      <c r="AZ234" s="45" t="n">
        <v>24139</v>
      </c>
      <c r="BF234" s="47"/>
      <c r="BI234" s="82"/>
    </row>
    <row r="235" customFormat="false" ht="16" hidden="false" customHeight="false" outlineLevel="0" collapsed="false">
      <c r="AW235" s="48" t="n">
        <f aca="false">AW234+1</f>
        <v>233</v>
      </c>
      <c r="AX235" s="45" t="s">
        <v>1423</v>
      </c>
      <c r="AY235" s="45" t="n">
        <v>249</v>
      </c>
      <c r="AZ235" s="45" t="n">
        <v>22782</v>
      </c>
      <c r="BF235" s="47"/>
      <c r="BI235" s="82"/>
    </row>
    <row r="236" customFormat="false" ht="16" hidden="false" customHeight="false" outlineLevel="0" collapsed="false">
      <c r="AW236" s="48" t="n">
        <f aca="false">AW235+1</f>
        <v>234</v>
      </c>
      <c r="AX236" s="45" t="s">
        <v>1424</v>
      </c>
      <c r="AY236" s="45" t="n">
        <v>328</v>
      </c>
      <c r="AZ236" s="45" t="n">
        <v>22437</v>
      </c>
      <c r="BF236" s="47"/>
      <c r="BI236" s="82"/>
    </row>
    <row r="237" customFormat="false" ht="16" hidden="false" customHeight="false" outlineLevel="0" collapsed="false">
      <c r="AW237" s="48" t="n">
        <f aca="false">AW236+1</f>
        <v>235</v>
      </c>
      <c r="AX237" s="45" t="s">
        <v>1425</v>
      </c>
      <c r="AY237" s="45" t="n">
        <v>379</v>
      </c>
      <c r="AZ237" s="45" t="n">
        <v>28025</v>
      </c>
      <c r="BF237" s="47"/>
      <c r="BI237" s="82"/>
    </row>
    <row r="238" customFormat="false" ht="16" hidden="false" customHeight="false" outlineLevel="0" collapsed="false">
      <c r="AW238" s="48" t="n">
        <f aca="false">AW237+1</f>
        <v>236</v>
      </c>
      <c r="AX238" s="45" t="s">
        <v>1426</v>
      </c>
      <c r="AY238" s="45" t="n">
        <v>441</v>
      </c>
      <c r="AZ238" s="45" t="n">
        <v>23774</v>
      </c>
      <c r="BF238" s="47"/>
      <c r="BI238" s="82"/>
    </row>
    <row r="239" customFormat="false" ht="16" hidden="false" customHeight="false" outlineLevel="0" collapsed="false">
      <c r="AW239" s="48" t="n">
        <f aca="false">AW238+1</f>
        <v>237</v>
      </c>
      <c r="AX239" s="45" t="s">
        <v>1427</v>
      </c>
      <c r="AY239" s="45" t="n">
        <v>181</v>
      </c>
      <c r="AZ239" s="45" t="n">
        <v>25970</v>
      </c>
      <c r="BF239" s="47"/>
    </row>
    <row r="240" customFormat="false" ht="16" hidden="false" customHeight="false" outlineLevel="0" collapsed="false">
      <c r="AW240" s="48" t="n">
        <f aca="false">AW239+1</f>
        <v>238</v>
      </c>
      <c r="AX240" s="45" t="s">
        <v>1428</v>
      </c>
      <c r="AY240" s="45" t="n">
        <v>221</v>
      </c>
      <c r="AZ240" s="45" t="n">
        <v>21831</v>
      </c>
      <c r="BF240" s="47"/>
    </row>
    <row r="241" customFormat="false" ht="16" hidden="false" customHeight="false" outlineLevel="0" collapsed="false">
      <c r="AW241" s="48" t="n">
        <f aca="false">AW240+1</f>
        <v>239</v>
      </c>
      <c r="AX241" s="45" t="s">
        <v>1429</v>
      </c>
      <c r="AY241" s="45" t="n">
        <v>307</v>
      </c>
      <c r="AZ241" s="45" t="n">
        <v>23992</v>
      </c>
      <c r="BF241" s="47"/>
    </row>
    <row r="242" customFormat="false" ht="16" hidden="false" customHeight="false" outlineLevel="0" collapsed="false">
      <c r="AW242" s="48" t="n">
        <f aca="false">AW241+1</f>
        <v>240</v>
      </c>
      <c r="AX242" s="45" t="s">
        <v>1430</v>
      </c>
      <c r="AY242" s="45" t="n">
        <v>398</v>
      </c>
      <c r="AZ242" s="45" t="n">
        <v>26449</v>
      </c>
      <c r="BF242" s="47"/>
    </row>
    <row r="243" customFormat="false" ht="16" hidden="false" customHeight="false" outlineLevel="0" collapsed="false">
      <c r="AW243" s="48" t="n">
        <f aca="false">AW242+1</f>
        <v>241</v>
      </c>
      <c r="AX243" s="45" t="s">
        <v>1431</v>
      </c>
      <c r="AY243" s="45" t="n">
        <v>307</v>
      </c>
      <c r="AZ243" s="45" t="n">
        <v>15426</v>
      </c>
      <c r="BF243" s="47"/>
      <c r="BI243" s="82"/>
    </row>
    <row r="244" customFormat="false" ht="16" hidden="false" customHeight="false" outlineLevel="0" collapsed="false">
      <c r="AW244" s="48" t="n">
        <f aca="false">AW243+1</f>
        <v>242</v>
      </c>
      <c r="AX244" s="45" t="s">
        <v>1432</v>
      </c>
      <c r="AY244" s="45" t="n">
        <v>368</v>
      </c>
      <c r="AZ244" s="45" t="n">
        <v>15903</v>
      </c>
      <c r="BF244" s="47"/>
      <c r="BI244" s="82"/>
    </row>
    <row r="245" customFormat="false" ht="16" hidden="false" customHeight="false" outlineLevel="0" collapsed="false">
      <c r="AW245" s="48" t="n">
        <f aca="false">AW244+1</f>
        <v>243</v>
      </c>
      <c r="AX245" s="45" t="s">
        <v>1433</v>
      </c>
      <c r="AY245" s="45" t="n">
        <v>10769</v>
      </c>
      <c r="AZ245" s="45" t="n">
        <v>8337</v>
      </c>
      <c r="BF245" s="47"/>
      <c r="BI245" s="82"/>
    </row>
    <row r="246" customFormat="false" ht="16" hidden="false" customHeight="false" outlineLevel="0" collapsed="false">
      <c r="AW246" s="48" t="n">
        <f aca="false">AW245+1</f>
        <v>244</v>
      </c>
      <c r="AX246" s="45" t="s">
        <v>1434</v>
      </c>
      <c r="AY246" s="45" t="n">
        <v>23919</v>
      </c>
      <c r="AZ246" s="45" t="n">
        <v>14079</v>
      </c>
      <c r="BF246" s="47"/>
      <c r="BI246" s="82"/>
    </row>
    <row r="247" customFormat="false" ht="16" hidden="false" customHeight="false" outlineLevel="0" collapsed="false">
      <c r="AW247" s="48" t="n">
        <f aca="false">AW246+1</f>
        <v>245</v>
      </c>
      <c r="AX247" s="45" t="s">
        <v>1435</v>
      </c>
      <c r="AY247" s="45" t="n">
        <v>1250</v>
      </c>
      <c r="AZ247" s="45" t="n">
        <v>8622</v>
      </c>
      <c r="BF247" s="47"/>
      <c r="BI247" s="82"/>
    </row>
    <row r="248" customFormat="false" ht="16" hidden="false" customHeight="false" outlineLevel="0" collapsed="false">
      <c r="AW248" s="48" t="n">
        <f aca="false">AW247+1</f>
        <v>246</v>
      </c>
      <c r="AX248" s="45" t="s">
        <v>1436</v>
      </c>
      <c r="AY248" s="45" t="n">
        <v>3070</v>
      </c>
      <c r="AZ248" s="45" t="n">
        <v>13698</v>
      </c>
      <c r="BF248" s="47"/>
      <c r="BI248" s="82"/>
    </row>
    <row r="249" customFormat="false" ht="16" hidden="false" customHeight="false" outlineLevel="0" collapsed="false">
      <c r="AW249" s="48" t="n">
        <f aca="false">AW248+1</f>
        <v>247</v>
      </c>
      <c r="AX249" s="45" t="s">
        <v>1437</v>
      </c>
      <c r="AY249" s="45" t="n">
        <v>407</v>
      </c>
      <c r="AZ249" s="45" t="n">
        <v>17319</v>
      </c>
      <c r="BF249" s="47"/>
      <c r="BI249" s="82"/>
    </row>
    <row r="250" customFormat="false" ht="16" hidden="false" customHeight="false" outlineLevel="0" collapsed="false">
      <c r="AW250" s="48" t="n">
        <f aca="false">AW249+1</f>
        <v>248</v>
      </c>
      <c r="AX250" s="45" t="s">
        <v>1438</v>
      </c>
      <c r="AY250" s="45" t="n">
        <v>492</v>
      </c>
      <c r="AZ250" s="45" t="n">
        <v>17746</v>
      </c>
      <c r="BF250" s="47"/>
      <c r="BI250" s="82"/>
    </row>
    <row r="251" customFormat="false" ht="16" hidden="false" customHeight="false" outlineLevel="0" collapsed="false">
      <c r="AW251" s="48" t="n">
        <f aca="false">AW250+1</f>
        <v>249</v>
      </c>
      <c r="AX251" s="45" t="s">
        <v>1439</v>
      </c>
      <c r="AY251" s="45" t="n">
        <v>27770</v>
      </c>
      <c r="AZ251" s="45" t="n">
        <v>13657</v>
      </c>
      <c r="BF251" s="47"/>
      <c r="BI251" s="82"/>
    </row>
    <row r="252" customFormat="false" ht="16" hidden="false" customHeight="false" outlineLevel="0" collapsed="false">
      <c r="AW252" s="48" t="n">
        <f aca="false">AW251+1</f>
        <v>250</v>
      </c>
      <c r="AX252" s="45" t="s">
        <v>1440</v>
      </c>
      <c r="AY252" s="45" t="n">
        <v>30988</v>
      </c>
      <c r="AZ252" s="45" t="n">
        <v>14036</v>
      </c>
      <c r="BF252" s="47"/>
      <c r="BI252" s="82"/>
    </row>
    <row r="253" customFormat="false" ht="16" hidden="false" customHeight="false" outlineLevel="0" collapsed="false">
      <c r="AW253" s="48" t="n">
        <f aca="false">AW252+1</f>
        <v>251</v>
      </c>
      <c r="AX253" s="45" t="s">
        <v>1441</v>
      </c>
      <c r="AY253" s="45" t="n">
        <v>1956</v>
      </c>
      <c r="AZ253" s="45" t="n">
        <v>14963</v>
      </c>
      <c r="BF253" s="47"/>
      <c r="BI253" s="82"/>
    </row>
    <row r="254" customFormat="false" ht="16" hidden="false" customHeight="false" outlineLevel="0" collapsed="false">
      <c r="AW254" s="48" t="n">
        <f aca="false">AW253+1</f>
        <v>252</v>
      </c>
      <c r="AX254" s="45" t="s">
        <v>1442</v>
      </c>
      <c r="AY254" s="45" t="n">
        <v>2933</v>
      </c>
      <c r="AZ254" s="45" t="n">
        <v>15711</v>
      </c>
      <c r="BF254" s="47"/>
      <c r="BI254" s="82"/>
    </row>
    <row r="255" customFormat="false" ht="16" hidden="false" customHeight="false" outlineLevel="0" collapsed="false">
      <c r="AW255" s="48" t="n">
        <f aca="false">AW254+1</f>
        <v>253</v>
      </c>
      <c r="AX255" s="45" t="s">
        <v>1443</v>
      </c>
      <c r="AY255" s="45" t="n">
        <v>383</v>
      </c>
      <c r="AZ255" s="45" t="n">
        <v>17909</v>
      </c>
      <c r="BF255" s="47"/>
      <c r="BI255" s="82"/>
    </row>
    <row r="256" customFormat="false" ht="16" hidden="false" customHeight="false" outlineLevel="0" collapsed="false">
      <c r="AW256" s="48" t="n">
        <f aca="false">AW255+1</f>
        <v>254</v>
      </c>
      <c r="AX256" s="45" t="s">
        <v>1444</v>
      </c>
      <c r="AY256" s="45" t="n">
        <v>436</v>
      </c>
      <c r="AZ256" s="45" t="n">
        <v>18295</v>
      </c>
      <c r="BF256" s="47"/>
      <c r="BI256" s="82"/>
    </row>
    <row r="257" customFormat="false" ht="16" hidden="false" customHeight="false" outlineLevel="0" collapsed="false">
      <c r="AW257" s="48" t="n">
        <f aca="false">AW256+1</f>
        <v>255</v>
      </c>
      <c r="AX257" s="45" t="s">
        <v>1445</v>
      </c>
      <c r="AY257" s="45" t="n">
        <v>26129</v>
      </c>
      <c r="AZ257" s="45" t="n">
        <v>13207</v>
      </c>
      <c r="BF257" s="47"/>
      <c r="BI257" s="82"/>
    </row>
    <row r="258" customFormat="false" ht="16" hidden="false" customHeight="false" outlineLevel="0" collapsed="false">
      <c r="AW258" s="48" t="n">
        <f aca="false">AW257+1</f>
        <v>256</v>
      </c>
      <c r="AX258" s="45" t="s">
        <v>1446</v>
      </c>
      <c r="AY258" s="45" t="n">
        <v>29967</v>
      </c>
      <c r="AZ258" s="45" t="n">
        <v>13951</v>
      </c>
      <c r="BF258" s="47"/>
      <c r="BI258" s="82"/>
    </row>
    <row r="259" customFormat="false" ht="16" hidden="false" customHeight="false" outlineLevel="0" collapsed="false">
      <c r="AW259" s="48" t="n">
        <f aca="false">AW258+1</f>
        <v>257</v>
      </c>
      <c r="AX259" s="45" t="s">
        <v>1447</v>
      </c>
      <c r="AY259" s="45" t="n">
        <v>2759</v>
      </c>
      <c r="AZ259" s="45" t="n">
        <v>14963</v>
      </c>
      <c r="BF259" s="47"/>
      <c r="BI259" s="82"/>
    </row>
    <row r="260" customFormat="false" ht="16" hidden="false" customHeight="false" outlineLevel="0" collapsed="false">
      <c r="AW260" s="48" t="n">
        <f aca="false">AW259+1</f>
        <v>258</v>
      </c>
      <c r="AX260" s="45" t="s">
        <v>1448</v>
      </c>
      <c r="AY260" s="45" t="n">
        <v>4520</v>
      </c>
      <c r="AZ260" s="45" t="n">
        <v>17372</v>
      </c>
      <c r="BF260" s="47"/>
      <c r="BI260" s="82"/>
    </row>
    <row r="261" customFormat="false" ht="16" hidden="false" customHeight="false" outlineLevel="0" collapsed="false">
      <c r="AW261" s="48" t="n">
        <f aca="false">AW260+1</f>
        <v>259</v>
      </c>
      <c r="AX261" s="45" t="s">
        <v>1449</v>
      </c>
      <c r="AY261" s="45" t="n">
        <v>346</v>
      </c>
      <c r="AZ261" s="45" t="n">
        <v>16902</v>
      </c>
      <c r="BF261" s="47"/>
      <c r="BI261" s="82"/>
    </row>
    <row r="262" customFormat="false" ht="16" hidden="false" customHeight="false" outlineLevel="0" collapsed="false">
      <c r="AW262" s="48" t="n">
        <f aca="false">AW261+1</f>
        <v>260</v>
      </c>
      <c r="AX262" s="45" t="s">
        <v>1450</v>
      </c>
      <c r="AY262" s="45" t="n">
        <v>350</v>
      </c>
      <c r="AZ262" s="45" t="n">
        <v>16748</v>
      </c>
      <c r="BF262" s="47"/>
      <c r="BI262" s="82"/>
    </row>
    <row r="263" customFormat="false" ht="16" hidden="false" customHeight="false" outlineLevel="0" collapsed="false">
      <c r="AW263" s="48" t="n">
        <f aca="false">AW262+1</f>
        <v>261</v>
      </c>
      <c r="AX263" s="45" t="s">
        <v>1451</v>
      </c>
      <c r="AY263" s="45" t="n">
        <v>26530</v>
      </c>
      <c r="AZ263" s="45" t="n">
        <v>17692</v>
      </c>
      <c r="BF263" s="47"/>
      <c r="BI263" s="82"/>
    </row>
    <row r="264" customFormat="false" ht="16" hidden="false" customHeight="false" outlineLevel="0" collapsed="false">
      <c r="AW264" s="48" t="n">
        <f aca="false">AW263+1</f>
        <v>262</v>
      </c>
      <c r="AX264" s="45" t="s">
        <v>1452</v>
      </c>
      <c r="AY264" s="45" t="n">
        <v>26208</v>
      </c>
      <c r="AZ264" s="45" t="n">
        <v>17319</v>
      </c>
      <c r="BF264" s="47"/>
      <c r="BI264" s="82"/>
    </row>
    <row r="265" customFormat="false" ht="16" hidden="false" customHeight="false" outlineLevel="0" collapsed="false">
      <c r="AW265" s="48" t="n">
        <f aca="false">AW264+1</f>
        <v>263</v>
      </c>
      <c r="AX265" s="45" t="s">
        <v>1453</v>
      </c>
      <c r="AY265" s="45" t="n">
        <v>2236</v>
      </c>
      <c r="AZ265" s="45" t="n">
        <v>15568</v>
      </c>
      <c r="BF265" s="47"/>
      <c r="BI265" s="82"/>
    </row>
    <row r="266" customFormat="false" ht="16" hidden="false" customHeight="false" outlineLevel="0" collapsed="false">
      <c r="AW266" s="48" t="n">
        <f aca="false">AW265+1</f>
        <v>264</v>
      </c>
      <c r="AX266" s="45" t="s">
        <v>1454</v>
      </c>
      <c r="AY266" s="45" t="n">
        <v>3374</v>
      </c>
      <c r="AZ266" s="45" t="n">
        <v>16049</v>
      </c>
      <c r="BF266" s="47"/>
      <c r="BI266" s="82"/>
    </row>
    <row r="267" customFormat="false" ht="16" hidden="false" customHeight="false" outlineLevel="0" collapsed="false">
      <c r="AW267" s="48" t="n">
        <f aca="false">AW266+1</f>
        <v>265</v>
      </c>
      <c r="AX267" s="45" t="s">
        <v>1455</v>
      </c>
      <c r="AY267" s="45" t="n">
        <v>352</v>
      </c>
      <c r="AZ267" s="45" t="n">
        <v>18407</v>
      </c>
      <c r="BF267" s="47"/>
      <c r="BI267" s="82"/>
    </row>
    <row r="268" customFormat="false" ht="16" hidden="false" customHeight="false" outlineLevel="0" collapsed="false">
      <c r="AW268" s="48" t="n">
        <f aca="false">AW267+1</f>
        <v>266</v>
      </c>
      <c r="AX268" s="45" t="s">
        <v>1456</v>
      </c>
      <c r="AY268" s="45" t="n">
        <v>317</v>
      </c>
      <c r="AZ268" s="45" t="n">
        <v>18747</v>
      </c>
      <c r="BF268" s="47"/>
      <c r="BI268" s="82"/>
    </row>
    <row r="269" customFormat="false" ht="16" hidden="false" customHeight="false" outlineLevel="0" collapsed="false">
      <c r="AW269" s="48" t="n">
        <f aca="false">AW268+1</f>
        <v>267</v>
      </c>
      <c r="AX269" s="45" t="s">
        <v>1457</v>
      </c>
      <c r="AY269" s="45" t="n">
        <v>25577</v>
      </c>
      <c r="AZ269" s="45" t="n">
        <v>17746</v>
      </c>
      <c r="BF269" s="47"/>
      <c r="BI269" s="82"/>
    </row>
    <row r="270" customFormat="false" ht="16" hidden="false" customHeight="false" outlineLevel="0" collapsed="false">
      <c r="AW270" s="48" t="n">
        <f aca="false">AW269+1</f>
        <v>268</v>
      </c>
      <c r="AX270" s="45" t="s">
        <v>1458</v>
      </c>
      <c r="AY270" s="45" t="n">
        <v>28629</v>
      </c>
      <c r="AZ270" s="45" t="n">
        <v>16197</v>
      </c>
      <c r="BF270" s="47"/>
      <c r="BI270" s="82"/>
    </row>
    <row r="271" customFormat="false" ht="16" hidden="false" customHeight="false" outlineLevel="0" collapsed="false">
      <c r="AW271" s="48" t="n">
        <f aca="false">AW270+1</f>
        <v>269</v>
      </c>
      <c r="AX271" s="45" t="s">
        <v>1459</v>
      </c>
      <c r="AY271" s="45" t="n">
        <v>3014</v>
      </c>
      <c r="AZ271" s="45" t="n">
        <v>18129</v>
      </c>
      <c r="BF271" s="47"/>
      <c r="BI271" s="82"/>
    </row>
    <row r="272" customFormat="false" ht="16" hidden="false" customHeight="false" outlineLevel="0" collapsed="false">
      <c r="AW272" s="48" t="n">
        <f aca="false">AW271+1</f>
        <v>270</v>
      </c>
      <c r="AX272" s="45" t="s">
        <v>1460</v>
      </c>
      <c r="AY272" s="45" t="n">
        <v>5232</v>
      </c>
      <c r="AZ272" s="45" t="n">
        <v>18074</v>
      </c>
      <c r="BF272" s="47"/>
      <c r="BI272" s="82"/>
    </row>
    <row r="273" customFormat="false" ht="16" hidden="false" customHeight="false" outlineLevel="0" collapsed="false">
      <c r="AW273" s="48" t="n">
        <f aca="false">AW272+1</f>
        <v>271</v>
      </c>
      <c r="AX273" s="45" t="s">
        <v>1461</v>
      </c>
      <c r="AY273" s="45" t="n">
        <v>167</v>
      </c>
      <c r="AZ273" s="45" t="n">
        <v>8569</v>
      </c>
      <c r="BF273" s="47"/>
      <c r="BI273" s="82"/>
    </row>
    <row r="274" customFormat="false" ht="16" hidden="false" customHeight="false" outlineLevel="0" collapsed="false">
      <c r="AW274" s="48" t="n">
        <f aca="false">AW273+1</f>
        <v>272</v>
      </c>
      <c r="AX274" s="45" t="s">
        <v>1462</v>
      </c>
      <c r="AY274" s="45" t="n">
        <v>320</v>
      </c>
      <c r="AZ274" s="45" t="n">
        <v>11727</v>
      </c>
      <c r="BF274" s="47"/>
      <c r="BI274" s="82"/>
    </row>
    <row r="275" customFormat="false" ht="16" hidden="false" customHeight="false" outlineLevel="0" collapsed="false">
      <c r="AW275" s="48" t="n">
        <f aca="false">AW274+1</f>
        <v>273</v>
      </c>
      <c r="AX275" s="45" t="s">
        <v>1463</v>
      </c>
      <c r="AY275" s="45" t="n">
        <v>88.3</v>
      </c>
      <c r="AZ275" s="45" t="n">
        <v>7679</v>
      </c>
      <c r="BF275" s="47"/>
      <c r="BI275" s="82"/>
    </row>
    <row r="276" customFormat="false" ht="16" hidden="false" customHeight="false" outlineLevel="0" collapsed="false">
      <c r="AW276" s="48" t="n">
        <f aca="false">AW275+1</f>
        <v>274</v>
      </c>
      <c r="AX276" s="45" t="s">
        <v>1464</v>
      </c>
      <c r="AY276" s="45" t="n">
        <v>199</v>
      </c>
      <c r="AZ276" s="45" t="n">
        <v>14208</v>
      </c>
      <c r="BF276" s="47"/>
      <c r="BI276" s="82"/>
    </row>
    <row r="277" customFormat="false" ht="16" hidden="false" customHeight="false" outlineLevel="0" collapsed="false">
      <c r="AW277" s="48" t="n">
        <f aca="false">AW276+1</f>
        <v>275</v>
      </c>
      <c r="AX277" s="45" t="s">
        <v>1465</v>
      </c>
      <c r="AY277" s="45" t="n">
        <v>106</v>
      </c>
      <c r="AZ277" s="45" t="n">
        <v>8337</v>
      </c>
      <c r="BF277" s="47"/>
      <c r="BI277" s="82"/>
    </row>
    <row r="278" customFormat="false" ht="16" hidden="false" customHeight="false" outlineLevel="0" collapsed="false">
      <c r="AW278" s="48" t="n">
        <f aca="false">AW277+1</f>
        <v>276</v>
      </c>
      <c r="AX278" s="45" t="s">
        <v>1466</v>
      </c>
      <c r="AY278" s="45" t="n">
        <v>216</v>
      </c>
      <c r="AZ278" s="45" t="n">
        <v>14470</v>
      </c>
      <c r="BF278" s="47"/>
      <c r="BI278" s="82"/>
    </row>
    <row r="279" customFormat="false" ht="16" hidden="false" customHeight="false" outlineLevel="0" collapsed="false">
      <c r="AW279" s="48" t="n">
        <f aca="false">AW278+1</f>
        <v>277</v>
      </c>
      <c r="AX279" s="45" t="s">
        <v>1467</v>
      </c>
      <c r="AY279" s="45" t="n">
        <v>273</v>
      </c>
      <c r="AZ279" s="45" t="n">
        <v>15903</v>
      </c>
      <c r="BF279" s="47"/>
      <c r="BI279" s="82"/>
    </row>
    <row r="280" customFormat="false" ht="16" hidden="false" customHeight="false" outlineLevel="0" collapsed="false">
      <c r="AW280" s="48" t="n">
        <f aca="false">AW279+1</f>
        <v>278</v>
      </c>
      <c r="AX280" s="45" t="s">
        <v>1468</v>
      </c>
      <c r="AY280" s="45" t="n">
        <v>466</v>
      </c>
      <c r="AZ280" s="45" t="n">
        <v>18351</v>
      </c>
      <c r="BF280" s="47"/>
      <c r="BI280" s="82"/>
    </row>
    <row r="281" customFormat="false" ht="16" hidden="false" customHeight="false" outlineLevel="0" collapsed="false">
      <c r="AW281" s="48" t="n">
        <f aca="false">AW280+1</f>
        <v>279</v>
      </c>
      <c r="AX281" s="45" t="s">
        <v>1469</v>
      </c>
      <c r="AY281" s="45" t="n">
        <v>143</v>
      </c>
      <c r="AZ281" s="45" t="n">
        <v>14827</v>
      </c>
      <c r="BF281" s="47"/>
      <c r="BI281" s="82"/>
    </row>
    <row r="282" customFormat="false" ht="16" hidden="false" customHeight="false" outlineLevel="0" collapsed="false">
      <c r="AW282" s="48" t="n">
        <f aca="false">AW281+1</f>
        <v>280</v>
      </c>
      <c r="AX282" s="45" t="s">
        <v>1470</v>
      </c>
      <c r="AY282" s="45" t="n">
        <v>199</v>
      </c>
      <c r="AZ282" s="45" t="n">
        <v>17319</v>
      </c>
      <c r="BF282" s="47"/>
      <c r="BI282" s="82"/>
    </row>
    <row r="283" customFormat="false" ht="16" hidden="false" customHeight="false" outlineLevel="0" collapsed="false">
      <c r="AW283" s="48" t="n">
        <f aca="false">AW282+1</f>
        <v>281</v>
      </c>
      <c r="AX283" s="45" t="s">
        <v>1471</v>
      </c>
      <c r="AY283" s="45" t="n">
        <v>277</v>
      </c>
      <c r="AZ283" s="45" t="n">
        <v>16748</v>
      </c>
      <c r="BF283" s="47"/>
      <c r="BI283" s="82"/>
    </row>
    <row r="284" customFormat="false" ht="16" hidden="false" customHeight="false" outlineLevel="0" collapsed="false">
      <c r="AW284" s="48" t="n">
        <f aca="false">AW283+1</f>
        <v>282</v>
      </c>
      <c r="AX284" s="45" t="s">
        <v>1472</v>
      </c>
      <c r="AY284" s="45" t="n">
        <v>336</v>
      </c>
      <c r="AZ284" s="45" t="n">
        <v>17746</v>
      </c>
      <c r="BF284" s="47"/>
      <c r="BI284" s="82"/>
    </row>
    <row r="285" customFormat="false" ht="16" hidden="false" customHeight="false" outlineLevel="0" collapsed="false">
      <c r="AW285" s="48" t="n">
        <f aca="false">AW284+1</f>
        <v>283</v>
      </c>
      <c r="AX285" s="45" t="s">
        <v>1473</v>
      </c>
      <c r="AY285" s="45" t="n">
        <v>246</v>
      </c>
      <c r="AZ285" s="45" t="n">
        <v>14122</v>
      </c>
      <c r="BF285" s="47"/>
      <c r="BI285" s="82"/>
    </row>
    <row r="286" customFormat="false" ht="16" hidden="false" customHeight="false" outlineLevel="0" collapsed="false">
      <c r="AW286" s="48" t="n">
        <f aca="false">AW285+1</f>
        <v>284</v>
      </c>
      <c r="AX286" s="45" t="s">
        <v>1474</v>
      </c>
      <c r="AY286" s="45" t="n">
        <v>308</v>
      </c>
      <c r="AZ286" s="45" t="n">
        <v>14692</v>
      </c>
      <c r="BF286" s="47"/>
      <c r="BI286" s="82"/>
    </row>
    <row r="287" customFormat="false" ht="16" hidden="false" customHeight="false" outlineLevel="0" collapsed="false">
      <c r="AW287" s="48" t="n">
        <f aca="false">AW286+1</f>
        <v>285</v>
      </c>
      <c r="AX287" s="45" t="s">
        <v>1475</v>
      </c>
      <c r="AY287" s="45" t="n">
        <v>145</v>
      </c>
      <c r="AZ287" s="45" t="n">
        <v>14918</v>
      </c>
      <c r="BF287" s="47"/>
      <c r="BI287" s="82"/>
    </row>
    <row r="288" customFormat="false" ht="16" hidden="false" customHeight="false" outlineLevel="0" collapsed="false">
      <c r="AW288" s="48" t="n">
        <f aca="false">AW287+1</f>
        <v>286</v>
      </c>
      <c r="AX288" s="45" t="s">
        <v>1476</v>
      </c>
      <c r="AY288" s="45" t="n">
        <v>194</v>
      </c>
      <c r="AZ288" s="45" t="n">
        <v>16800</v>
      </c>
      <c r="BF288" s="47"/>
      <c r="BI288" s="82"/>
    </row>
    <row r="289" customFormat="false" ht="16" hidden="false" customHeight="false" outlineLevel="0" collapsed="false">
      <c r="AW289" s="48" t="n">
        <f aca="false">AW288+1</f>
        <v>287</v>
      </c>
      <c r="AX289" s="45" t="s">
        <v>1477</v>
      </c>
      <c r="AY289" s="45" t="n">
        <v>181</v>
      </c>
      <c r="AZ289" s="45" t="n">
        <v>16197</v>
      </c>
      <c r="BF289" s="47"/>
      <c r="BI289" s="82"/>
    </row>
    <row r="290" customFormat="false" ht="16" hidden="false" customHeight="false" outlineLevel="0" collapsed="false">
      <c r="AW290" s="48" t="n">
        <f aca="false">AW289+1</f>
        <v>288</v>
      </c>
      <c r="AX290" s="45" t="s">
        <v>1478</v>
      </c>
      <c r="AY290" s="45" t="n">
        <v>220</v>
      </c>
      <c r="AZ290" s="45" t="n">
        <v>17855</v>
      </c>
      <c r="BF290" s="47"/>
      <c r="BI290" s="82"/>
    </row>
    <row r="291" customFormat="false" ht="16" hidden="false" customHeight="false" outlineLevel="0" collapsed="false">
      <c r="AW291" s="48" t="n">
        <f aca="false">AW290+1</f>
        <v>289</v>
      </c>
      <c r="AX291" s="45" t="s">
        <v>1479</v>
      </c>
      <c r="AY291" s="45" t="n">
        <v>280</v>
      </c>
      <c r="AZ291" s="45" t="n">
        <v>16495</v>
      </c>
      <c r="BI291" s="82"/>
    </row>
    <row r="292" customFormat="false" ht="16" hidden="false" customHeight="false" outlineLevel="0" collapsed="false">
      <c r="AW292" s="48" t="n">
        <f aca="false">AW291+1</f>
        <v>290</v>
      </c>
      <c r="AX292" s="45" t="s">
        <v>1480</v>
      </c>
      <c r="AY292" s="45" t="n">
        <v>380</v>
      </c>
      <c r="AZ292" s="45" t="n">
        <v>16851</v>
      </c>
      <c r="BI292" s="82"/>
    </row>
    <row r="293" customFormat="false" ht="16" hidden="false" customHeight="false" outlineLevel="0" collapsed="false">
      <c r="AW293" s="48" t="n">
        <f aca="false">AW292+1</f>
        <v>291</v>
      </c>
      <c r="AX293" s="45" t="s">
        <v>1481</v>
      </c>
      <c r="AY293" s="45" t="n">
        <v>186</v>
      </c>
      <c r="AZ293" s="45" t="n">
        <v>17964</v>
      </c>
      <c r="BI293" s="82"/>
    </row>
    <row r="294" customFormat="false" ht="16" hidden="false" customHeight="false" outlineLevel="0" collapsed="false">
      <c r="AW294" s="48" t="n">
        <f aca="false">AW293+1</f>
        <v>292</v>
      </c>
      <c r="AX294" s="45" t="s">
        <v>1482</v>
      </c>
      <c r="AY294" s="45" t="n">
        <v>243</v>
      </c>
      <c r="AZ294" s="45" t="n">
        <v>17639</v>
      </c>
      <c r="BI294" s="82"/>
    </row>
    <row r="295" customFormat="false" ht="16" hidden="false" customHeight="false" outlineLevel="0" collapsed="false">
      <c r="AW295" s="48" t="n">
        <f aca="false">AW294+1</f>
        <v>293</v>
      </c>
      <c r="AX295" s="45" t="s">
        <v>1483</v>
      </c>
      <c r="AY295" s="45" t="n">
        <v>237</v>
      </c>
      <c r="AZ295" s="45" t="n">
        <v>16546</v>
      </c>
      <c r="BI295" s="82"/>
    </row>
    <row r="296" customFormat="false" ht="16" hidden="false" customHeight="false" outlineLevel="0" collapsed="false">
      <c r="AW296" s="48" t="n">
        <f aca="false">AW295+1</f>
        <v>294</v>
      </c>
      <c r="AX296" s="45" t="s">
        <v>1484</v>
      </c>
      <c r="AY296" s="45" t="n">
        <v>273</v>
      </c>
      <c r="AZ296" s="45" t="n">
        <v>17800</v>
      </c>
      <c r="BI296" s="82"/>
    </row>
    <row r="297" customFormat="false" ht="16" hidden="false" customHeight="false" outlineLevel="0" collapsed="false">
      <c r="AW297" s="48" t="n">
        <f aca="false">AW296+1</f>
        <v>295</v>
      </c>
      <c r="AX297" s="45" t="s">
        <v>1485</v>
      </c>
      <c r="AY297" s="45" t="n">
        <v>342</v>
      </c>
      <c r="AZ297" s="45" t="n">
        <v>17005</v>
      </c>
      <c r="BI297" s="82"/>
    </row>
    <row r="298" customFormat="false" ht="16" hidden="false" customHeight="false" outlineLevel="0" collapsed="false">
      <c r="AW298" s="48" t="n">
        <f aca="false">AW297+1</f>
        <v>296</v>
      </c>
      <c r="AX298" s="45" t="s">
        <v>1486</v>
      </c>
      <c r="AY298" s="45" t="n">
        <v>452</v>
      </c>
      <c r="AZ298" s="45" t="n">
        <v>17531</v>
      </c>
      <c r="BI298" s="82"/>
    </row>
    <row r="299" customFormat="false" ht="16" hidden="false" customHeight="false" outlineLevel="0" collapsed="false">
      <c r="AW299" s="48" t="n">
        <f aca="false">AW298+1</f>
        <v>297</v>
      </c>
      <c r="AX299" s="45" t="s">
        <v>1487</v>
      </c>
      <c r="AY299" s="45" t="n">
        <v>192</v>
      </c>
      <c r="AZ299" s="45" t="n">
        <v>17372</v>
      </c>
      <c r="BI299" s="82"/>
    </row>
    <row r="300" customFormat="false" ht="16" hidden="false" customHeight="false" outlineLevel="0" collapsed="false">
      <c r="AW300" s="48" t="n">
        <f aca="false">AW299+1</f>
        <v>298</v>
      </c>
      <c r="AX300" s="45" t="s">
        <v>1488</v>
      </c>
      <c r="AY300" s="45" t="n">
        <v>231</v>
      </c>
      <c r="AZ300" s="45" t="n">
        <v>17478</v>
      </c>
      <c r="BI300" s="82"/>
    </row>
    <row r="301" customFormat="false" ht="16" hidden="false" customHeight="false" outlineLevel="0" collapsed="false">
      <c r="AW301" s="48" t="n">
        <f aca="false">AW300+1</f>
        <v>299</v>
      </c>
      <c r="AX301" s="45" t="s">
        <v>1489</v>
      </c>
      <c r="AY301" s="45" t="n">
        <v>245</v>
      </c>
      <c r="AZ301" s="45" t="n">
        <v>16495</v>
      </c>
      <c r="BI301" s="82"/>
    </row>
    <row r="302" customFormat="false" ht="16" hidden="false" customHeight="false" outlineLevel="0" collapsed="false">
      <c r="AW302" s="48" t="n">
        <f aca="false">AW301+1</f>
        <v>300</v>
      </c>
      <c r="AX302" s="45" t="s">
        <v>1490</v>
      </c>
      <c r="AY302" s="45" t="n">
        <v>272</v>
      </c>
      <c r="AZ302" s="45" t="n">
        <v>16147</v>
      </c>
      <c r="BI302" s="82"/>
    </row>
    <row r="303" customFormat="false" ht="16" hidden="false" customHeight="false" outlineLevel="0" collapsed="false">
      <c r="AW303" s="48"/>
      <c r="BI303" s="82"/>
    </row>
    <row r="304" customFormat="false" ht="16" hidden="false" customHeight="false" outlineLevel="0" collapsed="false">
      <c r="AW304" s="48"/>
      <c r="BI304" s="82"/>
    </row>
    <row r="305" customFormat="false" ht="16" hidden="false" customHeight="false" outlineLevel="0" collapsed="false">
      <c r="AW305" s="48"/>
      <c r="BI305" s="82"/>
    </row>
    <row r="306" customFormat="false" ht="16" hidden="false" customHeight="false" outlineLevel="0" collapsed="false">
      <c r="AW306" s="48"/>
      <c r="BI306" s="82"/>
    </row>
    <row r="307" customFormat="false" ht="16" hidden="false" customHeight="false" outlineLevel="0" collapsed="false">
      <c r="AW307" s="48"/>
      <c r="BI307" s="82"/>
    </row>
    <row r="308" customFormat="false" ht="16" hidden="false" customHeight="false" outlineLevel="0" collapsed="false">
      <c r="AW308" s="48"/>
      <c r="BI308" s="82"/>
    </row>
    <row r="309" customFormat="false" ht="16" hidden="false" customHeight="false" outlineLevel="0" collapsed="false">
      <c r="AW309" s="48"/>
      <c r="BI309" s="82"/>
    </row>
    <row r="310" customFormat="false" ht="16" hidden="false" customHeight="false" outlineLevel="0" collapsed="false">
      <c r="AW310" s="48"/>
      <c r="BI310" s="82"/>
    </row>
    <row r="311" customFormat="false" ht="16" hidden="false" customHeight="false" outlineLevel="0" collapsed="false">
      <c r="AW311" s="48"/>
      <c r="BI311" s="82"/>
    </row>
    <row r="312" customFormat="false" ht="16" hidden="false" customHeight="false" outlineLevel="0" collapsed="false">
      <c r="AW312" s="48"/>
      <c r="BI312" s="82"/>
    </row>
    <row r="313" customFormat="false" ht="16" hidden="false" customHeight="false" outlineLevel="0" collapsed="false">
      <c r="AW313" s="48"/>
      <c r="BI313" s="82"/>
    </row>
    <row r="314" customFormat="false" ht="16" hidden="false" customHeight="false" outlineLevel="0" collapsed="false">
      <c r="AW314" s="48"/>
      <c r="BI314" s="82"/>
    </row>
    <row r="315" customFormat="false" ht="16" hidden="false" customHeight="false" outlineLevel="0" collapsed="false">
      <c r="AW315" s="48"/>
      <c r="BI315" s="82"/>
    </row>
    <row r="316" customFormat="false" ht="16" hidden="false" customHeight="false" outlineLevel="0" collapsed="false">
      <c r="AW316" s="48"/>
      <c r="BI316" s="82"/>
    </row>
    <row r="317" customFormat="false" ht="16" hidden="false" customHeight="false" outlineLevel="0" collapsed="false">
      <c r="AW317" s="48"/>
      <c r="BI317" s="82"/>
    </row>
    <row r="318" customFormat="false" ht="16" hidden="false" customHeight="false" outlineLevel="0" collapsed="false">
      <c r="AW318" s="48"/>
      <c r="BI318" s="82"/>
    </row>
    <row r="319" customFormat="false" ht="16" hidden="false" customHeight="false" outlineLevel="0" collapsed="false">
      <c r="AW319" s="48"/>
      <c r="BI319" s="82"/>
    </row>
    <row r="320" customFormat="false" ht="16" hidden="false" customHeight="false" outlineLevel="0" collapsed="false">
      <c r="AW320" s="48"/>
      <c r="BI320" s="82"/>
    </row>
    <row r="321" customFormat="false" ht="16" hidden="false" customHeight="false" outlineLevel="0" collapsed="false">
      <c r="AW321" s="48"/>
      <c r="BI321" s="82"/>
    </row>
    <row r="322" customFormat="false" ht="16" hidden="false" customHeight="false" outlineLevel="0" collapsed="false">
      <c r="AW322" s="48"/>
      <c r="BI322" s="82"/>
    </row>
    <row r="323" customFormat="false" ht="16" hidden="false" customHeight="false" outlineLevel="0" collapsed="false">
      <c r="AW323" s="48"/>
      <c r="BI323" s="82"/>
    </row>
    <row r="324" customFormat="false" ht="16" hidden="false" customHeight="false" outlineLevel="0" collapsed="false">
      <c r="AW324" s="48"/>
      <c r="BI324" s="82"/>
    </row>
    <row r="325" customFormat="false" ht="16" hidden="false" customHeight="false" outlineLevel="0" collapsed="false">
      <c r="AW325" s="48"/>
      <c r="BI325" s="82"/>
    </row>
    <row r="326" customFormat="false" ht="16" hidden="false" customHeight="false" outlineLevel="0" collapsed="false">
      <c r="AW326" s="48"/>
      <c r="BI326" s="82"/>
    </row>
    <row r="327" customFormat="false" ht="16" hidden="false" customHeight="false" outlineLevel="0" collapsed="false">
      <c r="AW327" s="48"/>
      <c r="BI327" s="82"/>
    </row>
    <row r="328" customFormat="false" ht="16" hidden="false" customHeight="false" outlineLevel="0" collapsed="false">
      <c r="AW328" s="48"/>
      <c r="BI328" s="82"/>
    </row>
    <row r="329" customFormat="false" ht="16" hidden="false" customHeight="false" outlineLevel="0" collapsed="false">
      <c r="AW329" s="48"/>
      <c r="BI329" s="82"/>
    </row>
    <row r="330" customFormat="false" ht="16" hidden="false" customHeight="false" outlineLevel="0" collapsed="false">
      <c r="AW330" s="48"/>
      <c r="BI330" s="82"/>
    </row>
    <row r="331" customFormat="false" ht="16" hidden="false" customHeight="false" outlineLevel="0" collapsed="false">
      <c r="AW331" s="48"/>
      <c r="BI331" s="82"/>
    </row>
    <row r="332" customFormat="false" ht="16" hidden="false" customHeight="false" outlineLevel="0" collapsed="false">
      <c r="AW332" s="48"/>
      <c r="BI332" s="82"/>
    </row>
    <row r="333" customFormat="false" ht="16" hidden="false" customHeight="false" outlineLevel="0" collapsed="false">
      <c r="AW333" s="48"/>
      <c r="BI333" s="82"/>
    </row>
    <row r="334" customFormat="false" ht="16" hidden="false" customHeight="false" outlineLevel="0" collapsed="false">
      <c r="AW334" s="48"/>
      <c r="BI334" s="82"/>
    </row>
    <row r="335" customFormat="false" ht="16" hidden="false" customHeight="false" outlineLevel="0" collapsed="false">
      <c r="AW335" s="48"/>
      <c r="BI335" s="82"/>
    </row>
    <row r="336" customFormat="false" ht="16" hidden="false" customHeight="false" outlineLevel="0" collapsed="false">
      <c r="AW336" s="48"/>
      <c r="BI336" s="82"/>
    </row>
    <row r="337" customFormat="false" ht="16" hidden="false" customHeight="false" outlineLevel="0" collapsed="false">
      <c r="AW337" s="48"/>
      <c r="BI337" s="82"/>
    </row>
    <row r="338" customFormat="false" ht="16" hidden="false" customHeight="false" outlineLevel="0" collapsed="false">
      <c r="AW338" s="48"/>
      <c r="BI338" s="82"/>
    </row>
    <row r="339" customFormat="false" ht="16" hidden="false" customHeight="false" outlineLevel="0" collapsed="false">
      <c r="AW339" s="48"/>
      <c r="BI339" s="82"/>
    </row>
    <row r="340" customFormat="false" ht="16" hidden="false" customHeight="false" outlineLevel="0" collapsed="false">
      <c r="AW340" s="48"/>
      <c r="BI340" s="82"/>
    </row>
    <row r="341" customFormat="false" ht="16" hidden="false" customHeight="false" outlineLevel="0" collapsed="false">
      <c r="AW341" s="48"/>
      <c r="BI341" s="82"/>
    </row>
    <row r="342" customFormat="false" ht="16" hidden="false" customHeight="false" outlineLevel="0" collapsed="false">
      <c r="AW342" s="48"/>
      <c r="BI342" s="82"/>
    </row>
    <row r="343" customFormat="false" ht="16" hidden="false" customHeight="false" outlineLevel="0" collapsed="false">
      <c r="AW343" s="48"/>
      <c r="BI343" s="82"/>
    </row>
    <row r="344" customFormat="false" ht="16" hidden="false" customHeight="false" outlineLevel="0" collapsed="false">
      <c r="AW344" s="48"/>
      <c r="BI344" s="82"/>
    </row>
    <row r="345" customFormat="false" ht="16" hidden="false" customHeight="false" outlineLevel="0" collapsed="false">
      <c r="AW345" s="48"/>
      <c r="BI345" s="82"/>
    </row>
    <row r="346" customFormat="false" ht="16" hidden="false" customHeight="false" outlineLevel="0" collapsed="false">
      <c r="AW346" s="48"/>
      <c r="BI346" s="82"/>
    </row>
    <row r="347" customFormat="false" ht="16" hidden="false" customHeight="false" outlineLevel="0" collapsed="false">
      <c r="AW347" s="48"/>
      <c r="BI347" s="82"/>
    </row>
    <row r="348" customFormat="false" ht="16" hidden="false" customHeight="false" outlineLevel="0" collapsed="false">
      <c r="AW348" s="48"/>
      <c r="BI348" s="82"/>
    </row>
    <row r="349" customFormat="false" ht="16" hidden="false" customHeight="false" outlineLevel="0" collapsed="false">
      <c r="AW349" s="48"/>
      <c r="BI349" s="82"/>
    </row>
    <row r="350" customFormat="false" ht="16" hidden="false" customHeight="false" outlineLevel="0" collapsed="false">
      <c r="AW350" s="48"/>
      <c r="BI350" s="82"/>
    </row>
    <row r="351" customFormat="false" ht="16" hidden="false" customHeight="false" outlineLevel="0" collapsed="false">
      <c r="AW351" s="48"/>
      <c r="BI351" s="82"/>
    </row>
    <row r="352" customFormat="false" ht="16" hidden="false" customHeight="false" outlineLevel="0" collapsed="false">
      <c r="AW352" s="48"/>
      <c r="BI352" s="82"/>
    </row>
    <row r="353" customFormat="false" ht="16" hidden="false" customHeight="false" outlineLevel="0" collapsed="false">
      <c r="AW353" s="48"/>
      <c r="BI353" s="82"/>
    </row>
    <row r="354" customFormat="false" ht="16" hidden="false" customHeight="false" outlineLevel="0" collapsed="false">
      <c r="AW354" s="48"/>
      <c r="BI354" s="82"/>
    </row>
    <row r="355" customFormat="false" ht="16" hidden="false" customHeight="false" outlineLevel="0" collapsed="false">
      <c r="AW355" s="48"/>
      <c r="BI355" s="82"/>
    </row>
    <row r="356" customFormat="false" ht="16" hidden="false" customHeight="false" outlineLevel="0" collapsed="false">
      <c r="AW356" s="48"/>
      <c r="BI356" s="82"/>
    </row>
    <row r="357" customFormat="false" ht="16" hidden="false" customHeight="false" outlineLevel="0" collapsed="false">
      <c r="AW357" s="48"/>
      <c r="BI357" s="82"/>
    </row>
    <row r="358" customFormat="false" ht="16" hidden="false" customHeight="false" outlineLevel="0" collapsed="false">
      <c r="AW358" s="48"/>
    </row>
    <row r="359" customFormat="false" ht="16" hidden="false" customHeight="false" outlineLevel="0" collapsed="false">
      <c r="AW359" s="48"/>
    </row>
    <row r="360" customFormat="false" ht="16" hidden="false" customHeight="false" outlineLevel="0" collapsed="false">
      <c r="AW360" s="48"/>
    </row>
    <row r="361" customFormat="false" ht="16" hidden="false" customHeight="false" outlineLevel="0" collapsed="false">
      <c r="AW361" s="48"/>
    </row>
    <row r="362" customFormat="false" ht="16" hidden="false" customHeight="false" outlineLevel="0" collapsed="false">
      <c r="AW362" s="48"/>
    </row>
    <row r="363" customFormat="false" ht="16" hidden="false" customHeight="false" outlineLevel="0" collapsed="false">
      <c r="AW363" s="48"/>
    </row>
    <row r="364" customFormat="false" ht="16" hidden="false" customHeight="false" outlineLevel="0" collapsed="false">
      <c r="AW364" s="48"/>
    </row>
    <row r="365" customFormat="false" ht="16" hidden="false" customHeight="false" outlineLevel="0" collapsed="false">
      <c r="AW365" s="48"/>
    </row>
    <row r="366" customFormat="false" ht="16" hidden="false" customHeight="false" outlineLevel="0" collapsed="false">
      <c r="AW366" s="48"/>
    </row>
    <row r="367" customFormat="false" ht="16" hidden="false" customHeight="false" outlineLevel="0" collapsed="false">
      <c r="AW367" s="48"/>
    </row>
    <row r="368" customFormat="false" ht="16" hidden="false" customHeight="false" outlineLevel="0" collapsed="false">
      <c r="AW368" s="48"/>
    </row>
    <row r="369" customFormat="false" ht="16" hidden="false" customHeight="false" outlineLevel="0" collapsed="false">
      <c r="AW369" s="48"/>
    </row>
    <row r="370" customFormat="false" ht="16" hidden="false" customHeight="false" outlineLevel="0" collapsed="false">
      <c r="AW370" s="48"/>
    </row>
    <row r="371" customFormat="false" ht="16" hidden="false" customHeight="false" outlineLevel="0" collapsed="false">
      <c r="AW371" s="48"/>
    </row>
    <row r="372" customFormat="false" ht="16" hidden="false" customHeight="false" outlineLevel="0" collapsed="false">
      <c r="AW372" s="48"/>
    </row>
    <row r="373" customFormat="false" ht="16" hidden="false" customHeight="false" outlineLevel="0" collapsed="false">
      <c r="AW373" s="48"/>
    </row>
    <row r="374" customFormat="false" ht="16" hidden="false" customHeight="false" outlineLevel="0" collapsed="false">
      <c r="AW374" s="48"/>
    </row>
    <row r="375" customFormat="false" ht="16" hidden="false" customHeight="false" outlineLevel="0" collapsed="false">
      <c r="AW375" s="48"/>
    </row>
    <row r="376" customFormat="false" ht="16" hidden="false" customHeight="false" outlineLevel="0" collapsed="false">
      <c r="AW376" s="48"/>
    </row>
    <row r="377" customFormat="false" ht="16" hidden="false" customHeight="false" outlineLevel="0" collapsed="false">
      <c r="AW377" s="48"/>
    </row>
    <row r="378" customFormat="false" ht="16" hidden="false" customHeight="false" outlineLevel="0" collapsed="false">
      <c r="AW378" s="48"/>
    </row>
    <row r="379" customFormat="false" ht="16" hidden="false" customHeight="false" outlineLevel="0" collapsed="false">
      <c r="AW379" s="48"/>
    </row>
    <row r="380" customFormat="false" ht="16" hidden="false" customHeight="false" outlineLevel="0" collapsed="false">
      <c r="AW380" s="48"/>
    </row>
    <row r="381" customFormat="false" ht="16" hidden="false" customHeight="false" outlineLevel="0" collapsed="false">
      <c r="AW381" s="48"/>
    </row>
    <row r="382" customFormat="false" ht="16" hidden="false" customHeight="false" outlineLevel="0" collapsed="false">
      <c r="AW382" s="48"/>
    </row>
    <row r="383" customFormat="false" ht="16" hidden="false" customHeight="false" outlineLevel="0" collapsed="false">
      <c r="AW383" s="48"/>
    </row>
    <row r="384" customFormat="false" ht="16" hidden="false" customHeight="false" outlineLevel="0" collapsed="false">
      <c r="AW384" s="48"/>
    </row>
    <row r="385" customFormat="false" ht="16" hidden="false" customHeight="false" outlineLevel="0" collapsed="false">
      <c r="AW385" s="48"/>
    </row>
    <row r="386" customFormat="false" ht="16" hidden="false" customHeight="false" outlineLevel="0" collapsed="false">
      <c r="AW386" s="48"/>
    </row>
    <row r="387" customFormat="false" ht="16" hidden="false" customHeight="false" outlineLevel="0" collapsed="false">
      <c r="AW387" s="48"/>
    </row>
    <row r="388" customFormat="false" ht="16" hidden="false" customHeight="false" outlineLevel="0" collapsed="false">
      <c r="AW388" s="48"/>
    </row>
    <row r="389" customFormat="false" ht="16" hidden="false" customHeight="false" outlineLevel="0" collapsed="false">
      <c r="AW389" s="48"/>
    </row>
    <row r="390" customFormat="false" ht="16" hidden="false" customHeight="false" outlineLevel="0" collapsed="false">
      <c r="AW390" s="48"/>
    </row>
    <row r="391" customFormat="false" ht="16" hidden="false" customHeight="false" outlineLevel="0" collapsed="false">
      <c r="AW391" s="48"/>
    </row>
    <row r="392" customFormat="false" ht="16" hidden="false" customHeight="false" outlineLevel="0" collapsed="false">
      <c r="AW392" s="48"/>
    </row>
    <row r="393" customFormat="false" ht="16" hidden="false" customHeight="false" outlineLevel="0" collapsed="false">
      <c r="AW393" s="48"/>
    </row>
    <row r="394" customFormat="false" ht="16" hidden="false" customHeight="false" outlineLevel="0" collapsed="false">
      <c r="AW394" s="48"/>
    </row>
    <row r="395" customFormat="false" ht="16" hidden="false" customHeight="false" outlineLevel="0" collapsed="false">
      <c r="AW395" s="48"/>
    </row>
    <row r="396" customFormat="false" ht="16" hidden="false" customHeight="false" outlineLevel="0" collapsed="false">
      <c r="AW396" s="48"/>
    </row>
    <row r="397" customFormat="false" ht="16" hidden="false" customHeight="false" outlineLevel="0" collapsed="false">
      <c r="AW397" s="48"/>
    </row>
    <row r="398" customFormat="false" ht="16" hidden="false" customHeight="false" outlineLevel="0" collapsed="false">
      <c r="AW398" s="48"/>
    </row>
    <row r="399" customFormat="false" ht="16" hidden="false" customHeight="false" outlineLevel="0" collapsed="false">
      <c r="AW399" s="48"/>
    </row>
    <row r="400" customFormat="false" ht="16" hidden="false" customHeight="false" outlineLevel="0" collapsed="false">
      <c r="AW400" s="48"/>
    </row>
    <row r="401" customFormat="false" ht="16" hidden="false" customHeight="false" outlineLevel="0" collapsed="false">
      <c r="AW401" s="48"/>
    </row>
    <row r="402" customFormat="false" ht="16" hidden="false" customHeight="false" outlineLevel="0" collapsed="false">
      <c r="AW402" s="48"/>
    </row>
    <row r="403" customFormat="false" ht="16" hidden="false" customHeight="false" outlineLevel="0" collapsed="false">
      <c r="AW403" s="48"/>
    </row>
    <row r="404" customFormat="false" ht="16" hidden="false" customHeight="false" outlineLevel="0" collapsed="false">
      <c r="AW404" s="48"/>
    </row>
    <row r="405" customFormat="false" ht="16" hidden="false" customHeight="false" outlineLevel="0" collapsed="false">
      <c r="AW405" s="48"/>
    </row>
    <row r="406" customFormat="false" ht="16" hidden="false" customHeight="false" outlineLevel="0" collapsed="false">
      <c r="AW406" s="48"/>
    </row>
    <row r="407" customFormat="false" ht="16" hidden="false" customHeight="false" outlineLevel="0" collapsed="false">
      <c r="AW407" s="48"/>
    </row>
    <row r="408" customFormat="false" ht="16" hidden="false" customHeight="false" outlineLevel="0" collapsed="false">
      <c r="AW408" s="48"/>
    </row>
    <row r="409" customFormat="false" ht="16" hidden="false" customHeight="false" outlineLevel="0" collapsed="false">
      <c r="AW409" s="48"/>
    </row>
    <row r="410" customFormat="false" ht="16" hidden="false" customHeight="false" outlineLevel="0" collapsed="false">
      <c r="AW410" s="48"/>
    </row>
    <row r="411" customFormat="false" ht="16" hidden="false" customHeight="false" outlineLevel="0" collapsed="false">
      <c r="AW411" s="48"/>
    </row>
    <row r="412" customFormat="false" ht="16" hidden="false" customHeight="false" outlineLevel="0" collapsed="false">
      <c r="AW412" s="48"/>
    </row>
    <row r="413" customFormat="false" ht="16" hidden="false" customHeight="false" outlineLevel="0" collapsed="false">
      <c r="AW413" s="48"/>
    </row>
    <row r="414" customFormat="false" ht="16" hidden="false" customHeight="false" outlineLevel="0" collapsed="false">
      <c r="AW414" s="48"/>
    </row>
    <row r="415" customFormat="false" ht="16" hidden="false" customHeight="false" outlineLevel="0" collapsed="false">
      <c r="AW415" s="48"/>
    </row>
    <row r="416" customFormat="false" ht="16" hidden="false" customHeight="false" outlineLevel="0" collapsed="false">
      <c r="AW416" s="48"/>
    </row>
    <row r="417" customFormat="false" ht="16" hidden="false" customHeight="false" outlineLevel="0" collapsed="false">
      <c r="AW417" s="48"/>
    </row>
    <row r="418" customFormat="false" ht="16" hidden="false" customHeight="false" outlineLevel="0" collapsed="false">
      <c r="AW418" s="48"/>
    </row>
    <row r="419" customFormat="false" ht="16" hidden="false" customHeight="false" outlineLevel="0" collapsed="false">
      <c r="AW419" s="48"/>
    </row>
    <row r="420" customFormat="false" ht="16" hidden="false" customHeight="false" outlineLevel="0" collapsed="false">
      <c r="AW420" s="48"/>
    </row>
    <row r="421" customFormat="false" ht="16" hidden="false" customHeight="false" outlineLevel="0" collapsed="false">
      <c r="AW421" s="48"/>
    </row>
    <row r="422" customFormat="false" ht="16" hidden="false" customHeight="false" outlineLevel="0" collapsed="false">
      <c r="AW422" s="48"/>
    </row>
    <row r="423" customFormat="false" ht="16" hidden="false" customHeight="false" outlineLevel="0" collapsed="false">
      <c r="AW423" s="48"/>
    </row>
    <row r="424" customFormat="false" ht="16" hidden="false" customHeight="false" outlineLevel="0" collapsed="false">
      <c r="AW424" s="48"/>
    </row>
    <row r="425" customFormat="false" ht="16" hidden="false" customHeight="false" outlineLevel="0" collapsed="false">
      <c r="AW425" s="48"/>
    </row>
    <row r="426" customFormat="false" ht="16" hidden="false" customHeight="false" outlineLevel="0" collapsed="false">
      <c r="AW426" s="48"/>
    </row>
    <row r="427" customFormat="false" ht="16" hidden="false" customHeight="false" outlineLevel="0" collapsed="false">
      <c r="AW427" s="48"/>
    </row>
    <row r="428" customFormat="false" ht="16" hidden="false" customHeight="false" outlineLevel="0" collapsed="false">
      <c r="AW428" s="48"/>
    </row>
    <row r="429" customFormat="false" ht="16" hidden="false" customHeight="false" outlineLevel="0" collapsed="false">
      <c r="AW429" s="48"/>
    </row>
    <row r="430" customFormat="false" ht="16" hidden="false" customHeight="false" outlineLevel="0" collapsed="false">
      <c r="AW430" s="48"/>
    </row>
    <row r="431" customFormat="false" ht="16" hidden="false" customHeight="false" outlineLevel="0" collapsed="false">
      <c r="AW431" s="48"/>
    </row>
    <row r="432" customFormat="false" ht="16" hidden="false" customHeight="false" outlineLevel="0" collapsed="false">
      <c r="AW432" s="48"/>
    </row>
    <row r="433" customFormat="false" ht="16" hidden="false" customHeight="false" outlineLevel="0" collapsed="false">
      <c r="AW433" s="48"/>
    </row>
    <row r="434" customFormat="false" ht="16" hidden="false" customHeight="false" outlineLevel="0" collapsed="false">
      <c r="AW434" s="48"/>
    </row>
    <row r="435" customFormat="false" ht="16" hidden="false" customHeight="false" outlineLevel="0" collapsed="false">
      <c r="AW435" s="48"/>
    </row>
    <row r="436" customFormat="false" ht="16" hidden="false" customHeight="false" outlineLevel="0" collapsed="false">
      <c r="AW436" s="48"/>
    </row>
    <row r="437" customFormat="false" ht="16" hidden="false" customHeight="false" outlineLevel="0" collapsed="false">
      <c r="AW437" s="48"/>
    </row>
    <row r="438" customFormat="false" ht="16" hidden="false" customHeight="false" outlineLevel="0" collapsed="false">
      <c r="AW438" s="48"/>
    </row>
    <row r="439" customFormat="false" ht="16" hidden="false" customHeight="false" outlineLevel="0" collapsed="false">
      <c r="AW439" s="48"/>
    </row>
    <row r="440" customFormat="false" ht="16" hidden="false" customHeight="false" outlineLevel="0" collapsed="false">
      <c r="AW440" s="48"/>
    </row>
    <row r="441" customFormat="false" ht="16" hidden="false" customHeight="false" outlineLevel="0" collapsed="false">
      <c r="AW441" s="48"/>
    </row>
    <row r="442" customFormat="false" ht="16" hidden="false" customHeight="false" outlineLevel="0" collapsed="false">
      <c r="AW442" s="48"/>
    </row>
    <row r="443" customFormat="false" ht="16" hidden="false" customHeight="false" outlineLevel="0" collapsed="false">
      <c r="AW443" s="48"/>
    </row>
    <row r="444" customFormat="false" ht="16" hidden="false" customHeight="false" outlineLevel="0" collapsed="false">
      <c r="AW444" s="48"/>
    </row>
    <row r="445" customFormat="false" ht="16" hidden="false" customHeight="false" outlineLevel="0" collapsed="false">
      <c r="AW445" s="48"/>
    </row>
    <row r="446" customFormat="false" ht="16" hidden="false" customHeight="false" outlineLevel="0" collapsed="false">
      <c r="AW446" s="48"/>
    </row>
    <row r="447" customFormat="false" ht="16" hidden="false" customHeight="false" outlineLevel="0" collapsed="false">
      <c r="AW447" s="48"/>
    </row>
    <row r="448" customFormat="false" ht="16" hidden="false" customHeight="false" outlineLevel="0" collapsed="false">
      <c r="AW448" s="48"/>
    </row>
    <row r="449" customFormat="false" ht="16" hidden="false" customHeight="false" outlineLevel="0" collapsed="false">
      <c r="AW449" s="48"/>
    </row>
    <row r="450" customFormat="false" ht="16" hidden="false" customHeight="false" outlineLevel="0" collapsed="false">
      <c r="AW450" s="48"/>
    </row>
    <row r="451" customFormat="false" ht="16" hidden="false" customHeight="false" outlineLevel="0" collapsed="false">
      <c r="AW451" s="48"/>
    </row>
    <row r="452" customFormat="false" ht="16" hidden="false" customHeight="false" outlineLevel="0" collapsed="false">
      <c r="AW452" s="48"/>
    </row>
    <row r="453" customFormat="false" ht="16" hidden="false" customHeight="false" outlineLevel="0" collapsed="false">
      <c r="AW453" s="48"/>
    </row>
    <row r="454" customFormat="false" ht="16" hidden="false" customHeight="false" outlineLevel="0" collapsed="false">
      <c r="AW454" s="48"/>
    </row>
    <row r="455" customFormat="false" ht="16" hidden="false" customHeight="false" outlineLevel="0" collapsed="false">
      <c r="AW455" s="48"/>
    </row>
    <row r="456" customFormat="false" ht="16" hidden="false" customHeight="false" outlineLevel="0" collapsed="false">
      <c r="AW456" s="48"/>
    </row>
    <row r="457" customFormat="false" ht="16" hidden="false" customHeight="false" outlineLevel="0" collapsed="false">
      <c r="AW457" s="48"/>
    </row>
    <row r="458" customFormat="false" ht="16" hidden="false" customHeight="false" outlineLevel="0" collapsed="false">
      <c r="AW458" s="48"/>
    </row>
    <row r="459" customFormat="false" ht="16" hidden="false" customHeight="false" outlineLevel="0" collapsed="false">
      <c r="AW459" s="48"/>
    </row>
    <row r="460" customFormat="false" ht="16" hidden="false" customHeight="false" outlineLevel="0" collapsed="false">
      <c r="AW460" s="48"/>
    </row>
    <row r="461" customFormat="false" ht="16" hidden="false" customHeight="false" outlineLevel="0" collapsed="false">
      <c r="AW461" s="48"/>
    </row>
    <row r="462" customFormat="false" ht="16" hidden="false" customHeight="false" outlineLevel="0" collapsed="false">
      <c r="AW462" s="48"/>
    </row>
    <row r="463" customFormat="false" ht="16" hidden="false" customHeight="false" outlineLevel="0" collapsed="false">
      <c r="AW463" s="48"/>
    </row>
    <row r="464" customFormat="false" ht="16" hidden="false" customHeight="false" outlineLevel="0" collapsed="false">
      <c r="AW464" s="48"/>
    </row>
    <row r="465" customFormat="false" ht="16" hidden="false" customHeight="false" outlineLevel="0" collapsed="false">
      <c r="AW465" s="48"/>
    </row>
    <row r="466" customFormat="false" ht="16" hidden="false" customHeight="false" outlineLevel="0" collapsed="false">
      <c r="AW466" s="48"/>
    </row>
    <row r="467" customFormat="false" ht="16" hidden="false" customHeight="false" outlineLevel="0" collapsed="false">
      <c r="AW467" s="48"/>
    </row>
    <row r="468" customFormat="false" ht="16" hidden="false" customHeight="false" outlineLevel="0" collapsed="false">
      <c r="AW468" s="48"/>
    </row>
    <row r="469" customFormat="false" ht="16" hidden="false" customHeight="false" outlineLevel="0" collapsed="false">
      <c r="AW469" s="48"/>
    </row>
    <row r="470" customFormat="false" ht="16" hidden="false" customHeight="false" outlineLevel="0" collapsed="false">
      <c r="AW470" s="48"/>
    </row>
    <row r="471" customFormat="false" ht="16" hidden="false" customHeight="false" outlineLevel="0" collapsed="false">
      <c r="AW471" s="48"/>
    </row>
    <row r="472" customFormat="false" ht="16" hidden="false" customHeight="false" outlineLevel="0" collapsed="false">
      <c r="AW472" s="48"/>
    </row>
    <row r="473" customFormat="false" ht="16" hidden="false" customHeight="false" outlineLevel="0" collapsed="false">
      <c r="AW473" s="48"/>
    </row>
    <row r="474" customFormat="false" ht="16" hidden="false" customHeight="false" outlineLevel="0" collapsed="false">
      <c r="AW474" s="48"/>
    </row>
    <row r="475" customFormat="false" ht="16" hidden="false" customHeight="false" outlineLevel="0" collapsed="false">
      <c r="AW475" s="48"/>
    </row>
    <row r="476" customFormat="false" ht="16" hidden="false" customHeight="false" outlineLevel="0" collapsed="false">
      <c r="AW476" s="48"/>
    </row>
    <row r="477" customFormat="false" ht="16" hidden="false" customHeight="false" outlineLevel="0" collapsed="false">
      <c r="AW477" s="48"/>
    </row>
    <row r="478" customFormat="false" ht="16" hidden="false" customHeight="false" outlineLevel="0" collapsed="false">
      <c r="AW478" s="48"/>
    </row>
    <row r="479" customFormat="false" ht="16" hidden="false" customHeight="false" outlineLevel="0" collapsed="false">
      <c r="AW479" s="48"/>
    </row>
    <row r="480" customFormat="false" ht="16" hidden="false" customHeight="false" outlineLevel="0" collapsed="false">
      <c r="AW480" s="48"/>
    </row>
    <row r="481" customFormat="false" ht="16" hidden="false" customHeight="false" outlineLevel="0" collapsed="false">
      <c r="AW481" s="48"/>
    </row>
    <row r="482" customFormat="false" ht="16" hidden="false" customHeight="false" outlineLevel="0" collapsed="false">
      <c r="AW482" s="48"/>
    </row>
    <row r="483" customFormat="false" ht="16" hidden="false" customHeight="false" outlineLevel="0" collapsed="false">
      <c r="AW483" s="48"/>
    </row>
    <row r="484" customFormat="false" ht="16" hidden="false" customHeight="false" outlineLevel="0" collapsed="false">
      <c r="AW484" s="48"/>
    </row>
    <row r="485" customFormat="false" ht="16" hidden="false" customHeight="false" outlineLevel="0" collapsed="false">
      <c r="AW485" s="48"/>
    </row>
    <row r="486" customFormat="false" ht="16" hidden="false" customHeight="false" outlineLevel="0" collapsed="false">
      <c r="AW486" s="48"/>
    </row>
    <row r="487" customFormat="false" ht="16" hidden="false" customHeight="false" outlineLevel="0" collapsed="false">
      <c r="AW487" s="48"/>
    </row>
    <row r="488" customFormat="false" ht="16" hidden="false" customHeight="false" outlineLevel="0" collapsed="false">
      <c r="AW488" s="48"/>
    </row>
    <row r="489" customFormat="false" ht="16" hidden="false" customHeight="false" outlineLevel="0" collapsed="false">
      <c r="AW489" s="48"/>
    </row>
    <row r="490" customFormat="false" ht="16" hidden="false" customHeight="false" outlineLevel="0" collapsed="false">
      <c r="AW490" s="48"/>
    </row>
    <row r="491" customFormat="false" ht="16" hidden="false" customHeight="false" outlineLevel="0" collapsed="false">
      <c r="AW491" s="48"/>
    </row>
    <row r="492" customFormat="false" ht="16" hidden="false" customHeight="false" outlineLevel="0" collapsed="false">
      <c r="AW492" s="48"/>
    </row>
    <row r="493" customFormat="false" ht="16" hidden="false" customHeight="false" outlineLevel="0" collapsed="false">
      <c r="AW493" s="48"/>
    </row>
    <row r="494" customFormat="false" ht="16" hidden="false" customHeight="false" outlineLevel="0" collapsed="false">
      <c r="AW494" s="48"/>
    </row>
    <row r="495" customFormat="false" ht="16" hidden="false" customHeight="false" outlineLevel="0" collapsed="false">
      <c r="AW495" s="48"/>
    </row>
    <row r="496" customFormat="false" ht="16" hidden="false" customHeight="false" outlineLevel="0" collapsed="false">
      <c r="AW496" s="48"/>
    </row>
    <row r="497" customFormat="false" ht="16" hidden="false" customHeight="false" outlineLevel="0" collapsed="false">
      <c r="AW497" s="48"/>
    </row>
    <row r="498" customFormat="false" ht="16" hidden="false" customHeight="false" outlineLevel="0" collapsed="false">
      <c r="AW498" s="48"/>
    </row>
    <row r="499" customFormat="false" ht="16" hidden="false" customHeight="false" outlineLevel="0" collapsed="false">
      <c r="AW499" s="48"/>
    </row>
    <row r="500" customFormat="false" ht="16" hidden="false" customHeight="false" outlineLevel="0" collapsed="false">
      <c r="AW500" s="48"/>
    </row>
    <row r="501" customFormat="false" ht="16" hidden="false" customHeight="false" outlineLevel="0" collapsed="false">
      <c r="AW501" s="48"/>
    </row>
    <row r="502" customFormat="false" ht="16" hidden="false" customHeight="false" outlineLevel="0" collapsed="false">
      <c r="AW502" s="48"/>
    </row>
    <row r="503" customFormat="false" ht="16" hidden="false" customHeight="false" outlineLevel="0" collapsed="false">
      <c r="AW503" s="48"/>
    </row>
    <row r="504" customFormat="false" ht="16" hidden="false" customHeight="false" outlineLevel="0" collapsed="false">
      <c r="AW504" s="48"/>
    </row>
    <row r="505" customFormat="false" ht="16" hidden="false" customHeight="false" outlineLevel="0" collapsed="false">
      <c r="AW505" s="48"/>
    </row>
    <row r="506" customFormat="false" ht="16" hidden="false" customHeight="false" outlineLevel="0" collapsed="false">
      <c r="AW506" s="48"/>
    </row>
    <row r="507" customFormat="false" ht="16" hidden="false" customHeight="false" outlineLevel="0" collapsed="false">
      <c r="AW507" s="48"/>
    </row>
    <row r="508" customFormat="false" ht="16" hidden="false" customHeight="false" outlineLevel="0" collapsed="false">
      <c r="AW508" s="48"/>
    </row>
    <row r="509" customFormat="false" ht="16" hidden="false" customHeight="false" outlineLevel="0" collapsed="false">
      <c r="AW509" s="48"/>
    </row>
    <row r="510" customFormat="false" ht="16" hidden="false" customHeight="false" outlineLevel="0" collapsed="false">
      <c r="AW510" s="48"/>
    </row>
    <row r="511" customFormat="false" ht="16" hidden="false" customHeight="false" outlineLevel="0" collapsed="false">
      <c r="AW511" s="48"/>
    </row>
    <row r="512" customFormat="false" ht="16" hidden="false" customHeight="false" outlineLevel="0" collapsed="false">
      <c r="AW512" s="48"/>
    </row>
    <row r="513" customFormat="false" ht="16" hidden="false" customHeight="false" outlineLevel="0" collapsed="false">
      <c r="AW513" s="48"/>
    </row>
    <row r="514" customFormat="false" ht="16" hidden="false" customHeight="false" outlineLevel="0" collapsed="false">
      <c r="AW514" s="48"/>
    </row>
    <row r="515" customFormat="false" ht="16" hidden="false" customHeight="false" outlineLevel="0" collapsed="false">
      <c r="AW515" s="48"/>
    </row>
    <row r="516" customFormat="false" ht="16" hidden="false" customHeight="false" outlineLevel="0" collapsed="false">
      <c r="AW516" s="48"/>
    </row>
    <row r="517" customFormat="false" ht="16" hidden="false" customHeight="false" outlineLevel="0" collapsed="false">
      <c r="AW517" s="48"/>
    </row>
    <row r="518" customFormat="false" ht="16" hidden="false" customHeight="false" outlineLevel="0" collapsed="false">
      <c r="AW518" s="48"/>
    </row>
    <row r="519" customFormat="false" ht="16" hidden="false" customHeight="false" outlineLevel="0" collapsed="false">
      <c r="AW519" s="48"/>
    </row>
    <row r="520" customFormat="false" ht="16" hidden="false" customHeight="false" outlineLevel="0" collapsed="false">
      <c r="AW520" s="48"/>
    </row>
    <row r="521" customFormat="false" ht="16" hidden="false" customHeight="false" outlineLevel="0" collapsed="false">
      <c r="AW521" s="48"/>
    </row>
    <row r="522" customFormat="false" ht="16" hidden="false" customHeight="false" outlineLevel="0" collapsed="false">
      <c r="AW522" s="48"/>
    </row>
    <row r="523" customFormat="false" ht="16" hidden="false" customHeight="false" outlineLevel="0" collapsed="false">
      <c r="AW523" s="48"/>
    </row>
    <row r="524" customFormat="false" ht="16" hidden="false" customHeight="false" outlineLevel="0" collapsed="false">
      <c r="AW524" s="48"/>
    </row>
    <row r="525" customFormat="false" ht="16" hidden="false" customHeight="false" outlineLevel="0" collapsed="false">
      <c r="AW525" s="48"/>
    </row>
    <row r="526" customFormat="false" ht="16" hidden="false" customHeight="false" outlineLevel="0" collapsed="false">
      <c r="AW526" s="48"/>
    </row>
    <row r="527" customFormat="false" ht="16" hidden="false" customHeight="false" outlineLevel="0" collapsed="false">
      <c r="AW527" s="48"/>
    </row>
    <row r="528" customFormat="false" ht="16" hidden="false" customHeight="false" outlineLevel="0" collapsed="false">
      <c r="AW528" s="48"/>
    </row>
    <row r="529" customFormat="false" ht="16" hidden="false" customHeight="false" outlineLevel="0" collapsed="false">
      <c r="AW529" s="48"/>
    </row>
    <row r="530" customFormat="false" ht="16" hidden="false" customHeight="false" outlineLevel="0" collapsed="false">
      <c r="AW530" s="48"/>
    </row>
    <row r="531" customFormat="false" ht="16" hidden="false" customHeight="false" outlineLevel="0" collapsed="false">
      <c r="AW531" s="48"/>
    </row>
    <row r="532" customFormat="false" ht="16" hidden="false" customHeight="false" outlineLevel="0" collapsed="false">
      <c r="AW532" s="48"/>
    </row>
    <row r="533" customFormat="false" ht="16" hidden="false" customHeight="false" outlineLevel="0" collapsed="false">
      <c r="AW533" s="48"/>
    </row>
    <row r="534" customFormat="false" ht="16" hidden="false" customHeight="false" outlineLevel="0" collapsed="false">
      <c r="AW534" s="48"/>
    </row>
    <row r="535" customFormat="false" ht="16" hidden="false" customHeight="false" outlineLevel="0" collapsed="false">
      <c r="AW535" s="48"/>
    </row>
    <row r="536" customFormat="false" ht="16" hidden="false" customHeight="false" outlineLevel="0" collapsed="false">
      <c r="AW536" s="48"/>
    </row>
    <row r="537" customFormat="false" ht="16" hidden="false" customHeight="false" outlineLevel="0" collapsed="false">
      <c r="AW537" s="48"/>
    </row>
    <row r="538" customFormat="false" ht="16" hidden="false" customHeight="false" outlineLevel="0" collapsed="false">
      <c r="AW538" s="48"/>
    </row>
    <row r="539" customFormat="false" ht="16" hidden="false" customHeight="false" outlineLevel="0" collapsed="false">
      <c r="AW539" s="48"/>
    </row>
    <row r="540" customFormat="false" ht="16" hidden="false" customHeight="false" outlineLevel="0" collapsed="false">
      <c r="AW540" s="48"/>
    </row>
    <row r="541" customFormat="false" ht="16" hidden="false" customHeight="false" outlineLevel="0" collapsed="false">
      <c r="AW541" s="48"/>
    </row>
    <row r="542" customFormat="false" ht="16" hidden="false" customHeight="false" outlineLevel="0" collapsed="false">
      <c r="AW542" s="48"/>
    </row>
    <row r="543" customFormat="false" ht="16" hidden="false" customHeight="false" outlineLevel="0" collapsed="false">
      <c r="AX543" s="45" t="s">
        <v>1491</v>
      </c>
      <c r="AY543" s="45" t="n">
        <v>2146</v>
      </c>
      <c r="AZ543" s="45" t="n">
        <v>22371</v>
      </c>
    </row>
    <row r="544" customFormat="false" ht="16" hidden="false" customHeight="false" outlineLevel="0" collapsed="false">
      <c r="AX544" s="45" t="s">
        <v>1492</v>
      </c>
      <c r="AY544" s="45" t="n">
        <v>4377</v>
      </c>
      <c r="AZ544" s="45" t="n">
        <v>14391</v>
      </c>
    </row>
  </sheetData>
  <conditionalFormatting sqref="AB3:AB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4:M8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4:M85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 S10 U10:AB1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:AB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 Y2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 Y23 S10 S4:AB9 U10:AB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6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:X10 S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6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6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6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6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69:V6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70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70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70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70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0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6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6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5:AS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5:AS22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6:AS21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63:R69 R62:AC62 Y69 AA69 AC69 AS27:AS34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69 AC62 AS27:AS34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8:AS33 AA62 AA6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:S10 AT4:AT11 R3:AD9 U10:AD10 AS3:AS11 R11:AD1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AC3:AD10 AS3:AS10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:AA10 AB4:AD9 AS4:AT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R24 R10:S10 R3:AD9 U10:AD10 AS3:AS10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4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3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0:AT4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:AQ10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4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4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Q10 AH10 AH4:AQ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:AQ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Q9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3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 AN23 AJ10:AQ10 AH4:AQ9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0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0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M10 AH10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0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G11:AR11 AJ10:AR10 AG3:AR9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:AR10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:AP10 AQ4:AR9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G24 AJ10:AR10 AG3:AR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1:L61 K60:L60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0:L61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:L61 C60:F60 K60:L60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0:K61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:G61 C60:F60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1:L61 K60:L60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1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3:W23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2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2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4:M85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4:M85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5:AC3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5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5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5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5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5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1:L61 K60:L60 M60:M6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61:L61 K60:L60 M60:M61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4:M85 I61:L61 K60:L60 M60:M61 M72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82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89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89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89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89:V89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89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89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83:R89 R82:AC82 Y89 AA89 AC89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82 AC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82 AA89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 AB15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:AB22 S2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:AB22 S22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2:X22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2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2:X22 S22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2:S22 R15:AD15 R16:R21 U22:AD22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5:AD15 AC22:AD22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 AA15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2:S22 R15:AD15 R16:R21 U22:AD22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2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2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 AQ22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:AQ22 AH22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:AQ22 AH22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2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2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2:AM22 AH22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2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2:AH22 AJ22:AR22 AG15:AR15 AR16:AR21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5:AR22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6:AR21 AP15 AP22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2:AH22 AJ22:AR22 AG15:AR15 AR16:AR2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2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2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2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2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2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2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2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7 AB34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:AB34 S34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:AB34 S34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4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34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4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4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34:X34 S34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4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4:S34 R27:AD27 U34:AD34 R28:R33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7:AD27 AC34:AD34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7 AA34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4:S34 R27:AD27 U34:AD34 R28:R33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4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34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34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4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4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4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34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4 AQ27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:AQ34 AH34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:AQ34 AH34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4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4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4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4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4:AM34 AH34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4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34:AH34 AJ34:AR34 AG27:AR27 AR28:AR33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7:AR34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8:AR33 AP27 AP34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34:AH34 AJ34:AR34 AG27:AR27 AR28:AR33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4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4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4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4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4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34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34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6:AB21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B21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D21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6:AD21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6:AD21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D21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6:AQ21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6:AQ21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6:AQ21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6:AQ21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6:AQ21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6:AB21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8:AB33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B33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D33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8:AD33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8:AD33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D33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8:AQ33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8:AQ33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:AQ33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8:AQ33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8:AQ33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8:AQ33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8:AQ33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8:AB33 S16:AB21 S4:AB9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 AH16:AQ21 AH28:AQ33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9 AB46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6:AB46 S46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6:AB46 S46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6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46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46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46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6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46:X46 S46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46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6:S46 R39:AD39 U46:AD46 R40:R45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39:AD39 AC46:AD46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6 AA39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46:S46 R39:AD39 U46:AD46 R40:R45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6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6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46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46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46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6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6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9 AQ46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6:AQ46 AH46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6:AQ46 AH46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6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6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6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6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6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6:AM46 AH46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6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6:AH46 AJ46:AR46 AG39:AR39 AR40:AR45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9:AR46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0:AR45 AP39 AP46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6:AH46 AJ46:AR46 AG39:AR39 AR40:AR45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6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6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6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46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46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6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6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0:AB45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0:AB45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0:AB45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0:AB45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0:AB45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0:AB45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0:AD45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40:AD45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0:AD45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0:AD45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0:AQ45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0:AQ45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0:AQ45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0:AQ45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0:AQ45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0:AQ45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0:AQ45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0:AQ45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0:AQ45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0:AB45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0:AB45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0:AQ45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51 AB58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58:AB58 S58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58:AB58 S58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58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58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58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8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8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58:X58 S58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58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8:S58 R51:AD51 U58:AD58 R52:R57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51:AD51 AC58:AD58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51 AA58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58:S58 R51:AD51 U58:AD58 R52:R57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58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58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58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58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58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8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58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8 AQ51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8:AQ58 AH58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8:AQ58 AH58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8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58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58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58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8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8:AM58 AH58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58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58:AH58 AJ58:AR58 AG51:AR51 AR52:AR57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1:AR58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2:AR57 AP51 AP58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58:AH58 AJ58:AR58 AG51:AR51 AR52:AR57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8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8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58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58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58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58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58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52:AB57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2:AB57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52:AB57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52:AB57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2:AB57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2:AB57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2:AD57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52:AD57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52:AD57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2:AD57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2:AQ57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2:AQ57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2:AQ57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2:AQ57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2:AQ57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2:AQ57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52:AQ57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2:AQ57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52:AQ57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2:AB57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52:AB57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2:AQ57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62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69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69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69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69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69:AK69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69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69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63:AG69 AG62:AR62 AN69 AP69 AR69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69 AR62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9 AP62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90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2:L72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:G61 C60:F60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61:L61 K60:L60 K72:L72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18:H118 C126:H126 B111:B122 H114:H117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7:H137 B126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1:H152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6:F167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56:H167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6:H167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5:E177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85:E187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81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9:E181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84:AE91 AS97:AT104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85:AE90 AS98:AT103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72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79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79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79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79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79:AK79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79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79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73:AG79 AG72:AR72 AN79 AP79 AR79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72 AR79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72 AP79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20:AS124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20:AS123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30:AS134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30:AS133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40:AS144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40:AS143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07:AT114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08:AT113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 AH16:AQ21 AH28:AQ33 AH40:AQ45 AH52:AQ57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2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 S16:AB21 S28:AB33 S40:AB45 S52:AB57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82:H93 D82:D93 H67:H78 F82:F93 F67:F78 D67:D78 J67:K78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6 D91 F76 D76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71 E86 G71 E71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7:H117 I124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91:K93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81:K93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21:I125 D114:H118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1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03 F104 I104 D99:H101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9:I103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106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3:D87 I99 H68:H72 F82:F93 F68:F72 D68:D72 D77:D78 D92:D93 H77:H78 F77:F78 I96:I97 I112:K112 H108:K108 J67:K78 H82:H93 J82:K90 E67:E78 E81:E93 G66:G78 I66:I78 G81:G93 I81:I93 J113:K117 I103:I107 I121:I125 H114:H118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7 F108 D106:H106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6:I110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8:H118 I125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4:H118">
    <cfRule type="colorScale" priority="47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P386"/>
  <sheetViews>
    <sheetView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L33" activeCellId="0" sqref="L33"/>
    </sheetView>
  </sheetViews>
  <sheetFormatPr defaultRowHeight="16" zeroHeight="false" outlineLevelRow="0" outlineLevelCol="0"/>
  <cols>
    <col collapsed="false" customWidth="true" hidden="false" outlineLevel="0" max="1" min="1" style="44" width="9.83"/>
    <col collapsed="false" customWidth="true" hidden="false" outlineLevel="0" max="2" min="2" style="45" width="2.17"/>
    <col collapsed="false" customWidth="true" hidden="false" outlineLevel="0" max="12" min="3" style="45" width="9.83"/>
    <col collapsed="false" customWidth="true" hidden="false" outlineLevel="0" max="13" min="13" style="45" width="3.33"/>
    <col collapsed="false" customWidth="true" hidden="false" outlineLevel="0" max="15" min="14" style="45" width="8.17"/>
    <col collapsed="false" customWidth="true" hidden="false" outlineLevel="0" max="16" min="16" style="45" width="4.33"/>
    <col collapsed="false" customWidth="true" hidden="false" outlineLevel="0" max="17" min="17" style="45" width="2.84"/>
    <col collapsed="false" customWidth="true" hidden="false" outlineLevel="0" max="18" min="18" style="45" width="2.17"/>
    <col collapsed="false" customWidth="true" hidden="false" outlineLevel="0" max="22" min="19" style="58" width="6.34"/>
    <col collapsed="false" customWidth="true" hidden="false" outlineLevel="0" max="23" min="23" style="58" width="7.33"/>
    <col collapsed="false" customWidth="true" hidden="false" outlineLevel="0" max="24" min="24" style="58" width="6.34"/>
    <col collapsed="false" customWidth="true" hidden="false" outlineLevel="0" max="25" min="25" style="58" width="7.5"/>
    <col collapsed="false" customWidth="true" hidden="false" outlineLevel="0" max="28" min="26" style="58" width="6.34"/>
    <col collapsed="false" customWidth="true" hidden="false" outlineLevel="0" max="30" min="29" style="58" width="3.17"/>
    <col collapsed="false" customWidth="true" hidden="false" outlineLevel="0" max="31" min="31" style="58" width="2.17"/>
    <col collapsed="false" customWidth="true" hidden="false" outlineLevel="0" max="32" min="32" style="58" width="3.17"/>
    <col collapsed="false" customWidth="true" hidden="false" outlineLevel="0" max="33" min="33" style="58" width="2.17"/>
    <col collapsed="false" customWidth="true" hidden="false" outlineLevel="0" max="43" min="34" style="58" width="6.66"/>
    <col collapsed="false" customWidth="true" hidden="false" outlineLevel="0" max="46" min="44" style="46" width="3.17"/>
    <col collapsed="false" customWidth="true" hidden="false" outlineLevel="0" max="47" min="47" style="45" width="18.5"/>
    <col collapsed="false" customWidth="true" hidden="false" outlineLevel="0" max="48" min="48" style="45" width="2.17"/>
    <col collapsed="false" customWidth="true" hidden="false" outlineLevel="0" max="49" min="49" style="45" width="4.17"/>
    <col collapsed="false" customWidth="true" hidden="false" outlineLevel="0" max="50" min="50" style="45" width="21.51"/>
    <col collapsed="false" customWidth="true" hidden="false" outlineLevel="0" max="51" min="51" style="45" width="20"/>
    <col collapsed="false" customWidth="true" hidden="false" outlineLevel="0" max="52" min="52" style="45" width="20.17"/>
    <col collapsed="false" customWidth="true" hidden="false" outlineLevel="0" max="53" min="53" style="4" width="8.83"/>
    <col collapsed="false" customWidth="true" hidden="false" outlineLevel="0" max="57" min="54" style="47" width="8.83"/>
    <col collapsed="false" customWidth="true" hidden="false" outlineLevel="0" max="1025" min="58" style="45" width="8.83"/>
  </cols>
  <sheetData>
    <row r="1" customFormat="false" ht="16" hidden="false" customHeight="false" outlineLevel="0" collapsed="false">
      <c r="S1" s="58" t="s">
        <v>362</v>
      </c>
      <c r="AE1" s="44"/>
      <c r="AF1" s="44"/>
      <c r="AG1" s="44"/>
      <c r="AH1" s="58" t="s">
        <v>362</v>
      </c>
    </row>
    <row r="2" customFormat="false" ht="16" hidden="false" customHeight="false" outlineLevel="0" collapsed="false">
      <c r="A2" s="44" t="s">
        <v>78</v>
      </c>
      <c r="B2" s="45" t="n">
        <v>1</v>
      </c>
      <c r="C2" s="45" t="n">
        <f aca="false">B2+1</f>
        <v>2</v>
      </c>
      <c r="D2" s="45" t="n">
        <f aca="false">C2+1</f>
        <v>3</v>
      </c>
      <c r="E2" s="45" t="n">
        <f aca="false">D2+1</f>
        <v>4</v>
      </c>
      <c r="F2" s="45" t="n">
        <f aca="false">E2+1</f>
        <v>5</v>
      </c>
      <c r="G2" s="45" t="n">
        <f aca="false">F2+1</f>
        <v>6</v>
      </c>
      <c r="H2" s="45" t="n">
        <f aca="false">G2+1</f>
        <v>7</v>
      </c>
      <c r="I2" s="45" t="n">
        <f aca="false">H2+1</f>
        <v>8</v>
      </c>
      <c r="J2" s="45" t="n">
        <f aca="false">I2+1</f>
        <v>9</v>
      </c>
      <c r="K2" s="45" t="n">
        <f aca="false">J2+1</f>
        <v>10</v>
      </c>
      <c r="L2" s="45" t="n">
        <f aca="false">K2+1</f>
        <v>11</v>
      </c>
      <c r="M2" s="45" t="n">
        <f aca="false">L2+1</f>
        <v>12</v>
      </c>
      <c r="N2" s="45" t="s">
        <v>79</v>
      </c>
      <c r="P2" s="45" t="n">
        <v>3</v>
      </c>
      <c r="R2" s="45" t="n">
        <v>1</v>
      </c>
      <c r="S2" s="58" t="n">
        <f aca="false">R2+1</f>
        <v>2</v>
      </c>
      <c r="T2" s="58" t="n">
        <f aca="false">S2+1</f>
        <v>3</v>
      </c>
      <c r="U2" s="58" t="n">
        <f aca="false">T2+1</f>
        <v>4</v>
      </c>
      <c r="V2" s="58" t="n">
        <f aca="false">U2+1</f>
        <v>5</v>
      </c>
      <c r="W2" s="58" t="n">
        <f aca="false">V2+1</f>
        <v>6</v>
      </c>
      <c r="X2" s="58" t="n">
        <f aca="false">W2+1</f>
        <v>7</v>
      </c>
      <c r="Y2" s="58" t="n">
        <f aca="false">X2+1</f>
        <v>8</v>
      </c>
      <c r="Z2" s="58" t="n">
        <f aca="false">Y2+1</f>
        <v>9</v>
      </c>
      <c r="AA2" s="58" t="n">
        <f aca="false">Z2+1</f>
        <v>10</v>
      </c>
      <c r="AB2" s="58" t="n">
        <f aca="false">AA2+1</f>
        <v>11</v>
      </c>
      <c r="AC2" s="58" t="n">
        <f aca="false">AB2+1</f>
        <v>12</v>
      </c>
      <c r="AE2" s="44" t="n">
        <v>4</v>
      </c>
      <c r="AF2" s="44"/>
      <c r="AG2" s="44" t="n">
        <v>1</v>
      </c>
      <c r="AH2" s="58" t="n">
        <f aca="false">AG2+1</f>
        <v>2</v>
      </c>
      <c r="AI2" s="58" t="n">
        <f aca="false">AH2+1</f>
        <v>3</v>
      </c>
      <c r="AJ2" s="58" t="n">
        <f aca="false">AI2+1</f>
        <v>4</v>
      </c>
      <c r="AK2" s="58" t="n">
        <f aca="false">AJ2+1</f>
        <v>5</v>
      </c>
      <c r="AL2" s="58" t="n">
        <f aca="false">AK2+1</f>
        <v>6</v>
      </c>
      <c r="AM2" s="58" t="n">
        <f aca="false">AL2+1</f>
        <v>7</v>
      </c>
      <c r="AN2" s="58" t="n">
        <f aca="false">AM2+1</f>
        <v>8</v>
      </c>
      <c r="AO2" s="58" t="n">
        <f aca="false">AN2+1</f>
        <v>9</v>
      </c>
      <c r="AP2" s="58" t="n">
        <f aca="false">AO2+1</f>
        <v>10</v>
      </c>
      <c r="AQ2" s="58" t="n">
        <f aca="false">AP2+1</f>
        <v>11</v>
      </c>
      <c r="AR2" s="46" t="n">
        <f aca="false">AQ2+1</f>
        <v>12</v>
      </c>
      <c r="AU2" s="45" t="s">
        <v>80</v>
      </c>
      <c r="AV2" s="45" t="n">
        <v>3</v>
      </c>
      <c r="AW2" s="48"/>
      <c r="AX2" s="45" t="s">
        <v>81</v>
      </c>
      <c r="AY2" s="45" t="s">
        <v>80</v>
      </c>
      <c r="AZ2" s="45" t="s">
        <v>82</v>
      </c>
    </row>
    <row r="3" customFormat="false" ht="17" hidden="false" customHeight="false" outlineLevel="0" collapsed="false">
      <c r="A3" s="44" t="s">
        <v>83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N3" s="44"/>
      <c r="O3" s="44"/>
      <c r="Q3" s="45" t="s">
        <v>83</v>
      </c>
      <c r="AE3" s="44"/>
      <c r="AF3" s="44" t="s">
        <v>83</v>
      </c>
      <c r="AG3" s="44"/>
      <c r="AU3" s="45" t="s">
        <v>82</v>
      </c>
      <c r="AV3" s="45" t="n">
        <f aca="false">AV2+1</f>
        <v>4</v>
      </c>
      <c r="AW3" s="48" t="n">
        <v>1</v>
      </c>
      <c r="AX3" s="45" t="s">
        <v>1493</v>
      </c>
      <c r="AY3" s="45" t="n">
        <v>254</v>
      </c>
      <c r="AZ3" s="45" t="n">
        <v>37658</v>
      </c>
    </row>
    <row r="4" customFormat="false" ht="16" hidden="false" customHeight="false" outlineLevel="0" collapsed="false">
      <c r="A4" s="44" t="s">
        <v>86</v>
      </c>
      <c r="B4" s="52"/>
      <c r="C4" s="87" t="s">
        <v>69</v>
      </c>
      <c r="D4" s="55" t="s">
        <v>71</v>
      </c>
      <c r="E4" s="55" t="s">
        <v>72</v>
      </c>
      <c r="F4" s="55" t="s">
        <v>73</v>
      </c>
      <c r="G4" s="87" t="s">
        <v>1494</v>
      </c>
      <c r="H4" s="55" t="s">
        <v>1495</v>
      </c>
      <c r="I4" s="55" t="s">
        <v>1496</v>
      </c>
      <c r="J4" s="88" t="s">
        <v>1497</v>
      </c>
      <c r="K4" s="54" t="s">
        <v>364</v>
      </c>
      <c r="L4" s="56" t="s">
        <v>1498</v>
      </c>
      <c r="M4" s="57"/>
      <c r="N4" s="44" t="n">
        <v>5000</v>
      </c>
      <c r="O4" s="44"/>
      <c r="Q4" s="45" t="s">
        <v>86</v>
      </c>
      <c r="S4" s="59" t="n">
        <f aca="false">VLOOKUP(S27,$AW$3:$AZ$702,$P$2,0)</f>
        <v>254</v>
      </c>
      <c r="T4" s="60" t="n">
        <f aca="false">VLOOKUP(T27,$AW$3:$AZ$702,$P$2,0)</f>
        <v>214</v>
      </c>
      <c r="U4" s="60" t="n">
        <f aca="false">VLOOKUP(U27,$AW$3:$AZ$702,$P$2,0)</f>
        <v>15286</v>
      </c>
      <c r="V4" s="60" t="n">
        <f aca="false">VLOOKUP(V27,$AW$3:$AZ$702,$P$2,0)</f>
        <v>228</v>
      </c>
      <c r="W4" s="59" t="n">
        <f aca="false">VLOOKUP(W27,$AW$3:$AZ$702,$P$2,0)</f>
        <v>643</v>
      </c>
      <c r="X4" s="60" t="n">
        <f aca="false">VLOOKUP(X27,$AW$3:$AZ$702,$P$2,0)</f>
        <v>287</v>
      </c>
      <c r="Y4" s="60" t="n">
        <f aca="false">VLOOKUP(Y27,$AW$3:$AZ$702,$P$2,0)</f>
        <v>821</v>
      </c>
      <c r="Z4" s="61" t="n">
        <f aca="false">VLOOKUP(Z27,$AW$3:$AZ$702,$P$2,0)</f>
        <v>568</v>
      </c>
      <c r="AA4" s="60" t="n">
        <f aca="false">VLOOKUP(AA27,$AW$3:$AZ$702,$P$2,0)</f>
        <v>184</v>
      </c>
      <c r="AB4" s="61" t="n">
        <f aca="false">VLOOKUP(AB27,$AW$3:$AZ$702,$P$2,0)</f>
        <v>56987</v>
      </c>
      <c r="AE4" s="44"/>
      <c r="AF4" s="44" t="s">
        <v>86</v>
      </c>
      <c r="AG4" s="44"/>
      <c r="AH4" s="59" t="n">
        <f aca="false">VLOOKUP(S27,$AW$3:$AZ$702,$AE$2,0)</f>
        <v>37658</v>
      </c>
      <c r="AI4" s="60" t="n">
        <f aca="false">VLOOKUP(T27,$AW$3:$AZ$702,$AE$2,0)</f>
        <v>37658</v>
      </c>
      <c r="AJ4" s="60" t="n">
        <f aca="false">VLOOKUP(U27,$AW$3:$AZ$702,$AE$2,0)</f>
        <v>11445</v>
      </c>
      <c r="AK4" s="60" t="n">
        <f aca="false">VLOOKUP(V27,$AW$3:$AZ$702,$AE$2,0)</f>
        <v>27184</v>
      </c>
      <c r="AL4" s="59" t="n">
        <f aca="false">VLOOKUP(W27,$AW$3:$AZ$702,$AE$2,0)</f>
        <v>34370</v>
      </c>
      <c r="AM4" s="60" t="n">
        <f aca="false">VLOOKUP(X27,$AW$3:$AZ$702,$AE$2,0)</f>
        <v>43323</v>
      </c>
      <c r="AN4" s="60" t="n">
        <f aca="false">VLOOKUP(Y27,$AW$3:$AZ$702,$AE$2,0)</f>
        <v>21964</v>
      </c>
      <c r="AO4" s="61" t="n">
        <f aca="false">VLOOKUP(Z27,$AW$3:$AZ$702,$AE$2,0)</f>
        <v>31947</v>
      </c>
      <c r="AP4" s="60" t="n">
        <f aca="false">VLOOKUP(AA27,$AW$3:$AZ$702,$AE$2,0)</f>
        <v>41136</v>
      </c>
      <c r="AQ4" s="61" t="n">
        <f aca="false">VLOOKUP(AB27,$AW$3:$AZ$702,$AE$2,0)</f>
        <v>28629</v>
      </c>
      <c r="AR4" s="58"/>
      <c r="AW4" s="48" t="n">
        <f aca="false">AW3+1</f>
        <v>2</v>
      </c>
      <c r="AX4" s="45" t="s">
        <v>1499</v>
      </c>
      <c r="AY4" s="45" t="n">
        <v>242</v>
      </c>
      <c r="AZ4" s="45" t="n">
        <v>30242</v>
      </c>
    </row>
    <row r="5" customFormat="false" ht="16" hidden="false" customHeight="false" outlineLevel="0" collapsed="false">
      <c r="A5" s="44" t="s">
        <v>98</v>
      </c>
      <c r="B5" s="52"/>
      <c r="C5" s="85" t="s">
        <v>1500</v>
      </c>
      <c r="D5" s="44"/>
      <c r="E5" s="44"/>
      <c r="F5" s="44"/>
      <c r="G5" s="85" t="s">
        <v>1500</v>
      </c>
      <c r="H5" s="44"/>
      <c r="I5" s="44"/>
      <c r="J5" s="86"/>
      <c r="K5" s="85" t="s">
        <v>1500</v>
      </c>
      <c r="L5" s="64"/>
      <c r="M5" s="57"/>
      <c r="N5" s="44" t="n">
        <f aca="false">N4/5</f>
        <v>1000</v>
      </c>
      <c r="O5" s="44"/>
      <c r="Q5" s="45" t="s">
        <v>98</v>
      </c>
      <c r="S5" s="65" t="n">
        <f aca="false">VLOOKUP(S28,$AW$3:$AZ$702,$P$2,0)</f>
        <v>242</v>
      </c>
      <c r="T5" s="62" t="n">
        <f aca="false">VLOOKUP(T28,$AW$3:$AZ$702,$P$2,0)</f>
        <v>209</v>
      </c>
      <c r="U5" s="62" t="n">
        <f aca="false">VLOOKUP(U28,$AW$3:$AZ$702,$P$2,0)</f>
        <v>14339</v>
      </c>
      <c r="V5" s="62" t="n">
        <f aca="false">VLOOKUP(V28,$AW$3:$AZ$702,$P$2,0)</f>
        <v>224</v>
      </c>
      <c r="W5" s="65" t="n">
        <f aca="false">VLOOKUP(W28,$AW$3:$AZ$702,$P$2,0)</f>
        <v>686</v>
      </c>
      <c r="X5" s="62" t="n">
        <f aca="false">VLOOKUP(X28,$AW$3:$AZ$702,$P$2,0)</f>
        <v>264</v>
      </c>
      <c r="Y5" s="62" t="n">
        <f aca="false">VLOOKUP(Y28,$AW$3:$AZ$702,$P$2,0)</f>
        <v>791</v>
      </c>
      <c r="Z5" s="66" t="n">
        <f aca="false">VLOOKUP(Z28,$AW$3:$AZ$702,$P$2,0)</f>
        <v>495</v>
      </c>
      <c r="AA5" s="62" t="n">
        <f aca="false">VLOOKUP(AA28,$AW$3:$AZ$702,$P$2,0)</f>
        <v>168</v>
      </c>
      <c r="AB5" s="66" t="n">
        <f aca="false">VLOOKUP(AB28,$AW$3:$AZ$702,$P$2,0)</f>
        <v>50450</v>
      </c>
      <c r="AE5" s="44"/>
      <c r="AF5" s="44" t="s">
        <v>98</v>
      </c>
      <c r="AG5" s="44"/>
      <c r="AH5" s="65" t="n">
        <f aca="false">VLOOKUP(S28,$AW$3:$AZ$702,$AE$2,0)</f>
        <v>30242</v>
      </c>
      <c r="AI5" s="62" t="n">
        <f aca="false">VLOOKUP(T28,$AW$3:$AZ$702,$AE$2,0)</f>
        <v>27770</v>
      </c>
      <c r="AJ5" s="62" t="n">
        <f aca="false">VLOOKUP(U28,$AW$3:$AZ$702,$AE$2,0)</f>
        <v>10071</v>
      </c>
      <c r="AK5" s="62" t="n">
        <f aca="false">VLOOKUP(V28,$AW$3:$AZ$702,$AE$2,0)</f>
        <v>21897</v>
      </c>
      <c r="AL5" s="65" t="n">
        <f aca="false">VLOOKUP(W28,$AW$3:$AZ$702,$AE$2,0)</f>
        <v>27855</v>
      </c>
      <c r="AM5" s="62" t="n">
        <f aca="false">VLOOKUP(X28,$AW$3:$AZ$702,$AE$2,0)</f>
        <v>31083</v>
      </c>
      <c r="AN5" s="62" t="n">
        <f aca="false">VLOOKUP(Y28,$AW$3:$AZ$702,$AE$2,0)</f>
        <v>15807</v>
      </c>
      <c r="AO5" s="66" t="n">
        <f aca="false">VLOOKUP(Z28,$AW$3:$AZ$702,$AE$2,0)</f>
        <v>24886</v>
      </c>
      <c r="AP5" s="62" t="n">
        <f aca="false">VLOOKUP(AA28,$AW$3:$AZ$702,$AE$2,0)</f>
        <v>27855</v>
      </c>
      <c r="AQ5" s="66" t="n">
        <f aca="false">VLOOKUP(AB28,$AW$3:$AZ$702,$AE$2,0)</f>
        <v>19563</v>
      </c>
      <c r="AR5" s="58"/>
      <c r="AW5" s="48" t="n">
        <f aca="false">AW4+1</f>
        <v>3</v>
      </c>
      <c r="AX5" s="45" t="s">
        <v>1501</v>
      </c>
      <c r="AY5" s="45" t="n">
        <v>240</v>
      </c>
      <c r="AZ5" s="45" t="n">
        <v>30988</v>
      </c>
    </row>
    <row r="6" customFormat="false" ht="16" hidden="false" customHeight="false" outlineLevel="0" collapsed="false">
      <c r="A6" s="44" t="s">
        <v>100</v>
      </c>
      <c r="B6" s="52"/>
      <c r="C6" s="85" t="s">
        <v>1502</v>
      </c>
      <c r="D6" s="44"/>
      <c r="E6" s="58"/>
      <c r="F6" s="58"/>
      <c r="G6" s="85" t="s">
        <v>1502</v>
      </c>
      <c r="H6" s="44"/>
      <c r="I6" s="58"/>
      <c r="J6" s="64"/>
      <c r="K6" s="85" t="s">
        <v>1502</v>
      </c>
      <c r="L6" s="64"/>
      <c r="M6" s="57"/>
      <c r="N6" s="44" t="n">
        <f aca="false">N5/5</f>
        <v>200</v>
      </c>
      <c r="O6" s="44"/>
      <c r="Q6" s="45" t="s">
        <v>100</v>
      </c>
      <c r="S6" s="65" t="n">
        <f aca="false">VLOOKUP(S29,$AW$3:$AZ$702,$P$2,0)</f>
        <v>240</v>
      </c>
      <c r="T6" s="62" t="n">
        <f aca="false">VLOOKUP(T29,$AW$3:$AZ$702,$P$2,0)</f>
        <v>202</v>
      </c>
      <c r="U6" s="62" t="n">
        <f aca="false">VLOOKUP(U29,$AW$3:$AZ$702,$P$2,0)</f>
        <v>16596</v>
      </c>
      <c r="V6" s="62" t="n">
        <f aca="false">VLOOKUP(V29,$AW$3:$AZ$702,$P$2,0)</f>
        <v>273</v>
      </c>
      <c r="W6" s="65" t="n">
        <f aca="false">VLOOKUP(W29,$AW$3:$AZ$702,$P$2,0)</f>
        <v>714</v>
      </c>
      <c r="X6" s="62" t="n">
        <f aca="false">VLOOKUP(X29,$AW$3:$AZ$702,$P$2,0)</f>
        <v>241</v>
      </c>
      <c r="Y6" s="62" t="n">
        <f aca="false">VLOOKUP(Y29,$AW$3:$AZ$702,$P$2,0)</f>
        <v>777</v>
      </c>
      <c r="Z6" s="66" t="n">
        <f aca="false">VLOOKUP(Z29,$AW$3:$AZ$702,$P$2,0)</f>
        <v>474</v>
      </c>
      <c r="AA6" s="62" t="n">
        <f aca="false">VLOOKUP(AA29,$AW$3:$AZ$702,$P$2,0)</f>
        <v>172</v>
      </c>
      <c r="AB6" s="66" t="n">
        <f aca="false">VLOOKUP(AB29,$AW$3:$AZ$702,$P$2,0)</f>
        <v>52808</v>
      </c>
      <c r="AE6" s="44"/>
      <c r="AF6" s="44" t="s">
        <v>100</v>
      </c>
      <c r="AG6" s="44"/>
      <c r="AH6" s="65" t="n">
        <f aca="false">VLOOKUP(S29,$AW$3:$AZ$702,$AE$2,0)</f>
        <v>30988</v>
      </c>
      <c r="AI6" s="62" t="n">
        <f aca="false">VLOOKUP(T29,$AW$3:$AZ$702,$AE$2,0)</f>
        <v>28629</v>
      </c>
      <c r="AJ6" s="62" t="n">
        <f aca="false">VLOOKUP(U29,$AW$3:$AZ$702,$AE$2,0)</f>
        <v>12351</v>
      </c>
      <c r="AK6" s="62" t="n">
        <f aca="false">VLOOKUP(V29,$AW$3:$AZ$702,$AE$2,0)</f>
        <v>21435</v>
      </c>
      <c r="AL6" s="65" t="n">
        <f aca="false">VLOOKUP(W29,$AW$3:$AZ$702,$AE$2,0)</f>
        <v>26937</v>
      </c>
      <c r="AM6" s="62" t="n">
        <f aca="false">VLOOKUP(X29,$AW$3:$AZ$702,$AE$2,0)</f>
        <v>29967</v>
      </c>
      <c r="AN6" s="62" t="n">
        <f aca="false">VLOOKUP(Y29,$AW$3:$AZ$702,$AE$2,0)</f>
        <v>15807</v>
      </c>
      <c r="AO6" s="66" t="n">
        <f aca="false">VLOOKUP(Z29,$AW$3:$AZ$702,$AE$2,0)</f>
        <v>19623</v>
      </c>
      <c r="AP6" s="62" t="n">
        <f aca="false">VLOOKUP(AA29,$AW$3:$AZ$702,$AE$2,0)</f>
        <v>28629</v>
      </c>
      <c r="AQ6" s="66" t="n">
        <f aca="false">VLOOKUP(AB29,$AW$3:$AZ$702,$AE$2,0)</f>
        <v>21305</v>
      </c>
      <c r="AR6" s="58"/>
      <c r="AW6" s="48" t="n">
        <f aca="false">AW5+1</f>
        <v>4</v>
      </c>
      <c r="AX6" s="45" t="s">
        <v>1503</v>
      </c>
      <c r="AY6" s="45" t="n">
        <v>354</v>
      </c>
      <c r="AZ6" s="45" t="n">
        <v>33136</v>
      </c>
    </row>
    <row r="7" customFormat="false" ht="16" hidden="false" customHeight="false" outlineLevel="0" collapsed="false">
      <c r="A7" s="44" t="s">
        <v>102</v>
      </c>
      <c r="B7" s="52"/>
      <c r="C7" s="85"/>
      <c r="D7" s="44"/>
      <c r="E7" s="81"/>
      <c r="F7" s="44"/>
      <c r="G7" s="85"/>
      <c r="H7" s="44"/>
      <c r="I7" s="81"/>
      <c r="J7" s="86"/>
      <c r="K7" s="58"/>
      <c r="L7" s="64"/>
      <c r="M7" s="57"/>
      <c r="N7" s="44" t="n">
        <f aca="false">N6/5</f>
        <v>40</v>
      </c>
      <c r="O7" s="44"/>
      <c r="Q7" s="45" t="s">
        <v>102</v>
      </c>
      <c r="S7" s="65" t="n">
        <f aca="false">VLOOKUP(S30,$AW$3:$AZ$702,$P$2,0)</f>
        <v>354</v>
      </c>
      <c r="T7" s="62" t="n">
        <f aca="false">VLOOKUP(T30,$AW$3:$AZ$702,$P$2,0)</f>
        <v>290</v>
      </c>
      <c r="U7" s="62" t="n">
        <f aca="false">VLOOKUP(U30,$AW$3:$AZ$702,$P$2,0)</f>
        <v>13328</v>
      </c>
      <c r="V7" s="62" t="n">
        <f aca="false">VLOOKUP(V30,$AW$3:$AZ$702,$P$2,0)</f>
        <v>433</v>
      </c>
      <c r="W7" s="65" t="n">
        <f aca="false">VLOOKUP(W30,$AW$3:$AZ$702,$P$2,0)</f>
        <v>900</v>
      </c>
      <c r="X7" s="62" t="n">
        <f aca="false">VLOOKUP(X30,$AW$3:$AZ$702,$P$2,0)</f>
        <v>312</v>
      </c>
      <c r="Y7" s="62" t="n">
        <f aca="false">VLOOKUP(Y30,$AW$3:$AZ$702,$P$2,0)</f>
        <v>699</v>
      </c>
      <c r="Z7" s="66" t="n">
        <f aca="false">VLOOKUP(Z30,$AW$3:$AZ$702,$P$2,0)</f>
        <v>688</v>
      </c>
      <c r="AA7" s="62" t="n">
        <f aca="false">VLOOKUP(AA30,$AW$3:$AZ$702,$P$2,0)</f>
        <v>249</v>
      </c>
      <c r="AB7" s="66" t="n">
        <f aca="false">VLOOKUP(AB30,$AW$3:$AZ$702,$P$2,0)</f>
        <v>49385</v>
      </c>
      <c r="AE7" s="44"/>
      <c r="AF7" s="44" t="s">
        <v>102</v>
      </c>
      <c r="AG7" s="44"/>
      <c r="AH7" s="65" t="n">
        <f aca="false">VLOOKUP(S30,$AW$3:$AZ$702,$AE$2,0)</f>
        <v>33136</v>
      </c>
      <c r="AI7" s="62" t="n">
        <f aca="false">VLOOKUP(T30,$AW$3:$AZ$702,$AE$2,0)</f>
        <v>31850</v>
      </c>
      <c r="AJ7" s="62" t="n">
        <f aca="false">VLOOKUP(U30,$AW$3:$AZ$702,$AE$2,0)</f>
        <v>17855</v>
      </c>
      <c r="AK7" s="62" t="n">
        <f aca="false">VLOOKUP(V30,$AW$3:$AZ$702,$AE$2,0)</f>
        <v>22643</v>
      </c>
      <c r="AL7" s="65" t="n">
        <f aca="false">VLOOKUP(W30,$AW$3:$AZ$702,$AE$2,0)</f>
        <v>28629</v>
      </c>
      <c r="AM7" s="62" t="n">
        <f aca="false">VLOOKUP(X30,$AW$3:$AZ$702,$AE$2,0)</f>
        <v>35649</v>
      </c>
      <c r="AN7" s="62" t="n">
        <f aca="false">VLOOKUP(Y30,$AW$3:$AZ$702,$AE$2,0)</f>
        <v>17478</v>
      </c>
      <c r="AO7" s="66" t="n">
        <f aca="false">VLOOKUP(Z30,$AW$3:$AZ$702,$AE$2,0)</f>
        <v>23415</v>
      </c>
      <c r="AP7" s="62" t="n">
        <f aca="false">VLOOKUP(AA30,$AW$3:$AZ$702,$AE$2,0)</f>
        <v>29335</v>
      </c>
      <c r="AQ7" s="66" t="n">
        <f aca="false">VLOOKUP(AB30,$AW$3:$AZ$702,$AE$2,0)</f>
        <v>20919</v>
      </c>
      <c r="AR7" s="58"/>
      <c r="AW7" s="48" t="n">
        <f aca="false">AW6+1</f>
        <v>5</v>
      </c>
      <c r="AX7" s="45" t="s">
        <v>1504</v>
      </c>
      <c r="AY7" s="45" t="n">
        <v>894</v>
      </c>
      <c r="AZ7" s="45" t="n">
        <v>36864</v>
      </c>
    </row>
    <row r="8" customFormat="false" ht="16" hidden="false" customHeight="false" outlineLevel="0" collapsed="false">
      <c r="A8" s="44" t="s">
        <v>104</v>
      </c>
      <c r="B8" s="52"/>
      <c r="C8" s="63"/>
      <c r="D8" s="44"/>
      <c r="E8" s="58"/>
      <c r="F8" s="58"/>
      <c r="G8" s="63"/>
      <c r="H8" s="44"/>
      <c r="I8" s="58"/>
      <c r="J8" s="64"/>
      <c r="K8" s="58"/>
      <c r="L8" s="64"/>
      <c r="M8" s="57"/>
      <c r="N8" s="44" t="n">
        <f aca="false">N7/5</f>
        <v>8</v>
      </c>
      <c r="O8" s="44"/>
      <c r="Q8" s="45" t="s">
        <v>104</v>
      </c>
      <c r="S8" s="65" t="n">
        <f aca="false">VLOOKUP(S31,$AW$3:$AZ$702,$P$2,0)</f>
        <v>894</v>
      </c>
      <c r="T8" s="62" t="n">
        <f aca="false">VLOOKUP(T31,$AW$3:$AZ$702,$P$2,0)</f>
        <v>632</v>
      </c>
      <c r="U8" s="62" t="n">
        <f aca="false">VLOOKUP(U31,$AW$3:$AZ$702,$P$2,0)</f>
        <v>2987</v>
      </c>
      <c r="V8" s="62" t="n">
        <f aca="false">VLOOKUP(V31,$AW$3:$AZ$702,$P$2,0)</f>
        <v>745</v>
      </c>
      <c r="W8" s="65" t="n">
        <f aca="false">VLOOKUP(W31,$AW$3:$AZ$702,$P$2,0)</f>
        <v>2693</v>
      </c>
      <c r="X8" s="62" t="n">
        <f aca="false">VLOOKUP(X31,$AW$3:$AZ$702,$P$2,0)</f>
        <v>609</v>
      </c>
      <c r="Y8" s="62" t="n">
        <f aca="false">VLOOKUP(Y31,$AW$3:$AZ$702,$P$2,0)</f>
        <v>1261</v>
      </c>
      <c r="Z8" s="66" t="n">
        <f aca="false">VLOOKUP(Z31,$AW$3:$AZ$702,$P$2,0)</f>
        <v>1932</v>
      </c>
      <c r="AA8" s="62" t="n">
        <f aca="false">VLOOKUP(AA31,$AW$3:$AZ$702,$P$2,0)</f>
        <v>573</v>
      </c>
      <c r="AB8" s="66" t="n">
        <f aca="false">VLOOKUP(AB31,$AW$3:$AZ$702,$P$2,0)</f>
        <v>56987</v>
      </c>
      <c r="AE8" s="44"/>
      <c r="AF8" s="44" t="s">
        <v>104</v>
      </c>
      <c r="AG8" s="44"/>
      <c r="AH8" s="65" t="n">
        <f aca="false">VLOOKUP(S31,$AW$3:$AZ$702,$AE$2,0)</f>
        <v>36864</v>
      </c>
      <c r="AI8" s="62" t="n">
        <f aca="false">VLOOKUP(T31,$AW$3:$AZ$702,$AE$2,0)</f>
        <v>35433</v>
      </c>
      <c r="AJ8" s="62" t="n">
        <f aca="false">VLOOKUP(U31,$AW$3:$AZ$702,$AE$2,0)</f>
        <v>18976</v>
      </c>
      <c r="AK8" s="62" t="n">
        <f aca="false">VLOOKUP(V31,$AW$3:$AZ$702,$AE$2,0)</f>
        <v>25577</v>
      </c>
      <c r="AL8" s="65" t="n">
        <f aca="false">VLOOKUP(W31,$AW$3:$AZ$702,$AE$2,0)</f>
        <v>32935</v>
      </c>
      <c r="AM8" s="62" t="n">
        <f aca="false">VLOOKUP(X31,$AW$3:$AZ$702,$AE$2,0)</f>
        <v>38353</v>
      </c>
      <c r="AN8" s="62" t="n">
        <f aca="false">VLOOKUP(Y31,$AW$3:$AZ$702,$AE$2,0)</f>
        <v>23558</v>
      </c>
      <c r="AO8" s="66" t="n">
        <f aca="false">VLOOKUP(Z31,$AW$3:$AZ$702,$AE$2,0)</f>
        <v>32437</v>
      </c>
      <c r="AP8" s="62" t="n">
        <f aca="false">VLOOKUP(AA31,$AW$3:$AZ$702,$AE$2,0)</f>
        <v>34265</v>
      </c>
      <c r="AQ8" s="66" t="n">
        <f aca="false">VLOOKUP(AB31,$AW$3:$AZ$702,$AE$2,0)</f>
        <v>27101</v>
      </c>
      <c r="AR8" s="58"/>
      <c r="AW8" s="48" t="n">
        <f aca="false">AW7+1</f>
        <v>6</v>
      </c>
      <c r="AX8" s="45" t="s">
        <v>1505</v>
      </c>
      <c r="AY8" s="45" t="n">
        <v>2565</v>
      </c>
      <c r="AZ8" s="45" t="n">
        <v>34475</v>
      </c>
    </row>
    <row r="9" customFormat="false" ht="17" hidden="false" customHeight="false" outlineLevel="0" collapsed="false">
      <c r="A9" s="44" t="s">
        <v>106</v>
      </c>
      <c r="B9" s="52"/>
      <c r="C9" s="67"/>
      <c r="D9" s="89"/>
      <c r="E9" s="68"/>
      <c r="F9" s="68"/>
      <c r="G9" s="67"/>
      <c r="H9" s="89"/>
      <c r="I9" s="68"/>
      <c r="J9" s="69"/>
      <c r="K9" s="68"/>
      <c r="L9" s="69"/>
      <c r="M9" s="57"/>
      <c r="N9" s="44" t="n">
        <v>0</v>
      </c>
      <c r="O9" s="44"/>
      <c r="Q9" s="45" t="s">
        <v>106</v>
      </c>
      <c r="S9" s="70" t="n">
        <f aca="false">VLOOKUP(S32,$AW$3:$AZ$702,$P$2,0)</f>
        <v>2565</v>
      </c>
      <c r="T9" s="71" t="n">
        <f aca="false">VLOOKUP(T32,$AW$3:$AZ$702,$P$2,0)</f>
        <v>1261</v>
      </c>
      <c r="U9" s="71" t="n">
        <f aca="false">VLOOKUP(U32,$AW$3:$AZ$702,$P$2,0)</f>
        <v>1151</v>
      </c>
      <c r="V9" s="71" t="n">
        <f aca="false">VLOOKUP(V32,$AW$3:$AZ$702,$P$2,0)</f>
        <v>809</v>
      </c>
      <c r="W9" s="70" t="n">
        <f aca="false">VLOOKUP(W32,$AW$3:$AZ$702,$P$2,0)</f>
        <v>8754</v>
      </c>
      <c r="X9" s="71" t="n">
        <f aca="false">VLOOKUP(X32,$AW$3:$AZ$702,$P$2,0)</f>
        <v>2041</v>
      </c>
      <c r="Y9" s="71" t="n">
        <f aca="false">VLOOKUP(Y32,$AW$3:$AZ$702,$P$2,0)</f>
        <v>3098</v>
      </c>
      <c r="Z9" s="72" t="n">
        <f aca="false">VLOOKUP(Z32,$AW$3:$AZ$702,$P$2,0)</f>
        <v>7494</v>
      </c>
      <c r="AA9" s="71" t="n">
        <f aca="false">VLOOKUP(AA32,$AW$3:$AZ$702,$P$2,0)</f>
        <v>1235</v>
      </c>
      <c r="AB9" s="72" t="n">
        <f aca="false">VLOOKUP(AB32,$AW$3:$AZ$702,$P$2,0)</f>
        <v>58215</v>
      </c>
      <c r="AE9" s="44"/>
      <c r="AF9" s="44" t="s">
        <v>106</v>
      </c>
      <c r="AG9" s="44"/>
      <c r="AH9" s="70" t="n">
        <f aca="false">VLOOKUP(S32,$AW$3:$AZ$702,$AE$2,0)</f>
        <v>34475</v>
      </c>
      <c r="AI9" s="71" t="n">
        <f aca="false">VLOOKUP(T32,$AW$3:$AZ$702,$AE$2,0)</f>
        <v>33645</v>
      </c>
      <c r="AJ9" s="71" t="n">
        <f aca="false">VLOOKUP(U32,$AW$3:$AZ$702,$AE$2,0)</f>
        <v>13368</v>
      </c>
      <c r="AK9" s="71" t="n">
        <f aca="false">VLOOKUP(V32,$AW$3:$AZ$702,$AE$2,0)</f>
        <v>24584</v>
      </c>
      <c r="AL9" s="70" t="n">
        <f aca="false">VLOOKUP(W32,$AW$3:$AZ$702,$AE$2,0)</f>
        <v>38705</v>
      </c>
      <c r="AM9" s="71" t="n">
        <f aca="false">VLOOKUP(X32,$AW$3:$AZ$702,$AE$2,0)</f>
        <v>39419</v>
      </c>
      <c r="AN9" s="71" t="n">
        <f aca="false">VLOOKUP(Y32,$AW$3:$AZ$702,$AE$2,0)</f>
        <v>28629</v>
      </c>
      <c r="AO9" s="72" t="n">
        <f aca="false">VLOOKUP(Z32,$AW$3:$AZ$702,$AE$2,0)</f>
        <v>36864</v>
      </c>
      <c r="AP9" s="71" t="n">
        <f aca="false">VLOOKUP(AA32,$AW$3:$AZ$702,$AE$2,0)</f>
        <v>35649</v>
      </c>
      <c r="AQ9" s="72" t="n">
        <f aca="false">VLOOKUP(AB32,$AW$3:$AZ$702,$AE$2,0)</f>
        <v>27940</v>
      </c>
      <c r="AR9" s="58"/>
      <c r="AW9" s="48" t="n">
        <f aca="false">AW8+1</f>
        <v>7</v>
      </c>
      <c r="AX9" s="45" t="s">
        <v>1506</v>
      </c>
      <c r="AY9" s="45" t="n">
        <v>214</v>
      </c>
      <c r="AZ9" s="45" t="n">
        <v>37658</v>
      </c>
    </row>
    <row r="10" customFormat="false" ht="16" hidden="false" customHeight="false" outlineLevel="0" collapsed="false">
      <c r="A10" s="44" t="s">
        <v>108</v>
      </c>
      <c r="B10" s="73"/>
      <c r="C10" s="74" t="s">
        <v>109</v>
      </c>
      <c r="D10" s="74"/>
      <c r="E10" s="74"/>
      <c r="F10" s="74"/>
      <c r="G10" s="74"/>
      <c r="H10" s="74"/>
      <c r="I10" s="74"/>
      <c r="J10" s="74"/>
      <c r="K10" s="74"/>
      <c r="L10" s="74"/>
      <c r="M10" s="75"/>
      <c r="N10" s="44"/>
      <c r="O10" s="44"/>
      <c r="Q10" s="45" t="s">
        <v>108</v>
      </c>
      <c r="S10" s="76"/>
      <c r="U10" s="76"/>
      <c r="V10" s="76"/>
      <c r="W10" s="76"/>
      <c r="X10" s="76"/>
      <c r="Y10" s="76"/>
      <c r="Z10" s="76"/>
      <c r="AA10" s="76"/>
      <c r="AB10" s="76"/>
      <c r="AE10" s="44"/>
      <c r="AF10" s="44" t="s">
        <v>108</v>
      </c>
      <c r="AG10" s="44"/>
      <c r="AH10" s="76"/>
      <c r="AJ10" s="76"/>
      <c r="AK10" s="76"/>
      <c r="AL10" s="76"/>
      <c r="AM10" s="76"/>
      <c r="AN10" s="76"/>
      <c r="AO10" s="76"/>
      <c r="AP10" s="76"/>
      <c r="AQ10" s="76"/>
      <c r="AR10" s="58"/>
      <c r="AW10" s="48" t="n">
        <f aca="false">AW9+1</f>
        <v>8</v>
      </c>
      <c r="AX10" s="45" t="s">
        <v>1507</v>
      </c>
      <c r="AY10" s="45" t="n">
        <v>209</v>
      </c>
      <c r="AZ10" s="45" t="n">
        <v>27770</v>
      </c>
    </row>
    <row r="11" customFormat="false" ht="16" hidden="false" customHeight="false" outlineLevel="0" collapsed="false">
      <c r="A11" s="44" t="s">
        <v>111</v>
      </c>
      <c r="C11" s="77" t="n">
        <v>100</v>
      </c>
      <c r="D11" s="77" t="n">
        <v>100</v>
      </c>
      <c r="E11" s="77" t="n">
        <v>100</v>
      </c>
      <c r="F11" s="77" t="n">
        <v>100</v>
      </c>
      <c r="G11" s="77" t="n">
        <v>100</v>
      </c>
      <c r="H11" s="77" t="n">
        <v>100</v>
      </c>
      <c r="I11" s="77" t="n">
        <v>100</v>
      </c>
      <c r="J11" s="77" t="n">
        <v>100</v>
      </c>
      <c r="K11" s="77" t="n">
        <v>100</v>
      </c>
      <c r="L11" s="77" t="n">
        <v>100</v>
      </c>
      <c r="W11" s="78"/>
      <c r="X11" s="78"/>
      <c r="Y11" s="78"/>
      <c r="Z11" s="78"/>
      <c r="AA11" s="76"/>
      <c r="AB11" s="76"/>
      <c r="AE11" s="44"/>
      <c r="AF11" s="44"/>
      <c r="AG11" s="44"/>
      <c r="AI11" s="78"/>
      <c r="AJ11" s="78"/>
      <c r="AL11" s="78"/>
      <c r="AM11" s="78"/>
      <c r="AN11" s="78"/>
      <c r="AO11" s="78"/>
      <c r="AP11" s="76"/>
      <c r="AQ11" s="76"/>
      <c r="AR11" s="58"/>
      <c r="AW11" s="48" t="n">
        <f aca="false">AW10+1</f>
        <v>9</v>
      </c>
      <c r="AX11" s="45" t="s">
        <v>1508</v>
      </c>
      <c r="AY11" s="45" t="n">
        <v>202</v>
      </c>
      <c r="AZ11" s="45" t="n">
        <v>28629</v>
      </c>
    </row>
    <row r="12" customFormat="false" ht="16" hidden="false" customHeight="false" outlineLevel="0" collapsed="false">
      <c r="N12" s="44"/>
      <c r="AE12" s="44"/>
      <c r="AF12" s="44"/>
      <c r="AG12" s="44"/>
      <c r="AR12" s="58"/>
      <c r="AW12" s="48" t="n">
        <f aca="false">AW11+1</f>
        <v>10</v>
      </c>
      <c r="AX12" s="45" t="s">
        <v>1509</v>
      </c>
      <c r="AY12" s="45" t="n">
        <v>290</v>
      </c>
      <c r="AZ12" s="45" t="n">
        <v>31850</v>
      </c>
    </row>
    <row r="13" customFormat="false" ht="16" hidden="false" customHeight="false" outlineLevel="0" collapsed="false">
      <c r="A13" s="44" t="s">
        <v>115</v>
      </c>
      <c r="B13" s="45" t="n">
        <v>1</v>
      </c>
      <c r="C13" s="45" t="n">
        <f aca="false">B13+1</f>
        <v>2</v>
      </c>
      <c r="D13" s="45" t="n">
        <f aca="false">C13+1</f>
        <v>3</v>
      </c>
      <c r="E13" s="45" t="n">
        <f aca="false">D13+1</f>
        <v>4</v>
      </c>
      <c r="F13" s="45" t="n">
        <f aca="false">E13+1</f>
        <v>5</v>
      </c>
      <c r="G13" s="45" t="n">
        <f aca="false">F13+1</f>
        <v>6</v>
      </c>
      <c r="H13" s="45" t="n">
        <f aca="false">G13+1</f>
        <v>7</v>
      </c>
      <c r="I13" s="45" t="n">
        <f aca="false">H13+1</f>
        <v>8</v>
      </c>
      <c r="J13" s="45" t="n">
        <f aca="false">I13+1</f>
        <v>9</v>
      </c>
      <c r="K13" s="45" t="n">
        <f aca="false">J13+1</f>
        <v>10</v>
      </c>
      <c r="L13" s="45" t="n">
        <f aca="false">K13+1</f>
        <v>11</v>
      </c>
      <c r="M13" s="45" t="n">
        <f aca="false">L13+1</f>
        <v>12</v>
      </c>
      <c r="N13" s="45" t="s">
        <v>111</v>
      </c>
      <c r="O13" s="58"/>
      <c r="R13" s="45" t="n">
        <v>1</v>
      </c>
      <c r="S13" s="58" t="n">
        <f aca="false">R13+1</f>
        <v>2</v>
      </c>
      <c r="T13" s="58" t="n">
        <f aca="false">S13+1</f>
        <v>3</v>
      </c>
      <c r="U13" s="58" t="n">
        <f aca="false">T13+1</f>
        <v>4</v>
      </c>
      <c r="V13" s="58" t="n">
        <f aca="false">U13+1</f>
        <v>5</v>
      </c>
      <c r="W13" s="58" t="n">
        <f aca="false">V13+1</f>
        <v>6</v>
      </c>
      <c r="X13" s="58" t="n">
        <f aca="false">W13+1</f>
        <v>7</v>
      </c>
      <c r="Y13" s="58" t="n">
        <f aca="false">X13+1</f>
        <v>8</v>
      </c>
      <c r="Z13" s="58" t="n">
        <f aca="false">Y13+1</f>
        <v>9</v>
      </c>
      <c r="AA13" s="58" t="n">
        <f aca="false">Z13+1</f>
        <v>10</v>
      </c>
      <c r="AB13" s="58" t="n">
        <f aca="false">AA13+1</f>
        <v>11</v>
      </c>
      <c r="AC13" s="58" t="n">
        <f aca="false">AB13+1</f>
        <v>12</v>
      </c>
      <c r="AE13" s="44" t="n">
        <v>4</v>
      </c>
      <c r="AF13" s="44"/>
      <c r="AG13" s="44" t="n">
        <v>1</v>
      </c>
      <c r="AH13" s="58" t="n">
        <f aca="false">AG13+1</f>
        <v>2</v>
      </c>
      <c r="AI13" s="58" t="n">
        <f aca="false">AH13+1</f>
        <v>3</v>
      </c>
      <c r="AJ13" s="58" t="n">
        <f aca="false">AI13+1</f>
        <v>4</v>
      </c>
      <c r="AK13" s="58" t="n">
        <f aca="false">AJ13+1</f>
        <v>5</v>
      </c>
      <c r="AL13" s="58" t="n">
        <f aca="false">AK13+1</f>
        <v>6</v>
      </c>
      <c r="AM13" s="58" t="n">
        <f aca="false">AL13+1</f>
        <v>7</v>
      </c>
      <c r="AN13" s="58" t="n">
        <f aca="false">AM13+1</f>
        <v>8</v>
      </c>
      <c r="AO13" s="58" t="n">
        <f aca="false">AN13+1</f>
        <v>9</v>
      </c>
      <c r="AP13" s="58" t="n">
        <f aca="false">AO13+1</f>
        <v>10</v>
      </c>
      <c r="AQ13" s="58" t="n">
        <f aca="false">AP13+1</f>
        <v>11</v>
      </c>
      <c r="AR13" s="46" t="n">
        <f aca="false">AQ13+1</f>
        <v>12</v>
      </c>
      <c r="AS13" s="58"/>
      <c r="AT13" s="58"/>
      <c r="AU13" s="44"/>
      <c r="AW13" s="48" t="n">
        <f aca="false">AW12+1</f>
        <v>11</v>
      </c>
      <c r="AX13" s="45" t="s">
        <v>1510</v>
      </c>
      <c r="AY13" s="45" t="n">
        <v>632</v>
      </c>
      <c r="AZ13" s="45" t="n">
        <v>35433</v>
      </c>
    </row>
    <row r="14" customFormat="false" ht="17" hidden="false" customHeight="false" outlineLevel="0" collapsed="false">
      <c r="A14" s="44" t="s">
        <v>83</v>
      </c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1"/>
      <c r="N14" s="44"/>
      <c r="O14" s="110"/>
      <c r="Q14" s="45" t="s">
        <v>83</v>
      </c>
      <c r="AE14" s="44"/>
      <c r="AF14" s="44" t="s">
        <v>83</v>
      </c>
      <c r="AG14" s="44"/>
      <c r="AS14" s="58"/>
      <c r="AT14" s="58"/>
      <c r="AU14" s="44"/>
      <c r="AW14" s="48" t="n">
        <f aca="false">AW13+1</f>
        <v>12</v>
      </c>
      <c r="AX14" s="45" t="s">
        <v>1511</v>
      </c>
      <c r="AY14" s="45" t="n">
        <v>1261</v>
      </c>
      <c r="AZ14" s="45" t="n">
        <v>33645</v>
      </c>
    </row>
    <row r="15" customFormat="false" ht="16" hidden="false" customHeight="false" outlineLevel="0" collapsed="false">
      <c r="A15" s="44" t="s">
        <v>86</v>
      </c>
      <c r="B15" s="52"/>
      <c r="C15" s="53" t="s">
        <v>74</v>
      </c>
      <c r="D15" s="54" t="s">
        <v>75</v>
      </c>
      <c r="E15" s="54" t="s">
        <v>76</v>
      </c>
      <c r="F15" s="56" t="s">
        <v>77</v>
      </c>
      <c r="G15" s="53" t="s">
        <v>1512</v>
      </c>
      <c r="H15" s="54" t="s">
        <v>1513</v>
      </c>
      <c r="I15" s="54" t="s">
        <v>1514</v>
      </c>
      <c r="J15" s="56" t="s">
        <v>1515</v>
      </c>
      <c r="K15" s="87" t="s">
        <v>1516</v>
      </c>
      <c r="L15" s="88" t="s">
        <v>1517</v>
      </c>
      <c r="M15" s="57"/>
      <c r="N15" s="44" t="n">
        <v>5000</v>
      </c>
      <c r="O15" s="58"/>
      <c r="Q15" s="45" t="s">
        <v>86</v>
      </c>
      <c r="S15" s="59" t="n">
        <f aca="false">VLOOKUP(S38,$AW$3:$AZ$702,$P$2,0)</f>
        <v>692</v>
      </c>
      <c r="T15" s="60" t="n">
        <f aca="false">VLOOKUP(T38,$AW$3:$AZ$702,$P$2,0)</f>
        <v>613</v>
      </c>
      <c r="U15" s="60" t="n">
        <f aca="false">VLOOKUP(U38,$AW$3:$AZ$702,$P$2,0)</f>
        <v>575</v>
      </c>
      <c r="V15" s="60" t="n">
        <f aca="false">VLOOKUP(V38,$AW$3:$AZ$702,$P$2,0)</f>
        <v>473</v>
      </c>
      <c r="W15" s="59" t="n">
        <f aca="false">VLOOKUP(W38,$AW$3:$AZ$702,$P$2,0)</f>
        <v>636</v>
      </c>
      <c r="X15" s="60" t="n">
        <f aca="false">VLOOKUP(X38,$AW$3:$AZ$702,$P$2,0)</f>
        <v>667</v>
      </c>
      <c r="Y15" s="60" t="n">
        <f aca="false">VLOOKUP(Y38,$AW$3:$AZ$702,$P$2,0)</f>
        <v>6436</v>
      </c>
      <c r="Z15" s="61" t="n">
        <f aca="false">VLOOKUP(Z38,$AW$3:$AZ$702,$P$2,0)</f>
        <v>470</v>
      </c>
      <c r="AA15" s="60" t="n">
        <f aca="false">VLOOKUP(AA38,$AW$3:$AZ$702,$P$2,0)</f>
        <v>460</v>
      </c>
      <c r="AB15" s="61" t="n">
        <f aca="false">VLOOKUP(AB38,$AW$3:$AZ$702,$P$2,0)</f>
        <v>45.2</v>
      </c>
      <c r="AE15" s="44"/>
      <c r="AF15" s="44" t="s">
        <v>86</v>
      </c>
      <c r="AG15" s="44"/>
      <c r="AH15" s="59" t="n">
        <f aca="false">VLOOKUP(S38,$AW$3:$AZ$702,$AE$2,0)</f>
        <v>34161</v>
      </c>
      <c r="AI15" s="60" t="n">
        <f aca="false">VLOOKUP(T38,$AW$3:$AZ$702,$AE$2,0)</f>
        <v>29604</v>
      </c>
      <c r="AJ15" s="60" t="n">
        <f aca="false">VLOOKUP(U38,$AW$3:$AZ$702,$AE$2,0)</f>
        <v>26449</v>
      </c>
      <c r="AK15" s="60" t="n">
        <f aca="false">VLOOKUP(V38,$AW$3:$AZ$702,$AE$2,0)</f>
        <v>29335</v>
      </c>
      <c r="AL15" s="59" t="n">
        <f aca="false">VLOOKUP(W38,$AW$3:$AZ$702,$AE$2,0)</f>
        <v>29246</v>
      </c>
      <c r="AM15" s="60" t="n">
        <f aca="false">VLOOKUP(X38,$AW$3:$AZ$702,$AE$2,0)</f>
        <v>27350</v>
      </c>
      <c r="AN15" s="60" t="n">
        <f aca="false">VLOOKUP(Y38,$AW$3:$AZ$702,$AE$2,0)</f>
        <v>32338</v>
      </c>
      <c r="AO15" s="61" t="n">
        <f aca="false">VLOOKUP(Z38,$AW$3:$AZ$702,$AE$2,0)</f>
        <v>42151</v>
      </c>
      <c r="AP15" s="60" t="n">
        <f aca="false">VLOOKUP(AA38,$AW$3:$AZ$702,$AE$2,0)</f>
        <v>109031</v>
      </c>
      <c r="AQ15" s="61" t="n">
        <f aca="false">VLOOKUP(AB38,$AW$3:$AZ$702,$AE$2,0)</f>
        <v>74053</v>
      </c>
      <c r="AR15" s="58"/>
      <c r="AS15" s="58"/>
      <c r="AT15" s="58"/>
      <c r="AU15" s="44"/>
      <c r="AW15" s="48" t="n">
        <f aca="false">AW14+1</f>
        <v>13</v>
      </c>
      <c r="AX15" s="45" t="s">
        <v>1518</v>
      </c>
      <c r="AY15" s="45" t="n">
        <v>15286</v>
      </c>
      <c r="AZ15" s="45" t="n">
        <v>11445</v>
      </c>
    </row>
    <row r="16" customFormat="false" ht="16" hidden="false" customHeight="false" outlineLevel="0" collapsed="false">
      <c r="A16" s="44" t="s">
        <v>98</v>
      </c>
      <c r="B16" s="52"/>
      <c r="C16" s="85" t="s">
        <v>1500</v>
      </c>
      <c r="D16" s="58"/>
      <c r="E16" s="58"/>
      <c r="F16" s="64"/>
      <c r="G16" s="85" t="s">
        <v>1500</v>
      </c>
      <c r="H16" s="58"/>
      <c r="I16" s="58"/>
      <c r="J16" s="64"/>
      <c r="K16" s="63" t="s">
        <v>1519</v>
      </c>
      <c r="L16" s="86"/>
      <c r="M16" s="57"/>
      <c r="N16" s="44" t="n">
        <f aca="false">N15/5</f>
        <v>1000</v>
      </c>
      <c r="O16" s="58"/>
      <c r="Q16" s="45" t="s">
        <v>98</v>
      </c>
      <c r="S16" s="65" t="n">
        <f aca="false">VLOOKUP(S39,$AW$3:$AZ$702,$P$2,0)</f>
        <v>736</v>
      </c>
      <c r="T16" s="62" t="n">
        <f aca="false">VLOOKUP(T39,$AW$3:$AZ$702,$P$2,0)</f>
        <v>571</v>
      </c>
      <c r="U16" s="62" t="n">
        <f aca="false">VLOOKUP(U39,$AW$3:$AZ$702,$P$2,0)</f>
        <v>539</v>
      </c>
      <c r="V16" s="62" t="n">
        <f aca="false">VLOOKUP(V39,$AW$3:$AZ$702,$P$2,0)</f>
        <v>531</v>
      </c>
      <c r="W16" s="65" t="n">
        <f aca="false">VLOOKUP(W39,$AW$3:$AZ$702,$P$2,0)</f>
        <v>676</v>
      </c>
      <c r="X16" s="62" t="n">
        <f aca="false">VLOOKUP(X39,$AW$3:$AZ$702,$P$2,0)</f>
        <v>718</v>
      </c>
      <c r="Y16" s="62" t="n">
        <f aca="false">VLOOKUP(Y39,$AW$3:$AZ$702,$P$2,0)</f>
        <v>4318</v>
      </c>
      <c r="Z16" s="66" t="n">
        <f aca="false">VLOOKUP(Z39,$AW$3:$AZ$702,$P$2,0)</f>
        <v>515</v>
      </c>
      <c r="AA16" s="62" t="n">
        <f aca="false">VLOOKUP(AA39,$AW$3:$AZ$702,$P$2,0)</f>
        <v>570</v>
      </c>
      <c r="AB16" s="66" t="n">
        <f aca="false">VLOOKUP(AB39,$AW$3:$AZ$702,$P$2,0)</f>
        <v>48</v>
      </c>
      <c r="AE16" s="44"/>
      <c r="AF16" s="44" t="s">
        <v>98</v>
      </c>
      <c r="AG16" s="44"/>
      <c r="AH16" s="65" t="n">
        <f aca="false">VLOOKUP(S39,$AW$3:$AZ$702,$AE$2,0)</f>
        <v>31656</v>
      </c>
      <c r="AI16" s="62" t="n">
        <f aca="false">VLOOKUP(T39,$AW$3:$AZ$702,$AE$2,0)</f>
        <v>24584</v>
      </c>
      <c r="AJ16" s="62" t="n">
        <f aca="false">VLOOKUP(U39,$AW$3:$AZ$702,$AE$2,0)</f>
        <v>21964</v>
      </c>
      <c r="AK16" s="62" t="n">
        <f aca="false">VLOOKUP(V39,$AW$3:$AZ$702,$AE$2,0)</f>
        <v>23558</v>
      </c>
      <c r="AL16" s="65" t="n">
        <f aca="false">VLOOKUP(W39,$AW$3:$AZ$702,$AE$2,0)</f>
        <v>22166</v>
      </c>
      <c r="AM16" s="62" t="n">
        <f aca="false">VLOOKUP(X39,$AW$3:$AZ$702,$AE$2,0)</f>
        <v>26208</v>
      </c>
      <c r="AN16" s="62" t="n">
        <f aca="false">VLOOKUP(Y39,$AW$3:$AZ$702,$AE$2,0)</f>
        <v>25345</v>
      </c>
      <c r="AO16" s="66" t="n">
        <f aca="false">VLOOKUP(Z39,$AW$3:$AZ$702,$AE$2,0)</f>
        <v>30242</v>
      </c>
      <c r="AP16" s="62" t="n">
        <f aca="false">VLOOKUP(AA39,$AW$3:$AZ$702,$AE$2,0)</f>
        <v>77989</v>
      </c>
      <c r="AQ16" s="66" t="n">
        <f aca="false">VLOOKUP(AB39,$AW$3:$AZ$702,$AE$2,0)</f>
        <v>60751</v>
      </c>
      <c r="AR16" s="58"/>
      <c r="AS16" s="58"/>
      <c r="AT16" s="58"/>
      <c r="AU16" s="111"/>
      <c r="AW16" s="48" t="n">
        <f aca="false">AW15+1</f>
        <v>14</v>
      </c>
      <c r="AX16" s="45" t="s">
        <v>1520</v>
      </c>
      <c r="AY16" s="45" t="n">
        <v>14339</v>
      </c>
      <c r="AZ16" s="45" t="n">
        <v>10071</v>
      </c>
    </row>
    <row r="17" customFormat="false" ht="16" hidden="false" customHeight="false" outlineLevel="0" collapsed="false">
      <c r="A17" s="44" t="s">
        <v>100</v>
      </c>
      <c r="B17" s="52"/>
      <c r="C17" s="85" t="s">
        <v>1502</v>
      </c>
      <c r="D17" s="58"/>
      <c r="E17" s="58"/>
      <c r="F17" s="64"/>
      <c r="G17" s="85" t="s">
        <v>1502</v>
      </c>
      <c r="H17" s="58"/>
      <c r="I17" s="58"/>
      <c r="J17" s="64"/>
      <c r="K17" s="63" t="s">
        <v>1136</v>
      </c>
      <c r="L17" s="86"/>
      <c r="M17" s="57"/>
      <c r="N17" s="44" t="n">
        <f aca="false">N16/5</f>
        <v>200</v>
      </c>
      <c r="O17" s="58"/>
      <c r="Q17" s="45" t="s">
        <v>100</v>
      </c>
      <c r="S17" s="65" t="n">
        <f aca="false">VLOOKUP(S40,$AW$3:$AZ$702,$P$2,0)</f>
        <v>791</v>
      </c>
      <c r="T17" s="62" t="n">
        <f aca="false">VLOOKUP(T40,$AW$3:$AZ$702,$P$2,0)</f>
        <v>593</v>
      </c>
      <c r="U17" s="62" t="n">
        <f aca="false">VLOOKUP(U40,$AW$3:$AZ$702,$P$2,0)</f>
        <v>515</v>
      </c>
      <c r="V17" s="62" t="n">
        <f aca="false">VLOOKUP(V40,$AW$3:$AZ$702,$P$2,0)</f>
        <v>498</v>
      </c>
      <c r="W17" s="65" t="n">
        <f aca="false">VLOOKUP(W40,$AW$3:$AZ$702,$P$2,0)</f>
        <v>566</v>
      </c>
      <c r="X17" s="62" t="n">
        <f aca="false">VLOOKUP(X40,$AW$3:$AZ$702,$P$2,0)</f>
        <v>531</v>
      </c>
      <c r="Y17" s="62" t="n">
        <f aca="false">VLOOKUP(Y40,$AW$3:$AZ$702,$P$2,0)</f>
        <v>3415</v>
      </c>
      <c r="Z17" s="66" t="n">
        <f aca="false">VLOOKUP(Z40,$AW$3:$AZ$702,$P$2,0)</f>
        <v>488</v>
      </c>
      <c r="AA17" s="62" t="n">
        <f aca="false">VLOOKUP(AA40,$AW$3:$AZ$702,$P$2,0)</f>
        <v>538</v>
      </c>
      <c r="AB17" s="66" t="n">
        <f aca="false">VLOOKUP(AB40,$AW$3:$AZ$702,$P$2,0)</f>
        <v>43.7</v>
      </c>
      <c r="AE17" s="44"/>
      <c r="AF17" s="44" t="s">
        <v>100</v>
      </c>
      <c r="AG17" s="44"/>
      <c r="AH17" s="65" t="n">
        <f aca="false">VLOOKUP(S40,$AW$3:$AZ$702,$AE$2,0)</f>
        <v>34265</v>
      </c>
      <c r="AI17" s="62" t="n">
        <f aca="false">VLOOKUP(T40,$AW$3:$AZ$702,$AE$2,0)</f>
        <v>22506</v>
      </c>
      <c r="AJ17" s="62" t="n">
        <f aca="false">VLOOKUP(U40,$AW$3:$AZ$702,$AE$2,0)</f>
        <v>22233</v>
      </c>
      <c r="AK17" s="62" t="n">
        <f aca="false">VLOOKUP(V40,$AW$3:$AZ$702,$AE$2,0)</f>
        <v>20292</v>
      </c>
      <c r="AL17" s="65" t="n">
        <f aca="false">VLOOKUP(W40,$AW$3:$AZ$702,$AE$2,0)</f>
        <v>19326</v>
      </c>
      <c r="AM17" s="62" t="n">
        <f aca="false">VLOOKUP(X40,$AW$3:$AZ$702,$AE$2,0)</f>
        <v>21240</v>
      </c>
      <c r="AN17" s="62" t="n">
        <f aca="false">VLOOKUP(Y40,$AW$3:$AZ$702,$AE$2,0)</f>
        <v>20603</v>
      </c>
      <c r="AO17" s="66" t="n">
        <f aca="false">VLOOKUP(Z40,$AW$3:$AZ$702,$AE$2,0)</f>
        <v>23630</v>
      </c>
      <c r="AP17" s="62" t="n">
        <f aca="false">VLOOKUP(AA40,$AW$3:$AZ$702,$AE$2,0)</f>
        <v>66971</v>
      </c>
      <c r="AQ17" s="66" t="n">
        <f aca="false">VLOOKUP(AB40,$AW$3:$AZ$702,$AE$2,0)</f>
        <v>53782</v>
      </c>
      <c r="AR17" s="58"/>
      <c r="AS17" s="58"/>
      <c r="AT17" s="58"/>
      <c r="AU17" s="111"/>
      <c r="AW17" s="48" t="n">
        <f aca="false">AW16+1</f>
        <v>15</v>
      </c>
      <c r="AX17" s="45" t="s">
        <v>1521</v>
      </c>
      <c r="AY17" s="45" t="n">
        <v>16596</v>
      </c>
      <c r="AZ17" s="45" t="n">
        <v>12351</v>
      </c>
    </row>
    <row r="18" customFormat="false" ht="16" hidden="false" customHeight="false" outlineLevel="0" collapsed="false">
      <c r="A18" s="44" t="s">
        <v>102</v>
      </c>
      <c r="B18" s="52"/>
      <c r="C18" s="63"/>
      <c r="D18" s="58"/>
      <c r="E18" s="58"/>
      <c r="F18" s="64"/>
      <c r="G18" s="63"/>
      <c r="H18" s="58"/>
      <c r="I18" s="58"/>
      <c r="J18" s="64"/>
      <c r="K18" s="85"/>
      <c r="L18" s="86"/>
      <c r="M18" s="57"/>
      <c r="N18" s="44" t="n">
        <f aca="false">N17/5</f>
        <v>40</v>
      </c>
      <c r="O18" s="58"/>
      <c r="Q18" s="45" t="s">
        <v>102</v>
      </c>
      <c r="S18" s="65" t="n">
        <f aca="false">VLOOKUP(S41,$AW$3:$AZ$702,$P$2,0)</f>
        <v>1460</v>
      </c>
      <c r="T18" s="62" t="n">
        <f aca="false">VLOOKUP(T41,$AW$3:$AZ$702,$P$2,0)</f>
        <v>1172</v>
      </c>
      <c r="U18" s="62" t="n">
        <f aca="false">VLOOKUP(U41,$AW$3:$AZ$702,$P$2,0)</f>
        <v>1269</v>
      </c>
      <c r="V18" s="62" t="n">
        <f aca="false">VLOOKUP(V41,$AW$3:$AZ$702,$P$2,0)</f>
        <v>953</v>
      </c>
      <c r="W18" s="65" t="n">
        <f aca="false">VLOOKUP(W41,$AW$3:$AZ$702,$P$2,0)</f>
        <v>725</v>
      </c>
      <c r="X18" s="62" t="n">
        <f aca="false">VLOOKUP(X41,$AW$3:$AZ$702,$P$2,0)</f>
        <v>541</v>
      </c>
      <c r="Y18" s="62" t="n">
        <f aca="false">VLOOKUP(Y41,$AW$3:$AZ$702,$P$2,0)</f>
        <v>4026</v>
      </c>
      <c r="Z18" s="66" t="n">
        <f aca="false">VLOOKUP(Z41,$AW$3:$AZ$702,$P$2,0)</f>
        <v>902</v>
      </c>
      <c r="AA18" s="62" t="n">
        <f aca="false">VLOOKUP(AA41,$AW$3:$AZ$702,$P$2,0)</f>
        <v>563</v>
      </c>
      <c r="AB18" s="66" t="n">
        <f aca="false">VLOOKUP(AB41,$AW$3:$AZ$702,$P$2,0)</f>
        <v>46.2</v>
      </c>
      <c r="AE18" s="44"/>
      <c r="AF18" s="44" t="s">
        <v>102</v>
      </c>
      <c r="AG18" s="44"/>
      <c r="AH18" s="65" t="n">
        <f aca="false">VLOOKUP(S41,$AW$3:$AZ$702,$AE$2,0)</f>
        <v>29424</v>
      </c>
      <c r="AI18" s="62" t="n">
        <f aca="false">VLOOKUP(T41,$AW$3:$AZ$702,$AE$2,0)</f>
        <v>19623</v>
      </c>
      <c r="AJ18" s="62" t="n">
        <f aca="false">VLOOKUP(U41,$AW$3:$AZ$702,$AE$2,0)</f>
        <v>21632</v>
      </c>
      <c r="AK18" s="62" t="n">
        <f aca="false">VLOOKUP(V41,$AW$3:$AZ$702,$AE$2,0)</f>
        <v>20919</v>
      </c>
      <c r="AL18" s="65" t="n">
        <f aca="false">VLOOKUP(W41,$AW$3:$AZ$702,$AE$2,0)</f>
        <v>19034</v>
      </c>
      <c r="AM18" s="62" t="n">
        <f aca="false">VLOOKUP(X41,$AW$3:$AZ$702,$AE$2,0)</f>
        <v>19268</v>
      </c>
      <c r="AN18" s="62" t="n">
        <f aca="false">VLOOKUP(Y41,$AW$3:$AZ$702,$AE$2,0)</f>
        <v>21831</v>
      </c>
      <c r="AO18" s="66" t="n">
        <f aca="false">VLOOKUP(Z41,$AW$3:$AZ$702,$AE$2,0)</f>
        <v>25734</v>
      </c>
      <c r="AP18" s="62" t="n">
        <f aca="false">VLOOKUP(AA41,$AW$3:$AZ$702,$AE$2,0)</f>
        <v>51068</v>
      </c>
      <c r="AQ18" s="66" t="n">
        <f aca="false">VLOOKUP(AB41,$AW$3:$AZ$702,$AE$2,0)</f>
        <v>38236</v>
      </c>
      <c r="AR18" s="58"/>
      <c r="AS18" s="58"/>
      <c r="AT18" s="58"/>
      <c r="AU18" s="111"/>
      <c r="AW18" s="48" t="n">
        <f aca="false">AW17+1</f>
        <v>16</v>
      </c>
      <c r="AX18" s="45" t="s">
        <v>1522</v>
      </c>
      <c r="AY18" s="45" t="n">
        <v>13328</v>
      </c>
      <c r="AZ18" s="45" t="n">
        <v>17855</v>
      </c>
    </row>
    <row r="19" customFormat="false" ht="16" hidden="false" customHeight="false" outlineLevel="0" collapsed="false">
      <c r="A19" s="44" t="s">
        <v>104</v>
      </c>
      <c r="B19" s="52"/>
      <c r="C19" s="63"/>
      <c r="D19" s="58"/>
      <c r="E19" s="58"/>
      <c r="F19" s="64"/>
      <c r="G19" s="63"/>
      <c r="H19" s="58"/>
      <c r="I19" s="58"/>
      <c r="J19" s="64"/>
      <c r="K19" s="63"/>
      <c r="L19" s="86"/>
      <c r="M19" s="57"/>
      <c r="N19" s="44" t="n">
        <f aca="false">N18/5</f>
        <v>8</v>
      </c>
      <c r="O19" s="58"/>
      <c r="Q19" s="45" t="s">
        <v>104</v>
      </c>
      <c r="S19" s="65" t="n">
        <f aca="false">VLOOKUP(S42,$AW$3:$AZ$702,$P$2,0)</f>
        <v>4952</v>
      </c>
      <c r="T19" s="62" t="n">
        <f aca="false">VLOOKUP(T42,$AW$3:$AZ$702,$P$2,0)</f>
        <v>5459</v>
      </c>
      <c r="U19" s="62" t="n">
        <f aca="false">VLOOKUP(U42,$AW$3:$AZ$702,$P$2,0)</f>
        <v>5680</v>
      </c>
      <c r="V19" s="62" t="n">
        <f aca="false">VLOOKUP(V42,$AW$3:$AZ$702,$P$2,0)</f>
        <v>3079</v>
      </c>
      <c r="W19" s="65" t="n">
        <f aca="false">VLOOKUP(W42,$AW$3:$AZ$702,$P$2,0)</f>
        <v>1469</v>
      </c>
      <c r="X19" s="62" t="n">
        <f aca="false">VLOOKUP(X42,$AW$3:$AZ$702,$P$2,0)</f>
        <v>1403</v>
      </c>
      <c r="Y19" s="62" t="n">
        <f aca="false">VLOOKUP(Y42,$AW$3:$AZ$702,$P$2,0)</f>
        <v>9447</v>
      </c>
      <c r="Z19" s="66" t="n">
        <f aca="false">VLOOKUP(Z42,$AW$3:$AZ$702,$P$2,0)</f>
        <v>2819</v>
      </c>
      <c r="AA19" s="62" t="n">
        <f aca="false">VLOOKUP(AA42,$AW$3:$AZ$702,$P$2,0)</f>
        <v>587</v>
      </c>
      <c r="AB19" s="66" t="n">
        <f aca="false">VLOOKUP(AB42,$AW$3:$AZ$702,$P$2,0)</f>
        <v>44.9</v>
      </c>
      <c r="AE19" s="44"/>
      <c r="AF19" s="44" t="s">
        <v>104</v>
      </c>
      <c r="AG19" s="44"/>
      <c r="AH19" s="65" t="n">
        <f aca="false">VLOOKUP(S42,$AW$3:$AZ$702,$AE$2,0)</f>
        <v>18351</v>
      </c>
      <c r="AI19" s="62" t="n">
        <f aca="false">VLOOKUP(T42,$AW$3:$AZ$702,$AE$2,0)</f>
        <v>14737</v>
      </c>
      <c r="AJ19" s="62" t="n">
        <f aca="false">VLOOKUP(U42,$AW$3:$AZ$702,$AE$2,0)</f>
        <v>20353</v>
      </c>
      <c r="AK19" s="62" t="n">
        <f aca="false">VLOOKUP(V42,$AW$3:$AZ$702,$AE$2,0)</f>
        <v>20792</v>
      </c>
      <c r="AL19" s="65" t="n">
        <f aca="false">VLOOKUP(W42,$AW$3:$AZ$702,$AE$2,0)</f>
        <v>18351</v>
      </c>
      <c r="AM19" s="62" t="n">
        <f aca="false">VLOOKUP(X42,$AW$3:$AZ$702,$AE$2,0)</f>
        <v>26288</v>
      </c>
      <c r="AN19" s="62" t="n">
        <f aca="false">VLOOKUP(Y42,$AW$3:$AZ$702,$AE$2,0)</f>
        <v>26937</v>
      </c>
      <c r="AO19" s="66" t="n">
        <f aca="false">VLOOKUP(Z42,$AW$3:$AZ$702,$AE$2,0)</f>
        <v>28980</v>
      </c>
      <c r="AP19" s="62" t="n">
        <f aca="false">VLOOKUP(AA42,$AW$3:$AZ$702,$AE$2,0)</f>
        <v>32935</v>
      </c>
      <c r="AQ19" s="66" t="n">
        <f aca="false">VLOOKUP(AB42,$AW$3:$AZ$702,$AE$2,0)</f>
        <v>24435</v>
      </c>
      <c r="AR19" s="58"/>
      <c r="AS19" s="58"/>
      <c r="AT19" s="58"/>
      <c r="AU19" s="111"/>
      <c r="AW19" s="48" t="n">
        <f aca="false">AW18+1</f>
        <v>17</v>
      </c>
      <c r="AX19" s="45" t="s">
        <v>1523</v>
      </c>
      <c r="AY19" s="45" t="n">
        <v>2987</v>
      </c>
      <c r="AZ19" s="45" t="n">
        <v>18976</v>
      </c>
    </row>
    <row r="20" customFormat="false" ht="17" hidden="false" customHeight="false" outlineLevel="0" collapsed="false">
      <c r="A20" s="44" t="s">
        <v>106</v>
      </c>
      <c r="B20" s="52"/>
      <c r="C20" s="67"/>
      <c r="D20" s="68"/>
      <c r="E20" s="68"/>
      <c r="F20" s="69"/>
      <c r="G20" s="67"/>
      <c r="H20" s="68"/>
      <c r="I20" s="68"/>
      <c r="J20" s="69"/>
      <c r="K20" s="67"/>
      <c r="L20" s="91"/>
      <c r="M20" s="57"/>
      <c r="N20" s="44" t="n">
        <v>0</v>
      </c>
      <c r="O20" s="58"/>
      <c r="Q20" s="45" t="s">
        <v>106</v>
      </c>
      <c r="S20" s="70" t="n">
        <f aca="false">VLOOKUP(S43,$AW$3:$AZ$702,$P$2,0)</f>
        <v>13126</v>
      </c>
      <c r="T20" s="71" t="n">
        <f aca="false">VLOOKUP(T43,$AW$3:$AZ$702,$P$2,0)</f>
        <v>13824</v>
      </c>
      <c r="U20" s="71" t="n">
        <f aca="false">VLOOKUP(U43,$AW$3:$AZ$702,$P$2,0)</f>
        <v>15711</v>
      </c>
      <c r="V20" s="71" t="n">
        <f aca="false">VLOOKUP(V43,$AW$3:$AZ$702,$P$2,0)</f>
        <v>10194</v>
      </c>
      <c r="W20" s="70" t="n">
        <f aca="false">VLOOKUP(W43,$AW$3:$AZ$702,$P$2,0)</f>
        <v>5361</v>
      </c>
      <c r="X20" s="71" t="n">
        <f aca="false">VLOOKUP(X43,$AW$3:$AZ$702,$P$2,0)</f>
        <v>4038</v>
      </c>
      <c r="Y20" s="71" t="n">
        <f aca="false">VLOOKUP(Y43,$AW$3:$AZ$702,$P$2,0)</f>
        <v>20168</v>
      </c>
      <c r="Z20" s="72" t="n">
        <f aca="false">VLOOKUP(Z43,$AW$3:$AZ$702,$P$2,0)</f>
        <v>9475</v>
      </c>
      <c r="AA20" s="71" t="n">
        <f aca="false">VLOOKUP(AA43,$AW$3:$AZ$702,$P$2,0)</f>
        <v>632</v>
      </c>
      <c r="AB20" s="72" t="n">
        <f aca="false">VLOOKUP(AB43,$AW$3:$AZ$702,$P$2,0)</f>
        <v>45.9</v>
      </c>
      <c r="AE20" s="44"/>
      <c r="AF20" s="44" t="s">
        <v>106</v>
      </c>
      <c r="AG20" s="44"/>
      <c r="AH20" s="70" t="n">
        <f aca="false">VLOOKUP(S43,$AW$3:$AZ$702,$AE$2,0)</f>
        <v>20478</v>
      </c>
      <c r="AI20" s="71" t="n">
        <f aca="false">VLOOKUP(T43,$AW$3:$AZ$702,$AE$2,0)</f>
        <v>19268</v>
      </c>
      <c r="AJ20" s="71" t="n">
        <f aca="false">VLOOKUP(U43,$AW$3:$AZ$702,$AE$2,0)</f>
        <v>25891</v>
      </c>
      <c r="AK20" s="71" t="n">
        <f aca="false">VLOOKUP(V43,$AW$3:$AZ$702,$AE$2,0)</f>
        <v>21566</v>
      </c>
      <c r="AL20" s="70" t="n">
        <f aca="false">VLOOKUP(W43,$AW$3:$AZ$702,$AE$2,0)</f>
        <v>24139</v>
      </c>
      <c r="AM20" s="71" t="n">
        <f aca="false">VLOOKUP(X43,$AW$3:$AZ$702,$AE$2,0)</f>
        <v>23702</v>
      </c>
      <c r="AN20" s="71" t="n">
        <f aca="false">VLOOKUP(Y43,$AW$3:$AZ$702,$AE$2,0)</f>
        <v>31368</v>
      </c>
      <c r="AO20" s="72" t="n">
        <f aca="false">VLOOKUP(Z43,$AW$3:$AZ$702,$AE$2,0)</f>
        <v>27101</v>
      </c>
      <c r="AP20" s="71" t="n">
        <f aca="false">VLOOKUP(AA43,$AW$3:$AZ$702,$AE$2,0)</f>
        <v>24962</v>
      </c>
      <c r="AQ20" s="72" t="n">
        <f aca="false">VLOOKUP(AB43,$AW$3:$AZ$702,$AE$2,0)</f>
        <v>27434</v>
      </c>
      <c r="AR20" s="58"/>
      <c r="AS20" s="58"/>
      <c r="AT20" s="58"/>
      <c r="AU20" s="111"/>
      <c r="AW20" s="48" t="n">
        <f aca="false">AW19+1</f>
        <v>18</v>
      </c>
      <c r="AX20" s="45" t="s">
        <v>1524</v>
      </c>
      <c r="AY20" s="45" t="n">
        <v>1151</v>
      </c>
      <c r="AZ20" s="45" t="n">
        <v>13368</v>
      </c>
    </row>
    <row r="21" customFormat="false" ht="16" hidden="false" customHeight="false" outlineLevel="0" collapsed="false">
      <c r="A21" s="44" t="s">
        <v>108</v>
      </c>
      <c r="B21" s="73"/>
      <c r="C21" s="74" t="s">
        <v>109</v>
      </c>
      <c r="D21" s="74"/>
      <c r="E21" s="74"/>
      <c r="F21" s="74"/>
      <c r="G21" s="74"/>
      <c r="H21" s="74"/>
      <c r="I21" s="74"/>
      <c r="J21" s="74"/>
      <c r="K21" s="74"/>
      <c r="L21" s="74"/>
      <c r="M21" s="75"/>
      <c r="N21" s="44"/>
      <c r="O21" s="58"/>
      <c r="Q21" s="45" t="s">
        <v>108</v>
      </c>
      <c r="S21" s="76"/>
      <c r="U21" s="76"/>
      <c r="V21" s="76"/>
      <c r="W21" s="76"/>
      <c r="X21" s="76"/>
      <c r="Y21" s="76"/>
      <c r="Z21" s="76"/>
      <c r="AA21" s="76"/>
      <c r="AB21" s="76"/>
      <c r="AE21" s="44"/>
      <c r="AF21" s="44" t="s">
        <v>108</v>
      </c>
      <c r="AG21" s="44"/>
      <c r="AH21" s="76"/>
      <c r="AJ21" s="76"/>
      <c r="AK21" s="76"/>
      <c r="AL21" s="76"/>
      <c r="AM21" s="76"/>
      <c r="AN21" s="76"/>
      <c r="AO21" s="76"/>
      <c r="AP21" s="76"/>
      <c r="AQ21" s="76"/>
      <c r="AR21" s="58"/>
      <c r="AS21" s="58"/>
      <c r="AT21" s="58"/>
      <c r="AU21" s="111"/>
      <c r="AW21" s="48" t="n">
        <f aca="false">AW20+1</f>
        <v>19</v>
      </c>
      <c r="AX21" s="45" t="s">
        <v>1525</v>
      </c>
      <c r="AY21" s="45" t="n">
        <v>228</v>
      </c>
      <c r="AZ21" s="45" t="n">
        <v>27184</v>
      </c>
    </row>
    <row r="22" customFormat="false" ht="16" hidden="false" customHeight="false" outlineLevel="0" collapsed="false">
      <c r="A22" s="45" t="s">
        <v>79</v>
      </c>
      <c r="C22" s="77" t="n">
        <v>100</v>
      </c>
      <c r="D22" s="77" t="n">
        <v>100</v>
      </c>
      <c r="E22" s="77" t="n">
        <v>100</v>
      </c>
      <c r="F22" s="77" t="n">
        <v>100</v>
      </c>
      <c r="G22" s="77" t="n">
        <v>100</v>
      </c>
      <c r="H22" s="77" t="n">
        <v>100</v>
      </c>
      <c r="I22" s="77" t="n">
        <v>100</v>
      </c>
      <c r="J22" s="77" t="n">
        <v>100</v>
      </c>
      <c r="K22" s="77" t="n">
        <v>100</v>
      </c>
      <c r="L22" s="77" t="n">
        <v>100</v>
      </c>
      <c r="O22" s="58"/>
      <c r="P22" s="44"/>
      <c r="Q22" s="44"/>
      <c r="R22" s="44"/>
      <c r="S22" s="76"/>
      <c r="T22" s="76"/>
      <c r="U22" s="76"/>
      <c r="V22" s="76"/>
      <c r="W22" s="76"/>
      <c r="X22" s="76"/>
      <c r="Y22" s="76"/>
      <c r="Z22" s="76"/>
      <c r="AA22" s="76"/>
      <c r="AB22" s="76"/>
      <c r="AF22" s="44"/>
      <c r="AG22" s="44"/>
      <c r="AR22" s="58"/>
      <c r="AS22" s="58"/>
      <c r="AT22" s="58"/>
      <c r="AU22" s="44"/>
      <c r="AW22" s="48" t="n">
        <f aca="false">AW21+1</f>
        <v>20</v>
      </c>
      <c r="AX22" s="45" t="s">
        <v>1526</v>
      </c>
      <c r="AY22" s="45" t="n">
        <v>224</v>
      </c>
      <c r="AZ22" s="45" t="n">
        <v>21897</v>
      </c>
    </row>
    <row r="23" customFormat="false" ht="16" hidden="false" customHeight="false" outlineLevel="0" collapsed="false">
      <c r="A23" s="58"/>
      <c r="B23" s="110"/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58"/>
      <c r="N23" s="58"/>
      <c r="O23" s="58"/>
      <c r="P23" s="44"/>
      <c r="AF23" s="44"/>
      <c r="AG23" s="44"/>
      <c r="AR23" s="58"/>
      <c r="AS23" s="58"/>
      <c r="AT23" s="58"/>
      <c r="AU23" s="44"/>
      <c r="AW23" s="48" t="n">
        <f aca="false">AW22+1</f>
        <v>21</v>
      </c>
      <c r="AX23" s="45" t="s">
        <v>1527</v>
      </c>
      <c r="AY23" s="45" t="n">
        <v>273</v>
      </c>
      <c r="AZ23" s="45" t="n">
        <v>21435</v>
      </c>
    </row>
    <row r="24" customFormat="false" ht="16" hidden="false" customHeight="false" outlineLevel="0" collapsed="false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58"/>
      <c r="AE24" s="44"/>
      <c r="AF24" s="44"/>
      <c r="AG24" s="44"/>
      <c r="AR24" s="58"/>
      <c r="AS24" s="58"/>
      <c r="AT24" s="58"/>
      <c r="AU24" s="44"/>
      <c r="AW24" s="48" t="n">
        <f aca="false">AW23+1</f>
        <v>22</v>
      </c>
      <c r="AX24" s="45" t="s">
        <v>1528</v>
      </c>
      <c r="AY24" s="45" t="n">
        <v>433</v>
      </c>
      <c r="AZ24" s="45" t="n">
        <v>22643</v>
      </c>
    </row>
    <row r="25" customFormat="false" ht="16" hidden="false" customHeight="false" outlineLevel="0" collapsed="false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44"/>
      <c r="O25" s="58"/>
      <c r="Q25" s="45" t="n">
        <v>1</v>
      </c>
      <c r="R25" s="45" t="n">
        <v>1</v>
      </c>
      <c r="S25" s="58" t="n">
        <f aca="false">R25+1</f>
        <v>2</v>
      </c>
      <c r="T25" s="58" t="n">
        <f aca="false">S25+1</f>
        <v>3</v>
      </c>
      <c r="U25" s="58" t="n">
        <f aca="false">T25+1</f>
        <v>4</v>
      </c>
      <c r="V25" s="58" t="n">
        <f aca="false">U25+1</f>
        <v>5</v>
      </c>
      <c r="W25" s="58" t="n">
        <f aca="false">V25+1</f>
        <v>6</v>
      </c>
      <c r="X25" s="58" t="n">
        <f aca="false">W25+1</f>
        <v>7</v>
      </c>
      <c r="Y25" s="58" t="n">
        <f aca="false">X25+1</f>
        <v>8</v>
      </c>
      <c r="Z25" s="58" t="n">
        <f aca="false">Y25+1</f>
        <v>9</v>
      </c>
      <c r="AA25" s="58" t="n">
        <f aca="false">Z25+1</f>
        <v>10</v>
      </c>
      <c r="AB25" s="58" t="n">
        <f aca="false">AA25+1</f>
        <v>11</v>
      </c>
      <c r="AC25" s="58" t="n">
        <f aca="false">AB25+1</f>
        <v>12</v>
      </c>
      <c r="AE25" s="44"/>
      <c r="AF25" s="44"/>
      <c r="AG25" s="44"/>
      <c r="AR25" s="58"/>
      <c r="AS25" s="58"/>
      <c r="AT25" s="58"/>
      <c r="AU25" s="44"/>
      <c r="AW25" s="48" t="n">
        <f aca="false">AW24+1</f>
        <v>23</v>
      </c>
      <c r="AX25" s="45" t="s">
        <v>1529</v>
      </c>
      <c r="AY25" s="45" t="n">
        <v>745</v>
      </c>
      <c r="AZ25" s="45" t="n">
        <v>25577</v>
      </c>
    </row>
    <row r="26" customFormat="false" ht="16" hidden="false" customHeight="false" outlineLevel="0" collapsed="false">
      <c r="B26" s="44"/>
      <c r="C26" s="44"/>
      <c r="D26" s="44"/>
      <c r="E26" s="44"/>
      <c r="F26" s="44"/>
      <c r="G26" s="58"/>
      <c r="H26" s="58"/>
      <c r="I26" s="44"/>
      <c r="J26" s="44"/>
      <c r="K26" s="58"/>
      <c r="L26" s="58"/>
      <c r="M26" s="44"/>
      <c r="N26" s="44"/>
      <c r="O26" s="58"/>
      <c r="Q26" s="45" t="s">
        <v>83</v>
      </c>
      <c r="AE26" s="44"/>
      <c r="AF26" s="44"/>
      <c r="AG26" s="44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58"/>
      <c r="AS26" s="58"/>
      <c r="AT26" s="58"/>
      <c r="AU26" s="44"/>
      <c r="AW26" s="48" t="n">
        <f aca="false">AW25+1</f>
        <v>24</v>
      </c>
      <c r="AX26" s="45" t="s">
        <v>1530</v>
      </c>
      <c r="AY26" s="45" t="n">
        <v>809</v>
      </c>
      <c r="AZ26" s="45" t="n">
        <v>24584</v>
      </c>
    </row>
    <row r="27" customFormat="false" ht="16" hidden="false" customHeight="false" outlineLevel="0" collapsed="false">
      <c r="B27" s="44"/>
      <c r="C27" s="58"/>
      <c r="D27" s="44"/>
      <c r="E27" s="58"/>
      <c r="F27" s="44"/>
      <c r="G27" s="44"/>
      <c r="H27" s="58"/>
      <c r="I27" s="44"/>
      <c r="J27" s="44"/>
      <c r="K27" s="58"/>
      <c r="L27" s="58"/>
      <c r="M27" s="44"/>
      <c r="N27" s="44"/>
      <c r="O27" s="58"/>
      <c r="Q27" s="45" t="s">
        <v>86</v>
      </c>
      <c r="S27" s="58" t="n">
        <v>1</v>
      </c>
      <c r="T27" s="58" t="n">
        <f aca="false">S32+1</f>
        <v>7</v>
      </c>
      <c r="U27" s="58" t="n">
        <f aca="false">T32+1</f>
        <v>13</v>
      </c>
      <c r="V27" s="58" t="n">
        <f aca="false">U32+1</f>
        <v>19</v>
      </c>
      <c r="W27" s="58" t="n">
        <f aca="false">V32+1</f>
        <v>25</v>
      </c>
      <c r="X27" s="58" t="n">
        <f aca="false">W32+1</f>
        <v>31</v>
      </c>
      <c r="Y27" s="58" t="n">
        <f aca="false">X32+1</f>
        <v>37</v>
      </c>
      <c r="Z27" s="58" t="n">
        <f aca="false">Y32+1</f>
        <v>43</v>
      </c>
      <c r="AA27" s="58" t="n">
        <f aca="false">Z32+1</f>
        <v>49</v>
      </c>
      <c r="AB27" s="58" t="n">
        <f aca="false">AA32+1</f>
        <v>55</v>
      </c>
      <c r="AE27" s="44"/>
      <c r="AF27" s="44"/>
      <c r="AG27" s="44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58"/>
      <c r="AS27" s="58"/>
      <c r="AT27" s="58"/>
      <c r="AU27" s="44"/>
      <c r="AW27" s="48" t="n">
        <f aca="false">AW26+1</f>
        <v>25</v>
      </c>
      <c r="AX27" s="45" t="s">
        <v>1531</v>
      </c>
      <c r="AY27" s="45" t="n">
        <v>643</v>
      </c>
      <c r="AZ27" s="45" t="n">
        <v>34370</v>
      </c>
    </row>
    <row r="28" customFormat="false" ht="16" hidden="false" customHeight="false" outlineLevel="0" collapsed="false">
      <c r="B28" s="44"/>
      <c r="C28" s="58"/>
      <c r="D28" s="44"/>
      <c r="E28" s="58"/>
      <c r="F28" s="58"/>
      <c r="G28" s="44"/>
      <c r="H28" s="58"/>
      <c r="I28" s="44"/>
      <c r="J28" s="44"/>
      <c r="K28" s="58"/>
      <c r="L28" s="58"/>
      <c r="M28" s="44"/>
      <c r="N28" s="44"/>
      <c r="O28" s="58"/>
      <c r="Q28" s="45" t="s">
        <v>98</v>
      </c>
      <c r="S28" s="58" t="n">
        <f aca="false">S27+1</f>
        <v>2</v>
      </c>
      <c r="T28" s="58" t="n">
        <f aca="false">T27+1</f>
        <v>8</v>
      </c>
      <c r="U28" s="58" t="n">
        <f aca="false">U27+1</f>
        <v>14</v>
      </c>
      <c r="V28" s="58" t="n">
        <f aca="false">V27+1</f>
        <v>20</v>
      </c>
      <c r="W28" s="58" t="n">
        <f aca="false">W27+1</f>
        <v>26</v>
      </c>
      <c r="X28" s="58" t="n">
        <f aca="false">X27+1</f>
        <v>32</v>
      </c>
      <c r="Y28" s="58" t="n">
        <f aca="false">Y27+1</f>
        <v>38</v>
      </c>
      <c r="Z28" s="58" t="n">
        <f aca="false">Z27+1</f>
        <v>44</v>
      </c>
      <c r="AA28" s="58" t="n">
        <f aca="false">AA27+1</f>
        <v>50</v>
      </c>
      <c r="AB28" s="58" t="n">
        <f aca="false">AB27+1</f>
        <v>56</v>
      </c>
      <c r="AE28" s="44"/>
      <c r="AF28" s="44"/>
      <c r="AG28" s="44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58"/>
      <c r="AS28" s="58"/>
      <c r="AT28" s="58"/>
      <c r="AU28" s="44"/>
      <c r="AW28" s="48" t="n">
        <f aca="false">AW27+1</f>
        <v>26</v>
      </c>
      <c r="AX28" s="45" t="s">
        <v>1532</v>
      </c>
      <c r="AY28" s="45" t="n">
        <v>686</v>
      </c>
      <c r="AZ28" s="45" t="n">
        <v>27855</v>
      </c>
    </row>
    <row r="29" customFormat="false" ht="16" hidden="false" customHeight="false" outlineLevel="0" collapsed="false">
      <c r="B29" s="44"/>
      <c r="C29" s="44"/>
      <c r="D29" s="44"/>
      <c r="I29" s="44"/>
      <c r="J29" s="44"/>
      <c r="K29" s="58"/>
      <c r="L29" s="58"/>
      <c r="M29" s="44"/>
      <c r="N29" s="44"/>
      <c r="O29" s="58"/>
      <c r="Q29" s="45" t="s">
        <v>100</v>
      </c>
      <c r="S29" s="58" t="n">
        <f aca="false">S28+1</f>
        <v>3</v>
      </c>
      <c r="T29" s="58" t="n">
        <f aca="false">T28+1</f>
        <v>9</v>
      </c>
      <c r="U29" s="58" t="n">
        <f aca="false">U28+1</f>
        <v>15</v>
      </c>
      <c r="V29" s="58" t="n">
        <f aca="false">V28+1</f>
        <v>21</v>
      </c>
      <c r="W29" s="58" t="n">
        <f aca="false">W28+1</f>
        <v>27</v>
      </c>
      <c r="X29" s="58" t="n">
        <f aca="false">X28+1</f>
        <v>33</v>
      </c>
      <c r="Y29" s="58" t="n">
        <f aca="false">Y28+1</f>
        <v>39</v>
      </c>
      <c r="Z29" s="58" t="n">
        <f aca="false">Z28+1</f>
        <v>45</v>
      </c>
      <c r="AA29" s="58" t="n">
        <f aca="false">AA28+1</f>
        <v>51</v>
      </c>
      <c r="AB29" s="58" t="n">
        <f aca="false">AB28+1</f>
        <v>57</v>
      </c>
      <c r="AE29" s="44"/>
      <c r="AF29" s="44"/>
      <c r="AG29" s="44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58"/>
      <c r="AS29" s="58"/>
      <c r="AT29" s="58"/>
      <c r="AU29" s="44"/>
      <c r="AW29" s="48" t="n">
        <f aca="false">AW28+1</f>
        <v>27</v>
      </c>
      <c r="AX29" s="45" t="s">
        <v>1533</v>
      </c>
      <c r="AY29" s="45" t="n">
        <v>714</v>
      </c>
      <c r="AZ29" s="45" t="n">
        <v>26937</v>
      </c>
    </row>
    <row r="30" customFormat="false" ht="16" hidden="false" customHeight="false" outlineLevel="0" collapsed="false">
      <c r="B30" s="44"/>
      <c r="C30" s="58"/>
      <c r="D30" s="44"/>
      <c r="I30" s="58"/>
      <c r="J30" s="44"/>
      <c r="K30" s="58"/>
      <c r="L30" s="58"/>
      <c r="M30" s="44"/>
      <c r="N30" s="44"/>
      <c r="O30" s="58"/>
      <c r="Q30" s="45" t="s">
        <v>102</v>
      </c>
      <c r="S30" s="58" t="n">
        <f aca="false">S29+1</f>
        <v>4</v>
      </c>
      <c r="T30" s="58" t="n">
        <f aca="false">T29+1</f>
        <v>10</v>
      </c>
      <c r="U30" s="58" t="n">
        <f aca="false">U29+1</f>
        <v>16</v>
      </c>
      <c r="V30" s="58" t="n">
        <f aca="false">V29+1</f>
        <v>22</v>
      </c>
      <c r="W30" s="58" t="n">
        <f aca="false">W29+1</f>
        <v>28</v>
      </c>
      <c r="X30" s="58" t="n">
        <f aca="false">X29+1</f>
        <v>34</v>
      </c>
      <c r="Y30" s="58" t="n">
        <f aca="false">Y29+1</f>
        <v>40</v>
      </c>
      <c r="Z30" s="58" t="n">
        <f aca="false">Z29+1</f>
        <v>46</v>
      </c>
      <c r="AA30" s="58" t="n">
        <f aca="false">AA29+1</f>
        <v>52</v>
      </c>
      <c r="AB30" s="58" t="n">
        <f aca="false">AB29+1</f>
        <v>58</v>
      </c>
      <c r="AE30" s="44"/>
      <c r="AF30" s="44"/>
      <c r="AG30" s="44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58"/>
      <c r="AS30" s="58"/>
      <c r="AT30" s="58"/>
      <c r="AU30" s="44"/>
      <c r="AW30" s="48" t="n">
        <f aca="false">AW29+1</f>
        <v>28</v>
      </c>
      <c r="AX30" s="45" t="s">
        <v>1534</v>
      </c>
      <c r="AY30" s="45" t="n">
        <v>900</v>
      </c>
      <c r="AZ30" s="45" t="n">
        <v>28629</v>
      </c>
    </row>
    <row r="31" customFormat="false" ht="16" hidden="false" customHeight="false" outlineLevel="0" collapsed="false">
      <c r="B31" s="44"/>
      <c r="C31" s="58"/>
      <c r="D31" s="44"/>
      <c r="I31" s="58"/>
      <c r="J31" s="44"/>
      <c r="K31" s="58"/>
      <c r="L31" s="58"/>
      <c r="M31" s="44"/>
      <c r="N31" s="44"/>
      <c r="O31" s="58"/>
      <c r="Q31" s="45" t="s">
        <v>104</v>
      </c>
      <c r="S31" s="58" t="n">
        <f aca="false">S30+1</f>
        <v>5</v>
      </c>
      <c r="T31" s="58" t="n">
        <f aca="false">T30+1</f>
        <v>11</v>
      </c>
      <c r="U31" s="58" t="n">
        <f aca="false">U30+1</f>
        <v>17</v>
      </c>
      <c r="V31" s="58" t="n">
        <f aca="false">V30+1</f>
        <v>23</v>
      </c>
      <c r="W31" s="58" t="n">
        <f aca="false">W30+1</f>
        <v>29</v>
      </c>
      <c r="X31" s="58" t="n">
        <f aca="false">X30+1</f>
        <v>35</v>
      </c>
      <c r="Y31" s="58" t="n">
        <f aca="false">Y30+1</f>
        <v>41</v>
      </c>
      <c r="Z31" s="58" t="n">
        <f aca="false">Z30+1</f>
        <v>47</v>
      </c>
      <c r="AA31" s="58" t="n">
        <f aca="false">AA30+1</f>
        <v>53</v>
      </c>
      <c r="AB31" s="58" t="n">
        <f aca="false">AB30+1</f>
        <v>59</v>
      </c>
      <c r="AE31" s="44"/>
      <c r="AF31" s="44"/>
      <c r="AG31" s="44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58"/>
      <c r="AS31" s="58"/>
      <c r="AT31" s="58"/>
      <c r="AU31" s="44"/>
      <c r="AW31" s="48" t="n">
        <f aca="false">AW30+1</f>
        <v>29</v>
      </c>
      <c r="AX31" s="45" t="s">
        <v>1535</v>
      </c>
      <c r="AY31" s="45" t="n">
        <v>2693</v>
      </c>
      <c r="AZ31" s="45" t="n">
        <v>32935</v>
      </c>
    </row>
    <row r="32" customFormat="false" ht="16" hidden="false" customHeight="false" outlineLevel="0" collapsed="false">
      <c r="B32" s="44"/>
      <c r="C32" s="44"/>
      <c r="D32" s="44"/>
      <c r="I32" s="44"/>
      <c r="J32" s="44"/>
      <c r="K32" s="44"/>
      <c r="L32" s="44"/>
      <c r="M32" s="44"/>
      <c r="N32" s="44"/>
      <c r="O32" s="58"/>
      <c r="Q32" s="45" t="s">
        <v>106</v>
      </c>
      <c r="S32" s="58" t="n">
        <f aca="false">S31+1</f>
        <v>6</v>
      </c>
      <c r="T32" s="58" t="n">
        <f aca="false">T31+1</f>
        <v>12</v>
      </c>
      <c r="U32" s="58" t="n">
        <f aca="false">U31+1</f>
        <v>18</v>
      </c>
      <c r="V32" s="58" t="n">
        <f aca="false">V31+1</f>
        <v>24</v>
      </c>
      <c r="W32" s="58" t="n">
        <f aca="false">W31+1</f>
        <v>30</v>
      </c>
      <c r="X32" s="58" t="n">
        <f aca="false">X31+1</f>
        <v>36</v>
      </c>
      <c r="Y32" s="58" t="n">
        <f aca="false">Y31+1</f>
        <v>42</v>
      </c>
      <c r="Z32" s="58" t="n">
        <f aca="false">Z31+1</f>
        <v>48</v>
      </c>
      <c r="AA32" s="58" t="n">
        <f aca="false">AA31+1</f>
        <v>54</v>
      </c>
      <c r="AB32" s="58" t="n">
        <f aca="false">AB31+1</f>
        <v>60</v>
      </c>
      <c r="AE32" s="44"/>
      <c r="AF32" s="44"/>
      <c r="AG32" s="44"/>
      <c r="AH32" s="76"/>
      <c r="AJ32" s="76"/>
      <c r="AK32" s="76"/>
      <c r="AL32" s="76"/>
      <c r="AM32" s="76"/>
      <c r="AN32" s="76"/>
      <c r="AO32" s="76"/>
      <c r="AP32" s="76"/>
      <c r="AQ32" s="76"/>
      <c r="AR32" s="58"/>
      <c r="AS32" s="58"/>
      <c r="AT32" s="58"/>
      <c r="AU32" s="44"/>
      <c r="AW32" s="48" t="n">
        <f aca="false">AW31+1</f>
        <v>30</v>
      </c>
      <c r="AX32" s="45" t="s">
        <v>1536</v>
      </c>
      <c r="AY32" s="45" t="n">
        <v>8754</v>
      </c>
      <c r="AZ32" s="45" t="n">
        <v>38705</v>
      </c>
    </row>
    <row r="33" customFormat="false" ht="16" hidden="false" customHeight="false" outlineLevel="0" collapsed="false">
      <c r="B33" s="44"/>
      <c r="C33" s="79"/>
      <c r="D33" s="79"/>
      <c r="I33" s="79"/>
      <c r="J33" s="79"/>
      <c r="K33" s="79"/>
      <c r="L33" s="79"/>
      <c r="M33" s="44"/>
      <c r="N33" s="44"/>
      <c r="O33" s="58"/>
      <c r="P33" s="44"/>
      <c r="Q33" s="45" t="s">
        <v>108</v>
      </c>
      <c r="AF33" s="44"/>
      <c r="AG33" s="44"/>
      <c r="AR33" s="58"/>
      <c r="AS33" s="58"/>
      <c r="AT33" s="58"/>
      <c r="AU33" s="44"/>
      <c r="AW33" s="48" t="n">
        <f aca="false">AW32+1</f>
        <v>31</v>
      </c>
      <c r="AX33" s="45" t="s">
        <v>1537</v>
      </c>
      <c r="AY33" s="45" t="n">
        <v>287</v>
      </c>
      <c r="AZ33" s="45" t="n">
        <v>43323</v>
      </c>
    </row>
    <row r="34" customFormat="false" ht="16" hidden="false" customHeight="false" outlineLevel="0" collapsed="false">
      <c r="B34" s="44"/>
      <c r="C34" s="79"/>
      <c r="D34" s="79"/>
      <c r="I34" s="79"/>
      <c r="J34" s="79"/>
      <c r="K34" s="79"/>
      <c r="L34" s="79"/>
      <c r="M34" s="58"/>
      <c r="N34" s="58"/>
      <c r="O34" s="58"/>
      <c r="P34" s="44"/>
      <c r="AF34" s="44"/>
      <c r="AG34" s="44"/>
      <c r="AR34" s="58"/>
      <c r="AS34" s="58"/>
      <c r="AT34" s="58"/>
      <c r="AU34" s="44"/>
      <c r="AW34" s="48" t="n">
        <f aca="false">AW33+1</f>
        <v>32</v>
      </c>
      <c r="AX34" s="45" t="s">
        <v>1538</v>
      </c>
      <c r="AY34" s="45" t="n">
        <v>264</v>
      </c>
      <c r="AZ34" s="45" t="n">
        <v>31083</v>
      </c>
    </row>
    <row r="35" customFormat="false" ht="16" hidden="false" customHeight="false" outlineLevel="0" collapsed="false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58"/>
      <c r="AE35" s="44"/>
      <c r="AF35" s="44"/>
      <c r="AG35" s="44"/>
      <c r="AR35" s="58"/>
      <c r="AS35" s="58"/>
      <c r="AT35" s="58"/>
      <c r="AU35" s="44"/>
      <c r="AW35" s="48" t="n">
        <f aca="false">AW34+1</f>
        <v>33</v>
      </c>
      <c r="AX35" s="45" t="s">
        <v>1539</v>
      </c>
      <c r="AY35" s="45" t="n">
        <v>241</v>
      </c>
      <c r="AZ35" s="45" t="n">
        <v>29967</v>
      </c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</row>
    <row r="36" customFormat="false" ht="16" hidden="false" customHeight="false" outlineLevel="0" collapsed="false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44"/>
      <c r="O36" s="58"/>
      <c r="Q36" s="45" t="n">
        <f aca="false">Q25+1</f>
        <v>2</v>
      </c>
      <c r="R36" s="45" t="n">
        <v>1</v>
      </c>
      <c r="S36" s="58" t="n">
        <f aca="false">R36+1</f>
        <v>2</v>
      </c>
      <c r="T36" s="58" t="n">
        <f aca="false">S36+1</f>
        <v>3</v>
      </c>
      <c r="U36" s="58" t="n">
        <f aca="false">T36+1</f>
        <v>4</v>
      </c>
      <c r="V36" s="58" t="n">
        <f aca="false">U36+1</f>
        <v>5</v>
      </c>
      <c r="W36" s="58" t="n">
        <f aca="false">V36+1</f>
        <v>6</v>
      </c>
      <c r="X36" s="58" t="n">
        <f aca="false">W36+1</f>
        <v>7</v>
      </c>
      <c r="Y36" s="58" t="n">
        <f aca="false">X36+1</f>
        <v>8</v>
      </c>
      <c r="Z36" s="58" t="n">
        <f aca="false">Y36+1</f>
        <v>9</v>
      </c>
      <c r="AA36" s="58" t="n">
        <f aca="false">Z36+1</f>
        <v>10</v>
      </c>
      <c r="AB36" s="58" t="n">
        <f aca="false">AA36+1</f>
        <v>11</v>
      </c>
      <c r="AC36" s="58" t="n">
        <f aca="false">AB36+1</f>
        <v>12</v>
      </c>
      <c r="AE36" s="44"/>
      <c r="AF36" s="44"/>
      <c r="AG36" s="44"/>
      <c r="AR36" s="58"/>
      <c r="AS36" s="58"/>
      <c r="AT36" s="58"/>
      <c r="AU36" s="44"/>
      <c r="AW36" s="48" t="n">
        <f aca="false">AW35+1</f>
        <v>34</v>
      </c>
      <c r="AX36" s="45" t="s">
        <v>1540</v>
      </c>
      <c r="AY36" s="45" t="n">
        <v>312</v>
      </c>
      <c r="AZ36" s="45" t="n">
        <v>35649</v>
      </c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</row>
    <row r="37" customFormat="false" ht="16" hidden="false" customHeight="false" outlineLevel="0" collapsed="false">
      <c r="B37" s="44"/>
      <c r="C37" s="58"/>
      <c r="D37" s="58"/>
      <c r="E37" s="44"/>
      <c r="F37" s="44"/>
      <c r="G37" s="44"/>
      <c r="H37" s="58"/>
      <c r="I37" s="58"/>
      <c r="J37" s="58"/>
      <c r="K37" s="58"/>
      <c r="L37" s="58"/>
      <c r="M37" s="44"/>
      <c r="N37" s="44"/>
      <c r="O37" s="58"/>
      <c r="Q37" s="45" t="s">
        <v>83</v>
      </c>
      <c r="AE37" s="44"/>
      <c r="AF37" s="44"/>
      <c r="AG37" s="44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58"/>
      <c r="AS37" s="58"/>
      <c r="AT37" s="58"/>
      <c r="AU37" s="44"/>
      <c r="AW37" s="48" t="n">
        <f aca="false">AW36+1</f>
        <v>35</v>
      </c>
      <c r="AX37" s="45" t="s">
        <v>1541</v>
      </c>
      <c r="AY37" s="45" t="n">
        <v>609</v>
      </c>
      <c r="AZ37" s="45" t="n">
        <v>38353</v>
      </c>
      <c r="BF37" s="47"/>
      <c r="BG37" s="47"/>
      <c r="BH37" s="47"/>
      <c r="BI37" s="47"/>
    </row>
    <row r="38" customFormat="false" ht="16" hidden="false" customHeight="false" outlineLevel="0" collapsed="false">
      <c r="B38" s="44"/>
      <c r="C38" s="58"/>
      <c r="D38" s="44"/>
      <c r="E38" s="58"/>
      <c r="F38" s="58"/>
      <c r="G38" s="58"/>
      <c r="H38" s="58"/>
      <c r="I38" s="44"/>
      <c r="J38" s="58"/>
      <c r="K38" s="44"/>
      <c r="L38" s="58"/>
      <c r="M38" s="44"/>
      <c r="N38" s="44"/>
      <c r="O38" s="58"/>
      <c r="Q38" s="45" t="s">
        <v>86</v>
      </c>
      <c r="S38" s="58" t="n">
        <f aca="false">AB32+1</f>
        <v>61</v>
      </c>
      <c r="T38" s="58" t="n">
        <f aca="false">S43+1</f>
        <v>67</v>
      </c>
      <c r="U38" s="58" t="n">
        <f aca="false">T43+1</f>
        <v>73</v>
      </c>
      <c r="V38" s="58" t="n">
        <f aca="false">U43+1</f>
        <v>79</v>
      </c>
      <c r="W38" s="58" t="n">
        <f aca="false">V43+1</f>
        <v>85</v>
      </c>
      <c r="X38" s="58" t="n">
        <f aca="false">W43+1</f>
        <v>91</v>
      </c>
      <c r="Y38" s="58" t="n">
        <f aca="false">X43+1</f>
        <v>97</v>
      </c>
      <c r="Z38" s="58" t="n">
        <f aca="false">Y43+1</f>
        <v>103</v>
      </c>
      <c r="AA38" s="58" t="n">
        <f aca="false">Z43+1</f>
        <v>109</v>
      </c>
      <c r="AB38" s="58" t="n">
        <f aca="false">AA43+1</f>
        <v>115</v>
      </c>
      <c r="AE38" s="44"/>
      <c r="AF38" s="44"/>
      <c r="AG38" s="44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58"/>
      <c r="AS38" s="58"/>
      <c r="AT38" s="58"/>
      <c r="AU38" s="44"/>
      <c r="AW38" s="48" t="n">
        <f aca="false">AW37+1</f>
        <v>36</v>
      </c>
      <c r="AX38" s="45" t="s">
        <v>1542</v>
      </c>
      <c r="AY38" s="45" t="n">
        <v>2041</v>
      </c>
      <c r="AZ38" s="45" t="n">
        <v>39419</v>
      </c>
      <c r="BF38" s="47"/>
      <c r="BG38" s="47"/>
      <c r="BH38" s="47"/>
      <c r="BI38" s="47"/>
    </row>
    <row r="39" customFormat="false" ht="16" hidden="false" customHeight="false" outlineLevel="0" collapsed="false">
      <c r="B39" s="44"/>
      <c r="C39" s="58"/>
      <c r="D39" s="44"/>
      <c r="E39" s="58"/>
      <c r="F39" s="58"/>
      <c r="G39" s="58"/>
      <c r="H39" s="58"/>
      <c r="I39" s="44"/>
      <c r="J39" s="58"/>
      <c r="K39" s="44"/>
      <c r="L39" s="58"/>
      <c r="M39" s="44"/>
      <c r="N39" s="44"/>
      <c r="O39" s="58"/>
      <c r="Q39" s="45" t="s">
        <v>98</v>
      </c>
      <c r="S39" s="58" t="n">
        <f aca="false">S38+1</f>
        <v>62</v>
      </c>
      <c r="T39" s="58" t="n">
        <f aca="false">T38+1</f>
        <v>68</v>
      </c>
      <c r="U39" s="58" t="n">
        <f aca="false">U38+1</f>
        <v>74</v>
      </c>
      <c r="V39" s="58" t="n">
        <f aca="false">V38+1</f>
        <v>80</v>
      </c>
      <c r="W39" s="58" t="n">
        <f aca="false">W38+1</f>
        <v>86</v>
      </c>
      <c r="X39" s="58" t="n">
        <f aca="false">X38+1</f>
        <v>92</v>
      </c>
      <c r="Y39" s="58" t="n">
        <f aca="false">Y38+1</f>
        <v>98</v>
      </c>
      <c r="Z39" s="58" t="n">
        <f aca="false">Z38+1</f>
        <v>104</v>
      </c>
      <c r="AA39" s="58" t="n">
        <f aca="false">AA38+1</f>
        <v>110</v>
      </c>
      <c r="AB39" s="58" t="n">
        <f aca="false">AB38+1</f>
        <v>116</v>
      </c>
      <c r="AE39" s="44"/>
      <c r="AF39" s="44"/>
      <c r="AG39" s="44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58"/>
      <c r="AS39" s="58"/>
      <c r="AT39" s="58"/>
      <c r="AU39" s="44"/>
      <c r="AW39" s="48" t="n">
        <f aca="false">AW38+1</f>
        <v>37</v>
      </c>
      <c r="AX39" s="45" t="s">
        <v>1543</v>
      </c>
      <c r="AY39" s="45" t="n">
        <v>821</v>
      </c>
      <c r="AZ39" s="45" t="n">
        <v>21964</v>
      </c>
      <c r="BI39" s="82"/>
    </row>
    <row r="40" customFormat="false" ht="16" hidden="false" customHeight="false" outlineLevel="0" collapsed="false">
      <c r="B40" s="44"/>
      <c r="C40" s="44"/>
      <c r="D40" s="44"/>
      <c r="E40" s="58"/>
      <c r="F40" s="58"/>
      <c r="G40" s="58"/>
      <c r="H40" s="44"/>
      <c r="I40" s="44"/>
      <c r="J40" s="44"/>
      <c r="K40" s="44"/>
      <c r="L40" s="58"/>
      <c r="M40" s="44"/>
      <c r="N40" s="44"/>
      <c r="O40" s="58"/>
      <c r="Q40" s="45" t="s">
        <v>100</v>
      </c>
      <c r="S40" s="58" t="n">
        <f aca="false">S39+1</f>
        <v>63</v>
      </c>
      <c r="T40" s="58" t="n">
        <f aca="false">T39+1</f>
        <v>69</v>
      </c>
      <c r="U40" s="58" t="n">
        <f aca="false">U39+1</f>
        <v>75</v>
      </c>
      <c r="V40" s="58" t="n">
        <f aca="false">V39+1</f>
        <v>81</v>
      </c>
      <c r="W40" s="58" t="n">
        <f aca="false">W39+1</f>
        <v>87</v>
      </c>
      <c r="X40" s="58" t="n">
        <f aca="false">X39+1</f>
        <v>93</v>
      </c>
      <c r="Y40" s="58" t="n">
        <f aca="false">Y39+1</f>
        <v>99</v>
      </c>
      <c r="Z40" s="58" t="n">
        <f aca="false">Z39+1</f>
        <v>105</v>
      </c>
      <c r="AA40" s="58" t="n">
        <f aca="false">AA39+1</f>
        <v>111</v>
      </c>
      <c r="AB40" s="58" t="n">
        <f aca="false">AB39+1</f>
        <v>117</v>
      </c>
      <c r="AE40" s="44"/>
      <c r="AF40" s="44"/>
      <c r="AG40" s="44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58"/>
      <c r="AS40" s="58"/>
      <c r="AT40" s="58"/>
      <c r="AU40" s="44"/>
      <c r="AW40" s="48" t="n">
        <f aca="false">AW39+1</f>
        <v>38</v>
      </c>
      <c r="AX40" s="45" t="s">
        <v>1544</v>
      </c>
      <c r="AY40" s="45" t="n">
        <v>791</v>
      </c>
      <c r="AZ40" s="45" t="n">
        <v>15807</v>
      </c>
      <c r="BI40" s="82"/>
    </row>
    <row r="41" customFormat="false" ht="16" hidden="false" customHeight="false" outlineLevel="0" collapsed="false">
      <c r="B41" s="44"/>
      <c r="C41" s="44"/>
      <c r="D41" s="44"/>
      <c r="E41" s="58"/>
      <c r="F41" s="58"/>
      <c r="G41" s="58"/>
      <c r="H41" s="44"/>
      <c r="I41" s="44"/>
      <c r="J41" s="44"/>
      <c r="K41" s="44"/>
      <c r="L41" s="58"/>
      <c r="M41" s="44"/>
      <c r="N41" s="44"/>
      <c r="O41" s="58"/>
      <c r="Q41" s="45" t="s">
        <v>102</v>
      </c>
      <c r="S41" s="58" t="n">
        <f aca="false">S40+1</f>
        <v>64</v>
      </c>
      <c r="T41" s="58" t="n">
        <f aca="false">T40+1</f>
        <v>70</v>
      </c>
      <c r="U41" s="58" t="n">
        <f aca="false">U40+1</f>
        <v>76</v>
      </c>
      <c r="V41" s="58" t="n">
        <f aca="false">V40+1</f>
        <v>82</v>
      </c>
      <c r="W41" s="58" t="n">
        <f aca="false">W40+1</f>
        <v>88</v>
      </c>
      <c r="X41" s="58" t="n">
        <f aca="false">X40+1</f>
        <v>94</v>
      </c>
      <c r="Y41" s="58" t="n">
        <f aca="false">Y40+1</f>
        <v>100</v>
      </c>
      <c r="Z41" s="58" t="n">
        <f aca="false">Z40+1</f>
        <v>106</v>
      </c>
      <c r="AA41" s="58" t="n">
        <f aca="false">AA40+1</f>
        <v>112</v>
      </c>
      <c r="AB41" s="58" t="n">
        <f aca="false">AB40+1</f>
        <v>118</v>
      </c>
      <c r="AE41" s="44"/>
      <c r="AF41" s="44"/>
      <c r="AG41" s="44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58"/>
      <c r="AS41" s="58"/>
      <c r="AT41" s="58"/>
      <c r="AU41" s="44"/>
      <c r="AW41" s="48" t="n">
        <f aca="false">AW40+1</f>
        <v>39</v>
      </c>
      <c r="AX41" s="45" t="s">
        <v>1545</v>
      </c>
      <c r="AY41" s="45" t="n">
        <v>777</v>
      </c>
      <c r="AZ41" s="45" t="n">
        <v>15807</v>
      </c>
      <c r="BI41" s="82"/>
    </row>
    <row r="42" customFormat="false" ht="16" hidden="false" customHeight="false" outlineLevel="0" collapsed="false">
      <c r="B42" s="44"/>
      <c r="C42" s="44"/>
      <c r="D42" s="44"/>
      <c r="E42" s="58"/>
      <c r="F42" s="58"/>
      <c r="G42" s="58"/>
      <c r="H42" s="44"/>
      <c r="I42" s="44"/>
      <c r="J42" s="44"/>
      <c r="K42" s="44"/>
      <c r="L42" s="58"/>
      <c r="M42" s="44"/>
      <c r="N42" s="44"/>
      <c r="O42" s="58"/>
      <c r="Q42" s="45" t="s">
        <v>104</v>
      </c>
      <c r="S42" s="58" t="n">
        <f aca="false">S41+1</f>
        <v>65</v>
      </c>
      <c r="T42" s="58" t="n">
        <f aca="false">T41+1</f>
        <v>71</v>
      </c>
      <c r="U42" s="58" t="n">
        <f aca="false">U41+1</f>
        <v>77</v>
      </c>
      <c r="V42" s="58" t="n">
        <f aca="false">V41+1</f>
        <v>83</v>
      </c>
      <c r="W42" s="58" t="n">
        <f aca="false">W41+1</f>
        <v>89</v>
      </c>
      <c r="X42" s="58" t="n">
        <f aca="false">X41+1</f>
        <v>95</v>
      </c>
      <c r="Y42" s="58" t="n">
        <f aca="false">Y41+1</f>
        <v>101</v>
      </c>
      <c r="Z42" s="58" t="n">
        <f aca="false">Z41+1</f>
        <v>107</v>
      </c>
      <c r="AA42" s="58" t="n">
        <f aca="false">AA41+1</f>
        <v>113</v>
      </c>
      <c r="AB42" s="58" t="n">
        <f aca="false">AB41+1</f>
        <v>119</v>
      </c>
      <c r="AE42" s="44"/>
      <c r="AF42" s="44"/>
      <c r="AG42" s="44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58"/>
      <c r="AS42" s="58"/>
      <c r="AT42" s="58"/>
      <c r="AU42" s="44"/>
      <c r="AW42" s="48" t="n">
        <f aca="false">AW41+1</f>
        <v>40</v>
      </c>
      <c r="AX42" s="45" t="s">
        <v>1546</v>
      </c>
      <c r="AY42" s="45" t="n">
        <v>699</v>
      </c>
      <c r="AZ42" s="45" t="n">
        <v>17478</v>
      </c>
      <c r="BI42" s="82"/>
    </row>
    <row r="43" customFormat="false" ht="16" hidden="false" customHeight="false" outlineLevel="0" collapsed="false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58"/>
      <c r="Q43" s="45" t="s">
        <v>106</v>
      </c>
      <c r="S43" s="58" t="n">
        <f aca="false">S42+1</f>
        <v>66</v>
      </c>
      <c r="T43" s="58" t="n">
        <f aca="false">T42+1</f>
        <v>72</v>
      </c>
      <c r="U43" s="58" t="n">
        <f aca="false">U42+1</f>
        <v>78</v>
      </c>
      <c r="V43" s="58" t="n">
        <f aca="false">V42+1</f>
        <v>84</v>
      </c>
      <c r="W43" s="58" t="n">
        <f aca="false">W42+1</f>
        <v>90</v>
      </c>
      <c r="X43" s="58" t="n">
        <f aca="false">X42+1</f>
        <v>96</v>
      </c>
      <c r="Y43" s="58" t="n">
        <f aca="false">Y42+1</f>
        <v>102</v>
      </c>
      <c r="Z43" s="58" t="n">
        <f aca="false">Z42+1</f>
        <v>108</v>
      </c>
      <c r="AA43" s="58" t="n">
        <f aca="false">AA42+1</f>
        <v>114</v>
      </c>
      <c r="AB43" s="58" t="n">
        <f aca="false">AB42+1</f>
        <v>120</v>
      </c>
      <c r="AE43" s="44"/>
      <c r="AF43" s="44"/>
      <c r="AG43" s="44"/>
      <c r="AH43" s="76"/>
      <c r="AJ43" s="76"/>
      <c r="AK43" s="76"/>
      <c r="AL43" s="76"/>
      <c r="AM43" s="76"/>
      <c r="AN43" s="76"/>
      <c r="AO43" s="76"/>
      <c r="AP43" s="76"/>
      <c r="AQ43" s="76"/>
      <c r="AR43" s="58"/>
      <c r="AS43" s="58"/>
      <c r="AT43" s="58"/>
      <c r="AU43" s="44"/>
      <c r="AW43" s="48" t="n">
        <f aca="false">AW42+1</f>
        <v>41</v>
      </c>
      <c r="AX43" s="45" t="s">
        <v>1547</v>
      </c>
      <c r="AY43" s="45" t="n">
        <v>1261</v>
      </c>
      <c r="AZ43" s="45" t="n">
        <v>23558</v>
      </c>
      <c r="BI43" s="82"/>
    </row>
    <row r="44" customFormat="false" ht="16" hidden="false" customHeight="false" outlineLevel="0" collapsed="false">
      <c r="B44" s="44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44"/>
      <c r="N44" s="44"/>
      <c r="O44" s="58"/>
      <c r="P44" s="44"/>
      <c r="Q44" s="45" t="s">
        <v>108</v>
      </c>
      <c r="AF44" s="45"/>
      <c r="AG44" s="44"/>
      <c r="AR44" s="58"/>
      <c r="AS44" s="58"/>
      <c r="AT44" s="58"/>
      <c r="AU44" s="44"/>
      <c r="AW44" s="48" t="n">
        <f aca="false">AW43+1</f>
        <v>42</v>
      </c>
      <c r="AX44" s="45" t="s">
        <v>1548</v>
      </c>
      <c r="AY44" s="45" t="n">
        <v>3098</v>
      </c>
      <c r="AZ44" s="45" t="n">
        <v>28629</v>
      </c>
      <c r="BI44" s="82"/>
    </row>
    <row r="45" customFormat="false" ht="16" hidden="false" customHeight="false" outlineLevel="0" collapsed="false">
      <c r="A45" s="58"/>
      <c r="B45" s="110"/>
      <c r="C45" s="110"/>
      <c r="D45" s="110"/>
      <c r="E45" s="110"/>
      <c r="F45" s="110"/>
      <c r="G45" s="110"/>
      <c r="H45" s="110"/>
      <c r="I45" s="110"/>
      <c r="J45" s="114"/>
      <c r="K45" s="114"/>
      <c r="L45" s="114"/>
      <c r="M45" s="58"/>
      <c r="N45" s="58"/>
      <c r="O45" s="58"/>
      <c r="P45" s="44"/>
      <c r="AF45" s="45"/>
      <c r="AG45" s="45"/>
      <c r="AR45" s="58"/>
      <c r="AS45" s="58"/>
      <c r="AT45" s="58"/>
      <c r="AU45" s="44"/>
      <c r="AW45" s="48" t="n">
        <f aca="false">AW44+1</f>
        <v>43</v>
      </c>
      <c r="AX45" s="45" t="s">
        <v>1549</v>
      </c>
      <c r="AY45" s="45" t="n">
        <v>568</v>
      </c>
      <c r="AZ45" s="45" t="n">
        <v>31947</v>
      </c>
      <c r="BI45" s="82"/>
    </row>
    <row r="46" customFormat="false" ht="16" hidden="false" customHeight="false" outlineLevel="0" collapsed="false"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58"/>
      <c r="P46" s="44"/>
      <c r="AE46" s="44"/>
      <c r="AF46" s="44"/>
      <c r="AG46" s="44"/>
      <c r="AR46" s="58"/>
      <c r="AS46" s="58"/>
      <c r="AT46" s="58"/>
      <c r="AU46" s="44"/>
      <c r="AW46" s="48" t="n">
        <f aca="false">AW45+1</f>
        <v>44</v>
      </c>
      <c r="AX46" s="45" t="s">
        <v>1550</v>
      </c>
      <c r="AY46" s="45" t="n">
        <v>495</v>
      </c>
      <c r="AZ46" s="45" t="n">
        <v>24886</v>
      </c>
      <c r="BI46" s="82"/>
    </row>
    <row r="47" customFormat="false" ht="16" hidden="false" customHeight="false" outlineLevel="0" collapsed="false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44"/>
      <c r="O47" s="58"/>
      <c r="P47" s="44"/>
      <c r="AE47" s="44"/>
      <c r="AF47" s="44"/>
      <c r="AG47" s="44"/>
      <c r="AR47" s="58"/>
      <c r="AS47" s="58"/>
      <c r="AT47" s="58"/>
      <c r="AU47" s="44"/>
      <c r="AW47" s="48" t="n">
        <f aca="false">AW46+1</f>
        <v>45</v>
      </c>
      <c r="AX47" s="45" t="s">
        <v>1551</v>
      </c>
      <c r="AY47" s="45" t="n">
        <v>474</v>
      </c>
      <c r="AZ47" s="45" t="n">
        <v>19623</v>
      </c>
      <c r="BI47" s="82"/>
    </row>
    <row r="48" customFormat="false" ht="16" hidden="false" customHeight="false" outlineLevel="0" collapsed="false">
      <c r="B48" s="44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44"/>
      <c r="N48" s="44"/>
      <c r="O48" s="58"/>
      <c r="P48" s="44"/>
      <c r="AE48" s="44"/>
      <c r="AF48" s="44"/>
      <c r="AG48" s="44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58"/>
      <c r="AS48" s="58"/>
      <c r="AT48" s="58"/>
      <c r="AU48" s="44"/>
      <c r="AW48" s="48" t="n">
        <f aca="false">AW47+1</f>
        <v>46</v>
      </c>
      <c r="AX48" s="45" t="s">
        <v>1552</v>
      </c>
      <c r="AY48" s="45" t="n">
        <v>688</v>
      </c>
      <c r="AZ48" s="45" t="n">
        <v>23415</v>
      </c>
      <c r="BI48" s="82"/>
    </row>
    <row r="49" customFormat="false" ht="16" hidden="false" customHeight="false" outlineLevel="0" collapsed="false">
      <c r="B49" s="44"/>
      <c r="C49" s="58"/>
      <c r="D49" s="44"/>
      <c r="E49" s="58"/>
      <c r="F49" s="44"/>
      <c r="G49" s="58"/>
      <c r="H49" s="44"/>
      <c r="I49" s="58"/>
      <c r="J49" s="44"/>
      <c r="K49" s="58"/>
      <c r="L49" s="44"/>
      <c r="M49" s="44"/>
      <c r="N49" s="44"/>
      <c r="O49" s="58"/>
      <c r="P49" s="44"/>
      <c r="AE49" s="44"/>
      <c r="AF49" s="44"/>
      <c r="AG49" s="44"/>
      <c r="AH49" s="76"/>
      <c r="AJ49" s="76"/>
      <c r="AK49" s="76"/>
      <c r="AL49" s="76"/>
      <c r="AM49" s="76"/>
      <c r="AN49" s="76"/>
      <c r="AO49" s="76"/>
      <c r="AP49" s="76"/>
      <c r="AQ49" s="76"/>
      <c r="AR49" s="58"/>
      <c r="AS49" s="58"/>
      <c r="AT49" s="58"/>
      <c r="AU49" s="44"/>
      <c r="AW49" s="48" t="n">
        <f aca="false">AW48+1</f>
        <v>47</v>
      </c>
      <c r="AX49" s="45" t="s">
        <v>1553</v>
      </c>
      <c r="AY49" s="45" t="n">
        <v>1932</v>
      </c>
      <c r="AZ49" s="45" t="n">
        <v>32437</v>
      </c>
      <c r="BI49" s="82"/>
    </row>
    <row r="50" customFormat="false" ht="16" hidden="false" customHeight="false" outlineLevel="0" collapsed="false">
      <c r="B50" s="44"/>
      <c r="C50" s="58"/>
      <c r="D50" s="44"/>
      <c r="E50" s="58"/>
      <c r="F50" s="44"/>
      <c r="G50" s="58"/>
      <c r="H50" s="44"/>
      <c r="I50" s="58"/>
      <c r="J50" s="44"/>
      <c r="K50" s="58"/>
      <c r="L50" s="44"/>
      <c r="M50" s="44"/>
      <c r="N50" s="44"/>
      <c r="O50" s="58"/>
      <c r="P50" s="44"/>
      <c r="AE50" s="44"/>
      <c r="AF50" s="44"/>
      <c r="AG50" s="44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58"/>
      <c r="AS50" s="58"/>
      <c r="AT50" s="58"/>
      <c r="AU50" s="44"/>
      <c r="AW50" s="48" t="n">
        <f aca="false">AW49+1</f>
        <v>48</v>
      </c>
      <c r="AX50" s="45" t="s">
        <v>1554</v>
      </c>
      <c r="AY50" s="45" t="n">
        <v>7494</v>
      </c>
      <c r="AZ50" s="45" t="n">
        <v>36864</v>
      </c>
      <c r="BI50" s="82"/>
    </row>
    <row r="51" customFormat="false" ht="16" hidden="false" customHeight="false" outlineLevel="0" collapsed="false"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58"/>
      <c r="P51" s="44"/>
      <c r="AE51" s="44"/>
      <c r="AF51" s="44"/>
      <c r="AG51" s="44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58"/>
      <c r="AS51" s="58"/>
      <c r="AT51" s="58"/>
      <c r="AU51" s="44"/>
      <c r="AW51" s="48" t="n">
        <f aca="false">AW50+1</f>
        <v>49</v>
      </c>
      <c r="AX51" s="45" t="s">
        <v>1555</v>
      </c>
      <c r="AY51" s="45" t="n">
        <v>184</v>
      </c>
      <c r="AZ51" s="45" t="n">
        <v>41136</v>
      </c>
      <c r="BI51" s="82"/>
    </row>
    <row r="52" customFormat="false" ht="16" hidden="false" customHeight="false" outlineLevel="0" collapsed="false"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58"/>
      <c r="P52" s="44"/>
      <c r="AE52" s="44"/>
      <c r="AF52" s="44"/>
      <c r="AG52" s="44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58"/>
      <c r="AS52" s="58"/>
      <c r="AT52" s="58"/>
      <c r="AU52" s="44"/>
      <c r="AW52" s="48" t="n">
        <f aca="false">AW51+1</f>
        <v>50</v>
      </c>
      <c r="AX52" s="45" t="s">
        <v>1556</v>
      </c>
      <c r="AY52" s="45" t="n">
        <v>168</v>
      </c>
      <c r="AZ52" s="45" t="n">
        <v>27855</v>
      </c>
      <c r="BI52" s="82"/>
    </row>
    <row r="53" customFormat="false" ht="16" hidden="false" customHeight="false" outlineLevel="0" collapsed="false"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58"/>
      <c r="P53" s="44"/>
      <c r="AE53" s="44"/>
      <c r="AF53" s="44"/>
      <c r="AG53" s="44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58"/>
      <c r="AS53" s="58"/>
      <c r="AT53" s="58"/>
      <c r="AU53" s="44"/>
      <c r="AW53" s="48" t="n">
        <f aca="false">AW52+1</f>
        <v>51</v>
      </c>
      <c r="AX53" s="45" t="s">
        <v>1557</v>
      </c>
      <c r="AY53" s="45" t="n">
        <v>172</v>
      </c>
      <c r="AZ53" s="45" t="n">
        <v>28629</v>
      </c>
      <c r="BI53" s="82"/>
    </row>
    <row r="54" customFormat="false" ht="16" hidden="false" customHeight="false" outlineLevel="0" collapsed="false"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58"/>
      <c r="P54" s="44"/>
      <c r="AE54" s="44"/>
      <c r="AF54" s="44"/>
      <c r="AG54" s="44"/>
      <c r="AH54" s="76"/>
      <c r="AJ54" s="76"/>
      <c r="AK54" s="76"/>
      <c r="AL54" s="76"/>
      <c r="AM54" s="76"/>
      <c r="AN54" s="76"/>
      <c r="AO54" s="76"/>
      <c r="AP54" s="76"/>
      <c r="AQ54" s="76"/>
      <c r="AR54" s="58"/>
      <c r="AS54" s="58"/>
      <c r="AT54" s="58"/>
      <c r="AU54" s="44"/>
      <c r="AW54" s="48" t="n">
        <f aca="false">AW53+1</f>
        <v>52</v>
      </c>
      <c r="AX54" s="45" t="s">
        <v>1558</v>
      </c>
      <c r="AY54" s="45" t="n">
        <v>249</v>
      </c>
      <c r="AZ54" s="45" t="n">
        <v>29335</v>
      </c>
      <c r="BI54" s="82"/>
    </row>
    <row r="55" customFormat="false" ht="16" hidden="false" customHeight="false" outlineLevel="0" collapsed="false">
      <c r="B55" s="44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44"/>
      <c r="N55" s="44"/>
      <c r="O55" s="58"/>
      <c r="P55" s="44"/>
      <c r="AE55" s="44"/>
      <c r="AF55" s="44"/>
      <c r="AG55" s="44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58"/>
      <c r="AS55" s="58"/>
      <c r="AT55" s="58"/>
      <c r="AU55" s="44"/>
      <c r="AW55" s="48" t="n">
        <f aca="false">AW54+1</f>
        <v>53</v>
      </c>
      <c r="AX55" s="45" t="s">
        <v>1559</v>
      </c>
      <c r="AY55" s="45" t="n">
        <v>573</v>
      </c>
      <c r="AZ55" s="45" t="n">
        <v>34265</v>
      </c>
      <c r="BI55" s="82"/>
    </row>
    <row r="56" customFormat="false" ht="16" hidden="false" customHeight="false" outlineLevel="0" collapsed="false">
      <c r="A56" s="58"/>
      <c r="B56" s="81"/>
      <c r="C56" s="44"/>
      <c r="D56" s="81"/>
      <c r="E56" s="81"/>
      <c r="F56" s="81"/>
      <c r="G56" s="81"/>
      <c r="H56" s="81"/>
      <c r="I56" s="58"/>
      <c r="J56" s="81"/>
      <c r="K56" s="58"/>
      <c r="L56" s="81"/>
      <c r="M56" s="58"/>
      <c r="N56" s="58"/>
      <c r="O56" s="58"/>
      <c r="P56" s="44"/>
      <c r="AE56" s="44"/>
      <c r="AF56" s="44"/>
      <c r="AG56" s="44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58"/>
      <c r="AS56" s="58"/>
      <c r="AT56" s="58"/>
      <c r="AU56" s="44"/>
      <c r="AW56" s="48" t="n">
        <f aca="false">AW55+1</f>
        <v>54</v>
      </c>
      <c r="AX56" s="45" t="s">
        <v>1560</v>
      </c>
      <c r="AY56" s="45" t="n">
        <v>1235</v>
      </c>
      <c r="AZ56" s="45" t="n">
        <v>35649</v>
      </c>
      <c r="BI56" s="82"/>
    </row>
    <row r="57" customFormat="false" ht="16" hidden="false" customHeight="false" outlineLevel="0" collapsed="false">
      <c r="B57" s="44"/>
      <c r="C57" s="58"/>
      <c r="D57" s="58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58"/>
      <c r="P57" s="44"/>
      <c r="Q57" s="44"/>
      <c r="AE57" s="44"/>
      <c r="AF57" s="44"/>
      <c r="AG57" s="44"/>
      <c r="AR57" s="58"/>
      <c r="AS57" s="58"/>
      <c r="AT57" s="58"/>
      <c r="AU57" s="44"/>
      <c r="AW57" s="48" t="n">
        <f aca="false">AW56+1</f>
        <v>55</v>
      </c>
      <c r="AX57" s="45" t="s">
        <v>1561</v>
      </c>
      <c r="AY57" s="45" t="n">
        <v>56987</v>
      </c>
      <c r="AZ57" s="45" t="n">
        <v>28629</v>
      </c>
      <c r="BI57" s="82"/>
    </row>
    <row r="58" customFormat="false" ht="16" hidden="false" customHeight="false" outlineLevel="0" collapsed="false">
      <c r="B58" s="81"/>
      <c r="C58" s="58"/>
      <c r="D58" s="58"/>
      <c r="E58" s="81"/>
      <c r="F58" s="81"/>
      <c r="G58" s="81"/>
      <c r="H58" s="81"/>
      <c r="I58" s="81"/>
      <c r="J58" s="81"/>
      <c r="K58" s="81"/>
      <c r="L58" s="81"/>
      <c r="M58" s="81"/>
      <c r="N58" s="44"/>
      <c r="O58" s="58"/>
      <c r="P58" s="44"/>
      <c r="Q58" s="44"/>
      <c r="AE58" s="44"/>
      <c r="AF58" s="44"/>
      <c r="AG58" s="44"/>
      <c r="AR58" s="58"/>
      <c r="AS58" s="58"/>
      <c r="AT58" s="58"/>
      <c r="AU58" s="44"/>
      <c r="AW58" s="48" t="n">
        <f aca="false">AW57+1</f>
        <v>56</v>
      </c>
      <c r="AX58" s="45" t="s">
        <v>1562</v>
      </c>
      <c r="AY58" s="45" t="n">
        <v>50450</v>
      </c>
      <c r="AZ58" s="45" t="n">
        <v>19563</v>
      </c>
      <c r="BI58" s="82"/>
    </row>
    <row r="59" customFormat="false" ht="16" hidden="false" customHeight="false" outlineLevel="0" collapsed="false">
      <c r="B59" s="44"/>
      <c r="C59" s="58"/>
      <c r="D59" s="58"/>
      <c r="E59" s="44"/>
      <c r="F59" s="44"/>
      <c r="G59" s="44"/>
      <c r="H59" s="44"/>
      <c r="I59" s="44"/>
      <c r="J59" s="44"/>
      <c r="K59" s="58"/>
      <c r="L59" s="58"/>
      <c r="M59" s="44"/>
      <c r="N59" s="44"/>
      <c r="O59" s="58"/>
      <c r="P59" s="44"/>
      <c r="Q59" s="44"/>
      <c r="AE59" s="44"/>
      <c r="AF59" s="44"/>
      <c r="AG59" s="44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58"/>
      <c r="AS59" s="58"/>
      <c r="AT59" s="58"/>
      <c r="AU59" s="44"/>
      <c r="AW59" s="48" t="n">
        <f aca="false">AW58+1</f>
        <v>57</v>
      </c>
      <c r="AX59" s="45" t="s">
        <v>1563</v>
      </c>
      <c r="AY59" s="45" t="n">
        <v>52808</v>
      </c>
      <c r="AZ59" s="45" t="n">
        <v>21305</v>
      </c>
      <c r="BI59" s="82"/>
    </row>
    <row r="60" customFormat="false" ht="16" hidden="false" customHeight="false" outlineLevel="0" collapsed="false">
      <c r="B60" s="44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44"/>
      <c r="N60" s="44"/>
      <c r="O60" s="44"/>
      <c r="P60" s="44"/>
      <c r="Q60" s="44"/>
      <c r="AE60" s="44"/>
      <c r="AF60" s="44"/>
      <c r="AG60" s="44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58"/>
      <c r="AS60" s="58"/>
      <c r="AW60" s="48" t="n">
        <f aca="false">AW59+1</f>
        <v>58</v>
      </c>
      <c r="AX60" s="45" t="s">
        <v>1564</v>
      </c>
      <c r="AY60" s="45" t="n">
        <v>49385</v>
      </c>
      <c r="AZ60" s="45" t="n">
        <v>20919</v>
      </c>
      <c r="BI60" s="82"/>
    </row>
    <row r="61" customFormat="false" ht="16" hidden="false" customHeight="false" outlineLevel="0" collapsed="false">
      <c r="B61" s="44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44"/>
      <c r="N61" s="44"/>
      <c r="O61" s="44"/>
      <c r="P61" s="44"/>
      <c r="Q61" s="44"/>
      <c r="AE61" s="44"/>
      <c r="AF61" s="44"/>
      <c r="AG61" s="44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58"/>
      <c r="AS61" s="58"/>
      <c r="AW61" s="48" t="n">
        <f aca="false">AW60+1</f>
        <v>59</v>
      </c>
      <c r="AX61" s="45" t="s">
        <v>1565</v>
      </c>
      <c r="AY61" s="45" t="n">
        <v>56987</v>
      </c>
      <c r="AZ61" s="45" t="n">
        <v>27101</v>
      </c>
      <c r="BI61" s="82"/>
    </row>
    <row r="62" customFormat="false" ht="16" hidden="false" customHeight="false" outlineLevel="0" collapsed="false">
      <c r="B62" s="4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44"/>
      <c r="N62" s="44"/>
      <c r="O62" s="44"/>
      <c r="P62" s="44"/>
      <c r="Q62" s="44"/>
      <c r="AE62" s="44"/>
      <c r="AF62" s="44"/>
      <c r="AG62" s="44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58"/>
      <c r="AS62" s="58"/>
      <c r="AW62" s="48" t="n">
        <f aca="false">AW61+1</f>
        <v>60</v>
      </c>
      <c r="AX62" s="45" t="s">
        <v>1566</v>
      </c>
      <c r="AY62" s="45" t="n">
        <v>58215</v>
      </c>
      <c r="AZ62" s="45" t="n">
        <v>27940</v>
      </c>
      <c r="BI62" s="82"/>
    </row>
    <row r="63" customFormat="false" ht="16" hidden="false" customHeight="false" outlineLevel="0" collapsed="false">
      <c r="B63" s="44"/>
      <c r="C63" s="44"/>
      <c r="D63" s="44"/>
      <c r="E63" s="58"/>
      <c r="F63" s="58"/>
      <c r="G63" s="58"/>
      <c r="H63" s="58"/>
      <c r="I63" s="58"/>
      <c r="J63" s="58"/>
      <c r="K63" s="58"/>
      <c r="L63" s="58"/>
      <c r="M63" s="44"/>
      <c r="N63" s="44"/>
      <c r="O63" s="44"/>
      <c r="P63" s="44"/>
      <c r="Q63" s="44"/>
      <c r="AE63" s="44"/>
      <c r="AF63" s="44"/>
      <c r="AG63" s="44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58"/>
      <c r="AS63" s="58"/>
      <c r="AW63" s="48" t="n">
        <f aca="false">AW62+1</f>
        <v>61</v>
      </c>
      <c r="AX63" s="45" t="s">
        <v>1567</v>
      </c>
      <c r="AY63" s="45" t="n">
        <v>692</v>
      </c>
      <c r="AZ63" s="45" t="n">
        <v>34161</v>
      </c>
      <c r="BI63" s="82"/>
    </row>
    <row r="64" customFormat="false" ht="16" hidden="false" customHeight="false" outlineLevel="0" collapsed="false">
      <c r="B64" s="44"/>
      <c r="C64" s="44"/>
      <c r="D64" s="44"/>
      <c r="E64" s="58"/>
      <c r="F64" s="58"/>
      <c r="G64" s="58"/>
      <c r="H64" s="58"/>
      <c r="I64" s="58"/>
      <c r="J64" s="58"/>
      <c r="K64" s="58"/>
      <c r="L64" s="58"/>
      <c r="M64" s="44"/>
      <c r="N64" s="44"/>
      <c r="O64" s="44"/>
      <c r="P64" s="44"/>
      <c r="Q64" s="44"/>
      <c r="AE64" s="44"/>
      <c r="AF64" s="44"/>
      <c r="AG64" s="44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58"/>
      <c r="AS64" s="58"/>
      <c r="AW64" s="48" t="n">
        <f aca="false">AW63+1</f>
        <v>62</v>
      </c>
      <c r="AX64" s="45" t="s">
        <v>1568</v>
      </c>
      <c r="AY64" s="45" t="n">
        <v>736</v>
      </c>
      <c r="AZ64" s="45" t="n">
        <v>31656</v>
      </c>
      <c r="BI64" s="82"/>
    </row>
    <row r="65" customFormat="false" ht="16" hidden="false" customHeight="false" outlineLevel="0" collapsed="false"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AE65" s="44"/>
      <c r="AF65" s="44"/>
      <c r="AG65" s="44"/>
      <c r="AH65" s="76"/>
      <c r="AJ65" s="76"/>
      <c r="AK65" s="76"/>
      <c r="AL65" s="76"/>
      <c r="AM65" s="76"/>
      <c r="AN65" s="76"/>
      <c r="AO65" s="76"/>
      <c r="AP65" s="76"/>
      <c r="AQ65" s="76"/>
      <c r="AR65" s="58"/>
      <c r="AS65" s="58"/>
      <c r="AW65" s="48" t="n">
        <f aca="false">AW64+1</f>
        <v>63</v>
      </c>
      <c r="AX65" s="45" t="s">
        <v>1569</v>
      </c>
      <c r="AY65" s="45" t="n">
        <v>791</v>
      </c>
      <c r="AZ65" s="45" t="n">
        <v>34265</v>
      </c>
      <c r="BI65" s="82"/>
    </row>
    <row r="66" customFormat="false" ht="16" hidden="false" customHeight="false" outlineLevel="0" collapsed="false">
      <c r="B66" s="44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44"/>
      <c r="N66" s="44"/>
      <c r="O66" s="44"/>
      <c r="P66" s="44"/>
      <c r="Q66" s="44"/>
      <c r="AE66" s="44"/>
      <c r="AF66" s="44"/>
      <c r="AG66" s="44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58"/>
      <c r="AS66" s="58"/>
      <c r="AW66" s="48" t="n">
        <f aca="false">AW65+1</f>
        <v>64</v>
      </c>
      <c r="AX66" s="45" t="s">
        <v>1570</v>
      </c>
      <c r="AY66" s="45" t="n">
        <v>1460</v>
      </c>
      <c r="AZ66" s="45" t="n">
        <v>29424</v>
      </c>
      <c r="BI66" s="82"/>
    </row>
    <row r="67" customFormat="false" ht="16" hidden="false" customHeight="false" outlineLevel="0" collapsed="false">
      <c r="B67" s="44"/>
      <c r="C67" s="44"/>
      <c r="D67" s="44"/>
      <c r="E67" s="44"/>
      <c r="F67" s="44"/>
      <c r="G67" s="81"/>
      <c r="H67" s="81"/>
      <c r="I67" s="58"/>
      <c r="J67" s="44"/>
      <c r="K67" s="58"/>
      <c r="L67" s="58"/>
      <c r="M67" s="44"/>
      <c r="N67" s="44"/>
      <c r="O67" s="44"/>
      <c r="P67" s="44"/>
      <c r="Q67" s="44"/>
      <c r="AE67" s="44"/>
      <c r="AF67" s="44"/>
      <c r="AG67" s="44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58"/>
      <c r="AS67" s="58"/>
      <c r="AW67" s="48" t="n">
        <f aca="false">AW66+1</f>
        <v>65</v>
      </c>
      <c r="AX67" s="45" t="s">
        <v>1571</v>
      </c>
      <c r="AY67" s="45" t="n">
        <v>4952</v>
      </c>
      <c r="AZ67" s="45" t="n">
        <v>18351</v>
      </c>
      <c r="BI67" s="82"/>
    </row>
    <row r="68" customFormat="false" ht="16" hidden="false" customHeight="false" outlineLevel="0" collapsed="false">
      <c r="B68" s="44"/>
      <c r="C68" s="44"/>
      <c r="D68" s="44"/>
      <c r="E68" s="44"/>
      <c r="F68" s="44"/>
      <c r="G68" s="58"/>
      <c r="H68" s="58"/>
      <c r="I68" s="44"/>
      <c r="J68" s="44"/>
      <c r="K68" s="44"/>
      <c r="L68" s="44"/>
      <c r="M68" s="44"/>
      <c r="N68" s="44"/>
      <c r="O68" s="44"/>
      <c r="P68" s="44"/>
      <c r="Q68" s="44"/>
      <c r="AE68" s="44"/>
      <c r="AF68" s="44"/>
      <c r="AG68" s="44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58"/>
      <c r="AS68" s="58"/>
      <c r="AW68" s="48" t="n">
        <f aca="false">AW67+1</f>
        <v>66</v>
      </c>
      <c r="AX68" s="45" t="s">
        <v>1572</v>
      </c>
      <c r="AY68" s="45" t="n">
        <v>13126</v>
      </c>
      <c r="AZ68" s="45" t="n">
        <v>20478</v>
      </c>
      <c r="BI68" s="82"/>
    </row>
    <row r="69" customFormat="false" ht="16" hidden="false" customHeight="false" outlineLevel="0" collapsed="false">
      <c r="B69" s="44"/>
      <c r="C69" s="44"/>
      <c r="D69" s="58"/>
      <c r="E69" s="44"/>
      <c r="F69" s="44"/>
      <c r="G69" s="58"/>
      <c r="H69" s="58"/>
      <c r="I69" s="44"/>
      <c r="J69" s="58"/>
      <c r="K69" s="58"/>
      <c r="L69" s="58"/>
      <c r="M69" s="44"/>
      <c r="N69" s="44"/>
      <c r="O69" s="44"/>
      <c r="P69" s="44"/>
      <c r="Q69" s="44"/>
      <c r="AE69" s="44"/>
      <c r="AF69" s="44"/>
      <c r="AG69" s="44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58"/>
      <c r="AS69" s="58"/>
      <c r="AW69" s="48" t="n">
        <f aca="false">AW68+1</f>
        <v>67</v>
      </c>
      <c r="AX69" s="45" t="s">
        <v>1573</v>
      </c>
      <c r="AY69" s="45" t="n">
        <v>613</v>
      </c>
      <c r="AZ69" s="45" t="n">
        <v>29604</v>
      </c>
      <c r="BI69" s="82"/>
    </row>
    <row r="70" customFormat="false" ht="16" hidden="false" customHeight="false" outlineLevel="0" collapsed="false"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AE70" s="44"/>
      <c r="AF70" s="44"/>
      <c r="AG70" s="44"/>
      <c r="AH70" s="76"/>
      <c r="AJ70" s="76"/>
      <c r="AK70" s="76"/>
      <c r="AL70" s="76"/>
      <c r="AM70" s="76"/>
      <c r="AN70" s="76"/>
      <c r="AO70" s="76"/>
      <c r="AP70" s="76"/>
      <c r="AQ70" s="76"/>
      <c r="AR70" s="58"/>
      <c r="AS70" s="58"/>
      <c r="AW70" s="48" t="n">
        <f aca="false">AW69+1</f>
        <v>68</v>
      </c>
      <c r="AX70" s="45" t="s">
        <v>1574</v>
      </c>
      <c r="AY70" s="45" t="n">
        <v>571</v>
      </c>
      <c r="AZ70" s="45" t="n">
        <v>24584</v>
      </c>
      <c r="BI70" s="82"/>
    </row>
    <row r="71" customFormat="false" ht="16" hidden="false" customHeight="false" outlineLevel="0" collapsed="false">
      <c r="B71" s="44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44"/>
      <c r="N71" s="44"/>
      <c r="O71" s="44"/>
      <c r="P71" s="44"/>
      <c r="Q71" s="44"/>
      <c r="AR71" s="58"/>
      <c r="AS71" s="58"/>
      <c r="AW71" s="48" t="n">
        <f aca="false">AW70+1</f>
        <v>69</v>
      </c>
      <c r="AX71" s="45" t="s">
        <v>1575</v>
      </c>
      <c r="AY71" s="45" t="n">
        <v>593</v>
      </c>
      <c r="AZ71" s="45" t="n">
        <v>22506</v>
      </c>
      <c r="BI71" s="82"/>
    </row>
    <row r="72" customFormat="false" ht="16" hidden="false" customHeight="false" outlineLevel="0" collapsed="false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AW72" s="48" t="n">
        <f aca="false">AW71+1</f>
        <v>70</v>
      </c>
      <c r="AX72" s="45" t="s">
        <v>1576</v>
      </c>
      <c r="AY72" s="45" t="n">
        <v>1172</v>
      </c>
      <c r="AZ72" s="45" t="n">
        <v>19623</v>
      </c>
      <c r="BI72" s="82"/>
      <c r="BM72" s="48"/>
    </row>
    <row r="73" customFormat="false" ht="16" hidden="false" customHeight="false" outlineLevel="0" collapsed="false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44"/>
      <c r="N73" s="44"/>
      <c r="O73" s="44"/>
      <c r="P73" s="44"/>
      <c r="Q73" s="44"/>
      <c r="AW73" s="48" t="n">
        <f aca="false">AW72+1</f>
        <v>71</v>
      </c>
      <c r="AX73" s="45" t="s">
        <v>1577</v>
      </c>
      <c r="AY73" s="45" t="n">
        <v>5459</v>
      </c>
      <c r="AZ73" s="45" t="n">
        <v>14737</v>
      </c>
      <c r="BI73" s="82"/>
      <c r="BM73" s="48"/>
    </row>
    <row r="74" customFormat="false" ht="16" hidden="false" customHeight="false" outlineLevel="0" collapsed="false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44"/>
      <c r="M74" s="44"/>
      <c r="N74" s="44"/>
      <c r="O74" s="44"/>
      <c r="AW74" s="48" t="n">
        <f aca="false">AW73+1</f>
        <v>72</v>
      </c>
      <c r="AX74" s="45" t="s">
        <v>1578</v>
      </c>
      <c r="AY74" s="45" t="n">
        <v>13824</v>
      </c>
      <c r="AZ74" s="45" t="n">
        <v>19268</v>
      </c>
      <c r="BI74" s="82"/>
      <c r="BM74" s="48"/>
    </row>
    <row r="75" customFormat="false" ht="16" hidden="false" customHeight="false" outlineLevel="0" collapsed="false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44"/>
      <c r="M75" s="44"/>
      <c r="N75" s="44"/>
      <c r="O75" s="44"/>
      <c r="AW75" s="48" t="n">
        <f aca="false">AW74+1</f>
        <v>73</v>
      </c>
      <c r="AX75" s="45" t="s">
        <v>1579</v>
      </c>
      <c r="AY75" s="45" t="n">
        <v>575</v>
      </c>
      <c r="AZ75" s="45" t="n">
        <v>26449</v>
      </c>
      <c r="BI75" s="82"/>
      <c r="BM75" s="48"/>
    </row>
    <row r="76" customFormat="false" ht="16" hidden="false" customHeight="false" outlineLevel="0" collapsed="false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44"/>
      <c r="M76" s="44"/>
      <c r="N76" s="44"/>
      <c r="AW76" s="48" t="n">
        <f aca="false">AW75+1</f>
        <v>74</v>
      </c>
      <c r="AX76" s="45" t="s">
        <v>1580</v>
      </c>
      <c r="AY76" s="45" t="n">
        <v>539</v>
      </c>
      <c r="AZ76" s="45" t="n">
        <v>21964</v>
      </c>
      <c r="BI76" s="82"/>
      <c r="BM76" s="48"/>
    </row>
    <row r="77" customFormat="false" ht="16" hidden="false" customHeight="false" outlineLevel="0" collapsed="false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44"/>
      <c r="M77" s="44"/>
      <c r="N77" s="44"/>
      <c r="AW77" s="48" t="n">
        <f aca="false">AW76+1</f>
        <v>75</v>
      </c>
      <c r="AX77" s="45" t="s">
        <v>1581</v>
      </c>
      <c r="AY77" s="45" t="n">
        <v>515</v>
      </c>
      <c r="AZ77" s="45" t="n">
        <v>22233</v>
      </c>
      <c r="BI77" s="82"/>
      <c r="BM77" s="48"/>
    </row>
    <row r="78" customFormat="false" ht="16" hidden="false" customHeight="false" outlineLevel="0" collapsed="false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44"/>
      <c r="M78" s="44"/>
      <c r="N78" s="44"/>
      <c r="AW78" s="48" t="n">
        <f aca="false">AW77+1</f>
        <v>76</v>
      </c>
      <c r="AX78" s="45" t="s">
        <v>1582</v>
      </c>
      <c r="AY78" s="45" t="n">
        <v>1269</v>
      </c>
      <c r="AZ78" s="45" t="n">
        <v>21632</v>
      </c>
      <c r="BI78" s="82"/>
      <c r="BM78" s="48"/>
    </row>
    <row r="79" customFormat="false" ht="16" hidden="false" customHeight="false" outlineLevel="0" collapsed="false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44"/>
      <c r="M79" s="44"/>
      <c r="N79" s="44"/>
      <c r="AW79" s="48" t="n">
        <f aca="false">AW78+1</f>
        <v>77</v>
      </c>
      <c r="AX79" s="45" t="s">
        <v>1583</v>
      </c>
      <c r="AY79" s="45" t="n">
        <v>5680</v>
      </c>
      <c r="AZ79" s="45" t="n">
        <v>20353</v>
      </c>
      <c r="BI79" s="82"/>
      <c r="BM79" s="48"/>
    </row>
    <row r="80" customFormat="false" ht="16" hidden="false" customHeight="false" outlineLevel="0" collapsed="false"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AW80" s="48" t="n">
        <f aca="false">AW79+1</f>
        <v>78</v>
      </c>
      <c r="AX80" s="45" t="s">
        <v>1584</v>
      </c>
      <c r="AY80" s="45" t="n">
        <v>15711</v>
      </c>
      <c r="AZ80" s="45" t="n">
        <v>25891</v>
      </c>
      <c r="BI80" s="82"/>
      <c r="BM80" s="48"/>
    </row>
    <row r="81" customFormat="false" ht="16" hidden="false" customHeight="false" outlineLevel="0" collapsed="false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44"/>
      <c r="M81" s="44"/>
      <c r="N81" s="44"/>
      <c r="AW81" s="48" t="n">
        <f aca="false">AW80+1</f>
        <v>79</v>
      </c>
      <c r="AX81" s="45" t="s">
        <v>1585</v>
      </c>
      <c r="AY81" s="45" t="n">
        <v>473</v>
      </c>
      <c r="AZ81" s="45" t="n">
        <v>29335</v>
      </c>
      <c r="BI81" s="82"/>
      <c r="BM81" s="48"/>
    </row>
    <row r="82" customFormat="false" ht="16" hidden="false" customHeight="false" outlineLevel="0" collapsed="false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44"/>
      <c r="AW82" s="48" t="n">
        <f aca="false">AW81+1</f>
        <v>80</v>
      </c>
      <c r="AX82" s="45" t="s">
        <v>1586</v>
      </c>
      <c r="AY82" s="45" t="n">
        <v>531</v>
      </c>
      <c r="AZ82" s="45" t="n">
        <v>23558</v>
      </c>
      <c r="BI82" s="82"/>
      <c r="BM82" s="48"/>
    </row>
    <row r="83" customFormat="false" ht="16" hidden="false" customHeight="false" outlineLevel="0" collapsed="false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44"/>
      <c r="AW83" s="48" t="n">
        <f aca="false">AW82+1</f>
        <v>81</v>
      </c>
      <c r="AX83" s="45" t="s">
        <v>1587</v>
      </c>
      <c r="AY83" s="45" t="n">
        <v>498</v>
      </c>
      <c r="AZ83" s="45" t="n">
        <v>20292</v>
      </c>
      <c r="BI83" s="82"/>
      <c r="BM83" s="48"/>
    </row>
    <row r="84" customFormat="false" ht="16" hidden="false" customHeight="false" outlineLevel="0" collapsed="false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44"/>
      <c r="AW84" s="48" t="n">
        <f aca="false">AW83+1</f>
        <v>82</v>
      </c>
      <c r="AX84" s="45" t="s">
        <v>1588</v>
      </c>
      <c r="AY84" s="45" t="n">
        <v>953</v>
      </c>
      <c r="AZ84" s="45" t="n">
        <v>20919</v>
      </c>
      <c r="BI84" s="82"/>
      <c r="BM84" s="48"/>
    </row>
    <row r="85" customFormat="false" ht="16" hidden="false" customHeight="false" outlineLevel="0" collapsed="false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AW85" s="48" t="n">
        <f aca="false">AW84+1</f>
        <v>83</v>
      </c>
      <c r="AX85" s="45" t="s">
        <v>1589</v>
      </c>
      <c r="AY85" s="45" t="n">
        <v>3079</v>
      </c>
      <c r="AZ85" s="45" t="n">
        <v>20792</v>
      </c>
      <c r="BI85" s="82"/>
      <c r="BM85" s="48"/>
    </row>
    <row r="86" customFormat="false" ht="16" hidden="false" customHeight="false" outlineLevel="0" collapsed="false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44"/>
      <c r="AW86" s="48" t="n">
        <f aca="false">AW85+1</f>
        <v>84</v>
      </c>
      <c r="AX86" s="45" t="s">
        <v>1590</v>
      </c>
      <c r="AY86" s="45" t="n">
        <v>10194</v>
      </c>
      <c r="AZ86" s="45" t="n">
        <v>21566</v>
      </c>
      <c r="BI86" s="82"/>
      <c r="BM86" s="48"/>
    </row>
    <row r="87" customFormat="false" ht="16" hidden="false" customHeight="false" outlineLevel="0" collapsed="false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44"/>
      <c r="AW87" s="48" t="n">
        <f aca="false">AW86+1</f>
        <v>85</v>
      </c>
      <c r="AX87" s="45" t="s">
        <v>1591</v>
      </c>
      <c r="AY87" s="45" t="n">
        <v>636</v>
      </c>
      <c r="AZ87" s="45" t="n">
        <v>29246</v>
      </c>
      <c r="BI87" s="82"/>
      <c r="BM87" s="48"/>
    </row>
    <row r="88" customFormat="false" ht="16" hidden="false" customHeight="false" outlineLevel="0" collapsed="false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44"/>
      <c r="AW88" s="48" t="n">
        <f aca="false">AW87+1</f>
        <v>86</v>
      </c>
      <c r="AX88" s="45" t="s">
        <v>1592</v>
      </c>
      <c r="AY88" s="45" t="n">
        <v>676</v>
      </c>
      <c r="AZ88" s="45" t="n">
        <v>22166</v>
      </c>
      <c r="BI88" s="82"/>
      <c r="BM88" s="48"/>
    </row>
    <row r="89" customFormat="false" ht="16" hidden="false" customHeight="false" outlineLevel="0" collapsed="false">
      <c r="B89" s="44"/>
      <c r="G89" s="58"/>
      <c r="H89" s="44"/>
      <c r="I89" s="44"/>
      <c r="J89" s="44"/>
      <c r="K89" s="44"/>
      <c r="L89" s="44"/>
      <c r="AW89" s="48" t="n">
        <f aca="false">AW88+1</f>
        <v>87</v>
      </c>
      <c r="AX89" s="45" t="s">
        <v>1593</v>
      </c>
      <c r="AY89" s="45" t="n">
        <v>566</v>
      </c>
      <c r="AZ89" s="45" t="n">
        <v>19326</v>
      </c>
      <c r="BI89" s="82"/>
      <c r="BM89" s="48"/>
    </row>
    <row r="90" customFormat="false" ht="16" hidden="false" customHeight="false" outlineLevel="0" collapsed="false">
      <c r="AW90" s="48" t="n">
        <f aca="false">AW89+1</f>
        <v>88</v>
      </c>
      <c r="AX90" s="45" t="s">
        <v>1594</v>
      </c>
      <c r="AY90" s="45" t="n">
        <v>725</v>
      </c>
      <c r="AZ90" s="45" t="n">
        <v>19034</v>
      </c>
      <c r="BI90" s="82"/>
      <c r="BM90" s="48"/>
    </row>
    <row r="91" customFormat="false" ht="16" hidden="false" customHeight="false" outlineLevel="0" collapsed="false">
      <c r="AW91" s="48" t="n">
        <f aca="false">AW90+1</f>
        <v>89</v>
      </c>
      <c r="AX91" s="45" t="s">
        <v>1595</v>
      </c>
      <c r="AY91" s="45" t="n">
        <v>1469</v>
      </c>
      <c r="AZ91" s="45" t="n">
        <v>18351</v>
      </c>
      <c r="BI91" s="82"/>
      <c r="BM91" s="48"/>
    </row>
    <row r="92" customFormat="false" ht="16" hidden="false" customHeight="false" outlineLevel="0" collapsed="false">
      <c r="AW92" s="48" t="n">
        <f aca="false">AW91+1</f>
        <v>90</v>
      </c>
      <c r="AX92" s="45" t="s">
        <v>1596</v>
      </c>
      <c r="AY92" s="45" t="n">
        <v>5361</v>
      </c>
      <c r="AZ92" s="45" t="n">
        <v>24139</v>
      </c>
      <c r="BI92" s="82"/>
      <c r="BM92" s="48"/>
    </row>
    <row r="93" customFormat="false" ht="16" hidden="false" customHeight="false" outlineLevel="0" collapsed="false">
      <c r="AW93" s="48" t="n">
        <f aca="false">AW92+1</f>
        <v>91</v>
      </c>
      <c r="AX93" s="45" t="s">
        <v>1597</v>
      </c>
      <c r="AY93" s="45" t="n">
        <v>667</v>
      </c>
      <c r="AZ93" s="45" t="n">
        <v>27350</v>
      </c>
      <c r="BI93" s="82"/>
      <c r="BM93" s="48"/>
    </row>
    <row r="94" customFormat="false" ht="16" hidden="false" customHeight="false" outlineLevel="0" collapsed="false">
      <c r="AW94" s="48" t="n">
        <f aca="false">AW93+1</f>
        <v>92</v>
      </c>
      <c r="AX94" s="45" t="s">
        <v>1598</v>
      </c>
      <c r="AY94" s="45" t="n">
        <v>718</v>
      </c>
      <c r="AZ94" s="45" t="n">
        <v>26208</v>
      </c>
      <c r="BI94" s="82"/>
      <c r="BM94" s="48"/>
    </row>
    <row r="95" customFormat="false" ht="16" hidden="false" customHeight="false" outlineLevel="0" collapsed="false">
      <c r="AW95" s="48" t="n">
        <f aca="false">AW94+1</f>
        <v>93</v>
      </c>
      <c r="AX95" s="45" t="s">
        <v>1599</v>
      </c>
      <c r="AY95" s="45" t="n">
        <v>531</v>
      </c>
      <c r="AZ95" s="45" t="n">
        <v>21240</v>
      </c>
      <c r="BI95" s="82"/>
      <c r="BM95" s="48"/>
    </row>
    <row r="96" customFormat="false" ht="16" hidden="false" customHeight="false" outlineLevel="0" collapsed="false">
      <c r="AW96" s="48" t="n">
        <f aca="false">AW95+1</f>
        <v>94</v>
      </c>
      <c r="AX96" s="45" t="s">
        <v>1600</v>
      </c>
      <c r="AY96" s="45" t="n">
        <v>541</v>
      </c>
      <c r="AZ96" s="45" t="n">
        <v>19268</v>
      </c>
      <c r="BI96" s="82"/>
      <c r="BM96" s="48"/>
    </row>
    <row r="97" customFormat="false" ht="16" hidden="false" customHeight="false" outlineLevel="0" collapsed="false">
      <c r="AS97" s="83"/>
      <c r="AT97" s="83"/>
      <c r="AW97" s="48" t="n">
        <f aca="false">AW96+1</f>
        <v>95</v>
      </c>
      <c r="AX97" s="45" t="s">
        <v>1601</v>
      </c>
      <c r="AY97" s="45" t="n">
        <v>1403</v>
      </c>
      <c r="AZ97" s="45" t="n">
        <v>26288</v>
      </c>
      <c r="BI97" s="82"/>
      <c r="BM97" s="48"/>
    </row>
    <row r="98" customFormat="false" ht="16" hidden="false" customHeight="false" outlineLevel="0" collapsed="false">
      <c r="G98" s="44"/>
      <c r="H98" s="44"/>
      <c r="I98" s="44"/>
      <c r="J98" s="44"/>
      <c r="AS98" s="83"/>
      <c r="AT98" s="83"/>
      <c r="AW98" s="48" t="n">
        <f aca="false">AW97+1</f>
        <v>96</v>
      </c>
      <c r="AX98" s="45" t="s">
        <v>1602</v>
      </c>
      <c r="AY98" s="45" t="n">
        <v>4038</v>
      </c>
      <c r="AZ98" s="45" t="n">
        <v>23702</v>
      </c>
      <c r="BI98" s="82"/>
      <c r="BM98" s="48"/>
    </row>
    <row r="99" customFormat="false" ht="16" hidden="false" customHeight="false" outlineLevel="0" collapsed="false">
      <c r="G99" s="44"/>
      <c r="H99" s="44"/>
      <c r="I99" s="44"/>
      <c r="J99" s="44"/>
      <c r="AS99" s="83"/>
      <c r="AT99" s="83"/>
      <c r="AW99" s="48" t="n">
        <f aca="false">AW98+1</f>
        <v>97</v>
      </c>
      <c r="AX99" s="45" t="s">
        <v>1603</v>
      </c>
      <c r="AY99" s="45" t="n">
        <v>6436</v>
      </c>
      <c r="AZ99" s="45" t="n">
        <v>32338</v>
      </c>
      <c r="BF99" s="47"/>
      <c r="BH99" s="82"/>
      <c r="BL99" s="48"/>
    </row>
    <row r="100" customFormat="false" ht="16" hidden="false" customHeight="false" outlineLevel="0" collapsed="false">
      <c r="G100" s="44"/>
      <c r="H100" s="44"/>
      <c r="I100" s="44"/>
      <c r="J100" s="44"/>
      <c r="AS100" s="83"/>
      <c r="AT100" s="83"/>
      <c r="AW100" s="48" t="n">
        <f aca="false">AW99+1</f>
        <v>98</v>
      </c>
      <c r="AX100" s="45" t="s">
        <v>1604</v>
      </c>
      <c r="AY100" s="45" t="n">
        <v>4318</v>
      </c>
      <c r="AZ100" s="45" t="n">
        <v>25345</v>
      </c>
      <c r="BF100" s="47"/>
      <c r="BI100" s="82"/>
    </row>
    <row r="101" customFormat="false" ht="16" hidden="false" customHeight="false" outlineLevel="0" collapsed="false">
      <c r="G101" s="44"/>
      <c r="H101" s="44"/>
      <c r="I101" s="44"/>
      <c r="J101" s="44"/>
      <c r="AS101" s="83"/>
      <c r="AT101" s="83"/>
      <c r="AW101" s="48" t="n">
        <f aca="false">AW100+1</f>
        <v>99</v>
      </c>
      <c r="AX101" s="45" t="s">
        <v>1605</v>
      </c>
      <c r="AY101" s="45" t="n">
        <v>3415</v>
      </c>
      <c r="AZ101" s="45" t="n">
        <v>20603</v>
      </c>
      <c r="BF101" s="47"/>
      <c r="BI101" s="82"/>
    </row>
    <row r="102" customFormat="false" ht="16" hidden="false" customHeight="false" outlineLevel="0" collapsed="false">
      <c r="G102" s="44"/>
      <c r="H102" s="44"/>
      <c r="I102" s="44"/>
      <c r="J102" s="44"/>
      <c r="AS102" s="83"/>
      <c r="AT102" s="83"/>
      <c r="AW102" s="48" t="n">
        <f aca="false">AW101+1</f>
        <v>100</v>
      </c>
      <c r="AX102" s="45" t="s">
        <v>1606</v>
      </c>
      <c r="AY102" s="45" t="n">
        <v>4026</v>
      </c>
      <c r="AZ102" s="45" t="n">
        <v>21831</v>
      </c>
      <c r="BF102" s="47"/>
      <c r="BI102" s="82"/>
    </row>
    <row r="103" customFormat="false" ht="16" hidden="false" customHeight="false" outlineLevel="0" collapsed="false">
      <c r="G103" s="44"/>
      <c r="H103" s="44"/>
      <c r="I103" s="44"/>
      <c r="J103" s="44"/>
      <c r="AS103" s="83"/>
      <c r="AT103" s="83"/>
      <c r="AW103" s="48" t="n">
        <f aca="false">AW102+1</f>
        <v>101</v>
      </c>
      <c r="AX103" s="45" t="s">
        <v>1607</v>
      </c>
      <c r="AY103" s="45" t="n">
        <v>9447</v>
      </c>
      <c r="AZ103" s="45" t="n">
        <v>26937</v>
      </c>
      <c r="BF103" s="47"/>
      <c r="BI103" s="82"/>
    </row>
    <row r="104" customFormat="false" ht="16" hidden="false" customHeight="false" outlineLevel="0" collapsed="false">
      <c r="G104" s="44"/>
      <c r="H104" s="44"/>
      <c r="I104" s="44"/>
      <c r="J104" s="44"/>
      <c r="AS104" s="83"/>
      <c r="AT104" s="83"/>
      <c r="AW104" s="48" t="n">
        <f aca="false">AW103+1</f>
        <v>102</v>
      </c>
      <c r="AX104" s="45" t="s">
        <v>1608</v>
      </c>
      <c r="AY104" s="45" t="n">
        <v>20168</v>
      </c>
      <c r="AZ104" s="45" t="n">
        <v>31368</v>
      </c>
      <c r="BF104" s="47"/>
      <c r="BI104" s="82"/>
    </row>
    <row r="105" customFormat="false" ht="16" hidden="false" customHeight="false" outlineLevel="0" collapsed="false">
      <c r="G105" s="44"/>
      <c r="H105" s="44"/>
      <c r="I105" s="44"/>
      <c r="J105" s="44"/>
      <c r="AW105" s="48" t="n">
        <f aca="false">AW104+1</f>
        <v>103</v>
      </c>
      <c r="AX105" s="45" t="s">
        <v>1609</v>
      </c>
      <c r="AY105" s="45" t="n">
        <v>470</v>
      </c>
      <c r="AZ105" s="45" t="n">
        <v>42151</v>
      </c>
      <c r="BF105" s="47"/>
      <c r="BI105" s="82"/>
    </row>
    <row r="106" customFormat="false" ht="16" hidden="false" customHeight="false" outlineLevel="0" collapsed="false">
      <c r="AW106" s="48" t="n">
        <f aca="false">AW105+1</f>
        <v>104</v>
      </c>
      <c r="AX106" s="45" t="s">
        <v>1610</v>
      </c>
      <c r="AY106" s="45" t="n">
        <v>515</v>
      </c>
      <c r="AZ106" s="45" t="n">
        <v>30242</v>
      </c>
      <c r="BC106" s="84"/>
      <c r="BF106" s="47"/>
      <c r="BI106" s="82"/>
    </row>
    <row r="107" customFormat="false" ht="16" hidden="false" customHeight="false" outlineLevel="0" collapsed="false"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83"/>
      <c r="AS107" s="83"/>
      <c r="AT107" s="83"/>
      <c r="AW107" s="48" t="n">
        <f aca="false">AW106+1</f>
        <v>105</v>
      </c>
      <c r="AX107" s="45" t="s">
        <v>1611</v>
      </c>
      <c r="AY107" s="45" t="n">
        <v>488</v>
      </c>
      <c r="AZ107" s="45" t="n">
        <v>23630</v>
      </c>
      <c r="BD107" s="84"/>
      <c r="BF107" s="84"/>
      <c r="BI107" s="82"/>
    </row>
    <row r="108" customFormat="false" ht="16" hidden="false" customHeight="false" outlineLevel="0" collapsed="false"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83"/>
      <c r="AS108" s="83"/>
      <c r="AT108" s="83"/>
      <c r="AW108" s="48" t="n">
        <f aca="false">AW107+1</f>
        <v>106</v>
      </c>
      <c r="AX108" s="45" t="s">
        <v>1612</v>
      </c>
      <c r="AY108" s="45" t="n">
        <v>902</v>
      </c>
      <c r="AZ108" s="45" t="n">
        <v>25734</v>
      </c>
      <c r="BB108" s="84"/>
      <c r="BF108" s="47"/>
      <c r="BI108" s="82"/>
    </row>
    <row r="109" customFormat="false" ht="16" hidden="false" customHeight="false" outlineLevel="0" collapsed="false"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83"/>
      <c r="AS109" s="83"/>
      <c r="AT109" s="83"/>
      <c r="AW109" s="48" t="n">
        <f aca="false">AW108+1</f>
        <v>107</v>
      </c>
      <c r="AX109" s="45" t="s">
        <v>1613</v>
      </c>
      <c r="AY109" s="45" t="n">
        <v>2819</v>
      </c>
      <c r="AZ109" s="45" t="n">
        <v>28980</v>
      </c>
      <c r="BF109" s="47"/>
      <c r="BI109" s="82"/>
    </row>
    <row r="110" customFormat="false" ht="16" hidden="false" customHeight="false" outlineLevel="0" collapsed="false"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83"/>
      <c r="AS110" s="83"/>
      <c r="AT110" s="83"/>
      <c r="AW110" s="48" t="n">
        <f aca="false">AW109+1</f>
        <v>108</v>
      </c>
      <c r="AX110" s="45" t="s">
        <v>1614</v>
      </c>
      <c r="AY110" s="45" t="n">
        <v>9475</v>
      </c>
      <c r="AZ110" s="45" t="n">
        <v>27101</v>
      </c>
      <c r="BF110" s="47"/>
      <c r="BI110" s="82"/>
    </row>
    <row r="111" customFormat="false" ht="16" hidden="false" customHeight="false" outlineLevel="0" collapsed="false"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83"/>
      <c r="AS111" s="83"/>
      <c r="AT111" s="83"/>
      <c r="AW111" s="48" t="n">
        <f aca="false">AW110+1</f>
        <v>109</v>
      </c>
      <c r="AX111" s="45" t="s">
        <v>1615</v>
      </c>
      <c r="AY111" s="45" t="n">
        <v>460</v>
      </c>
      <c r="AZ111" s="45" t="n">
        <v>109031</v>
      </c>
      <c r="BF111" s="47"/>
      <c r="BI111" s="82"/>
    </row>
    <row r="112" customFormat="false" ht="16" hidden="false" customHeight="false" outlineLevel="0" collapsed="false"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83"/>
      <c r="AS112" s="83"/>
      <c r="AT112" s="83"/>
      <c r="AW112" s="48" t="n">
        <f aca="false">AW111+1</f>
        <v>110</v>
      </c>
      <c r="AX112" s="45" t="s">
        <v>1616</v>
      </c>
      <c r="AY112" s="45" t="n">
        <v>570</v>
      </c>
      <c r="AZ112" s="45" t="n">
        <v>77989</v>
      </c>
      <c r="BF112" s="47"/>
      <c r="BI112" s="82"/>
    </row>
    <row r="113" customFormat="false" ht="16" hidden="false" customHeight="false" outlineLevel="0" collapsed="false"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83"/>
      <c r="AS113" s="83"/>
      <c r="AT113" s="83"/>
      <c r="AW113" s="48" t="n">
        <f aca="false">AW112+1</f>
        <v>111</v>
      </c>
      <c r="AX113" s="45" t="s">
        <v>1617</v>
      </c>
      <c r="AY113" s="45" t="n">
        <v>538</v>
      </c>
      <c r="AZ113" s="45" t="n">
        <v>66971</v>
      </c>
      <c r="BF113" s="47"/>
      <c r="BI113" s="82"/>
    </row>
    <row r="114" customFormat="false" ht="16" hidden="false" customHeight="false" outlineLevel="0" collapsed="false"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83"/>
      <c r="AS114" s="83"/>
      <c r="AT114" s="83"/>
      <c r="AW114" s="48" t="n">
        <f aca="false">AW113+1</f>
        <v>112</v>
      </c>
      <c r="AX114" s="45" t="s">
        <v>1618</v>
      </c>
      <c r="AY114" s="45" t="n">
        <v>563</v>
      </c>
      <c r="AZ114" s="45" t="n">
        <v>51068</v>
      </c>
      <c r="BF114" s="47"/>
      <c r="BI114" s="82"/>
    </row>
    <row r="115" customFormat="false" ht="16" hidden="false" customHeight="false" outlineLevel="0" collapsed="false">
      <c r="AW115" s="48" t="n">
        <f aca="false">AW114+1</f>
        <v>113</v>
      </c>
      <c r="AX115" s="45" t="s">
        <v>1619</v>
      </c>
      <c r="AY115" s="45" t="n">
        <v>587</v>
      </c>
      <c r="AZ115" s="45" t="n">
        <v>32935</v>
      </c>
      <c r="BF115" s="47"/>
      <c r="BI115" s="82"/>
    </row>
    <row r="116" customFormat="false" ht="16" hidden="false" customHeight="false" outlineLevel="0" collapsed="false">
      <c r="AW116" s="48" t="n">
        <f aca="false">AW115+1</f>
        <v>114</v>
      </c>
      <c r="AX116" s="45" t="s">
        <v>1620</v>
      </c>
      <c r="AY116" s="45" t="n">
        <v>632</v>
      </c>
      <c r="AZ116" s="45" t="n">
        <v>24962</v>
      </c>
      <c r="BF116" s="47"/>
      <c r="BI116" s="82"/>
    </row>
    <row r="117" customFormat="false" ht="16" hidden="false" customHeight="false" outlineLevel="0" collapsed="false">
      <c r="AW117" s="48" t="n">
        <f aca="false">AW116+1</f>
        <v>115</v>
      </c>
      <c r="AX117" s="45" t="s">
        <v>1621</v>
      </c>
      <c r="AY117" s="45" t="n">
        <v>45.2</v>
      </c>
      <c r="AZ117" s="45" t="n">
        <v>74053</v>
      </c>
      <c r="BF117" s="47"/>
      <c r="BI117" s="82"/>
    </row>
    <row r="118" customFormat="false" ht="16" hidden="false" customHeight="false" outlineLevel="0" collapsed="false">
      <c r="AW118" s="48" t="n">
        <f aca="false">AW117+1</f>
        <v>116</v>
      </c>
      <c r="AX118" s="45" t="s">
        <v>1622</v>
      </c>
      <c r="AY118" s="45" t="n">
        <v>48</v>
      </c>
      <c r="AZ118" s="45" t="n">
        <v>60751</v>
      </c>
      <c r="BF118" s="47"/>
      <c r="BI118" s="82"/>
    </row>
    <row r="119" customFormat="false" ht="16" hidden="false" customHeight="false" outlineLevel="0" collapsed="false">
      <c r="AW119" s="48" t="n">
        <f aca="false">AW118+1</f>
        <v>117</v>
      </c>
      <c r="AX119" s="45" t="s">
        <v>1623</v>
      </c>
      <c r="AY119" s="45" t="n">
        <v>43.7</v>
      </c>
      <c r="AZ119" s="45" t="n">
        <v>53782</v>
      </c>
      <c r="BF119" s="47"/>
      <c r="BI119" s="82"/>
    </row>
    <row r="120" customFormat="false" ht="16" hidden="false" customHeight="false" outlineLevel="0" collapsed="false">
      <c r="AW120" s="48" t="n">
        <f aca="false">AW119+1</f>
        <v>118</v>
      </c>
      <c r="AX120" s="45" t="s">
        <v>1624</v>
      </c>
      <c r="AY120" s="45" t="n">
        <v>46.2</v>
      </c>
      <c r="AZ120" s="45" t="n">
        <v>38236</v>
      </c>
      <c r="BF120" s="47"/>
    </row>
    <row r="121" customFormat="false" ht="16" hidden="false" customHeight="false" outlineLevel="0" collapsed="false">
      <c r="AW121" s="48" t="n">
        <f aca="false">AW120+1</f>
        <v>119</v>
      </c>
      <c r="AX121" s="45" t="s">
        <v>1625</v>
      </c>
      <c r="AY121" s="45" t="n">
        <v>44.9</v>
      </c>
      <c r="AZ121" s="45" t="n">
        <v>24435</v>
      </c>
      <c r="BF121" s="47"/>
    </row>
    <row r="122" customFormat="false" ht="16" hidden="false" customHeight="false" outlineLevel="0" collapsed="false">
      <c r="AW122" s="48" t="n">
        <f aca="false">AW121+1</f>
        <v>120</v>
      </c>
      <c r="AX122" s="45" t="s">
        <v>1626</v>
      </c>
      <c r="AY122" s="45" t="n">
        <v>45.9</v>
      </c>
      <c r="AZ122" s="45" t="n">
        <v>27434</v>
      </c>
      <c r="BF122" s="47"/>
    </row>
    <row r="123" customFormat="false" ht="16" hidden="false" customHeight="false" outlineLevel="0" collapsed="false">
      <c r="AW123" s="48"/>
      <c r="AX123" s="45" t="s">
        <v>1627</v>
      </c>
      <c r="AY123" s="45" t="n">
        <v>130</v>
      </c>
      <c r="AZ123" s="45" t="n">
        <v>347</v>
      </c>
      <c r="BF123" s="47"/>
    </row>
    <row r="124" customFormat="false" ht="16" hidden="false" customHeight="false" outlineLevel="0" collapsed="false">
      <c r="AW124" s="48"/>
      <c r="AX124" s="45" t="s">
        <v>1628</v>
      </c>
      <c r="AY124" s="45" t="n">
        <v>144</v>
      </c>
      <c r="AZ124" s="45" t="n">
        <v>370</v>
      </c>
      <c r="BF124" s="47"/>
      <c r="BI124" s="82"/>
    </row>
    <row r="125" customFormat="false" ht="16" hidden="false" customHeight="false" outlineLevel="0" collapsed="false">
      <c r="AW125" s="48"/>
      <c r="AX125" s="45" t="s">
        <v>1491</v>
      </c>
      <c r="AY125" s="45" t="n">
        <v>4968</v>
      </c>
      <c r="AZ125" s="45" t="n">
        <v>28658</v>
      </c>
      <c r="BF125" s="47"/>
      <c r="BI125" s="82"/>
    </row>
    <row r="126" customFormat="false" ht="16" hidden="false" customHeight="false" outlineLevel="0" collapsed="false">
      <c r="AW126" s="48"/>
      <c r="AX126" s="45" t="s">
        <v>1492</v>
      </c>
      <c r="AY126" s="45" t="n">
        <v>11952</v>
      </c>
      <c r="AZ126" s="45" t="n">
        <v>13508</v>
      </c>
      <c r="BF126" s="47"/>
      <c r="BI126" s="82"/>
    </row>
    <row r="127" customFormat="false" ht="16" hidden="false" customHeight="false" outlineLevel="0" collapsed="false">
      <c r="AW127" s="48"/>
      <c r="BF127" s="47"/>
      <c r="BI127" s="82"/>
    </row>
    <row r="128" customFormat="false" ht="16" hidden="false" customHeight="false" outlineLevel="0" collapsed="false">
      <c r="AW128" s="48"/>
      <c r="BF128" s="47"/>
      <c r="BI128" s="82"/>
    </row>
    <row r="129" customFormat="false" ht="16" hidden="false" customHeight="false" outlineLevel="0" collapsed="false">
      <c r="AW129" s="48"/>
      <c r="BF129" s="47"/>
      <c r="BI129" s="82"/>
    </row>
    <row r="130" customFormat="false" ht="16" hidden="false" customHeight="false" outlineLevel="0" collapsed="false">
      <c r="AW130" s="48"/>
      <c r="BF130" s="47"/>
      <c r="BI130" s="82"/>
    </row>
    <row r="131" customFormat="false" ht="16" hidden="false" customHeight="false" outlineLevel="0" collapsed="false">
      <c r="AW131" s="48"/>
      <c r="BF131" s="47"/>
      <c r="BI131" s="82"/>
    </row>
    <row r="132" customFormat="false" ht="16" hidden="false" customHeight="false" outlineLevel="0" collapsed="false">
      <c r="AW132" s="48"/>
      <c r="BF132" s="47"/>
      <c r="BI132" s="82"/>
    </row>
    <row r="133" customFormat="false" ht="16" hidden="false" customHeight="false" outlineLevel="0" collapsed="false">
      <c r="AW133" s="48"/>
      <c r="BF133" s="47"/>
      <c r="BI133" s="82"/>
    </row>
    <row r="134" customFormat="false" ht="16" hidden="false" customHeight="false" outlineLevel="0" collapsed="false">
      <c r="AW134" s="48"/>
      <c r="BF134" s="47"/>
      <c r="BI134" s="82"/>
    </row>
    <row r="135" customFormat="false" ht="16" hidden="false" customHeight="false" outlineLevel="0" collapsed="false">
      <c r="AW135" s="48"/>
      <c r="BF135" s="47"/>
      <c r="BI135" s="82"/>
    </row>
    <row r="136" customFormat="false" ht="16" hidden="false" customHeight="false" outlineLevel="0" collapsed="false">
      <c r="AW136" s="48"/>
      <c r="BF136" s="47"/>
      <c r="BI136" s="82"/>
    </row>
    <row r="137" customFormat="false" ht="16" hidden="false" customHeight="false" outlineLevel="0" collapsed="false">
      <c r="AW137" s="48"/>
      <c r="BF137" s="47"/>
      <c r="BI137" s="82"/>
    </row>
    <row r="138" customFormat="false" ht="16" hidden="false" customHeight="false" outlineLevel="0" collapsed="false">
      <c r="AW138" s="48"/>
      <c r="BF138" s="47"/>
      <c r="BI138" s="82"/>
    </row>
    <row r="139" customFormat="false" ht="16" hidden="false" customHeight="false" outlineLevel="0" collapsed="false">
      <c r="AW139" s="48"/>
      <c r="BF139" s="47"/>
      <c r="BI139" s="82"/>
    </row>
    <row r="140" customFormat="false" ht="16" hidden="false" customHeight="false" outlineLevel="0" collapsed="false">
      <c r="AW140" s="48"/>
      <c r="BF140" s="47"/>
      <c r="BI140" s="82"/>
    </row>
    <row r="141" customFormat="false" ht="16" hidden="false" customHeight="false" outlineLevel="0" collapsed="false">
      <c r="AW141" s="48"/>
      <c r="BF141" s="47"/>
      <c r="BI141" s="82"/>
    </row>
    <row r="142" customFormat="false" ht="16" hidden="false" customHeight="false" outlineLevel="0" collapsed="false">
      <c r="AW142" s="48"/>
      <c r="BF142" s="47"/>
      <c r="BI142" s="82"/>
    </row>
    <row r="143" customFormat="false" ht="16" hidden="false" customHeight="false" outlineLevel="0" collapsed="false">
      <c r="AW143" s="48"/>
      <c r="BF143" s="47"/>
      <c r="BI143" s="82"/>
    </row>
    <row r="144" customFormat="false" ht="16" hidden="false" customHeight="false" outlineLevel="0" collapsed="false">
      <c r="AW144" s="48"/>
      <c r="BF144" s="47"/>
      <c r="BI144" s="82"/>
    </row>
    <row r="145" customFormat="false" ht="16" hidden="false" customHeight="false" outlineLevel="0" collapsed="false">
      <c r="AW145" s="48"/>
      <c r="BF145" s="47"/>
      <c r="BI145" s="82"/>
    </row>
    <row r="146" customFormat="false" ht="16" hidden="false" customHeight="false" outlineLevel="0" collapsed="false">
      <c r="AW146" s="48"/>
      <c r="BF146" s="47"/>
      <c r="BI146" s="82"/>
    </row>
    <row r="147" customFormat="false" ht="16" hidden="false" customHeight="false" outlineLevel="0" collapsed="false">
      <c r="AW147" s="48"/>
      <c r="BF147" s="47"/>
      <c r="BI147" s="82"/>
    </row>
    <row r="148" customFormat="false" ht="16" hidden="false" customHeight="false" outlineLevel="0" collapsed="false">
      <c r="AW148" s="48"/>
      <c r="BF148" s="47"/>
      <c r="BI148" s="82"/>
    </row>
    <row r="149" customFormat="false" ht="16" hidden="false" customHeight="false" outlineLevel="0" collapsed="false">
      <c r="AW149" s="48"/>
      <c r="BF149" s="47"/>
      <c r="BI149" s="82"/>
    </row>
    <row r="150" customFormat="false" ht="16" hidden="false" customHeight="false" outlineLevel="0" collapsed="false">
      <c r="AW150" s="48"/>
      <c r="BF150" s="47"/>
      <c r="BI150" s="82"/>
    </row>
    <row r="151" customFormat="false" ht="16" hidden="false" customHeight="false" outlineLevel="0" collapsed="false">
      <c r="AW151" s="48"/>
      <c r="BF151" s="47"/>
      <c r="BI151" s="82"/>
    </row>
    <row r="152" customFormat="false" ht="16" hidden="false" customHeight="false" outlineLevel="0" collapsed="false">
      <c r="AW152" s="48"/>
      <c r="BF152" s="47"/>
      <c r="BI152" s="82"/>
    </row>
    <row r="153" customFormat="false" ht="16" hidden="false" customHeight="false" outlineLevel="0" collapsed="false">
      <c r="AW153" s="48"/>
      <c r="BF153" s="47"/>
      <c r="BI153" s="82"/>
    </row>
    <row r="154" customFormat="false" ht="16" hidden="false" customHeight="false" outlineLevel="0" collapsed="false">
      <c r="AW154" s="48"/>
      <c r="BF154" s="47"/>
      <c r="BI154" s="82"/>
    </row>
    <row r="155" customFormat="false" ht="16" hidden="false" customHeight="false" outlineLevel="0" collapsed="false">
      <c r="AW155" s="48"/>
      <c r="BF155" s="47"/>
      <c r="BI155" s="82"/>
    </row>
    <row r="156" customFormat="false" ht="16" hidden="false" customHeight="false" outlineLevel="0" collapsed="false">
      <c r="AW156" s="48"/>
      <c r="BF156" s="47"/>
      <c r="BI156" s="82"/>
    </row>
    <row r="157" customFormat="false" ht="16" hidden="false" customHeight="false" outlineLevel="0" collapsed="false">
      <c r="AW157" s="48"/>
      <c r="BF157" s="47"/>
      <c r="BI157" s="82"/>
    </row>
    <row r="158" customFormat="false" ht="16" hidden="false" customHeight="false" outlineLevel="0" collapsed="false">
      <c r="AW158" s="48"/>
      <c r="BF158" s="47"/>
      <c r="BI158" s="82"/>
    </row>
    <row r="159" customFormat="false" ht="16" hidden="false" customHeight="false" outlineLevel="0" collapsed="false">
      <c r="AW159" s="48"/>
      <c r="BF159" s="47"/>
      <c r="BI159" s="82"/>
    </row>
    <row r="160" customFormat="false" ht="16" hidden="false" customHeight="false" outlineLevel="0" collapsed="false">
      <c r="AW160" s="48"/>
      <c r="BF160" s="47"/>
      <c r="BI160" s="82"/>
    </row>
    <row r="161" customFormat="false" ht="16" hidden="false" customHeight="false" outlineLevel="0" collapsed="false">
      <c r="AW161" s="48"/>
      <c r="BF161" s="47"/>
      <c r="BI161" s="82"/>
    </row>
    <row r="162" customFormat="false" ht="16" hidden="false" customHeight="false" outlineLevel="0" collapsed="false">
      <c r="AW162" s="48"/>
      <c r="BF162" s="47"/>
      <c r="BI162" s="82"/>
    </row>
    <row r="163" customFormat="false" ht="16" hidden="false" customHeight="false" outlineLevel="0" collapsed="false">
      <c r="AW163" s="48"/>
      <c r="BF163" s="47"/>
      <c r="BI163" s="82"/>
    </row>
    <row r="164" customFormat="false" ht="16" hidden="false" customHeight="false" outlineLevel="0" collapsed="false">
      <c r="AW164" s="48"/>
      <c r="BF164" s="47"/>
      <c r="BI164" s="82"/>
    </row>
    <row r="165" customFormat="false" ht="16" hidden="false" customHeight="false" outlineLevel="0" collapsed="false">
      <c r="AW165" s="48"/>
      <c r="BF165" s="47"/>
      <c r="BI165" s="82"/>
    </row>
    <row r="166" customFormat="false" ht="16" hidden="false" customHeight="false" outlineLevel="0" collapsed="false">
      <c r="AW166" s="48"/>
      <c r="BF166" s="47"/>
      <c r="BI166" s="82"/>
    </row>
    <row r="167" customFormat="false" ht="16" hidden="false" customHeight="false" outlineLevel="0" collapsed="false">
      <c r="AW167" s="48"/>
      <c r="BF167" s="47"/>
      <c r="BI167" s="82"/>
    </row>
    <row r="168" customFormat="false" ht="16" hidden="false" customHeight="false" outlineLevel="0" collapsed="false">
      <c r="AW168" s="48"/>
      <c r="BF168" s="47"/>
      <c r="BI168" s="82"/>
    </row>
    <row r="169" customFormat="false" ht="16" hidden="false" customHeight="false" outlineLevel="0" collapsed="false">
      <c r="AW169" s="48"/>
      <c r="BF169" s="47"/>
      <c r="BI169" s="82"/>
    </row>
    <row r="170" customFormat="false" ht="16" hidden="false" customHeight="false" outlineLevel="0" collapsed="false">
      <c r="AW170" s="48"/>
      <c r="BF170" s="47"/>
      <c r="BI170" s="82"/>
    </row>
    <row r="171" customFormat="false" ht="16" hidden="false" customHeight="false" outlineLevel="0" collapsed="false">
      <c r="AW171" s="48"/>
      <c r="BF171" s="47"/>
      <c r="BI171" s="82"/>
    </row>
    <row r="172" customFormat="false" ht="16" hidden="false" customHeight="false" outlineLevel="0" collapsed="false">
      <c r="AW172" s="48"/>
      <c r="BF172" s="47"/>
      <c r="BI172" s="82"/>
    </row>
    <row r="173" customFormat="false" ht="16" hidden="false" customHeight="false" outlineLevel="0" collapsed="false">
      <c r="AW173" s="48"/>
      <c r="BF173" s="47"/>
      <c r="BI173" s="82"/>
    </row>
    <row r="174" customFormat="false" ht="16" hidden="false" customHeight="false" outlineLevel="0" collapsed="false">
      <c r="AW174" s="48"/>
      <c r="BF174" s="47"/>
      <c r="BI174" s="82"/>
    </row>
    <row r="175" customFormat="false" ht="16" hidden="false" customHeight="false" outlineLevel="0" collapsed="false">
      <c r="AW175" s="48"/>
      <c r="BF175" s="47"/>
      <c r="BI175" s="82"/>
    </row>
    <row r="176" customFormat="false" ht="16" hidden="false" customHeight="false" outlineLevel="0" collapsed="false">
      <c r="AW176" s="48"/>
      <c r="BF176" s="47"/>
      <c r="BI176" s="82"/>
    </row>
    <row r="177" customFormat="false" ht="16" hidden="false" customHeight="false" outlineLevel="0" collapsed="false">
      <c r="AW177" s="48"/>
      <c r="BF177" s="47"/>
      <c r="BI177" s="82"/>
    </row>
    <row r="178" customFormat="false" ht="16" hidden="false" customHeight="false" outlineLevel="0" collapsed="false">
      <c r="AW178" s="48"/>
      <c r="BF178" s="47"/>
      <c r="BI178" s="82"/>
    </row>
    <row r="179" customFormat="false" ht="16" hidden="false" customHeight="false" outlineLevel="0" collapsed="false">
      <c r="AW179" s="48"/>
      <c r="BF179" s="47"/>
      <c r="BI179" s="82"/>
    </row>
    <row r="180" customFormat="false" ht="16" hidden="false" customHeight="false" outlineLevel="0" collapsed="false">
      <c r="AW180" s="48"/>
      <c r="BF180" s="47"/>
      <c r="BI180" s="82"/>
    </row>
    <row r="181" customFormat="false" ht="16" hidden="false" customHeight="false" outlineLevel="0" collapsed="false">
      <c r="AW181" s="48"/>
      <c r="BF181" s="47"/>
      <c r="BI181" s="82"/>
    </row>
    <row r="182" customFormat="false" ht="16" hidden="false" customHeight="false" outlineLevel="0" collapsed="false">
      <c r="AW182" s="48"/>
      <c r="BF182" s="47"/>
      <c r="BI182" s="82"/>
    </row>
    <row r="183" customFormat="false" ht="16" hidden="false" customHeight="false" outlineLevel="0" collapsed="false">
      <c r="AW183" s="48"/>
      <c r="BF183" s="47"/>
      <c r="BI183" s="82"/>
    </row>
    <row r="184" customFormat="false" ht="16" hidden="false" customHeight="false" outlineLevel="0" collapsed="false">
      <c r="AW184" s="48"/>
      <c r="BF184" s="47"/>
      <c r="BI184" s="82"/>
    </row>
    <row r="185" customFormat="false" ht="16" hidden="false" customHeight="false" outlineLevel="0" collapsed="false">
      <c r="AW185" s="48"/>
      <c r="BF185" s="47"/>
      <c r="BI185" s="82"/>
    </row>
    <row r="186" customFormat="false" ht="16" hidden="false" customHeight="false" outlineLevel="0" collapsed="false">
      <c r="AW186" s="48"/>
      <c r="BF186" s="47"/>
      <c r="BI186" s="82"/>
    </row>
    <row r="187" customFormat="false" ht="16" hidden="false" customHeight="false" outlineLevel="0" collapsed="false">
      <c r="AW187" s="48"/>
      <c r="BF187" s="47"/>
      <c r="BI187" s="82"/>
    </row>
    <row r="188" customFormat="false" ht="16" hidden="false" customHeight="false" outlineLevel="0" collapsed="false">
      <c r="AW188" s="48"/>
      <c r="BF188" s="47"/>
      <c r="BI188" s="80"/>
    </row>
    <row r="189" customFormat="false" ht="16" hidden="false" customHeight="false" outlineLevel="0" collapsed="false">
      <c r="AW189" s="48"/>
      <c r="BF189" s="47"/>
      <c r="BI189" s="82"/>
    </row>
    <row r="190" customFormat="false" ht="16" hidden="false" customHeight="false" outlineLevel="0" collapsed="false">
      <c r="AW190" s="48"/>
      <c r="BF190" s="47"/>
      <c r="BI190" s="82"/>
    </row>
    <row r="191" customFormat="false" ht="16" hidden="false" customHeight="false" outlineLevel="0" collapsed="false">
      <c r="AW191" s="48"/>
      <c r="BF191" s="47"/>
      <c r="BI191" s="82"/>
    </row>
    <row r="192" customFormat="false" ht="16" hidden="false" customHeight="false" outlineLevel="0" collapsed="false">
      <c r="AW192" s="48"/>
      <c r="BF192" s="47"/>
      <c r="BI192" s="82"/>
    </row>
    <row r="193" customFormat="false" ht="16" hidden="false" customHeight="false" outlineLevel="0" collapsed="false">
      <c r="AW193" s="48"/>
      <c r="BF193" s="47"/>
      <c r="BI193" s="82"/>
    </row>
    <row r="194" customFormat="false" ht="16" hidden="false" customHeight="false" outlineLevel="0" collapsed="false">
      <c r="AW194" s="48"/>
      <c r="BF194" s="47"/>
      <c r="BI194" s="82"/>
    </row>
    <row r="195" customFormat="false" ht="16" hidden="false" customHeight="false" outlineLevel="0" collapsed="false">
      <c r="AW195" s="48"/>
      <c r="BF195" s="47"/>
      <c r="BI195" s="82"/>
    </row>
    <row r="196" customFormat="false" ht="16" hidden="false" customHeight="false" outlineLevel="0" collapsed="false">
      <c r="AW196" s="48"/>
      <c r="BF196" s="47"/>
      <c r="BI196" s="82"/>
    </row>
    <row r="197" customFormat="false" ht="16" hidden="false" customHeight="false" outlineLevel="0" collapsed="false">
      <c r="AW197" s="48"/>
      <c r="BF197" s="47"/>
      <c r="BI197" s="82"/>
    </row>
    <row r="198" customFormat="false" ht="16" hidden="false" customHeight="false" outlineLevel="0" collapsed="false">
      <c r="AW198" s="48"/>
      <c r="BF198" s="47"/>
      <c r="BI198" s="82"/>
    </row>
    <row r="199" customFormat="false" ht="16" hidden="false" customHeight="false" outlineLevel="0" collapsed="false">
      <c r="AW199" s="48"/>
      <c r="BF199" s="47"/>
      <c r="BI199" s="82"/>
    </row>
    <row r="200" customFormat="false" ht="16" hidden="false" customHeight="false" outlineLevel="0" collapsed="false">
      <c r="AW200" s="48"/>
      <c r="BF200" s="47"/>
      <c r="BI200" s="82"/>
    </row>
    <row r="201" customFormat="false" ht="16" hidden="false" customHeight="false" outlineLevel="0" collapsed="false">
      <c r="AW201" s="48"/>
      <c r="BF201" s="47"/>
      <c r="BI201" s="82"/>
    </row>
    <row r="202" customFormat="false" ht="16" hidden="false" customHeight="false" outlineLevel="0" collapsed="false">
      <c r="AW202" s="48"/>
      <c r="BF202" s="47"/>
      <c r="BI202" s="82"/>
    </row>
    <row r="203" customFormat="false" ht="16" hidden="false" customHeight="false" outlineLevel="0" collapsed="false">
      <c r="AW203" s="48"/>
      <c r="BF203" s="47"/>
      <c r="BI203" s="82"/>
    </row>
    <row r="204" customFormat="false" ht="16" hidden="false" customHeight="false" outlineLevel="0" collapsed="false">
      <c r="AW204" s="48"/>
      <c r="BF204" s="47"/>
      <c r="BI204" s="82"/>
    </row>
    <row r="205" customFormat="false" ht="16" hidden="false" customHeight="false" outlineLevel="0" collapsed="false">
      <c r="AW205" s="48"/>
      <c r="BF205" s="47"/>
      <c r="BI205" s="82"/>
    </row>
    <row r="206" customFormat="false" ht="16" hidden="false" customHeight="false" outlineLevel="0" collapsed="false">
      <c r="AW206" s="48"/>
      <c r="BF206" s="47"/>
      <c r="BI206" s="82"/>
    </row>
    <row r="207" customFormat="false" ht="16" hidden="false" customHeight="false" outlineLevel="0" collapsed="false">
      <c r="AW207" s="48"/>
      <c r="BF207" s="47"/>
      <c r="BI207" s="82"/>
    </row>
    <row r="208" customFormat="false" ht="16" hidden="false" customHeight="false" outlineLevel="0" collapsed="false">
      <c r="AW208" s="48"/>
      <c r="BF208" s="47"/>
      <c r="BI208" s="82"/>
    </row>
    <row r="209" customFormat="false" ht="16" hidden="false" customHeight="false" outlineLevel="0" collapsed="false">
      <c r="AW209" s="48"/>
      <c r="BF209" s="47"/>
      <c r="BI209" s="82"/>
    </row>
    <row r="210" customFormat="false" ht="16" hidden="false" customHeight="false" outlineLevel="0" collapsed="false">
      <c r="AW210" s="48"/>
      <c r="BF210" s="47"/>
      <c r="BI210" s="82"/>
    </row>
    <row r="211" customFormat="false" ht="16" hidden="false" customHeight="false" outlineLevel="0" collapsed="false">
      <c r="AW211" s="48"/>
      <c r="BF211" s="47"/>
      <c r="BI211" s="82"/>
    </row>
    <row r="212" customFormat="false" ht="16" hidden="false" customHeight="false" outlineLevel="0" collapsed="false">
      <c r="AW212" s="48"/>
      <c r="BF212" s="47"/>
      <c r="BI212" s="82"/>
    </row>
    <row r="213" customFormat="false" ht="16" hidden="false" customHeight="false" outlineLevel="0" collapsed="false">
      <c r="AW213" s="48"/>
      <c r="BF213" s="47"/>
      <c r="BI213" s="82"/>
    </row>
    <row r="214" customFormat="false" ht="16" hidden="false" customHeight="false" outlineLevel="0" collapsed="false">
      <c r="AW214" s="48"/>
      <c r="BF214" s="47"/>
      <c r="BI214" s="82"/>
    </row>
    <row r="215" customFormat="false" ht="16" hidden="false" customHeight="false" outlineLevel="0" collapsed="false">
      <c r="AW215" s="48"/>
      <c r="BF215" s="47"/>
      <c r="BI215" s="82"/>
    </row>
    <row r="216" customFormat="false" ht="16" hidden="false" customHeight="false" outlineLevel="0" collapsed="false">
      <c r="AW216" s="48"/>
      <c r="BF216" s="47"/>
      <c r="BI216" s="82"/>
    </row>
    <row r="217" customFormat="false" ht="16" hidden="false" customHeight="false" outlineLevel="0" collapsed="false">
      <c r="AW217" s="48"/>
      <c r="BF217" s="47"/>
      <c r="BI217" s="82"/>
    </row>
    <row r="218" customFormat="false" ht="16" hidden="false" customHeight="false" outlineLevel="0" collapsed="false">
      <c r="AW218" s="48"/>
      <c r="BF218" s="47"/>
      <c r="BI218" s="82"/>
    </row>
    <row r="219" customFormat="false" ht="16" hidden="false" customHeight="false" outlineLevel="0" collapsed="false">
      <c r="AW219" s="48"/>
      <c r="BF219" s="47"/>
      <c r="BI219" s="82"/>
    </row>
    <row r="220" customFormat="false" ht="16" hidden="false" customHeight="false" outlineLevel="0" collapsed="false">
      <c r="AW220" s="48"/>
      <c r="BF220" s="47"/>
      <c r="BI220" s="82"/>
    </row>
    <row r="221" customFormat="false" ht="16" hidden="false" customHeight="false" outlineLevel="0" collapsed="false">
      <c r="AW221" s="48"/>
      <c r="BF221" s="47"/>
      <c r="BI221" s="82"/>
    </row>
    <row r="222" customFormat="false" ht="16" hidden="false" customHeight="false" outlineLevel="0" collapsed="false">
      <c r="AW222" s="48"/>
      <c r="BF222" s="47"/>
      <c r="BI222" s="82"/>
    </row>
    <row r="223" customFormat="false" ht="16" hidden="false" customHeight="false" outlineLevel="0" collapsed="false">
      <c r="AW223" s="48"/>
      <c r="BF223" s="47"/>
      <c r="BI223" s="82"/>
    </row>
    <row r="224" customFormat="false" ht="16" hidden="false" customHeight="false" outlineLevel="0" collapsed="false">
      <c r="AW224" s="48"/>
      <c r="BF224" s="47"/>
      <c r="BI224" s="82"/>
    </row>
    <row r="225" customFormat="false" ht="16" hidden="false" customHeight="false" outlineLevel="0" collapsed="false">
      <c r="AW225" s="48"/>
      <c r="BF225" s="47"/>
      <c r="BI225" s="82"/>
    </row>
    <row r="226" customFormat="false" ht="16" hidden="false" customHeight="false" outlineLevel="0" collapsed="false">
      <c r="AW226" s="48"/>
      <c r="BF226" s="47"/>
      <c r="BI226" s="82"/>
    </row>
    <row r="227" customFormat="false" ht="16" hidden="false" customHeight="false" outlineLevel="0" collapsed="false">
      <c r="AW227" s="48"/>
      <c r="BF227" s="47"/>
      <c r="BI227" s="82"/>
    </row>
    <row r="228" customFormat="false" ht="16" hidden="false" customHeight="false" outlineLevel="0" collapsed="false">
      <c r="AW228" s="48"/>
      <c r="BF228" s="47"/>
      <c r="BI228" s="82"/>
    </row>
    <row r="229" customFormat="false" ht="16" hidden="false" customHeight="false" outlineLevel="0" collapsed="false">
      <c r="AW229" s="48"/>
      <c r="BF229" s="47"/>
      <c r="BI229" s="82"/>
    </row>
    <row r="230" customFormat="false" ht="16" hidden="false" customHeight="false" outlineLevel="0" collapsed="false">
      <c r="AW230" s="48"/>
      <c r="BF230" s="47"/>
      <c r="BI230" s="82"/>
    </row>
    <row r="231" customFormat="false" ht="16" hidden="false" customHeight="false" outlineLevel="0" collapsed="false">
      <c r="AW231" s="48"/>
      <c r="BF231" s="47"/>
      <c r="BI231" s="82"/>
    </row>
    <row r="232" customFormat="false" ht="16" hidden="false" customHeight="false" outlineLevel="0" collapsed="false">
      <c r="AW232" s="48"/>
      <c r="BF232" s="47"/>
      <c r="BI232" s="82"/>
    </row>
    <row r="233" customFormat="false" ht="16" hidden="false" customHeight="false" outlineLevel="0" collapsed="false">
      <c r="AW233" s="48"/>
      <c r="BF233" s="47"/>
      <c r="BI233" s="82"/>
    </row>
    <row r="234" customFormat="false" ht="16" hidden="false" customHeight="false" outlineLevel="0" collapsed="false">
      <c r="AW234" s="48"/>
      <c r="BF234" s="47"/>
      <c r="BI234" s="82"/>
    </row>
    <row r="235" customFormat="false" ht="16" hidden="false" customHeight="false" outlineLevel="0" collapsed="false">
      <c r="AW235" s="48"/>
      <c r="BF235" s="47"/>
      <c r="BI235" s="82"/>
    </row>
    <row r="236" customFormat="false" ht="16" hidden="false" customHeight="false" outlineLevel="0" collapsed="false">
      <c r="AW236" s="48"/>
      <c r="BF236" s="47"/>
      <c r="BI236" s="82"/>
    </row>
    <row r="237" customFormat="false" ht="16" hidden="false" customHeight="false" outlineLevel="0" collapsed="false">
      <c r="AW237" s="48"/>
      <c r="BF237" s="47"/>
      <c r="BI237" s="82"/>
    </row>
    <row r="238" customFormat="false" ht="16" hidden="false" customHeight="false" outlineLevel="0" collapsed="false">
      <c r="AW238" s="48"/>
      <c r="BF238" s="47"/>
      <c r="BI238" s="82"/>
    </row>
    <row r="239" customFormat="false" ht="16" hidden="false" customHeight="false" outlineLevel="0" collapsed="false">
      <c r="AW239" s="48"/>
      <c r="BF239" s="47"/>
    </row>
    <row r="240" customFormat="false" ht="16" hidden="false" customHeight="false" outlineLevel="0" collapsed="false">
      <c r="AW240" s="48"/>
      <c r="BF240" s="47"/>
    </row>
    <row r="241" customFormat="false" ht="16" hidden="false" customHeight="false" outlineLevel="0" collapsed="false">
      <c r="AW241" s="48"/>
      <c r="BF241" s="47"/>
    </row>
    <row r="242" customFormat="false" ht="16" hidden="false" customHeight="false" outlineLevel="0" collapsed="false">
      <c r="AW242" s="48"/>
      <c r="BF242" s="47"/>
    </row>
    <row r="243" customFormat="false" ht="16" hidden="false" customHeight="false" outlineLevel="0" collapsed="false">
      <c r="AW243" s="48"/>
      <c r="BF243" s="47"/>
      <c r="BI243" s="82"/>
    </row>
    <row r="244" customFormat="false" ht="16" hidden="false" customHeight="false" outlineLevel="0" collapsed="false">
      <c r="AW244" s="48"/>
      <c r="BF244" s="47"/>
      <c r="BI244" s="82"/>
    </row>
    <row r="245" customFormat="false" ht="16" hidden="false" customHeight="false" outlineLevel="0" collapsed="false">
      <c r="AW245" s="48"/>
      <c r="BF245" s="47"/>
      <c r="BI245" s="82"/>
    </row>
    <row r="246" customFormat="false" ht="16" hidden="false" customHeight="false" outlineLevel="0" collapsed="false">
      <c r="AW246" s="48"/>
      <c r="BF246" s="47"/>
      <c r="BI246" s="82"/>
    </row>
    <row r="247" customFormat="false" ht="16" hidden="false" customHeight="false" outlineLevel="0" collapsed="false">
      <c r="AW247" s="48"/>
      <c r="BF247" s="47"/>
      <c r="BI247" s="82"/>
    </row>
    <row r="248" customFormat="false" ht="16" hidden="false" customHeight="false" outlineLevel="0" collapsed="false">
      <c r="AW248" s="48"/>
      <c r="BF248" s="47"/>
      <c r="BI248" s="82"/>
    </row>
    <row r="249" customFormat="false" ht="16" hidden="false" customHeight="false" outlineLevel="0" collapsed="false">
      <c r="AW249" s="48"/>
      <c r="BF249" s="47"/>
      <c r="BI249" s="82"/>
    </row>
    <row r="250" customFormat="false" ht="16" hidden="false" customHeight="false" outlineLevel="0" collapsed="false">
      <c r="AW250" s="48"/>
      <c r="BF250" s="47"/>
      <c r="BI250" s="82"/>
    </row>
    <row r="251" customFormat="false" ht="16" hidden="false" customHeight="false" outlineLevel="0" collapsed="false">
      <c r="AW251" s="48"/>
      <c r="BF251" s="47"/>
      <c r="BI251" s="82"/>
    </row>
    <row r="252" customFormat="false" ht="16" hidden="false" customHeight="false" outlineLevel="0" collapsed="false">
      <c r="AW252" s="48"/>
      <c r="BF252" s="47"/>
      <c r="BI252" s="82"/>
    </row>
    <row r="253" customFormat="false" ht="16" hidden="false" customHeight="false" outlineLevel="0" collapsed="false">
      <c r="AW253" s="48"/>
      <c r="BF253" s="47"/>
      <c r="BI253" s="82"/>
    </row>
    <row r="254" customFormat="false" ht="16" hidden="false" customHeight="false" outlineLevel="0" collapsed="false">
      <c r="AW254" s="48"/>
      <c r="BF254" s="47"/>
      <c r="BI254" s="82"/>
    </row>
    <row r="255" customFormat="false" ht="16" hidden="false" customHeight="false" outlineLevel="0" collapsed="false">
      <c r="AW255" s="48"/>
      <c r="BF255" s="47"/>
      <c r="BI255" s="82"/>
    </row>
    <row r="256" customFormat="false" ht="16" hidden="false" customHeight="false" outlineLevel="0" collapsed="false">
      <c r="AW256" s="48"/>
      <c r="BF256" s="47"/>
      <c r="BI256" s="82"/>
    </row>
    <row r="257" customFormat="false" ht="16" hidden="false" customHeight="false" outlineLevel="0" collapsed="false">
      <c r="AW257" s="48"/>
      <c r="BF257" s="47"/>
      <c r="BI257" s="82"/>
    </row>
    <row r="258" customFormat="false" ht="16" hidden="false" customHeight="false" outlineLevel="0" collapsed="false">
      <c r="AW258" s="48"/>
      <c r="BF258" s="47"/>
      <c r="BI258" s="82"/>
    </row>
    <row r="259" customFormat="false" ht="16" hidden="false" customHeight="false" outlineLevel="0" collapsed="false">
      <c r="AW259" s="48"/>
      <c r="BF259" s="47"/>
      <c r="BI259" s="82"/>
    </row>
    <row r="260" customFormat="false" ht="16" hidden="false" customHeight="false" outlineLevel="0" collapsed="false">
      <c r="AW260" s="48"/>
      <c r="BF260" s="47"/>
      <c r="BI260" s="82"/>
    </row>
    <row r="261" customFormat="false" ht="16" hidden="false" customHeight="false" outlineLevel="0" collapsed="false">
      <c r="AW261" s="48"/>
      <c r="BF261" s="47"/>
      <c r="BI261" s="82"/>
    </row>
    <row r="262" customFormat="false" ht="16" hidden="false" customHeight="false" outlineLevel="0" collapsed="false">
      <c r="AW262" s="48"/>
      <c r="BF262" s="47"/>
      <c r="BI262" s="82"/>
    </row>
    <row r="263" customFormat="false" ht="16" hidden="false" customHeight="false" outlineLevel="0" collapsed="false">
      <c r="AW263" s="48"/>
      <c r="BF263" s="47"/>
      <c r="BI263" s="82"/>
    </row>
    <row r="264" customFormat="false" ht="16" hidden="false" customHeight="false" outlineLevel="0" collapsed="false">
      <c r="AW264" s="48"/>
      <c r="BF264" s="47"/>
      <c r="BI264" s="82"/>
    </row>
    <row r="265" customFormat="false" ht="16" hidden="false" customHeight="false" outlineLevel="0" collapsed="false">
      <c r="AW265" s="48"/>
      <c r="BF265" s="47"/>
      <c r="BI265" s="82"/>
    </row>
    <row r="266" customFormat="false" ht="16" hidden="false" customHeight="false" outlineLevel="0" collapsed="false">
      <c r="AW266" s="48"/>
      <c r="BF266" s="47"/>
      <c r="BI266" s="82"/>
    </row>
    <row r="267" customFormat="false" ht="16" hidden="false" customHeight="false" outlineLevel="0" collapsed="false">
      <c r="AW267" s="48"/>
      <c r="BF267" s="47"/>
      <c r="BI267" s="82"/>
    </row>
    <row r="268" customFormat="false" ht="16" hidden="false" customHeight="false" outlineLevel="0" collapsed="false">
      <c r="AW268" s="48"/>
      <c r="BF268" s="47"/>
      <c r="BI268" s="82"/>
    </row>
    <row r="269" customFormat="false" ht="16" hidden="false" customHeight="false" outlineLevel="0" collapsed="false">
      <c r="AW269" s="48"/>
      <c r="BF269" s="47"/>
      <c r="BI269" s="82"/>
    </row>
    <row r="270" customFormat="false" ht="16" hidden="false" customHeight="false" outlineLevel="0" collapsed="false">
      <c r="AW270" s="48"/>
      <c r="BF270" s="47"/>
      <c r="BI270" s="82"/>
    </row>
    <row r="271" customFormat="false" ht="16" hidden="false" customHeight="false" outlineLevel="0" collapsed="false">
      <c r="AW271" s="48"/>
      <c r="BF271" s="47"/>
      <c r="BI271" s="82"/>
    </row>
    <row r="272" customFormat="false" ht="16" hidden="false" customHeight="false" outlineLevel="0" collapsed="false">
      <c r="AW272" s="48"/>
      <c r="BF272" s="47"/>
      <c r="BI272" s="82"/>
    </row>
    <row r="273" customFormat="false" ht="16" hidden="false" customHeight="false" outlineLevel="0" collapsed="false">
      <c r="AW273" s="48"/>
      <c r="BF273" s="47"/>
      <c r="BI273" s="82"/>
    </row>
    <row r="274" customFormat="false" ht="16" hidden="false" customHeight="false" outlineLevel="0" collapsed="false">
      <c r="AW274" s="48"/>
      <c r="BF274" s="47"/>
      <c r="BI274" s="82"/>
    </row>
    <row r="275" customFormat="false" ht="16" hidden="false" customHeight="false" outlineLevel="0" collapsed="false">
      <c r="AW275" s="48"/>
      <c r="BF275" s="47"/>
      <c r="BI275" s="82"/>
    </row>
    <row r="276" customFormat="false" ht="16" hidden="false" customHeight="false" outlineLevel="0" collapsed="false">
      <c r="AW276" s="48"/>
      <c r="BF276" s="47"/>
      <c r="BI276" s="82"/>
    </row>
    <row r="277" customFormat="false" ht="16" hidden="false" customHeight="false" outlineLevel="0" collapsed="false">
      <c r="AW277" s="48"/>
      <c r="BF277" s="47"/>
      <c r="BI277" s="82"/>
    </row>
    <row r="278" customFormat="false" ht="16" hidden="false" customHeight="false" outlineLevel="0" collapsed="false">
      <c r="AW278" s="48"/>
      <c r="BF278" s="47"/>
      <c r="BI278" s="82"/>
    </row>
    <row r="279" customFormat="false" ht="16" hidden="false" customHeight="false" outlineLevel="0" collapsed="false">
      <c r="AW279" s="48"/>
      <c r="BF279" s="47"/>
      <c r="BI279" s="82"/>
    </row>
    <row r="280" customFormat="false" ht="16" hidden="false" customHeight="false" outlineLevel="0" collapsed="false">
      <c r="AW280" s="48"/>
      <c r="BF280" s="47"/>
      <c r="BI280" s="82"/>
    </row>
    <row r="281" customFormat="false" ht="16" hidden="false" customHeight="false" outlineLevel="0" collapsed="false">
      <c r="AW281" s="48"/>
      <c r="BF281" s="47"/>
      <c r="BI281" s="82"/>
    </row>
    <row r="282" customFormat="false" ht="16" hidden="false" customHeight="false" outlineLevel="0" collapsed="false">
      <c r="AW282" s="48"/>
      <c r="BF282" s="47"/>
      <c r="BI282" s="82"/>
    </row>
    <row r="283" customFormat="false" ht="16" hidden="false" customHeight="false" outlineLevel="0" collapsed="false">
      <c r="AW283" s="48"/>
      <c r="BF283" s="47"/>
      <c r="BI283" s="82"/>
    </row>
    <row r="284" customFormat="false" ht="16" hidden="false" customHeight="false" outlineLevel="0" collapsed="false">
      <c r="AW284" s="48"/>
      <c r="BF284" s="47"/>
      <c r="BI284" s="82"/>
    </row>
    <row r="285" customFormat="false" ht="16" hidden="false" customHeight="false" outlineLevel="0" collapsed="false">
      <c r="AW285" s="48"/>
      <c r="BF285" s="47"/>
      <c r="BI285" s="82"/>
    </row>
    <row r="286" customFormat="false" ht="16" hidden="false" customHeight="false" outlineLevel="0" collapsed="false">
      <c r="AW286" s="48"/>
      <c r="BF286" s="47"/>
      <c r="BI286" s="82"/>
    </row>
    <row r="287" customFormat="false" ht="16" hidden="false" customHeight="false" outlineLevel="0" collapsed="false">
      <c r="AW287" s="48"/>
      <c r="BF287" s="47"/>
      <c r="BI287" s="82"/>
    </row>
    <row r="288" customFormat="false" ht="16" hidden="false" customHeight="false" outlineLevel="0" collapsed="false">
      <c r="AW288" s="48"/>
      <c r="BF288" s="47"/>
      <c r="BI288" s="82"/>
    </row>
    <row r="289" customFormat="false" ht="16" hidden="false" customHeight="false" outlineLevel="0" collapsed="false">
      <c r="AW289" s="48"/>
      <c r="BF289" s="47"/>
      <c r="BI289" s="82"/>
    </row>
    <row r="290" customFormat="false" ht="16" hidden="false" customHeight="false" outlineLevel="0" collapsed="false">
      <c r="AW290" s="48"/>
      <c r="BF290" s="47"/>
      <c r="BI290" s="82"/>
    </row>
    <row r="291" customFormat="false" ht="16" hidden="false" customHeight="false" outlineLevel="0" collapsed="false">
      <c r="AW291" s="48"/>
      <c r="BI291" s="82"/>
    </row>
    <row r="292" customFormat="false" ht="16" hidden="false" customHeight="false" outlineLevel="0" collapsed="false">
      <c r="AW292" s="48"/>
      <c r="BI292" s="82"/>
    </row>
    <row r="293" customFormat="false" ht="16" hidden="false" customHeight="false" outlineLevel="0" collapsed="false">
      <c r="AW293" s="48"/>
      <c r="BI293" s="82"/>
    </row>
    <row r="294" customFormat="false" ht="16" hidden="false" customHeight="false" outlineLevel="0" collapsed="false">
      <c r="AW294" s="48"/>
      <c r="BI294" s="82"/>
    </row>
    <row r="295" customFormat="false" ht="16" hidden="false" customHeight="false" outlineLevel="0" collapsed="false">
      <c r="AW295" s="48"/>
      <c r="BI295" s="82"/>
    </row>
    <row r="296" customFormat="false" ht="16" hidden="false" customHeight="false" outlineLevel="0" collapsed="false">
      <c r="AW296" s="48"/>
      <c r="BI296" s="82"/>
    </row>
    <row r="297" customFormat="false" ht="16" hidden="false" customHeight="false" outlineLevel="0" collapsed="false">
      <c r="AW297" s="48"/>
      <c r="BI297" s="82"/>
    </row>
    <row r="298" customFormat="false" ht="16" hidden="false" customHeight="false" outlineLevel="0" collapsed="false">
      <c r="AW298" s="48"/>
      <c r="BI298" s="82"/>
    </row>
    <row r="299" customFormat="false" ht="16" hidden="false" customHeight="false" outlineLevel="0" collapsed="false">
      <c r="AW299" s="48"/>
      <c r="BI299" s="82"/>
    </row>
    <row r="300" customFormat="false" ht="16" hidden="false" customHeight="false" outlineLevel="0" collapsed="false">
      <c r="AW300" s="48"/>
      <c r="BI300" s="82"/>
    </row>
    <row r="301" customFormat="false" ht="16" hidden="false" customHeight="false" outlineLevel="0" collapsed="false">
      <c r="AW301" s="48"/>
      <c r="BI301" s="82"/>
    </row>
    <row r="302" customFormat="false" ht="16" hidden="false" customHeight="false" outlineLevel="0" collapsed="false">
      <c r="AW302" s="48"/>
      <c r="BI302" s="82"/>
    </row>
    <row r="303" customFormat="false" ht="16" hidden="false" customHeight="false" outlineLevel="0" collapsed="false">
      <c r="AW303" s="48"/>
      <c r="BI303" s="82"/>
    </row>
    <row r="304" customFormat="false" ht="16" hidden="false" customHeight="false" outlineLevel="0" collapsed="false">
      <c r="AW304" s="48"/>
      <c r="BI304" s="82"/>
    </row>
    <row r="305" customFormat="false" ht="16" hidden="false" customHeight="false" outlineLevel="0" collapsed="false">
      <c r="AW305" s="48"/>
      <c r="BI305" s="82"/>
    </row>
    <row r="306" customFormat="false" ht="16" hidden="false" customHeight="false" outlineLevel="0" collapsed="false">
      <c r="AW306" s="48"/>
      <c r="BI306" s="82"/>
    </row>
    <row r="307" customFormat="false" ht="16" hidden="false" customHeight="false" outlineLevel="0" collapsed="false">
      <c r="AW307" s="48"/>
      <c r="BI307" s="82"/>
    </row>
    <row r="308" customFormat="false" ht="16" hidden="false" customHeight="false" outlineLevel="0" collapsed="false">
      <c r="AW308" s="48"/>
      <c r="BI308" s="82"/>
    </row>
    <row r="309" customFormat="false" ht="16" hidden="false" customHeight="false" outlineLevel="0" collapsed="false">
      <c r="AW309" s="48"/>
      <c r="BI309" s="82"/>
    </row>
    <row r="310" customFormat="false" ht="16" hidden="false" customHeight="false" outlineLevel="0" collapsed="false">
      <c r="AW310" s="48"/>
      <c r="BI310" s="82"/>
    </row>
    <row r="311" customFormat="false" ht="16" hidden="false" customHeight="false" outlineLevel="0" collapsed="false">
      <c r="AW311" s="48"/>
      <c r="BI311" s="82"/>
    </row>
    <row r="312" customFormat="false" ht="16" hidden="false" customHeight="false" outlineLevel="0" collapsed="false">
      <c r="AW312" s="48"/>
      <c r="BI312" s="82"/>
    </row>
    <row r="313" customFormat="false" ht="16" hidden="false" customHeight="false" outlineLevel="0" collapsed="false">
      <c r="AW313" s="48"/>
      <c r="BI313" s="82"/>
    </row>
    <row r="314" customFormat="false" ht="16" hidden="false" customHeight="false" outlineLevel="0" collapsed="false">
      <c r="AW314" s="48"/>
      <c r="BI314" s="82"/>
    </row>
    <row r="315" customFormat="false" ht="16" hidden="false" customHeight="false" outlineLevel="0" collapsed="false">
      <c r="AW315" s="48"/>
      <c r="BI315" s="82"/>
    </row>
    <row r="316" customFormat="false" ht="16" hidden="false" customHeight="false" outlineLevel="0" collapsed="false">
      <c r="AW316" s="48"/>
      <c r="BI316" s="82"/>
    </row>
    <row r="317" customFormat="false" ht="16" hidden="false" customHeight="false" outlineLevel="0" collapsed="false">
      <c r="AW317" s="48"/>
      <c r="BI317" s="82"/>
    </row>
    <row r="318" customFormat="false" ht="16" hidden="false" customHeight="false" outlineLevel="0" collapsed="false">
      <c r="AW318" s="48"/>
      <c r="BI318" s="82"/>
    </row>
    <row r="319" customFormat="false" ht="16" hidden="false" customHeight="false" outlineLevel="0" collapsed="false">
      <c r="AW319" s="48"/>
      <c r="BI319" s="82"/>
    </row>
    <row r="320" customFormat="false" ht="16" hidden="false" customHeight="false" outlineLevel="0" collapsed="false">
      <c r="AW320" s="48"/>
      <c r="BI320" s="82"/>
    </row>
    <row r="321" customFormat="false" ht="16" hidden="false" customHeight="false" outlineLevel="0" collapsed="false">
      <c r="AW321" s="48"/>
      <c r="BI321" s="82"/>
    </row>
    <row r="322" customFormat="false" ht="16" hidden="false" customHeight="false" outlineLevel="0" collapsed="false">
      <c r="AW322" s="48"/>
      <c r="BI322" s="82"/>
    </row>
    <row r="323" customFormat="false" ht="16" hidden="false" customHeight="false" outlineLevel="0" collapsed="false">
      <c r="AW323" s="48"/>
      <c r="BI323" s="82"/>
    </row>
    <row r="324" customFormat="false" ht="16" hidden="false" customHeight="false" outlineLevel="0" collapsed="false">
      <c r="AW324" s="48"/>
      <c r="BI324" s="82"/>
    </row>
    <row r="325" customFormat="false" ht="16" hidden="false" customHeight="false" outlineLevel="0" collapsed="false">
      <c r="AW325" s="48"/>
      <c r="BI325" s="82"/>
    </row>
    <row r="326" customFormat="false" ht="16" hidden="false" customHeight="false" outlineLevel="0" collapsed="false">
      <c r="AW326" s="48"/>
      <c r="BI326" s="82"/>
    </row>
    <row r="327" customFormat="false" ht="16" hidden="false" customHeight="false" outlineLevel="0" collapsed="false">
      <c r="AW327" s="48"/>
      <c r="BI327" s="82"/>
    </row>
    <row r="328" customFormat="false" ht="16" hidden="false" customHeight="false" outlineLevel="0" collapsed="false">
      <c r="AW328" s="48"/>
      <c r="BI328" s="82"/>
    </row>
    <row r="329" customFormat="false" ht="16" hidden="false" customHeight="false" outlineLevel="0" collapsed="false">
      <c r="AW329" s="48"/>
      <c r="BI329" s="82"/>
    </row>
    <row r="330" customFormat="false" ht="16" hidden="false" customHeight="false" outlineLevel="0" collapsed="false">
      <c r="AW330" s="48"/>
      <c r="BI330" s="82"/>
    </row>
    <row r="331" customFormat="false" ht="16" hidden="false" customHeight="false" outlineLevel="0" collapsed="false">
      <c r="AW331" s="48"/>
      <c r="BI331" s="82"/>
    </row>
    <row r="332" customFormat="false" ht="16" hidden="false" customHeight="false" outlineLevel="0" collapsed="false">
      <c r="AW332" s="48"/>
      <c r="BI332" s="82"/>
    </row>
    <row r="333" customFormat="false" ht="16" hidden="false" customHeight="false" outlineLevel="0" collapsed="false">
      <c r="AW333" s="48"/>
      <c r="BI333" s="82"/>
    </row>
    <row r="334" customFormat="false" ht="16" hidden="false" customHeight="false" outlineLevel="0" collapsed="false">
      <c r="AW334" s="48"/>
      <c r="BI334" s="82"/>
    </row>
    <row r="335" customFormat="false" ht="16" hidden="false" customHeight="false" outlineLevel="0" collapsed="false">
      <c r="AW335" s="48"/>
      <c r="BI335" s="82"/>
    </row>
    <row r="336" customFormat="false" ht="16" hidden="false" customHeight="false" outlineLevel="0" collapsed="false">
      <c r="AW336" s="48"/>
      <c r="BI336" s="82"/>
    </row>
    <row r="337" customFormat="false" ht="16" hidden="false" customHeight="false" outlineLevel="0" collapsed="false">
      <c r="AW337" s="48"/>
      <c r="BI337" s="82"/>
    </row>
    <row r="338" customFormat="false" ht="16" hidden="false" customHeight="false" outlineLevel="0" collapsed="false">
      <c r="AW338" s="48"/>
      <c r="BI338" s="82"/>
    </row>
    <row r="339" customFormat="false" ht="16" hidden="false" customHeight="false" outlineLevel="0" collapsed="false">
      <c r="AW339" s="48"/>
      <c r="BI339" s="82"/>
    </row>
    <row r="340" customFormat="false" ht="16" hidden="false" customHeight="false" outlineLevel="0" collapsed="false">
      <c r="AW340" s="48"/>
      <c r="BI340" s="82"/>
    </row>
    <row r="341" customFormat="false" ht="16" hidden="false" customHeight="false" outlineLevel="0" collapsed="false">
      <c r="AW341" s="48"/>
      <c r="BI341" s="82"/>
    </row>
    <row r="342" customFormat="false" ht="16" hidden="false" customHeight="false" outlineLevel="0" collapsed="false">
      <c r="AW342" s="48"/>
      <c r="BI342" s="82"/>
    </row>
    <row r="343" customFormat="false" ht="16" hidden="false" customHeight="false" outlineLevel="0" collapsed="false">
      <c r="AW343" s="48"/>
      <c r="BI343" s="82"/>
    </row>
    <row r="344" customFormat="false" ht="16" hidden="false" customHeight="false" outlineLevel="0" collapsed="false">
      <c r="AW344" s="48"/>
      <c r="BI344" s="82"/>
    </row>
    <row r="345" customFormat="false" ht="16" hidden="false" customHeight="false" outlineLevel="0" collapsed="false">
      <c r="AW345" s="48"/>
      <c r="BI345" s="82"/>
    </row>
    <row r="346" customFormat="false" ht="16" hidden="false" customHeight="false" outlineLevel="0" collapsed="false">
      <c r="AW346" s="48"/>
      <c r="BI346" s="82"/>
    </row>
    <row r="347" customFormat="false" ht="16" hidden="false" customHeight="false" outlineLevel="0" collapsed="false">
      <c r="AW347" s="48"/>
      <c r="BI347" s="82"/>
    </row>
    <row r="348" customFormat="false" ht="16" hidden="false" customHeight="false" outlineLevel="0" collapsed="false">
      <c r="AW348" s="48"/>
      <c r="BI348" s="82"/>
    </row>
    <row r="349" customFormat="false" ht="16" hidden="false" customHeight="false" outlineLevel="0" collapsed="false">
      <c r="AW349" s="48"/>
      <c r="BI349" s="82"/>
    </row>
    <row r="350" customFormat="false" ht="16" hidden="false" customHeight="false" outlineLevel="0" collapsed="false">
      <c r="AW350" s="48"/>
      <c r="BI350" s="82"/>
    </row>
    <row r="351" customFormat="false" ht="16" hidden="false" customHeight="false" outlineLevel="0" collapsed="false">
      <c r="AW351" s="48"/>
      <c r="BI351" s="82"/>
    </row>
    <row r="352" customFormat="false" ht="16" hidden="false" customHeight="false" outlineLevel="0" collapsed="false">
      <c r="AW352" s="48"/>
      <c r="BI352" s="82"/>
    </row>
    <row r="353" customFormat="false" ht="16" hidden="false" customHeight="false" outlineLevel="0" collapsed="false">
      <c r="AW353" s="48"/>
      <c r="BI353" s="82"/>
    </row>
    <row r="354" customFormat="false" ht="16" hidden="false" customHeight="false" outlineLevel="0" collapsed="false">
      <c r="AW354" s="48"/>
      <c r="BI354" s="82"/>
    </row>
    <row r="355" customFormat="false" ht="16" hidden="false" customHeight="false" outlineLevel="0" collapsed="false">
      <c r="AW355" s="48"/>
      <c r="BI355" s="82"/>
    </row>
    <row r="356" customFormat="false" ht="16" hidden="false" customHeight="false" outlineLevel="0" collapsed="false">
      <c r="AW356" s="48"/>
      <c r="BI356" s="82"/>
    </row>
    <row r="357" customFormat="false" ht="16" hidden="false" customHeight="false" outlineLevel="0" collapsed="false">
      <c r="AW357" s="48"/>
      <c r="BI357" s="82"/>
    </row>
    <row r="358" customFormat="false" ht="16" hidden="false" customHeight="false" outlineLevel="0" collapsed="false">
      <c r="AW358" s="48"/>
    </row>
    <row r="359" customFormat="false" ht="16" hidden="false" customHeight="false" outlineLevel="0" collapsed="false">
      <c r="AW359" s="48"/>
    </row>
    <row r="360" customFormat="false" ht="16" hidden="false" customHeight="false" outlineLevel="0" collapsed="false">
      <c r="AW360" s="48"/>
    </row>
    <row r="361" customFormat="false" ht="16" hidden="false" customHeight="false" outlineLevel="0" collapsed="false">
      <c r="AW361" s="48"/>
    </row>
    <row r="362" customFormat="false" ht="16" hidden="false" customHeight="false" outlineLevel="0" collapsed="false">
      <c r="AW362" s="48"/>
    </row>
    <row r="363" customFormat="false" ht="16" hidden="false" customHeight="false" outlineLevel="0" collapsed="false">
      <c r="AW363" s="48"/>
      <c r="AX363" s="45" t="s">
        <v>1491</v>
      </c>
      <c r="AY363" s="45" t="n">
        <v>4039</v>
      </c>
      <c r="AZ363" s="45" t="n">
        <v>15632</v>
      </c>
    </row>
    <row r="364" customFormat="false" ht="16" hidden="false" customHeight="false" outlineLevel="0" collapsed="false">
      <c r="AW364" s="48"/>
      <c r="AX364" s="45" t="s">
        <v>1492</v>
      </c>
      <c r="AY364" s="45" t="n">
        <v>7476</v>
      </c>
      <c r="AZ364" s="45" t="n">
        <v>13538</v>
      </c>
    </row>
    <row r="365" customFormat="false" ht="16" hidden="false" customHeight="false" outlineLevel="0" collapsed="false">
      <c r="AW365" s="48"/>
    </row>
    <row r="366" customFormat="false" ht="16" hidden="false" customHeight="false" outlineLevel="0" collapsed="false">
      <c r="AW366" s="48"/>
    </row>
    <row r="367" customFormat="false" ht="16" hidden="false" customHeight="false" outlineLevel="0" collapsed="false">
      <c r="AW367" s="48"/>
    </row>
    <row r="368" customFormat="false" ht="16" hidden="false" customHeight="false" outlineLevel="0" collapsed="false">
      <c r="AW368" s="48"/>
    </row>
    <row r="369" customFormat="false" ht="16" hidden="false" customHeight="false" outlineLevel="0" collapsed="false">
      <c r="AW369" s="48"/>
    </row>
    <row r="370" customFormat="false" ht="16" hidden="false" customHeight="false" outlineLevel="0" collapsed="false">
      <c r="AW370" s="48"/>
    </row>
    <row r="371" customFormat="false" ht="16" hidden="false" customHeight="false" outlineLevel="0" collapsed="false">
      <c r="AW371" s="48"/>
    </row>
    <row r="372" customFormat="false" ht="16" hidden="false" customHeight="false" outlineLevel="0" collapsed="false">
      <c r="AW372" s="48"/>
    </row>
    <row r="373" customFormat="false" ht="16" hidden="false" customHeight="false" outlineLevel="0" collapsed="false">
      <c r="AW373" s="48"/>
    </row>
    <row r="374" customFormat="false" ht="16" hidden="false" customHeight="false" outlineLevel="0" collapsed="false">
      <c r="AW374" s="48"/>
    </row>
    <row r="375" customFormat="false" ht="16" hidden="false" customHeight="false" outlineLevel="0" collapsed="false">
      <c r="AW375" s="48"/>
    </row>
    <row r="376" customFormat="false" ht="16" hidden="false" customHeight="false" outlineLevel="0" collapsed="false">
      <c r="AW376" s="48"/>
    </row>
    <row r="377" customFormat="false" ht="16" hidden="false" customHeight="false" outlineLevel="0" collapsed="false">
      <c r="AW377" s="48"/>
    </row>
    <row r="378" customFormat="false" ht="16" hidden="false" customHeight="false" outlineLevel="0" collapsed="false">
      <c r="AW378" s="48"/>
    </row>
    <row r="379" customFormat="false" ht="16" hidden="false" customHeight="false" outlineLevel="0" collapsed="false">
      <c r="AW379" s="48"/>
    </row>
    <row r="380" customFormat="false" ht="16" hidden="false" customHeight="false" outlineLevel="0" collapsed="false">
      <c r="AW380" s="48"/>
    </row>
    <row r="381" customFormat="false" ht="16" hidden="false" customHeight="false" outlineLevel="0" collapsed="false">
      <c r="AW381" s="48"/>
    </row>
    <row r="382" customFormat="false" ht="16" hidden="false" customHeight="false" outlineLevel="0" collapsed="false">
      <c r="AW382" s="48"/>
    </row>
    <row r="383" customFormat="false" ht="16" hidden="false" customHeight="false" outlineLevel="0" collapsed="false">
      <c r="AW383" s="48"/>
    </row>
    <row r="384" customFormat="false" ht="16" hidden="false" customHeight="false" outlineLevel="0" collapsed="false">
      <c r="AW384" s="48"/>
    </row>
    <row r="385" customFormat="false" ht="16" hidden="false" customHeight="false" outlineLevel="0" collapsed="false">
      <c r="AW385" s="48"/>
    </row>
    <row r="386" customFormat="false" ht="16" hidden="false" customHeight="false" outlineLevel="0" collapsed="false">
      <c r="AW386" s="48"/>
    </row>
  </sheetData>
  <conditionalFormatting sqref="AB3 AB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:AB10 S1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0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0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0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0:X10 S10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0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97:AT10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97:AT104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98:AT103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07:AT114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07:AT114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08:AT113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5:AS22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5:AS2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16:AS21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7:R32 R26:AC26 AS27:AS34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7:AS34 AC2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8:AS33 AA2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0:S10 AT4:AT11 U10:AD10 AS3:AS11 R11:AD11 R3:AD3 R4:R9 AC4:AD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AC3:AD10 AS3:AS10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4:AD9 AA3 AS4:AT9 AA10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4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39:AT3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40:AT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1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0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0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0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10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:AQ10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Q10 AH10 AH4:AQ9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:AQ9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Q9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0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0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0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M10 AH10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0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G11:AR11 AJ10:AR10 AG3:AR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:AR10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:AP10 AQ4:AR9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1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0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10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10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10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M76 M72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4:M76 M72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2:L72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2:L72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2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2:L72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2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2:G72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3:M89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2:G72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2:L72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2:M89 M74:M76 M72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5:AR56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5:AR56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5:AR56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5:AR56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:AC22 AD55:AD56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5:AD56 AC22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:AC22 AD55:AD56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5:AQ56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5:AQ56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5:AQ56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5:AQ56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5:AQ56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5:AQ56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55:AQ56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5:AQ56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55:AQ56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5:AQ56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0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70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70:AQ70 AH70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70:AQ70 AH70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70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70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70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70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70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70:AM70 AH70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70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70:AH70 AJ70:AR70 AR66:AR69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66:AR70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66:AR69 AP70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70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70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70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70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70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70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70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66:AQ69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66:AQ67 AH69:AQ69 AH68 AJ68:AQ68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66:AQ69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6:AQ69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66:AQ67 AG69:AQ69 AG68:AH68 AJ68:AQ68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6:AQ69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2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2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2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5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5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5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5:AK45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5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5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4:AG45 AN45 AP45 AR45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5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16:AU21 S10 U10:AB10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4:AT10 R10:S10 U10:AD10 AS3:AS10 R3:AD3 R4:R9 AC4:AD9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10:AQ10 AH10 AH4:AQ9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10:AH10 AJ10:AR10 AG3:AR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:AQ9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3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2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2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2:AB22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2:AB22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G45">
    <cfRule type="colorScale" priority="1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45:I45"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4 AB21">
    <cfRule type="colorScale" priority="1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1:AB21 S21">
    <cfRule type="colorScale" priority="1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1"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1">
    <cfRule type="colorScale" priority="1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21">
    <cfRule type="colorScale" priority="1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1"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1">
    <cfRule type="colorScale" priority="1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1:X21 S21">
    <cfRule type="colorScale" priority="1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1"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1:S21 U21:AD21 R14:AD14 R15:R20 AC15:AD20">
    <cfRule type="colorScale" priority="1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4:AD21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15:AD20 AA14 AA21">
    <cfRule type="colorScale" priority="1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1">
    <cfRule type="colorScale" priority="1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21">
    <cfRule type="colorScale" priority="1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1">
    <cfRule type="colorScale" priority="1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1">
    <cfRule type="colorScale" priority="1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1">
    <cfRule type="colorScale" priority="1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1">
    <cfRule type="colorScale" priority="1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1">
    <cfRule type="colorScale" priority="1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4 AQ21">
    <cfRule type="colorScale" priority="1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1:AQ21 AH21">
    <cfRule type="colorScale" priority="1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1">
    <cfRule type="colorScale" priority="1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1">
    <cfRule type="colorScale" priority="2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1">
    <cfRule type="colorScale" priority="2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1">
    <cfRule type="colorScale" priority="2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1">
    <cfRule type="colorScale" priority="2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1:AM21 AH21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1">
    <cfRule type="colorScale" priority="2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1:AH21 AJ21:AR21 AG14:AR14 AG15:AG20 AR15:AR20">
    <cfRule type="colorScale" priority="2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4:AR21">
    <cfRule type="colorScale" priority="2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5:AR20 AP14 AP21">
    <cfRule type="colorScale" priority="2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1">
    <cfRule type="colorScale" priority="2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1">
    <cfRule type="colorScale" priority="2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1">
    <cfRule type="colorScale" priority="2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1">
    <cfRule type="colorScale" priority="2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1">
    <cfRule type="colorScale" priority="2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1">
    <cfRule type="colorScale" priority="2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1">
    <cfRule type="colorScale" priority="2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1:AB21 S21">
    <cfRule type="colorScale" priority="2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1:S21 U21:AD21 R14:AD14 R15:R20 AC15:AD20">
    <cfRule type="colorScale" priority="2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1:AQ21 AH21">
    <cfRule type="colorScale" priority="2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1:AH21 AJ21:AR21 AG14:AR14 AG15:AG20 AR15:AR20">
    <cfRule type="colorScale" priority="2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2 AQ25">
    <cfRule type="colorScale" priority="2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2:AQ32 AH32">
    <cfRule type="colorScale" priority="2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2">
    <cfRule type="colorScale" priority="2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2">
    <cfRule type="colorScale" priority="2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2">
    <cfRule type="colorScale" priority="2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2">
    <cfRule type="colorScale" priority="2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2">
    <cfRule type="colorScale" priority="2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2:AM32 AH32">
    <cfRule type="colorScale" priority="2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32">
    <cfRule type="colorScale" priority="2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32:AH32 AJ32:AR32 AG25:AR25 AG26:AG31 AR26:AR31">
    <cfRule type="colorScale" priority="2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5:AR32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6:AR31 AP25 AP32">
    <cfRule type="colorScale" priority="2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2">
    <cfRule type="colorScale" priority="2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2">
    <cfRule type="colorScale" priority="2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32">
    <cfRule type="colorScale" priority="2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2">
    <cfRule type="colorScale" priority="2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32">
    <cfRule type="colorScale" priority="2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32">
    <cfRule type="colorScale" priority="2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32">
    <cfRule type="colorScale" priority="2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32:AQ32 AH32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32:AH32 AJ32:AR32 AG25:AR25 AG26:AG31 AR26:AR31">
    <cfRule type="colorScale" priority="2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6 AQ43">
    <cfRule type="colorScale" priority="2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3:AQ43 AH43">
    <cfRule type="colorScale" priority="2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3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43">
    <cfRule type="colorScale" priority="2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3">
    <cfRule type="colorScale" priority="2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3">
    <cfRule type="colorScale" priority="2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3">
    <cfRule type="colorScale" priority="2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3:AM43 AH43">
    <cfRule type="colorScale" priority="2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43">
    <cfRule type="colorScale" priority="2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3:AH43 AJ43:AR43 AG36:AR36 AG37:AG42 AR37:AR42">
    <cfRule type="colorScale" priority="2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6:AR43">
    <cfRule type="colorScale" priority="2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37:AR42 AP36 AP43">
    <cfRule type="colorScale" priority="2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3">
    <cfRule type="colorScale" priority="2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3">
    <cfRule type="colorScale" priority="2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43">
    <cfRule type="colorScale" priority="2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43">
    <cfRule type="colorScale" priority="2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43">
    <cfRule type="colorScale" priority="2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3">
    <cfRule type="colorScale" priority="2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43">
    <cfRule type="colorScale" priority="2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43:AQ43 AH43">
    <cfRule type="colorScale" priority="2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3:AH43 AJ43:AR43 AG36:AR36 AG37:AG42 AR37:AR42">
    <cfRule type="colorScale" priority="2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4 AQ47">
    <cfRule type="colorScale" priority="2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4:AQ54 AH54">
    <cfRule type="colorScale" priority="2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4">
    <cfRule type="colorScale" priority="2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54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54">
    <cfRule type="colorScale" priority="2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54">
    <cfRule type="colorScale" priority="2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4">
    <cfRule type="colorScale" priority="2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4:AM54 AH54">
    <cfRule type="colorScale" priority="2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54">
    <cfRule type="colorScale" priority="2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54:AH54 AJ54:AR54 AG47:AR47 AG48:AG53 AR48:AR53">
    <cfRule type="colorScale" priority="2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7:AR54">
    <cfRule type="colorScale" priority="2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8:AR53 AP47 AP54">
    <cfRule type="colorScale" priority="2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4">
    <cfRule type="colorScale" priority="2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4">
    <cfRule type="colorScale" priority="2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54">
    <cfRule type="colorScale" priority="2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54">
    <cfRule type="colorScale" priority="2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54">
    <cfRule type="colorScale" priority="2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54">
    <cfRule type="colorScale" priority="2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54">
    <cfRule type="colorScale" priority="2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54:AQ54 AH54">
    <cfRule type="colorScale" priority="2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8 AQ65">
    <cfRule type="colorScale" priority="2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65:AQ65 AH65">
    <cfRule type="colorScale" priority="2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65">
    <cfRule type="colorScale" priority="2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65">
    <cfRule type="colorScale" priority="2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65">
    <cfRule type="colorScale" priority="2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65">
    <cfRule type="colorScale" priority="2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65">
    <cfRule type="colorScale" priority="2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65:AM65 AH65">
    <cfRule type="colorScale" priority="2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65">
    <cfRule type="colorScale" priority="2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65:AH65 AJ65:AR65 AG58:AR58 AG59:AG64 AR59:AR64">
    <cfRule type="colorScale" priority="2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8:AR65">
    <cfRule type="colorScale" priority="2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59:AR64 AP58 AP65">
    <cfRule type="colorScale" priority="2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5">
    <cfRule type="colorScale" priority="2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65">
    <cfRule type="colorScale" priority="2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65">
    <cfRule type="colorScale" priority="2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65">
    <cfRule type="colorScale" priority="2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65">
    <cfRule type="colorScale" priority="2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65">
    <cfRule type="colorScale" priority="2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65">
    <cfRule type="colorScale" priority="3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65:AQ65 AH65">
    <cfRule type="colorScale" priority="3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65:AH65 AJ65:AR65 AG58:AR58 AG59:AG64 AR59:AR64">
    <cfRule type="colorScale" priority="3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3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3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3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3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3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3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3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3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3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3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5:AQ20">
    <cfRule type="colorScale" priority="3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6:AQ31">
    <cfRule type="colorScale" priority="3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3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6:AQ31">
    <cfRule type="colorScale" priority="3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:AQ31">
    <cfRule type="colorScale" priority="3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3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3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:AQ31">
    <cfRule type="colorScale" priority="3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3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3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3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3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6:AQ31">
    <cfRule type="colorScale" priority="3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:AQ42">
    <cfRule type="colorScale" priority="3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3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:AQ42">
    <cfRule type="colorScale" priority="3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:AQ42">
    <cfRule type="colorScale" priority="3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3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3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:AQ42">
    <cfRule type="colorScale" priority="3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3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3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3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3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7:AQ42">
    <cfRule type="colorScale" priority="3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8:AQ53">
    <cfRule type="colorScale" priority="3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8:AQ48 AH50:AQ53 AH49 AJ49:AQ49 AI68">
    <cfRule type="colorScale" priority="3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48:AQ53">
    <cfRule type="colorScale" priority="3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8:AQ53">
    <cfRule type="colorScale" priority="3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8:AQ53">
    <cfRule type="colorScale" priority="3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48:AQ53">
    <cfRule type="colorScale" priority="3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9:AQ64">
    <cfRule type="colorScale" priority="3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9:AQ64">
    <cfRule type="colorScale" priority="3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59:AQ64">
    <cfRule type="colorScale" priority="3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9:AQ64">
    <cfRule type="colorScale" priority="3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9:AQ64">
    <cfRule type="colorScale" priority="3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9:AQ64">
    <cfRule type="colorScale" priority="3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59:AQ64">
    <cfRule type="colorScale" priority="3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9:AQ64">
    <cfRule type="colorScale" priority="3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9:AQ64">
    <cfRule type="colorScale" priority="3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9:AQ64">
    <cfRule type="colorScale" priority="3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59:AQ64">
    <cfRule type="colorScale" priority="3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59:AQ64">
    <cfRule type="colorScale" priority="3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5:AB20">
    <cfRule type="colorScale" priority="3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9">
    <cfRule type="colorScale" priority="3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9">
    <cfRule type="colorScale" priority="3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:AB9">
    <cfRule type="colorScale" priority="3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4:AB9">
    <cfRule type="colorScale" priority="3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4:AB9">
    <cfRule type="colorScale" priority="3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">
    <cfRule type="colorScale" priority="3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 AH48:AQ48 AH50:AQ53 AH49 AJ49:AQ49 AI68 AH59:AQ64 AH26:AQ31 AH37:AQ42 AH15:AQ20">
    <cfRule type="colorScale" priority="3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6:AQ31 AK37:AQ42 AK48:AQ53 AK59:AQ64">
    <cfRule type="colorScale" priority="3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15:AQ20 AK26:AQ31 AK37:AQ42 AK48:AQ53 AK59:AQ64">
    <cfRule type="colorScale" priority="3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7:AD54">
    <cfRule type="colorScale" priority="3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7:AD54">
    <cfRule type="colorScale" priority="3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8:AD53">
    <cfRule type="colorScale" priority="3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8:AD65">
    <cfRule type="colorScale" priority="3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8:AD65">
    <cfRule type="colorScale" priority="3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59:AD64">
    <cfRule type="colorScale" priority="3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3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3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3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5:AB20">
    <cfRule type="colorScale" priority="4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4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4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4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4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5:AQ20">
    <cfRule type="colorScale" priority="4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6:AQ31">
    <cfRule type="colorScale" priority="4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6:AQ31">
    <cfRule type="colorScale" priority="4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:AQ31">
    <cfRule type="colorScale" priority="4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:AQ31">
    <cfRule type="colorScale" priority="4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6:AQ31">
    <cfRule type="colorScale" priority="4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:AQ42">
    <cfRule type="colorScale" priority="4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:AQ42">
    <cfRule type="colorScale" priority="4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:AQ42">
    <cfRule type="colorScale" priority="4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:AQ42">
    <cfRule type="colorScale" priority="4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7:AQ42">
    <cfRule type="colorScale" priority="4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4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4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4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4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5:AB20">
    <cfRule type="colorScale" priority="4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4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4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4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4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4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4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5:AQ20">
    <cfRule type="colorScale" priority="4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6:AQ31">
    <cfRule type="colorScale" priority="4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6:AQ31">
    <cfRule type="colorScale" priority="4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:AQ31">
    <cfRule type="colorScale" priority="4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6:AQ31">
    <cfRule type="colorScale" priority="4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6:AQ31">
    <cfRule type="colorScale" priority="4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6:AQ31">
    <cfRule type="colorScale" priority="4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:AQ42">
    <cfRule type="colorScale" priority="4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37:AQ42">
    <cfRule type="colorScale" priority="4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:AQ42">
    <cfRule type="colorScale" priority="4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37:AQ42">
    <cfRule type="colorScale" priority="4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7:AQ42">
    <cfRule type="colorScale" priority="4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37:AQ42">
    <cfRule type="colorScale" priority="4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70">
    <cfRule type="colorScale" priority="4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66:AD69">
    <cfRule type="colorScale" priority="4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66:AD69">
    <cfRule type="colorScale" priority="4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66:AD69">
    <cfRule type="colorScale" priority="4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5:AD32">
    <cfRule type="colorScale" priority="4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5:AD32">
    <cfRule type="colorScale" priority="4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6:AD31">
    <cfRule type="colorScale" priority="4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6:AD43">
    <cfRule type="colorScale" priority="4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6:AD43">
    <cfRule type="colorScale" priority="4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37:AD42">
    <cfRule type="colorScale" priority="4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AB9 S15:AB20">
    <cfRule type="colorScale" priority="5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5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15:AB20">
    <cfRule type="colorScale" priority="5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5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A15:AB20">
    <cfRule type="colorScale" priority="5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5:AB20">
    <cfRule type="colorScale" priority="5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B20">
    <cfRule type="colorScale" priority="5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5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5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5:AQ20">
    <cfRule type="colorScale" priority="5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5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5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5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15:AQ20">
    <cfRule type="colorScale" priority="5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5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5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5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Q20">
    <cfRule type="colorScale" priority="5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5:AQ20">
    <cfRule type="colorScale" priority="5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4:AQ9 AH15:AO20">
    <cfRule type="colorScale" priority="5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B482"/>
  <sheetViews>
    <sheetView showFormulas="false" showGridLines="true" showRowColHeaders="true" showZeros="true" rightToLeft="false" tabSelected="false" showOutlineSymbols="true" defaultGridColor="true" view="normal" topLeftCell="A1" colorId="64" zoomScale="119" zoomScaleNormal="119" zoomScalePageLayoutView="100" workbookViewId="0">
      <selection pane="topLeft" activeCell="K11" activeCellId="0" sqref="K11"/>
    </sheetView>
  </sheetViews>
  <sheetFormatPr defaultRowHeight="16" zeroHeight="false" outlineLevelRow="0" outlineLevelCol="0"/>
  <cols>
    <col collapsed="false" customWidth="true" hidden="false" outlineLevel="0" max="1" min="1" style="44" width="8.83"/>
    <col collapsed="false" customWidth="true" hidden="false" outlineLevel="0" max="13" min="2" style="45" width="7.17"/>
    <col collapsed="false" customWidth="true" hidden="false" outlineLevel="0" max="14" min="14" style="45" width="6.83"/>
    <col collapsed="false" customWidth="true" hidden="false" outlineLevel="0" max="17" min="15" style="45" width="4.66"/>
    <col collapsed="false" customWidth="true" hidden="false" outlineLevel="0" max="18" min="18" style="45" width="2.84"/>
    <col collapsed="false" customWidth="true" hidden="false" outlineLevel="0" max="19" min="19" style="44" width="5.83"/>
    <col collapsed="false" customWidth="true" hidden="false" outlineLevel="0" max="33" min="20" style="58" width="5.83"/>
    <col collapsed="false" customWidth="true" hidden="false" outlineLevel="0" max="45" min="34" style="58" width="5.67"/>
    <col collapsed="false" customWidth="true" hidden="false" outlineLevel="0" max="46" min="46" style="46" width="3.17"/>
    <col collapsed="false" customWidth="true" hidden="false" outlineLevel="0" max="47" min="47" style="45" width="3"/>
    <col collapsed="false" customWidth="true" hidden="false" outlineLevel="0" max="48" min="48" style="45" width="24.5"/>
    <col collapsed="false" customWidth="true" hidden="false" outlineLevel="0" max="49" min="49" style="45" width="4.83"/>
    <col collapsed="false" customWidth="true" hidden="false" outlineLevel="0" max="50" min="50" style="45" width="7.66"/>
    <col collapsed="false" customWidth="true" hidden="false" outlineLevel="0" max="51" min="51" style="45" width="8.33"/>
    <col collapsed="false" customWidth="true" hidden="false" outlineLevel="0" max="1025" min="52" style="45" width="8.83"/>
  </cols>
  <sheetData>
    <row r="1" customFormat="false" ht="16" hidden="false" customHeight="false" outlineLevel="0" collapsed="false">
      <c r="S1" s="58" t="s">
        <v>362</v>
      </c>
      <c r="AU1" s="45" t="n">
        <v>2</v>
      </c>
      <c r="AV1" s="45" t="s">
        <v>81</v>
      </c>
      <c r="AW1" s="45" t="n">
        <v>1</v>
      </c>
      <c r="AX1" s="45" t="n">
        <f aca="false">AW1+1</f>
        <v>2</v>
      </c>
      <c r="AY1" s="45" t="n">
        <f aca="false">AX1+1</f>
        <v>3</v>
      </c>
      <c r="AZ1" s="45" t="n">
        <f aca="false">AY1+1</f>
        <v>4</v>
      </c>
      <c r="BA1" s="45" t="n">
        <f aca="false">AZ1+1</f>
        <v>5</v>
      </c>
      <c r="BB1" s="45" t="n">
        <f aca="false">BA1+1</f>
        <v>6</v>
      </c>
    </row>
    <row r="2" customFormat="false" ht="17" hidden="false" customHeight="false" outlineLevel="0" collapsed="false">
      <c r="A2" s="81" t="s">
        <v>78</v>
      </c>
      <c r="B2" s="45" t="n">
        <v>1</v>
      </c>
      <c r="C2" s="45" t="n">
        <v>2</v>
      </c>
      <c r="D2" s="45" t="n">
        <v>3</v>
      </c>
      <c r="E2" s="45" t="n">
        <v>4</v>
      </c>
      <c r="F2" s="45" t="n">
        <v>5</v>
      </c>
      <c r="G2" s="45" t="n">
        <v>6</v>
      </c>
      <c r="H2" s="45" t="n">
        <v>7</v>
      </c>
      <c r="I2" s="45" t="n">
        <v>8</v>
      </c>
      <c r="J2" s="45" t="n">
        <v>9</v>
      </c>
      <c r="K2" s="45" t="n">
        <v>10</v>
      </c>
      <c r="L2" s="45" t="n">
        <v>11</v>
      </c>
      <c r="M2" s="45" t="n">
        <v>12</v>
      </c>
      <c r="N2" s="112" t="s">
        <v>79</v>
      </c>
      <c r="Q2" s="44" t="n">
        <v>3</v>
      </c>
      <c r="R2" s="44" t="n">
        <v>1</v>
      </c>
      <c r="S2" s="44" t="n">
        <v>1</v>
      </c>
      <c r="T2" s="58" t="n">
        <f aca="false">S2+1</f>
        <v>2</v>
      </c>
      <c r="U2" s="58" t="n">
        <f aca="false">T2+1</f>
        <v>3</v>
      </c>
      <c r="V2" s="58" t="n">
        <f aca="false">U2+1</f>
        <v>4</v>
      </c>
      <c r="W2" s="58" t="n">
        <f aca="false">V2+1</f>
        <v>5</v>
      </c>
      <c r="X2" s="58" t="n">
        <f aca="false">W2+1</f>
        <v>6</v>
      </c>
      <c r="Y2" s="58" t="n">
        <f aca="false">X2+1</f>
        <v>7</v>
      </c>
      <c r="Z2" s="58" t="n">
        <f aca="false">Y2+1</f>
        <v>8</v>
      </c>
      <c r="AA2" s="58" t="n">
        <f aca="false">Z2+1</f>
        <v>9</v>
      </c>
      <c r="AB2" s="58" t="n">
        <f aca="false">AA2+1</f>
        <v>10</v>
      </c>
      <c r="AC2" s="58" t="n">
        <f aca="false">AB2+1</f>
        <v>11</v>
      </c>
      <c r="AD2" s="58" t="n">
        <f aca="false">AC2+1</f>
        <v>12</v>
      </c>
      <c r="AF2" s="44" t="n">
        <v>4</v>
      </c>
      <c r="AG2" s="44" t="n">
        <v>1</v>
      </c>
      <c r="AH2" s="44" t="n">
        <v>1</v>
      </c>
      <c r="AI2" s="58" t="n">
        <f aca="false">AH2+1</f>
        <v>2</v>
      </c>
      <c r="AJ2" s="58" t="n">
        <f aca="false">AI2+1</f>
        <v>3</v>
      </c>
      <c r="AK2" s="58" t="n">
        <f aca="false">AJ2+1</f>
        <v>4</v>
      </c>
      <c r="AL2" s="58" t="n">
        <f aca="false">AK2+1</f>
        <v>5</v>
      </c>
      <c r="AM2" s="58" t="n">
        <f aca="false">AL2+1</f>
        <v>6</v>
      </c>
      <c r="AN2" s="58" t="n">
        <f aca="false">AM2+1</f>
        <v>7</v>
      </c>
      <c r="AO2" s="58" t="n">
        <f aca="false">AN2+1</f>
        <v>8</v>
      </c>
      <c r="AP2" s="58" t="n">
        <f aca="false">AO2+1</f>
        <v>9</v>
      </c>
      <c r="AQ2" s="58" t="n">
        <f aca="false">AP2+1</f>
        <v>10</v>
      </c>
      <c r="AR2" s="58" t="n">
        <f aca="false">AQ2+1</f>
        <v>11</v>
      </c>
      <c r="AS2" s="58" t="n">
        <f aca="false">AR2+1</f>
        <v>12</v>
      </c>
      <c r="AT2" s="45"/>
      <c r="AU2" s="45" t="n">
        <v>3</v>
      </c>
      <c r="AV2" s="45" t="s">
        <v>1629</v>
      </c>
      <c r="AW2" s="48" t="s">
        <v>1630</v>
      </c>
      <c r="AX2" s="45" t="s">
        <v>1631</v>
      </c>
      <c r="AY2" s="45" t="s">
        <v>1632</v>
      </c>
      <c r="AZ2" s="45" t="s">
        <v>1633</v>
      </c>
      <c r="BA2" s="4" t="s">
        <v>1634</v>
      </c>
      <c r="BB2" s="45" t="s">
        <v>1635</v>
      </c>
    </row>
    <row r="3" customFormat="false" ht="16" hidden="false" customHeight="false" outlineLevel="0" collapsed="false">
      <c r="A3" s="81" t="s">
        <v>83</v>
      </c>
      <c r="B3" s="87" t="s">
        <v>34</v>
      </c>
      <c r="C3" s="55" t="s">
        <v>36</v>
      </c>
      <c r="D3" s="55" t="s">
        <v>38</v>
      </c>
      <c r="E3" s="55" t="s">
        <v>40</v>
      </c>
      <c r="F3" s="87" t="s">
        <v>1636</v>
      </c>
      <c r="G3" s="55" t="s">
        <v>1637</v>
      </c>
      <c r="H3" s="55" t="s">
        <v>1638</v>
      </c>
      <c r="I3" s="88" t="s">
        <v>1639</v>
      </c>
      <c r="J3" s="87" t="s">
        <v>1640</v>
      </c>
      <c r="K3" s="55" t="s">
        <v>1641</v>
      </c>
      <c r="L3" s="55" t="s">
        <v>1642</v>
      </c>
      <c r="M3" s="88" t="s">
        <v>1643</v>
      </c>
      <c r="N3" s="44" t="n">
        <v>5000</v>
      </c>
      <c r="O3" s="44"/>
      <c r="P3" s="44"/>
      <c r="Q3" s="44"/>
      <c r="R3" s="44" t="s">
        <v>83</v>
      </c>
      <c r="S3" s="62" t="n">
        <f aca="false">VLOOKUP(S39,$AW$3:$BD$702,$Q$2,0)</f>
        <v>8543</v>
      </c>
      <c r="T3" s="62" t="n">
        <f aca="false">VLOOKUP(T39,$AW$3:$BD$702,$Q$2,0)</f>
        <v>12578</v>
      </c>
      <c r="U3" s="62" t="n">
        <f aca="false">VLOOKUP(U39,$AW$3:$BD$702,$Q$2,0)</f>
        <v>12238</v>
      </c>
      <c r="V3" s="62" t="n">
        <f aca="false">VLOOKUP(V39,$AW$3:$BD$702,$Q$2,0)</f>
        <v>11799</v>
      </c>
      <c r="W3" s="59" t="n">
        <f aca="false">VLOOKUP(W39,$AW$3:$BD$702,$Q$2,0)</f>
        <v>142</v>
      </c>
      <c r="X3" s="60" t="n">
        <f aca="false">VLOOKUP(X39,$AW$3:$BD$702,$Q$2,0)</f>
        <v>84.1</v>
      </c>
      <c r="Y3" s="60" t="n">
        <f aca="false">VLOOKUP(Y39,$AW$3:$BD$702,$Q$2,0)</f>
        <v>150</v>
      </c>
      <c r="Z3" s="61" t="n">
        <f aca="false">VLOOKUP(Z39,$AW$3:$BD$702,$Q$2,0)</f>
        <v>220</v>
      </c>
      <c r="AA3" s="62" t="n">
        <f aca="false">VLOOKUP(AA39,$AW$3:$BD$702,$Q$2,0)</f>
        <v>143</v>
      </c>
      <c r="AB3" s="62" t="n">
        <f aca="false">VLOOKUP(AB39,$AW$3:$BD$702,$Q$2,0)</f>
        <v>70.7</v>
      </c>
      <c r="AC3" s="62" t="n">
        <f aca="false">VLOOKUP(AC39,$AW$3:$BD$702,$Q$2,0)</f>
        <v>150</v>
      </c>
      <c r="AD3" s="62" t="n">
        <f aca="false">VLOOKUP(AD39,$AW$3:$BD$702,$Q$2,0)</f>
        <v>289</v>
      </c>
      <c r="AE3" s="62"/>
      <c r="AF3" s="44"/>
      <c r="AG3" s="44" t="s">
        <v>83</v>
      </c>
      <c r="AH3" s="62" t="n">
        <f aca="false">VLOOKUP(S39,$AW$3:$BD$702,$AF$2,0)</f>
        <v>38470</v>
      </c>
      <c r="AI3" s="62" t="n">
        <f aca="false">VLOOKUP(T39,$AW$3:$BD$702,$AF$2,0)</f>
        <v>36086</v>
      </c>
      <c r="AJ3" s="62" t="n">
        <f aca="false">VLOOKUP(U39,$AW$3:$BD$702,$AF$2,0)</f>
        <v>44935</v>
      </c>
      <c r="AK3" s="62" t="n">
        <f aca="false">VLOOKUP(V39,$AW$3:$BD$702,$AF$2,0)</f>
        <v>44122</v>
      </c>
      <c r="AL3" s="62" t="n">
        <f aca="false">VLOOKUP(W39,$AW$3:$BD$702,$AF$2,0)</f>
        <v>20983</v>
      </c>
      <c r="AM3" s="62" t="n">
        <f aca="false">VLOOKUP(X39,$AW$3:$BD$702,$AF$2,0)</f>
        <v>39781</v>
      </c>
      <c r="AN3" s="62" t="n">
        <f aca="false">VLOOKUP(Y39,$AW$3:$BD$702,$AF$2,0)</f>
        <v>20603</v>
      </c>
      <c r="AO3" s="62" t="n">
        <f aca="false">VLOOKUP(Z39,$AW$3:$BD$702,$AF$2,0)</f>
        <v>29876</v>
      </c>
      <c r="AP3" s="62" t="n">
        <f aca="false">VLOOKUP(AA39,$AW$3:$BD$702,$AF$2,0)</f>
        <v>287</v>
      </c>
      <c r="AQ3" s="62" t="n">
        <f aca="false">VLOOKUP(AB39,$AW$3:$BD$702,$AF$2,0)</f>
        <v>451</v>
      </c>
      <c r="AR3" s="62" t="n">
        <f aca="false">VLOOKUP(AC39,$AW$3:$BD$702,$AF$2,0)</f>
        <v>421</v>
      </c>
      <c r="AS3" s="62" t="n">
        <f aca="false">VLOOKUP(AD39,$AW$3:$BD$702,$AF$2,0)</f>
        <v>171</v>
      </c>
      <c r="AT3" s="44"/>
      <c r="AU3" s="45" t="n">
        <v>4</v>
      </c>
      <c r="AV3" s="45" t="s">
        <v>1644</v>
      </c>
      <c r="AW3" s="48" t="n">
        <v>1</v>
      </c>
      <c r="AX3" s="4" t="s">
        <v>1645</v>
      </c>
      <c r="AY3" s="4" t="n">
        <v>8543</v>
      </c>
      <c r="AZ3" s="45" t="n">
        <v>38470</v>
      </c>
      <c r="BA3" s="4" t="n">
        <v>4998</v>
      </c>
      <c r="BB3" s="45" t="n">
        <v>23131</v>
      </c>
    </row>
    <row r="4" customFormat="false" ht="16" hidden="false" customHeight="false" outlineLevel="0" collapsed="false">
      <c r="A4" s="81" t="s">
        <v>86</v>
      </c>
      <c r="B4" s="85" t="s">
        <v>1646</v>
      </c>
      <c r="C4" s="44"/>
      <c r="D4" s="44"/>
      <c r="E4" s="44"/>
      <c r="F4" s="85" t="s">
        <v>1646</v>
      </c>
      <c r="G4" s="44"/>
      <c r="H4" s="44"/>
      <c r="I4" s="86"/>
      <c r="J4" s="85" t="s">
        <v>1646</v>
      </c>
      <c r="K4" s="44"/>
      <c r="L4" s="44"/>
      <c r="M4" s="86"/>
      <c r="N4" s="44" t="n">
        <f aca="false">N3/4</f>
        <v>1250</v>
      </c>
      <c r="O4" s="44"/>
      <c r="P4" s="44"/>
      <c r="Q4" s="44"/>
      <c r="R4" s="44" t="s">
        <v>86</v>
      </c>
      <c r="S4" s="62" t="n">
        <f aca="false">VLOOKUP(S40,$AW$3:$BD$702,$Q$2,0)</f>
        <v>7051</v>
      </c>
      <c r="T4" s="62" t="n">
        <f aca="false">VLOOKUP(T40,$AW$3:$BD$702,$Q$2,0)</f>
        <v>9304</v>
      </c>
      <c r="U4" s="62" t="n">
        <f aca="false">VLOOKUP(U40,$AW$3:$BD$702,$Q$2,0)</f>
        <v>10256</v>
      </c>
      <c r="V4" s="62" t="n">
        <f aca="false">VLOOKUP(V40,$AW$3:$BD$702,$Q$2,0)</f>
        <v>7381</v>
      </c>
      <c r="W4" s="65" t="n">
        <f aca="false">VLOOKUP(W40,$AW$3:$BD$702,$Q$2,0)</f>
        <v>86.7</v>
      </c>
      <c r="X4" s="62" t="n">
        <f aca="false">VLOOKUP(X40,$AW$3:$BD$702,$Q$2,0)</f>
        <v>75.8</v>
      </c>
      <c r="Y4" s="62" t="n">
        <f aca="false">VLOOKUP(Y40,$AW$3:$BD$702,$Q$2,0)</f>
        <v>93.8</v>
      </c>
      <c r="Z4" s="66" t="n">
        <f aca="false">VLOOKUP(Z40,$AW$3:$BD$702,$Q$2,0)</f>
        <v>138</v>
      </c>
      <c r="AA4" s="62" t="n">
        <f aca="false">VLOOKUP(AA40,$AW$3:$BD$702,$Q$2,0)</f>
        <v>101</v>
      </c>
      <c r="AB4" s="62" t="n">
        <f aca="false">VLOOKUP(AB40,$AW$3:$BD$702,$Q$2,0)</f>
        <v>57.8</v>
      </c>
      <c r="AC4" s="62" t="n">
        <f aca="false">VLOOKUP(AC40,$AW$3:$BD$702,$Q$2,0)</f>
        <v>84.9</v>
      </c>
      <c r="AD4" s="62" t="n">
        <f aca="false">VLOOKUP(AD40,$AW$3:$BD$702,$Q$2,0)</f>
        <v>190</v>
      </c>
      <c r="AE4" s="62"/>
      <c r="AF4" s="44"/>
      <c r="AG4" s="44" t="s">
        <v>86</v>
      </c>
      <c r="AH4" s="62" t="n">
        <f aca="false">VLOOKUP(S40,$AW$3:$BD$702,$AF$2,0)</f>
        <v>30800</v>
      </c>
      <c r="AI4" s="62" t="n">
        <f aca="false">VLOOKUP(T40,$AW$3:$BD$702,$AF$2,0)</f>
        <v>33237</v>
      </c>
      <c r="AJ4" s="62" t="n">
        <f aca="false">VLOOKUP(U40,$AW$3:$BD$702,$AF$2,0)</f>
        <v>42151</v>
      </c>
      <c r="AK4" s="62" t="n">
        <f aca="false">VLOOKUP(V40,$AW$3:$BD$702,$AF$2,0)</f>
        <v>35110</v>
      </c>
      <c r="AL4" s="62" t="n">
        <f aca="false">VLOOKUP(W40,$AW$3:$BD$702,$AF$2,0)</f>
        <v>16395</v>
      </c>
      <c r="AM4" s="62" t="n">
        <f aca="false">VLOOKUP(X40,$AW$3:$BD$702,$AF$2,0)</f>
        <v>33237</v>
      </c>
      <c r="AN4" s="62" t="n">
        <f aca="false">VLOOKUP(Y40,$AW$3:$BD$702,$AF$2,0)</f>
        <v>15855</v>
      </c>
      <c r="AO4" s="62" t="n">
        <f aca="false">VLOOKUP(Z40,$AW$3:$BD$702,$AF$2,0)</f>
        <v>24886</v>
      </c>
      <c r="AP4" s="62" t="n">
        <f aca="false">VLOOKUP(AA40,$AW$3:$BD$702,$AF$2,0)</f>
        <v>293</v>
      </c>
      <c r="AQ4" s="62" t="n">
        <f aca="false">VLOOKUP(AB40,$AW$3:$BD$702,$AF$2,0)</f>
        <v>326</v>
      </c>
      <c r="AR4" s="62" t="n">
        <f aca="false">VLOOKUP(AC40,$AW$3:$BD$702,$AF$2,0)</f>
        <v>306</v>
      </c>
      <c r="AS4" s="62" t="n">
        <f aca="false">VLOOKUP(AD40,$AW$3:$BD$702,$AF$2,0)</f>
        <v>128</v>
      </c>
      <c r="AT4" s="44"/>
      <c r="AU4" s="45" t="n">
        <v>5</v>
      </c>
      <c r="AV4" s="4" t="s">
        <v>1647</v>
      </c>
      <c r="AW4" s="48" t="n">
        <f aca="false">AW3+1</f>
        <v>2</v>
      </c>
      <c r="AX4" s="4" t="s">
        <v>1648</v>
      </c>
      <c r="AY4" s="4" t="n">
        <v>7051</v>
      </c>
      <c r="AZ4" s="45" t="n">
        <v>30800</v>
      </c>
      <c r="BA4" s="4" t="n">
        <v>4138</v>
      </c>
      <c r="BB4" s="45" t="n">
        <v>18747</v>
      </c>
    </row>
    <row r="5" customFormat="false" ht="16" hidden="false" customHeight="false" outlineLevel="0" collapsed="false">
      <c r="A5" s="81" t="s">
        <v>98</v>
      </c>
      <c r="B5" s="85" t="s">
        <v>1519</v>
      </c>
      <c r="C5" s="44"/>
      <c r="D5" s="44"/>
      <c r="E5" s="44"/>
      <c r="F5" s="85" t="s">
        <v>1519</v>
      </c>
      <c r="G5" s="44"/>
      <c r="H5" s="44"/>
      <c r="I5" s="86"/>
      <c r="J5" s="85" t="s">
        <v>1519</v>
      </c>
      <c r="K5" s="44"/>
      <c r="L5" s="44"/>
      <c r="M5" s="86"/>
      <c r="N5" s="44" t="n">
        <f aca="false">N4/4</f>
        <v>312.5</v>
      </c>
      <c r="O5" s="44"/>
      <c r="P5" s="44"/>
      <c r="Q5" s="44"/>
      <c r="R5" s="44" t="s">
        <v>98</v>
      </c>
      <c r="S5" s="62" t="n">
        <f aca="false">VLOOKUP(S41,$AW$3:$BD$702,$Q$2,0)</f>
        <v>6840</v>
      </c>
      <c r="T5" s="62" t="n">
        <f aca="false">VLOOKUP(T41,$AW$3:$BD$702,$Q$2,0)</f>
        <v>5200</v>
      </c>
      <c r="U5" s="62" t="n">
        <f aca="false">VLOOKUP(U41,$AW$3:$BD$702,$Q$2,0)</f>
        <v>10445</v>
      </c>
      <c r="V5" s="62" t="n">
        <f aca="false">VLOOKUP(V41,$AW$3:$BD$702,$Q$2,0)</f>
        <v>7449</v>
      </c>
      <c r="W5" s="65" t="n">
        <f aca="false">VLOOKUP(W41,$AW$3:$BD$702,$Q$2,0)</f>
        <v>79.1</v>
      </c>
      <c r="X5" s="62" t="n">
        <f aca="false">VLOOKUP(X41,$AW$3:$BD$702,$Q$2,0)</f>
        <v>73.3</v>
      </c>
      <c r="Y5" s="62" t="n">
        <f aca="false">VLOOKUP(Y41,$AW$3:$BD$702,$Q$2,0)</f>
        <v>81.3</v>
      </c>
      <c r="Z5" s="66" t="n">
        <f aca="false">VLOOKUP(Z41,$AW$3:$BD$702,$Q$2,0)</f>
        <v>112</v>
      </c>
      <c r="AA5" s="62" t="n">
        <f aca="false">VLOOKUP(AA41,$AW$3:$BD$702,$Q$2,0)</f>
        <v>92.7</v>
      </c>
      <c r="AB5" s="62" t="n">
        <f aca="false">VLOOKUP(AB41,$AW$3:$BD$702,$Q$2,0)</f>
        <v>57.3</v>
      </c>
      <c r="AC5" s="62" t="n">
        <f aca="false">VLOOKUP(AC41,$AW$3:$BD$702,$Q$2,0)</f>
        <v>82.6</v>
      </c>
      <c r="AD5" s="62" t="n">
        <f aca="false">VLOOKUP(AD41,$AW$3:$BD$702,$Q$2,0)</f>
        <v>207</v>
      </c>
      <c r="AE5" s="62"/>
      <c r="AF5" s="44"/>
      <c r="AG5" s="44" t="s">
        <v>98</v>
      </c>
      <c r="AH5" s="62" t="n">
        <f aca="false">VLOOKUP(S41,$AW$3:$BD$702,$AF$2,0)</f>
        <v>26855</v>
      </c>
      <c r="AI5" s="62" t="n">
        <f aca="false">VLOOKUP(T41,$AW$3:$BD$702,$AF$2,0)</f>
        <v>25345</v>
      </c>
      <c r="AJ5" s="62" t="n">
        <f aca="false">VLOOKUP(U41,$AW$3:$BD$702,$AF$2,0)</f>
        <v>36307</v>
      </c>
      <c r="AK5" s="62" t="n">
        <f aca="false">VLOOKUP(V41,$AW$3:$BD$702,$AF$2,0)</f>
        <v>25812</v>
      </c>
      <c r="AL5" s="62" t="n">
        <f aca="false">VLOOKUP(W41,$AW$3:$BD$702,$AF$2,0)</f>
        <v>13866</v>
      </c>
      <c r="AM5" s="62" t="n">
        <f aca="false">VLOOKUP(X41,$AW$3:$BD$702,$AF$2,0)</f>
        <v>27101</v>
      </c>
      <c r="AN5" s="62" t="n">
        <f aca="false">VLOOKUP(Y41,$AW$3:$BD$702,$AF$2,0)</f>
        <v>12164</v>
      </c>
      <c r="AO5" s="62" t="n">
        <f aca="false">VLOOKUP(Z41,$AW$3:$BD$702,$AF$2,0)</f>
        <v>17057</v>
      </c>
      <c r="AP5" s="62" t="n">
        <f aca="false">VLOOKUP(AA41,$AW$3:$BD$702,$AF$2,0)</f>
        <v>233</v>
      </c>
      <c r="AQ5" s="62" t="n">
        <f aca="false">VLOOKUP(AB41,$AW$3:$BD$702,$AF$2,0)</f>
        <v>256</v>
      </c>
      <c r="AR5" s="62" t="n">
        <f aca="false">VLOOKUP(AC41,$AW$3:$BD$702,$AF$2,0)</f>
        <v>186</v>
      </c>
      <c r="AS5" s="62" t="n">
        <f aca="false">VLOOKUP(AD41,$AW$3:$BD$702,$AF$2,0)</f>
        <v>118</v>
      </c>
      <c r="AT5" s="44"/>
      <c r="AU5" s="45" t="n">
        <v>6</v>
      </c>
      <c r="AV5" s="45" t="s">
        <v>1649</v>
      </c>
      <c r="AW5" s="48" t="n">
        <f aca="false">AW4+1</f>
        <v>3</v>
      </c>
      <c r="AX5" s="4" t="s">
        <v>1650</v>
      </c>
      <c r="AY5" s="4" t="n">
        <v>6840</v>
      </c>
      <c r="AZ5" s="45" t="n">
        <v>26855</v>
      </c>
      <c r="BA5" s="4" t="n">
        <v>4001</v>
      </c>
      <c r="BB5" s="45" t="n">
        <v>16049</v>
      </c>
    </row>
    <row r="6" customFormat="false" ht="16" hidden="false" customHeight="false" outlineLevel="0" collapsed="false">
      <c r="A6" s="81" t="s">
        <v>100</v>
      </c>
      <c r="B6" s="85"/>
      <c r="C6" s="44"/>
      <c r="D6" s="44"/>
      <c r="E6" s="44"/>
      <c r="F6" s="85"/>
      <c r="G6" s="44"/>
      <c r="H6" s="44"/>
      <c r="I6" s="86"/>
      <c r="J6" s="85"/>
      <c r="K6" s="44"/>
      <c r="L6" s="44"/>
      <c r="M6" s="86"/>
      <c r="N6" s="44" t="n">
        <f aca="false">N5/4</f>
        <v>78.125</v>
      </c>
      <c r="O6" s="44"/>
      <c r="P6" s="44"/>
      <c r="Q6" s="44"/>
      <c r="R6" s="44" t="s">
        <v>100</v>
      </c>
      <c r="S6" s="62" t="n">
        <f aca="false">VLOOKUP(S42,$AW$3:$BD$702,$Q$2,0)</f>
        <v>7965</v>
      </c>
      <c r="T6" s="62" t="n">
        <f aca="false">VLOOKUP(T42,$AW$3:$BD$702,$Q$2,0)</f>
        <v>7609</v>
      </c>
      <c r="U6" s="62" t="n">
        <f aca="false">VLOOKUP(U42,$AW$3:$BD$702,$Q$2,0)</f>
        <v>10163</v>
      </c>
      <c r="V6" s="62" t="n">
        <f aca="false">VLOOKUP(V42,$AW$3:$BD$702,$Q$2,0)</f>
        <v>3708</v>
      </c>
      <c r="W6" s="65" t="n">
        <f aca="false">VLOOKUP(W42,$AW$3:$BD$702,$Q$2,0)</f>
        <v>71.6</v>
      </c>
      <c r="X6" s="62" t="n">
        <f aca="false">VLOOKUP(X42,$AW$3:$BD$702,$Q$2,0)</f>
        <v>70.7</v>
      </c>
      <c r="Y6" s="62" t="n">
        <f aca="false">VLOOKUP(Y42,$AW$3:$BD$702,$Q$2,0)</f>
        <v>91.3</v>
      </c>
      <c r="Z6" s="66" t="n">
        <f aca="false">VLOOKUP(Z42,$AW$3:$BD$702,$Q$2,0)</f>
        <v>81.3</v>
      </c>
      <c r="AA6" s="62" t="n">
        <f aca="false">VLOOKUP(AA42,$AW$3:$BD$702,$Q$2,0)</f>
        <v>89.9</v>
      </c>
      <c r="AB6" s="62" t="n">
        <f aca="false">VLOOKUP(AB42,$AW$3:$BD$702,$Q$2,0)</f>
        <v>74.5</v>
      </c>
      <c r="AC6" s="62" t="n">
        <f aca="false">VLOOKUP(AC42,$AW$3:$BD$702,$Q$2,0)</f>
        <v>102</v>
      </c>
      <c r="AD6" s="62" t="n">
        <f aca="false">VLOOKUP(AD42,$AW$3:$BD$702,$Q$2,0)</f>
        <v>163</v>
      </c>
      <c r="AE6" s="62"/>
      <c r="AF6" s="44"/>
      <c r="AG6" s="44" t="s">
        <v>100</v>
      </c>
      <c r="AH6" s="62" t="n">
        <f aca="false">VLOOKUP(S42,$AW$3:$BD$702,$AF$2,0)</f>
        <v>13740</v>
      </c>
      <c r="AI6" s="62" t="n">
        <f aca="false">VLOOKUP(T42,$AW$3:$BD$702,$AF$2,0)</f>
        <v>13126</v>
      </c>
      <c r="AJ6" s="62" t="n">
        <f aca="false">VLOOKUP(U42,$AW$3:$BD$702,$AF$2,0)</f>
        <v>18576</v>
      </c>
      <c r="AK6" s="62" t="n">
        <f aca="false">VLOOKUP(V42,$AW$3:$BD$702,$AF$2,0)</f>
        <v>13993</v>
      </c>
      <c r="AL6" s="62" t="n">
        <f aca="false">VLOOKUP(W42,$AW$3:$BD$702,$AF$2,0)</f>
        <v>5802</v>
      </c>
      <c r="AM6" s="62" t="n">
        <f aca="false">VLOOKUP(X42,$AW$3:$BD$702,$AF$2,0)</f>
        <v>13615</v>
      </c>
      <c r="AN6" s="62" t="n">
        <f aca="false">VLOOKUP(Y42,$AW$3:$BD$702,$AF$2,0)</f>
        <v>5785</v>
      </c>
      <c r="AO6" s="62" t="n">
        <f aca="false">VLOOKUP(Z42,$AW$3:$BD$702,$AF$2,0)</f>
        <v>7893</v>
      </c>
      <c r="AP6" s="62" t="n">
        <f aca="false">VLOOKUP(AA42,$AW$3:$BD$702,$AF$2,0)</f>
        <v>82.3</v>
      </c>
      <c r="AQ6" s="62" t="n">
        <f aca="false">VLOOKUP(AB42,$AW$3:$BD$702,$AF$2,0)</f>
        <v>122</v>
      </c>
      <c r="AR6" s="62" t="n">
        <f aca="false">VLOOKUP(AC42,$AW$3:$BD$702,$AF$2,0)</f>
        <v>106</v>
      </c>
      <c r="AS6" s="62" t="n">
        <f aca="false">VLOOKUP(AD42,$AW$3:$BD$702,$AF$2,0)</f>
        <v>67.3</v>
      </c>
      <c r="AT6" s="58"/>
      <c r="AW6" s="48" t="n">
        <f aca="false">AW5+1</f>
        <v>4</v>
      </c>
      <c r="AX6" s="4" t="s">
        <v>1651</v>
      </c>
      <c r="AY6" s="4" t="n">
        <v>7965</v>
      </c>
      <c r="AZ6" s="45" t="n">
        <v>13740</v>
      </c>
      <c r="BA6" s="4" t="n">
        <v>4479</v>
      </c>
      <c r="BB6" s="45" t="n">
        <v>8236</v>
      </c>
    </row>
    <row r="7" customFormat="false" ht="16" hidden="false" customHeight="false" outlineLevel="0" collapsed="false">
      <c r="A7" s="81" t="s">
        <v>102</v>
      </c>
      <c r="B7" s="85"/>
      <c r="C7" s="44"/>
      <c r="D7" s="44"/>
      <c r="E7" s="44"/>
      <c r="F7" s="85"/>
      <c r="G7" s="44"/>
      <c r="H7" s="44"/>
      <c r="I7" s="86"/>
      <c r="J7" s="85"/>
      <c r="K7" s="44"/>
      <c r="L7" s="44"/>
      <c r="M7" s="86"/>
      <c r="N7" s="44" t="n">
        <f aca="false">N6/4</f>
        <v>19.53125</v>
      </c>
      <c r="O7" s="44"/>
      <c r="P7" s="44"/>
      <c r="Q7" s="44"/>
      <c r="R7" s="44" t="s">
        <v>102</v>
      </c>
      <c r="S7" s="62" t="n">
        <f aca="false">VLOOKUP(S43,$AW$3:$BD$702,$Q$2,0)</f>
        <v>7426</v>
      </c>
      <c r="T7" s="62" t="n">
        <f aca="false">VLOOKUP(T43,$AW$3:$BD$702,$Q$2,0)</f>
        <v>6455</v>
      </c>
      <c r="U7" s="62" t="n">
        <f aca="false">VLOOKUP(U43,$AW$3:$BD$702,$Q$2,0)</f>
        <v>9888</v>
      </c>
      <c r="V7" s="62" t="n">
        <f aca="false">VLOOKUP(V43,$AW$3:$BD$702,$Q$2,0)</f>
        <v>6594</v>
      </c>
      <c r="W7" s="65" t="n">
        <f aca="false">VLOOKUP(W43,$AW$3:$BD$702,$Q$2,0)</f>
        <v>76.3</v>
      </c>
      <c r="X7" s="62" t="n">
        <f aca="false">VLOOKUP(X43,$AW$3:$BD$702,$Q$2,0)</f>
        <v>72.4</v>
      </c>
      <c r="Y7" s="62" t="n">
        <f aca="false">VLOOKUP(Y43,$AW$3:$BD$702,$Q$2,0)</f>
        <v>86.4</v>
      </c>
      <c r="Z7" s="66" t="n">
        <f aca="false">VLOOKUP(Z43,$AW$3:$BD$702,$Q$2,0)</f>
        <v>86.2</v>
      </c>
      <c r="AA7" s="62" t="n">
        <f aca="false">VLOOKUP(AA43,$AW$3:$BD$702,$Q$2,0)</f>
        <v>92.7</v>
      </c>
      <c r="AB7" s="62" t="n">
        <f aca="false">VLOOKUP(AB43,$AW$3:$BD$702,$Q$2,0)</f>
        <v>66.1</v>
      </c>
      <c r="AC7" s="62" t="n">
        <f aca="false">VLOOKUP(AC43,$AW$3:$BD$702,$Q$2,0)</f>
        <v>84.9</v>
      </c>
      <c r="AD7" s="62" t="n">
        <f aca="false">VLOOKUP(AD43,$AW$3:$BD$702,$Q$2,0)</f>
        <v>179</v>
      </c>
      <c r="AE7" s="62"/>
      <c r="AF7" s="44"/>
      <c r="AG7" s="44" t="s">
        <v>102</v>
      </c>
      <c r="AH7" s="62" t="n">
        <f aca="false">VLOOKUP(S43,$AW$3:$BD$702,$AF$2,0)</f>
        <v>2313</v>
      </c>
      <c r="AI7" s="62" t="n">
        <f aca="false">VLOOKUP(T43,$AW$3:$BD$702,$AF$2,0)</f>
        <v>2130</v>
      </c>
      <c r="AJ7" s="62" t="n">
        <f aca="false">VLOOKUP(U43,$AW$3:$BD$702,$AF$2,0)</f>
        <v>3953</v>
      </c>
      <c r="AK7" s="62" t="n">
        <f aca="false">VLOOKUP(V43,$AW$3:$BD$702,$AF$2,0)</f>
        <v>2810</v>
      </c>
      <c r="AL7" s="62" t="n">
        <f aca="false">VLOOKUP(W43,$AW$3:$BD$702,$AF$2,0)</f>
        <v>763</v>
      </c>
      <c r="AM7" s="62" t="n">
        <f aca="false">VLOOKUP(X43,$AW$3:$BD$702,$AF$2,0)</f>
        <v>3165</v>
      </c>
      <c r="AN7" s="62" t="n">
        <f aca="false">VLOOKUP(Y43,$AW$3:$BD$702,$AF$2,0)</f>
        <v>772</v>
      </c>
      <c r="AO7" s="62" t="n">
        <f aca="false">VLOOKUP(Z43,$AW$3:$BD$702,$AF$2,0)</f>
        <v>1060</v>
      </c>
      <c r="AP7" s="62" t="n">
        <f aca="false">VLOOKUP(AA43,$AW$3:$BD$702,$AF$2,0)</f>
        <v>49.7</v>
      </c>
      <c r="AQ7" s="62" t="n">
        <f aca="false">VLOOKUP(AB43,$AW$3:$BD$702,$AF$2,0)</f>
        <v>47</v>
      </c>
      <c r="AR7" s="62" t="n">
        <f aca="false">VLOOKUP(AC43,$AW$3:$BD$702,$AF$2,0)</f>
        <v>37.1</v>
      </c>
      <c r="AS7" s="62" t="n">
        <f aca="false">VLOOKUP(AD43,$AW$3:$BD$702,$AF$2,0)</f>
        <v>31.3</v>
      </c>
      <c r="AT7" s="58"/>
      <c r="AW7" s="48" t="n">
        <f aca="false">AW6+1</f>
        <v>5</v>
      </c>
      <c r="AX7" s="4" t="s">
        <v>1652</v>
      </c>
      <c r="AY7" s="4" t="n">
        <v>7426</v>
      </c>
      <c r="AZ7" s="45" t="n">
        <v>2313</v>
      </c>
      <c r="BA7" s="4" t="n">
        <v>4201</v>
      </c>
      <c r="BB7" s="45" t="n">
        <v>1629</v>
      </c>
    </row>
    <row r="8" customFormat="false" ht="16" hidden="false" customHeight="false" outlineLevel="0" collapsed="false">
      <c r="A8" s="81" t="s">
        <v>104</v>
      </c>
      <c r="B8" s="85"/>
      <c r="C8" s="44"/>
      <c r="D8" s="44"/>
      <c r="E8" s="44"/>
      <c r="F8" s="85"/>
      <c r="G8" s="44"/>
      <c r="H8" s="44"/>
      <c r="I8" s="86"/>
      <c r="J8" s="85"/>
      <c r="K8" s="44"/>
      <c r="L8" s="44"/>
      <c r="M8" s="86"/>
      <c r="N8" s="44" t="n">
        <f aca="false">N7/4</f>
        <v>4.8828125</v>
      </c>
      <c r="O8" s="44"/>
      <c r="P8" s="44"/>
      <c r="Q8" s="44"/>
      <c r="R8" s="44" t="s">
        <v>104</v>
      </c>
      <c r="S8" s="62" t="n">
        <f aca="false">VLOOKUP(S44,$AW$3:$BD$702,$Q$2,0)</f>
        <v>5802</v>
      </c>
      <c r="T8" s="62" t="n">
        <f aca="false">VLOOKUP(T44,$AW$3:$BD$702,$Q$2,0)</f>
        <v>6243</v>
      </c>
      <c r="U8" s="62" t="n">
        <f aca="false">VLOOKUP(U44,$AW$3:$BD$702,$Q$2,0)</f>
        <v>9650</v>
      </c>
      <c r="V8" s="62" t="n">
        <f aca="false">VLOOKUP(V44,$AW$3:$BD$702,$Q$2,0)</f>
        <v>2391</v>
      </c>
      <c r="W8" s="65" t="n">
        <f aca="false">VLOOKUP(W44,$AW$3:$BD$702,$Q$2,0)</f>
        <v>50.6</v>
      </c>
      <c r="X8" s="62" t="n">
        <f aca="false">VLOOKUP(X44,$AW$3:$BD$702,$Q$2,0)</f>
        <v>68.2</v>
      </c>
      <c r="Y8" s="62" t="n">
        <f aca="false">VLOOKUP(Y44,$AW$3:$BD$702,$Q$2,0)</f>
        <v>81.8</v>
      </c>
      <c r="Z8" s="66" t="n">
        <f aca="false">VLOOKUP(Z44,$AW$3:$BD$702,$Q$2,0)</f>
        <v>54.6</v>
      </c>
      <c r="AA8" s="62" t="n">
        <f aca="false">VLOOKUP(AA44,$AW$3:$BD$702,$Q$2,0)</f>
        <v>84.9</v>
      </c>
      <c r="AB8" s="62" t="n">
        <f aca="false">VLOOKUP(AB44,$AW$3:$BD$702,$Q$2,0)</f>
        <v>65.7</v>
      </c>
      <c r="AC8" s="62" t="n">
        <f aca="false">VLOOKUP(AC44,$AW$3:$BD$702,$Q$2,0)</f>
        <v>91</v>
      </c>
      <c r="AD8" s="62" t="n">
        <f aca="false">VLOOKUP(AD44,$AW$3:$BD$702,$Q$2,0)</f>
        <v>202</v>
      </c>
      <c r="AE8" s="62"/>
      <c r="AF8" s="44"/>
      <c r="AG8" s="44" t="s">
        <v>104</v>
      </c>
      <c r="AH8" s="62" t="n">
        <f aca="false">VLOOKUP(S44,$AW$3:$BD$702,$AF$2,0)</f>
        <v>370</v>
      </c>
      <c r="AI8" s="62" t="n">
        <f aca="false">VLOOKUP(T44,$AW$3:$BD$702,$AF$2,0)</f>
        <v>305</v>
      </c>
      <c r="AJ8" s="62" t="n">
        <f aca="false">VLOOKUP(U44,$AW$3:$BD$702,$AF$2,0)</f>
        <v>784</v>
      </c>
      <c r="AK8" s="62" t="n">
        <f aca="false">VLOOKUP(V44,$AW$3:$BD$702,$AF$2,0)</f>
        <v>649</v>
      </c>
      <c r="AL8" s="62" t="n">
        <f aca="false">VLOOKUP(W44,$AW$3:$BD$702,$AF$2,0)</f>
        <v>171</v>
      </c>
      <c r="AM8" s="62" t="n">
        <f aca="false">VLOOKUP(X44,$AW$3:$BD$702,$AF$2,0)</f>
        <v>455</v>
      </c>
      <c r="AN8" s="62" t="n">
        <f aca="false">VLOOKUP(Y44,$AW$3:$BD$702,$AF$2,0)</f>
        <v>156</v>
      </c>
      <c r="AO8" s="62" t="n">
        <f aca="false">VLOOKUP(Z44,$AW$3:$BD$702,$AF$2,0)</f>
        <v>143</v>
      </c>
      <c r="AP8" s="62" t="n">
        <f aca="false">VLOOKUP(AA44,$AW$3:$BD$702,$AF$2,0)</f>
        <v>37.7</v>
      </c>
      <c r="AQ8" s="62" t="n">
        <f aca="false">VLOOKUP(AB44,$AW$3:$BD$702,$AF$2,0)</f>
        <v>31.7</v>
      </c>
      <c r="AR8" s="62" t="n">
        <f aca="false">VLOOKUP(AC44,$AW$3:$BD$702,$AF$2,0)</f>
        <v>35.5</v>
      </c>
      <c r="AS8" s="62" t="n">
        <f aca="false">VLOOKUP(AD44,$AW$3:$BD$702,$AF$2,0)</f>
        <v>33.4</v>
      </c>
      <c r="AT8" s="58"/>
      <c r="AW8" s="48" t="n">
        <f aca="false">AW7+1</f>
        <v>6</v>
      </c>
      <c r="AX8" s="4" t="s">
        <v>1653</v>
      </c>
      <c r="AY8" s="4" t="n">
        <v>5802</v>
      </c>
      <c r="AZ8" s="45" t="n">
        <v>370</v>
      </c>
      <c r="BA8" s="4" t="n">
        <v>3478</v>
      </c>
      <c r="BB8" s="45" t="n">
        <v>444</v>
      </c>
    </row>
    <row r="9" customFormat="false" ht="16" hidden="false" customHeight="false" outlineLevel="0" collapsed="false">
      <c r="A9" s="81" t="s">
        <v>106</v>
      </c>
      <c r="B9" s="85"/>
      <c r="C9" s="44"/>
      <c r="D9" s="44"/>
      <c r="E9" s="44"/>
      <c r="F9" s="85"/>
      <c r="G9" s="44"/>
      <c r="H9" s="44"/>
      <c r="I9" s="86"/>
      <c r="J9" s="85"/>
      <c r="K9" s="44"/>
      <c r="L9" s="44"/>
      <c r="M9" s="86"/>
      <c r="N9" s="44" t="n">
        <f aca="false">N8/4</f>
        <v>1.220703125</v>
      </c>
      <c r="O9" s="44"/>
      <c r="P9" s="44"/>
      <c r="Q9" s="44"/>
      <c r="R9" s="44" t="s">
        <v>106</v>
      </c>
      <c r="S9" s="62" t="n">
        <f aca="false">VLOOKUP(S45,$AW$3:$BD$702,$Q$2,0)</f>
        <v>4833</v>
      </c>
      <c r="T9" s="62" t="n">
        <f aca="false">VLOOKUP(T45,$AW$3:$BD$702,$Q$2,0)</f>
        <v>5927</v>
      </c>
      <c r="U9" s="62" t="n">
        <f aca="false">VLOOKUP(U45,$AW$3:$BD$702,$Q$2,0)</f>
        <v>9888</v>
      </c>
      <c r="V9" s="62" t="n">
        <f aca="false">VLOOKUP(V45,$AW$3:$BD$702,$Q$2,0)</f>
        <v>4646</v>
      </c>
      <c r="W9" s="65" t="n">
        <f aca="false">VLOOKUP(W45,$AW$3:$BD$702,$Q$2,0)</f>
        <v>60</v>
      </c>
      <c r="X9" s="62" t="n">
        <f aca="false">VLOOKUP(X45,$AW$3:$BD$702,$Q$2,0)</f>
        <v>68.4</v>
      </c>
      <c r="Y9" s="62" t="n">
        <f aca="false">VLOOKUP(Y45,$AW$3:$BD$702,$Q$2,0)</f>
        <v>72.4</v>
      </c>
      <c r="Z9" s="66" t="n">
        <f aca="false">VLOOKUP(Z45,$AW$3:$BD$702,$Q$2,0)</f>
        <v>63.7</v>
      </c>
      <c r="AA9" s="62" t="n">
        <f aca="false">VLOOKUP(AA45,$AW$3:$BD$702,$Q$2,0)</f>
        <v>82.6</v>
      </c>
      <c r="AB9" s="62" t="n">
        <f aca="false">VLOOKUP(AB45,$AW$3:$BD$702,$Q$2,0)</f>
        <v>54.1</v>
      </c>
      <c r="AC9" s="62" t="n">
        <f aca="false">VLOOKUP(AC45,$AW$3:$BD$702,$Q$2,0)</f>
        <v>82.8</v>
      </c>
      <c r="AD9" s="62" t="n">
        <f aca="false">VLOOKUP(AD45,$AW$3:$BD$702,$Q$2,0)</f>
        <v>198</v>
      </c>
      <c r="AE9" s="62"/>
      <c r="AF9" s="44"/>
      <c r="AG9" s="44" t="s">
        <v>106</v>
      </c>
      <c r="AH9" s="62" t="n">
        <f aca="false">VLOOKUP(S45,$AW$3:$BD$702,$AF$2,0)</f>
        <v>145</v>
      </c>
      <c r="AI9" s="62" t="n">
        <f aca="false">VLOOKUP(T45,$AW$3:$BD$702,$AF$2,0)</f>
        <v>161</v>
      </c>
      <c r="AJ9" s="62" t="n">
        <f aca="false">VLOOKUP(U45,$AW$3:$BD$702,$AF$2,0)</f>
        <v>318</v>
      </c>
      <c r="AK9" s="62" t="n">
        <f aca="false">VLOOKUP(V45,$AW$3:$BD$702,$AF$2,0)</f>
        <v>234</v>
      </c>
      <c r="AL9" s="62" t="n">
        <f aca="false">VLOOKUP(W45,$AW$3:$BD$702,$AF$2,0)</f>
        <v>88</v>
      </c>
      <c r="AM9" s="62" t="n">
        <f aca="false">VLOOKUP(X45,$AW$3:$BD$702,$AF$2,0)</f>
        <v>195</v>
      </c>
      <c r="AN9" s="62" t="n">
        <f aca="false">VLOOKUP(Y45,$AW$3:$BD$702,$AF$2,0)</f>
        <v>81.6</v>
      </c>
      <c r="AO9" s="62" t="n">
        <f aca="false">VLOOKUP(Z45,$AW$3:$BD$702,$AF$2,0)</f>
        <v>84.4</v>
      </c>
      <c r="AP9" s="62" t="n">
        <f aca="false">VLOOKUP(AA45,$AW$3:$BD$702,$AF$2,0)</f>
        <v>39.6</v>
      </c>
      <c r="AQ9" s="62" t="n">
        <f aca="false">VLOOKUP(AB45,$AW$3:$BD$702,$AF$2,0)</f>
        <v>33</v>
      </c>
      <c r="AR9" s="62" t="n">
        <f aca="false">VLOOKUP(AC45,$AW$3:$BD$702,$AF$2,0)</f>
        <v>31.5</v>
      </c>
      <c r="AS9" s="62" t="n">
        <f aca="false">VLOOKUP(AD45,$AW$3:$BD$702,$AF$2,0)</f>
        <v>26.1</v>
      </c>
      <c r="AW9" s="48" t="n">
        <f aca="false">AW8+1</f>
        <v>7</v>
      </c>
      <c r="AX9" s="4" t="s">
        <v>1654</v>
      </c>
      <c r="AY9" s="4" t="n">
        <v>4833</v>
      </c>
      <c r="AZ9" s="45" t="n">
        <v>145</v>
      </c>
      <c r="BA9" s="4" t="n">
        <v>3108</v>
      </c>
      <c r="BB9" s="45" t="n">
        <v>310</v>
      </c>
    </row>
    <row r="10" customFormat="false" ht="17" hidden="false" customHeight="false" outlineLevel="0" collapsed="false">
      <c r="A10" s="81" t="s">
        <v>108</v>
      </c>
      <c r="B10" s="90"/>
      <c r="C10" s="89"/>
      <c r="D10" s="89"/>
      <c r="E10" s="89"/>
      <c r="F10" s="90"/>
      <c r="G10" s="89"/>
      <c r="H10" s="89"/>
      <c r="I10" s="91"/>
      <c r="J10" s="90"/>
      <c r="K10" s="89"/>
      <c r="L10" s="89"/>
      <c r="M10" s="91"/>
      <c r="N10" s="44" t="n">
        <v>0</v>
      </c>
      <c r="O10" s="44"/>
      <c r="P10" s="44"/>
      <c r="Q10" s="44"/>
      <c r="R10" s="44" t="s">
        <v>108</v>
      </c>
      <c r="S10" s="62" t="n">
        <f aca="false">VLOOKUP(S46,$AW$3:$BD$702,$Q$2,0)</f>
        <v>5697</v>
      </c>
      <c r="T10" s="62" t="n">
        <f aca="false">VLOOKUP(T46,$AW$3:$BD$702,$Q$2,0)</f>
        <v>8861</v>
      </c>
      <c r="U10" s="62" t="n">
        <f aca="false">VLOOKUP(U46,$AW$3:$BD$702,$Q$2,0)</f>
        <v>9680</v>
      </c>
      <c r="V10" s="62" t="n">
        <f aca="false">VLOOKUP(V46,$AW$3:$BD$702,$Q$2,0)</f>
        <v>7633</v>
      </c>
      <c r="W10" s="70" t="n">
        <f aca="false">VLOOKUP(W46,$AW$3:$BD$702,$Q$2,0)</f>
        <v>79.9</v>
      </c>
      <c r="X10" s="71" t="n">
        <f aca="false">VLOOKUP(X46,$AW$3:$BD$702,$Q$2,0)</f>
        <v>60.2</v>
      </c>
      <c r="Y10" s="71" t="n">
        <f aca="false">VLOOKUP(Y46,$AW$3:$BD$702,$Q$2,0)</f>
        <v>102</v>
      </c>
      <c r="Z10" s="72" t="n">
        <f aca="false">VLOOKUP(Z46,$AW$3:$BD$702,$Q$2,0)</f>
        <v>93</v>
      </c>
      <c r="AA10" s="62" t="n">
        <f aca="false">VLOOKUP(AA46,$AW$3:$BD$702,$Q$2,0)</f>
        <v>97.3</v>
      </c>
      <c r="AB10" s="62" t="n">
        <f aca="false">VLOOKUP(AB46,$AW$3:$BD$702,$Q$2,0)</f>
        <v>58.7</v>
      </c>
      <c r="AC10" s="62" t="n">
        <f aca="false">VLOOKUP(AC46,$AW$3:$BD$702,$Q$2,0)</f>
        <v>127</v>
      </c>
      <c r="AD10" s="62" t="n">
        <f aca="false">VLOOKUP(AD46,$AW$3:$BD$702,$Q$2,0)</f>
        <v>246</v>
      </c>
      <c r="AE10" s="62"/>
      <c r="AF10" s="44"/>
      <c r="AG10" s="44" t="s">
        <v>108</v>
      </c>
      <c r="AH10" s="62" t="n">
        <f aca="false">VLOOKUP(S46,$AW$3:$BD$702,$AF$2,0)</f>
        <v>116</v>
      </c>
      <c r="AI10" s="62" t="n">
        <f aca="false">VLOOKUP(T46,$AW$3:$BD$702,$AF$2,0)</f>
        <v>106</v>
      </c>
      <c r="AJ10" s="62" t="n">
        <f aca="false">VLOOKUP(U46,$AW$3:$BD$702,$AF$2,0)</f>
        <v>228</v>
      </c>
      <c r="AK10" s="62" t="n">
        <f aca="false">VLOOKUP(V46,$AW$3:$BD$702,$AF$2,0)</f>
        <v>210</v>
      </c>
      <c r="AL10" s="62" t="n">
        <f aca="false">VLOOKUP(W46,$AW$3:$BD$702,$AF$2,0)</f>
        <v>79.1</v>
      </c>
      <c r="AM10" s="62" t="n">
        <f aca="false">VLOOKUP(X46,$AW$3:$BD$702,$AF$2,0)</f>
        <v>157</v>
      </c>
      <c r="AN10" s="62" t="n">
        <f aca="false">VLOOKUP(Y46,$AW$3:$BD$702,$AF$2,0)</f>
        <v>67.5</v>
      </c>
      <c r="AO10" s="62" t="n">
        <f aca="false">VLOOKUP(Z46,$AW$3:$BD$702,$AF$2,0)</f>
        <v>88.6</v>
      </c>
      <c r="AP10" s="62" t="n">
        <f aca="false">VLOOKUP(AA46,$AW$3:$BD$702,$AF$2,0)</f>
        <v>37.2</v>
      </c>
      <c r="AQ10" s="62" t="n">
        <f aca="false">VLOOKUP(AB46,$AW$3:$BD$702,$AF$2,0)</f>
        <v>32.2</v>
      </c>
      <c r="AR10" s="62" t="n">
        <f aca="false">VLOOKUP(AC46,$AW$3:$BD$702,$AF$2,0)</f>
        <v>28.2</v>
      </c>
      <c r="AS10" s="62" t="n">
        <f aca="false">VLOOKUP(AD46,$AW$3:$BD$702,$AF$2,0)</f>
        <v>29.1</v>
      </c>
      <c r="AW10" s="48" t="n">
        <f aca="false">AW9+1</f>
        <v>8</v>
      </c>
      <c r="AX10" s="4" t="s">
        <v>1655</v>
      </c>
      <c r="AY10" s="4" t="n">
        <v>5697</v>
      </c>
      <c r="AZ10" s="45" t="n">
        <v>116</v>
      </c>
      <c r="BA10" s="45" t="n">
        <v>3608</v>
      </c>
      <c r="BB10" s="45" t="n">
        <v>291</v>
      </c>
    </row>
    <row r="11" customFormat="false" ht="16" hidden="false" customHeight="false" outlineLevel="0" collapsed="false">
      <c r="A11" s="81" t="s">
        <v>111</v>
      </c>
      <c r="B11" s="45" t="n">
        <v>1</v>
      </c>
      <c r="C11" s="45" t="n">
        <v>1</v>
      </c>
      <c r="D11" s="45" t="n">
        <v>1</v>
      </c>
      <c r="E11" s="45" t="n">
        <v>1</v>
      </c>
      <c r="F11" s="45" t="n">
        <v>1</v>
      </c>
      <c r="G11" s="45" t="n">
        <v>1</v>
      </c>
      <c r="H11" s="45" t="n">
        <v>1</v>
      </c>
      <c r="I11" s="45" t="n">
        <v>1</v>
      </c>
      <c r="J11" s="45" t="n">
        <v>1</v>
      </c>
      <c r="K11" s="45" t="n">
        <v>1</v>
      </c>
      <c r="L11" s="45" t="n">
        <v>1</v>
      </c>
      <c r="M11" s="45" t="n">
        <v>1</v>
      </c>
      <c r="N11" s="113"/>
      <c r="Q11" s="44"/>
      <c r="R11" s="44"/>
      <c r="S11" s="76"/>
      <c r="X11" s="78"/>
      <c r="Y11" s="78"/>
      <c r="Z11" s="78"/>
      <c r="AA11" s="78"/>
      <c r="AB11" s="76"/>
      <c r="AC11" s="76"/>
      <c r="AF11" s="44"/>
      <c r="AG11" s="44"/>
      <c r="AH11" s="76"/>
      <c r="AM11" s="78"/>
      <c r="AN11" s="78"/>
      <c r="AO11" s="78"/>
      <c r="AP11" s="78"/>
      <c r="AQ11" s="76"/>
      <c r="AR11" s="76"/>
      <c r="AW11" s="48" t="n">
        <f aca="false">AW10+1</f>
        <v>9</v>
      </c>
      <c r="AX11" s="4" t="s">
        <v>1656</v>
      </c>
      <c r="AY11" s="4" t="n">
        <v>12578</v>
      </c>
      <c r="AZ11" s="45" t="n">
        <v>36086</v>
      </c>
      <c r="BA11" s="45" t="n">
        <v>7225</v>
      </c>
      <c r="BB11" s="45" t="n">
        <v>21831</v>
      </c>
    </row>
    <row r="12" customFormat="false" ht="16" hidden="false" customHeight="false" outlineLevel="0" collapsed="false">
      <c r="A12" s="81"/>
      <c r="N12" s="112"/>
      <c r="Q12" s="44"/>
      <c r="R12" s="44"/>
      <c r="AF12" s="44"/>
      <c r="AG12" s="44"/>
      <c r="AH12" s="44"/>
      <c r="AW12" s="48" t="n">
        <f aca="false">AW11+1</f>
        <v>10</v>
      </c>
      <c r="AX12" s="4" t="s">
        <v>1657</v>
      </c>
      <c r="AY12" s="4" t="n">
        <v>9304</v>
      </c>
      <c r="AZ12" s="45" t="n">
        <v>33237</v>
      </c>
      <c r="BA12" s="45" t="n">
        <v>5493</v>
      </c>
      <c r="BB12" s="45" t="n">
        <v>19985</v>
      </c>
    </row>
    <row r="13" customFormat="false" ht="16" hidden="false" customHeight="false" outlineLevel="0" collapsed="false">
      <c r="A13" s="81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N13" s="112"/>
      <c r="O13" s="44"/>
      <c r="P13" s="44"/>
      <c r="Q13" s="44"/>
      <c r="R13" s="44"/>
      <c r="AF13" s="44"/>
      <c r="AG13" s="44"/>
      <c r="AH13" s="44"/>
      <c r="AT13" s="58"/>
      <c r="AU13" s="44"/>
      <c r="AW13" s="48" t="n">
        <f aca="false">AW12+1</f>
        <v>11</v>
      </c>
      <c r="AX13" s="4" t="s">
        <v>1658</v>
      </c>
      <c r="AY13" s="4" t="n">
        <v>5200</v>
      </c>
      <c r="AZ13" s="45" t="n">
        <v>25345</v>
      </c>
      <c r="BA13" s="45" t="n">
        <v>3343</v>
      </c>
      <c r="BB13" s="45" t="n">
        <v>15286</v>
      </c>
    </row>
    <row r="14" customFormat="false" ht="17" hidden="false" customHeight="false" outlineLevel="0" collapsed="false">
      <c r="A14" s="81" t="s">
        <v>115</v>
      </c>
      <c r="B14" s="45" t="n">
        <v>1</v>
      </c>
      <c r="C14" s="45" t="n">
        <v>2</v>
      </c>
      <c r="D14" s="45" t="n">
        <v>3</v>
      </c>
      <c r="E14" s="45" t="n">
        <v>4</v>
      </c>
      <c r="F14" s="45" t="n">
        <v>5</v>
      </c>
      <c r="G14" s="45" t="n">
        <v>6</v>
      </c>
      <c r="H14" s="45" t="n">
        <v>7</v>
      </c>
      <c r="I14" s="45" t="n">
        <v>8</v>
      </c>
      <c r="J14" s="45" t="n">
        <v>9</v>
      </c>
      <c r="K14" s="45" t="n">
        <v>10</v>
      </c>
      <c r="L14" s="45" t="n">
        <v>11</v>
      </c>
      <c r="M14" s="45" t="n">
        <v>12</v>
      </c>
      <c r="N14" s="112" t="s">
        <v>79</v>
      </c>
      <c r="O14" s="44"/>
      <c r="P14" s="44"/>
      <c r="Q14" s="44" t="n">
        <f aca="false">Q2</f>
        <v>3</v>
      </c>
      <c r="R14" s="44" t="n">
        <f aca="false">R2+1</f>
        <v>2</v>
      </c>
      <c r="S14" s="44" t="n">
        <v>1</v>
      </c>
      <c r="T14" s="58" t="n">
        <f aca="false">S14+1</f>
        <v>2</v>
      </c>
      <c r="U14" s="58" t="n">
        <f aca="false">T14+1</f>
        <v>3</v>
      </c>
      <c r="V14" s="58" t="n">
        <f aca="false">U14+1</f>
        <v>4</v>
      </c>
      <c r="W14" s="58" t="n">
        <f aca="false">V14+1</f>
        <v>5</v>
      </c>
      <c r="X14" s="58" t="n">
        <f aca="false">W14+1</f>
        <v>6</v>
      </c>
      <c r="Y14" s="58" t="n">
        <f aca="false">X14+1</f>
        <v>7</v>
      </c>
      <c r="Z14" s="58" t="n">
        <f aca="false">Y14+1</f>
        <v>8</v>
      </c>
      <c r="AA14" s="58" t="n">
        <f aca="false">Z14+1</f>
        <v>9</v>
      </c>
      <c r="AB14" s="58" t="n">
        <f aca="false">AA14+1</f>
        <v>10</v>
      </c>
      <c r="AC14" s="58" t="n">
        <f aca="false">AB14+1</f>
        <v>11</v>
      </c>
      <c r="AD14" s="58" t="n">
        <f aca="false">AC14+1</f>
        <v>12</v>
      </c>
      <c r="AF14" s="44" t="n">
        <f aca="false">AF2</f>
        <v>4</v>
      </c>
      <c r="AG14" s="44" t="n">
        <f aca="false">AG2+1</f>
        <v>2</v>
      </c>
      <c r="AH14" s="44" t="n">
        <v>1</v>
      </c>
      <c r="AI14" s="58" t="n">
        <f aca="false">AH14+1</f>
        <v>2</v>
      </c>
      <c r="AJ14" s="58" t="n">
        <f aca="false">AI14+1</f>
        <v>3</v>
      </c>
      <c r="AK14" s="58" t="n">
        <f aca="false">AJ14+1</f>
        <v>4</v>
      </c>
      <c r="AL14" s="58" t="n">
        <f aca="false">AK14+1</f>
        <v>5</v>
      </c>
      <c r="AM14" s="58" t="n">
        <f aca="false">AL14+1</f>
        <v>6</v>
      </c>
      <c r="AN14" s="58" t="n">
        <f aca="false">AM14+1</f>
        <v>7</v>
      </c>
      <c r="AO14" s="58" t="n">
        <f aca="false">AN14+1</f>
        <v>8</v>
      </c>
      <c r="AP14" s="58" t="n">
        <f aca="false">AO14+1</f>
        <v>9</v>
      </c>
      <c r="AQ14" s="58" t="n">
        <f aca="false">AP14+1</f>
        <v>10</v>
      </c>
      <c r="AR14" s="58" t="n">
        <f aca="false">AQ14+1</f>
        <v>11</v>
      </c>
      <c r="AS14" s="58" t="n">
        <f aca="false">AR14+1</f>
        <v>12</v>
      </c>
      <c r="AT14" s="58"/>
      <c r="AU14" s="44"/>
      <c r="AW14" s="48" t="n">
        <f aca="false">AW13+1</f>
        <v>12</v>
      </c>
      <c r="AX14" s="4" t="s">
        <v>1659</v>
      </c>
      <c r="AY14" s="4" t="n">
        <v>7609</v>
      </c>
      <c r="AZ14" s="45" t="n">
        <v>13126</v>
      </c>
      <c r="BA14" s="45" t="n">
        <v>4703</v>
      </c>
      <c r="BB14" s="45" t="n">
        <v>8287</v>
      </c>
    </row>
    <row r="15" customFormat="false" ht="16" hidden="false" customHeight="false" outlineLevel="0" collapsed="false">
      <c r="A15" s="81" t="s">
        <v>83</v>
      </c>
      <c r="B15" s="87" t="s">
        <v>1660</v>
      </c>
      <c r="C15" s="55" t="s">
        <v>1661</v>
      </c>
      <c r="D15" s="55" t="s">
        <v>1662</v>
      </c>
      <c r="E15" s="88" t="s">
        <v>1663</v>
      </c>
      <c r="F15" s="87" t="s">
        <v>1664</v>
      </c>
      <c r="G15" s="55" t="s">
        <v>1665</v>
      </c>
      <c r="H15" s="55" t="s">
        <v>1666</v>
      </c>
      <c r="I15" s="88" t="s">
        <v>1667</v>
      </c>
      <c r="J15" s="55" t="s">
        <v>1668</v>
      </c>
      <c r="K15" s="88" t="s">
        <v>1669</v>
      </c>
      <c r="L15" s="53" t="s">
        <v>1670</v>
      </c>
      <c r="M15" s="56" t="s">
        <v>1671</v>
      </c>
      <c r="N15" s="44" t="n">
        <v>5000</v>
      </c>
      <c r="O15" s="44"/>
      <c r="P15" s="44"/>
      <c r="Q15" s="44"/>
      <c r="R15" s="44" t="s">
        <v>83</v>
      </c>
      <c r="S15" s="62" t="n">
        <f aca="false">VLOOKUP(S51,$AW$3:$BD$702,$Q$2,0)</f>
        <v>135</v>
      </c>
      <c r="T15" s="62" t="n">
        <f aca="false">VLOOKUP(T51,$AW$3:$BD$702,$Q$2,0)</f>
        <v>87.8</v>
      </c>
      <c r="U15" s="62" t="n">
        <f aca="false">VLOOKUP(U51,$AW$3:$BD$702,$Q$2,0)</f>
        <v>138</v>
      </c>
      <c r="V15" s="62" t="n">
        <f aca="false">VLOOKUP(V51,$AW$3:$BD$702,$Q$2,0)</f>
        <v>151</v>
      </c>
      <c r="W15" s="59" t="n">
        <f aca="false">VLOOKUP(W51,$AW$3:$BD$702,$Q$2,0)</f>
        <v>67.7</v>
      </c>
      <c r="X15" s="60" t="n">
        <f aca="false">VLOOKUP(X51,$AW$3:$BD$702,$Q$2,0)</f>
        <v>85.7</v>
      </c>
      <c r="Y15" s="60" t="n">
        <f aca="false">VLOOKUP(Y51,$AW$3:$BD$702,$Q$2,0)</f>
        <v>138</v>
      </c>
      <c r="Z15" s="61" t="n">
        <f aca="false">VLOOKUP(Z51,$AW$3:$BD$702,$Q$2,0)</f>
        <v>154</v>
      </c>
      <c r="AA15" s="59" t="n">
        <f aca="false">VLOOKUP(AA51,$AW$3:$BD$702,$Q$2,0)</f>
        <v>149</v>
      </c>
      <c r="AB15" s="61" t="n">
        <f aca="false">VLOOKUP(AB51,$AW$3:$BD$702,$Q$2,0)</f>
        <v>182</v>
      </c>
      <c r="AC15" s="62" t="n">
        <f aca="false">VLOOKUP(AC51,$AW$3:$BD$702,$Q$2,0)</f>
        <v>20292</v>
      </c>
      <c r="AD15" s="62" t="n">
        <f aca="false">VLOOKUP(AD51,$AW$3:$BD$702,$Q$2,0)</f>
        <v>44.6</v>
      </c>
      <c r="AE15" s="76"/>
      <c r="AF15" s="44"/>
      <c r="AG15" s="44" t="s">
        <v>83</v>
      </c>
      <c r="AH15" s="62" t="n">
        <f aca="false">VLOOKUP(S51,$AW$3:$BD$702,$AF$14,0)</f>
        <v>31273</v>
      </c>
      <c r="AI15" s="62" t="n">
        <f aca="false">VLOOKUP(T51,$AW$3:$BD$702,$AF$14,0)</f>
        <v>34685</v>
      </c>
      <c r="AJ15" s="62" t="n">
        <f aca="false">VLOOKUP(U51,$AW$3:$BD$702,$AF$14,0)</f>
        <v>27601</v>
      </c>
      <c r="AK15" s="62" t="n">
        <f aca="false">VLOOKUP(V51,$AW$3:$BD$702,$AF$14,0)</f>
        <v>30894</v>
      </c>
      <c r="AL15" s="62" t="n">
        <f aca="false">VLOOKUP(W51,$AW$3:$BD$702,$AF$14,0)</f>
        <v>474</v>
      </c>
      <c r="AM15" s="62" t="n">
        <f aca="false">VLOOKUP(X51,$AW$3:$BD$702,$AF$14,0)</f>
        <v>306</v>
      </c>
      <c r="AN15" s="62" t="n">
        <f aca="false">VLOOKUP(Y51,$AW$3:$BD$702,$AF$14,0)</f>
        <v>429</v>
      </c>
      <c r="AO15" s="62" t="n">
        <f aca="false">VLOOKUP(Z51,$AW$3:$BD$702,$AF$14,0)</f>
        <v>207</v>
      </c>
      <c r="AP15" s="62" t="n">
        <f aca="false">VLOOKUP(AA51,$AW$3:$BD$702,$AF$14,0)</f>
        <v>17478</v>
      </c>
      <c r="AQ15" s="62" t="n">
        <f aca="false">VLOOKUP(AB51,$AW$3:$BD$702,$AF$14,0)</f>
        <v>351</v>
      </c>
      <c r="AR15" s="62" t="n">
        <f aca="false">VLOOKUP(AC51,$AW$3:$BD$702,$AF$14,0)</f>
        <v>26530</v>
      </c>
      <c r="AS15" s="62" t="n">
        <f aca="false">VLOOKUP(AD51,$AW$3:$BD$702,$AF$14,0)</f>
        <v>22506</v>
      </c>
      <c r="AT15" s="58"/>
      <c r="AU15" s="44"/>
      <c r="AW15" s="48" t="n">
        <f aca="false">AW14+1</f>
        <v>13</v>
      </c>
      <c r="AX15" s="4" t="s">
        <v>1672</v>
      </c>
      <c r="AY15" s="4" t="n">
        <v>6455</v>
      </c>
      <c r="AZ15" s="45" t="n">
        <v>2130</v>
      </c>
      <c r="BA15" s="45" t="n">
        <v>4113</v>
      </c>
      <c r="BB15" s="45" t="n">
        <v>1538</v>
      </c>
    </row>
    <row r="16" customFormat="false" ht="16" hidden="false" customHeight="false" outlineLevel="0" collapsed="false">
      <c r="A16" s="81" t="s">
        <v>86</v>
      </c>
      <c r="B16" s="85" t="s">
        <v>1519</v>
      </c>
      <c r="C16" s="44"/>
      <c r="D16" s="58"/>
      <c r="E16" s="64"/>
      <c r="F16" s="85" t="s">
        <v>1519</v>
      </c>
      <c r="G16" s="44"/>
      <c r="H16" s="58"/>
      <c r="I16" s="64"/>
      <c r="J16" s="44" t="s">
        <v>1519</v>
      </c>
      <c r="K16" s="64"/>
      <c r="L16" s="85" t="s">
        <v>1646</v>
      </c>
      <c r="M16" s="86"/>
      <c r="N16" s="44" t="n">
        <f aca="false">N15/4</f>
        <v>1250</v>
      </c>
      <c r="O16" s="44"/>
      <c r="P16" s="44"/>
      <c r="Q16" s="44"/>
      <c r="R16" s="44" t="s">
        <v>86</v>
      </c>
      <c r="S16" s="62" t="n">
        <f aca="false">VLOOKUP(S52,$AW$3:$BD$702,$Q$2,0)</f>
        <v>94.7</v>
      </c>
      <c r="T16" s="62" t="n">
        <f aca="false">VLOOKUP(T52,$AW$3:$BD$702,$Q$2,0)</f>
        <v>78.4</v>
      </c>
      <c r="U16" s="62" t="n">
        <f aca="false">VLOOKUP(U52,$AW$3:$BD$702,$Q$2,0)</f>
        <v>115</v>
      </c>
      <c r="V16" s="62" t="n">
        <f aca="false">VLOOKUP(V52,$AW$3:$BD$702,$Q$2,0)</f>
        <v>120</v>
      </c>
      <c r="W16" s="65" t="n">
        <f aca="false">VLOOKUP(W52,$AW$3:$BD$702,$Q$2,0)</f>
        <v>64.9</v>
      </c>
      <c r="X16" s="62" t="n">
        <f aca="false">VLOOKUP(X52,$AW$3:$BD$702,$Q$2,0)</f>
        <v>74.5</v>
      </c>
      <c r="Y16" s="62" t="n">
        <f aca="false">VLOOKUP(Y52,$AW$3:$BD$702,$Q$2,0)</f>
        <v>108</v>
      </c>
      <c r="Z16" s="66" t="n">
        <f aca="false">VLOOKUP(Z52,$AW$3:$BD$702,$Q$2,0)</f>
        <v>108</v>
      </c>
      <c r="AA16" s="65" t="n">
        <f aca="false">VLOOKUP(AA52,$AW$3:$BD$702,$Q$2,0)</f>
        <v>124</v>
      </c>
      <c r="AB16" s="66" t="n">
        <f aca="false">VLOOKUP(AB52,$AW$3:$BD$702,$Q$2,0)</f>
        <v>136</v>
      </c>
      <c r="AC16" s="62" t="n">
        <f aca="false">VLOOKUP(AC52,$AW$3:$BD$702,$Q$2,0)</f>
        <v>14782</v>
      </c>
      <c r="AD16" s="62" t="n">
        <f aca="false">VLOOKUP(AD52,$AW$3:$BD$702,$Q$2,0)</f>
        <v>47.9</v>
      </c>
      <c r="AE16" s="76"/>
      <c r="AF16" s="44"/>
      <c r="AG16" s="44" t="s">
        <v>86</v>
      </c>
      <c r="AH16" s="62" t="n">
        <f aca="false">VLOOKUP(S52,$AW$3:$BD$702,$AF$14,0)</f>
        <v>25268</v>
      </c>
      <c r="AI16" s="62" t="n">
        <f aca="false">VLOOKUP(T52,$AW$3:$BD$702,$AF$14,0)</f>
        <v>27601</v>
      </c>
      <c r="AJ16" s="62" t="n">
        <f aca="false">VLOOKUP(U52,$AW$3:$BD$702,$AF$14,0)</f>
        <v>25812</v>
      </c>
      <c r="AK16" s="62" t="n">
        <f aca="false">VLOOKUP(V52,$AW$3:$BD$702,$AF$14,0)</f>
        <v>26937</v>
      </c>
      <c r="AL16" s="62" t="n">
        <f aca="false">VLOOKUP(W52,$AW$3:$BD$702,$AF$14,0)</f>
        <v>330</v>
      </c>
      <c r="AM16" s="62" t="n">
        <f aca="false">VLOOKUP(X52,$AW$3:$BD$702,$AF$14,0)</f>
        <v>222</v>
      </c>
      <c r="AN16" s="62" t="n">
        <f aca="false">VLOOKUP(Y52,$AW$3:$BD$702,$AF$14,0)</f>
        <v>357</v>
      </c>
      <c r="AO16" s="62" t="n">
        <f aca="false">VLOOKUP(Z52,$AW$3:$BD$702,$AF$14,0)</f>
        <v>154</v>
      </c>
      <c r="AP16" s="62" t="n">
        <f aca="false">VLOOKUP(AA52,$AW$3:$BD$702,$AF$14,0)</f>
        <v>17005</v>
      </c>
      <c r="AQ16" s="62" t="n">
        <f aca="false">VLOOKUP(AB52,$AW$3:$BD$702,$AF$14,0)</f>
        <v>314</v>
      </c>
      <c r="AR16" s="62" t="n">
        <f aca="false">VLOOKUP(AC52,$AW$3:$BD$702,$AF$14,0)</f>
        <v>23847</v>
      </c>
      <c r="AS16" s="62" t="n">
        <f aca="false">VLOOKUP(AD52,$AW$3:$BD$702,$AF$14,0)</f>
        <v>15239</v>
      </c>
      <c r="AT16" s="58"/>
      <c r="AU16" s="111"/>
      <c r="AW16" s="48" t="n">
        <f aca="false">AW15+1</f>
        <v>14</v>
      </c>
      <c r="AX16" s="4" t="s">
        <v>1673</v>
      </c>
      <c r="AY16" s="4" t="n">
        <v>6243</v>
      </c>
      <c r="AZ16" s="45" t="n">
        <v>305</v>
      </c>
      <c r="BA16" s="45" t="n">
        <v>3953</v>
      </c>
      <c r="BB16" s="45" t="n">
        <v>404</v>
      </c>
    </row>
    <row r="17" customFormat="false" ht="16" hidden="false" customHeight="false" outlineLevel="0" collapsed="false">
      <c r="A17" s="81" t="s">
        <v>98</v>
      </c>
      <c r="B17" s="85" t="s">
        <v>1646</v>
      </c>
      <c r="C17" s="44"/>
      <c r="D17" s="58"/>
      <c r="E17" s="64"/>
      <c r="F17" s="85" t="s">
        <v>1646</v>
      </c>
      <c r="G17" s="44"/>
      <c r="H17" s="58"/>
      <c r="I17" s="64"/>
      <c r="J17" s="44" t="s">
        <v>1646</v>
      </c>
      <c r="K17" s="64"/>
      <c r="L17" s="85" t="s">
        <v>1519</v>
      </c>
      <c r="M17" s="86"/>
      <c r="N17" s="44" t="n">
        <f aca="false">N16/4</f>
        <v>312.5</v>
      </c>
      <c r="O17" s="44"/>
      <c r="P17" s="44"/>
      <c r="Q17" s="44"/>
      <c r="R17" s="44" t="s">
        <v>98</v>
      </c>
      <c r="S17" s="62" t="n">
        <f aca="false">VLOOKUP(S53,$AW$3:$BD$702,$Q$2,0)</f>
        <v>89.1</v>
      </c>
      <c r="T17" s="62" t="n">
        <f aca="false">VLOOKUP(T53,$AW$3:$BD$702,$Q$2,0)</f>
        <v>79.4</v>
      </c>
      <c r="U17" s="62" t="n">
        <f aca="false">VLOOKUP(U53,$AW$3:$BD$702,$Q$2,0)</f>
        <v>130</v>
      </c>
      <c r="V17" s="62" t="n">
        <f aca="false">VLOOKUP(V53,$AW$3:$BD$702,$Q$2,0)</f>
        <v>110</v>
      </c>
      <c r="W17" s="65" t="n">
        <f aca="false">VLOOKUP(W53,$AW$3:$BD$702,$Q$2,0)</f>
        <v>45.2</v>
      </c>
      <c r="X17" s="62" t="n">
        <f aca="false">VLOOKUP(X53,$AW$3:$BD$702,$Q$2,0)</f>
        <v>63.9</v>
      </c>
      <c r="Y17" s="62" t="n">
        <f aca="false">VLOOKUP(Y53,$AW$3:$BD$702,$Q$2,0)</f>
        <v>71.8</v>
      </c>
      <c r="Z17" s="66" t="n">
        <f aca="false">VLOOKUP(Z53,$AW$3:$BD$702,$Q$2,0)</f>
        <v>83.8</v>
      </c>
      <c r="AA17" s="65" t="n">
        <f aca="false">VLOOKUP(AA53,$AW$3:$BD$702,$Q$2,0)</f>
        <v>100</v>
      </c>
      <c r="AB17" s="66" t="n">
        <f aca="false">VLOOKUP(AB53,$AW$3:$BD$702,$Q$2,0)</f>
        <v>125</v>
      </c>
      <c r="AC17" s="62" t="n">
        <f aca="false">VLOOKUP(AC53,$AW$3:$BD$702,$Q$2,0)</f>
        <v>14382</v>
      </c>
      <c r="AD17" s="62" t="n">
        <f aca="false">VLOOKUP(AD53,$AW$3:$BD$702,$Q$2,0)</f>
        <v>50.6</v>
      </c>
      <c r="AE17" s="76"/>
      <c r="AF17" s="44"/>
      <c r="AG17" s="44" t="s">
        <v>98</v>
      </c>
      <c r="AH17" s="62" t="n">
        <f aca="false">VLOOKUP(S53,$AW$3:$BD$702,$AF$14,0)</f>
        <v>21698</v>
      </c>
      <c r="AI17" s="62" t="n">
        <f aca="false">VLOOKUP(T53,$AW$3:$BD$702,$AF$14,0)</f>
        <v>23486</v>
      </c>
      <c r="AJ17" s="62" t="n">
        <f aca="false">VLOOKUP(U53,$AW$3:$BD$702,$AF$14,0)</f>
        <v>22851</v>
      </c>
      <c r="AK17" s="62" t="n">
        <f aca="false">VLOOKUP(V53,$AW$3:$BD$702,$AF$14,0)</f>
        <v>21176</v>
      </c>
      <c r="AL17" s="62" t="n">
        <f aca="false">VLOOKUP(W53,$AW$3:$BD$702,$AF$14,0)</f>
        <v>152</v>
      </c>
      <c r="AM17" s="62" t="n">
        <f aca="false">VLOOKUP(X53,$AW$3:$BD$702,$AF$14,0)</f>
        <v>200</v>
      </c>
      <c r="AN17" s="62" t="n">
        <f aca="false">VLOOKUP(Y53,$AW$3:$BD$702,$AF$14,0)</f>
        <v>169</v>
      </c>
      <c r="AO17" s="62" t="n">
        <f aca="false">VLOOKUP(Z53,$AW$3:$BD$702,$AF$14,0)</f>
        <v>77.7</v>
      </c>
      <c r="AP17" s="62" t="n">
        <f aca="false">VLOOKUP(AA53,$AW$3:$BD$702,$AF$14,0)</f>
        <v>15101</v>
      </c>
      <c r="AQ17" s="62" t="n">
        <f aca="false">VLOOKUP(AB53,$AW$3:$BD$702,$AF$14,0)</f>
        <v>238</v>
      </c>
      <c r="AR17" s="62" t="n">
        <f aca="false">VLOOKUP(AC53,$AW$3:$BD$702,$AF$14,0)</f>
        <v>19151</v>
      </c>
      <c r="AS17" s="62" t="n">
        <f aca="false">VLOOKUP(AD53,$AW$3:$BD$702,$AF$14,0)</f>
        <v>12849</v>
      </c>
      <c r="AT17" s="58"/>
      <c r="AU17" s="111"/>
      <c r="AW17" s="48" t="n">
        <f aca="false">AW16+1</f>
        <v>15</v>
      </c>
      <c r="AX17" s="4" t="s">
        <v>1674</v>
      </c>
      <c r="AY17" s="4" t="n">
        <v>5927</v>
      </c>
      <c r="AZ17" s="45" t="n">
        <v>161</v>
      </c>
      <c r="BA17" s="45" t="n">
        <v>3765</v>
      </c>
      <c r="BB17" s="45" t="n">
        <v>300</v>
      </c>
    </row>
    <row r="18" customFormat="false" ht="16" hidden="false" customHeight="false" outlineLevel="0" collapsed="false">
      <c r="A18" s="81" t="s">
        <v>100</v>
      </c>
      <c r="B18" s="85"/>
      <c r="C18" s="44"/>
      <c r="D18" s="58"/>
      <c r="E18" s="64"/>
      <c r="F18" s="85"/>
      <c r="G18" s="44"/>
      <c r="H18" s="58"/>
      <c r="I18" s="64"/>
      <c r="J18" s="44"/>
      <c r="K18" s="64"/>
      <c r="L18" s="85"/>
      <c r="M18" s="86"/>
      <c r="N18" s="44" t="n">
        <f aca="false">N17/4</f>
        <v>78.125</v>
      </c>
      <c r="O18" s="44"/>
      <c r="P18" s="44"/>
      <c r="Q18" s="44"/>
      <c r="R18" s="44" t="s">
        <v>100</v>
      </c>
      <c r="S18" s="62" t="n">
        <f aca="false">VLOOKUP(S54,$AW$3:$BD$702,$Q$2,0)</f>
        <v>99.1</v>
      </c>
      <c r="T18" s="62" t="n">
        <f aca="false">VLOOKUP(T54,$AW$3:$BD$702,$Q$2,0)</f>
        <v>62.4</v>
      </c>
      <c r="U18" s="62" t="n">
        <f aca="false">VLOOKUP(U54,$AW$3:$BD$702,$Q$2,0)</f>
        <v>49.8</v>
      </c>
      <c r="V18" s="62" t="n">
        <f aca="false">VLOOKUP(V54,$AW$3:$BD$702,$Q$2,0)</f>
        <v>77.5</v>
      </c>
      <c r="W18" s="65" t="n">
        <f aca="false">VLOOKUP(W54,$AW$3:$BD$702,$Q$2,0)</f>
        <v>52.8</v>
      </c>
      <c r="X18" s="62" t="n">
        <f aca="false">VLOOKUP(X54,$AW$3:$BD$702,$Q$2,0)</f>
        <v>60.5</v>
      </c>
      <c r="Y18" s="62" t="n">
        <f aca="false">VLOOKUP(Y54,$AW$3:$BD$702,$Q$2,0)</f>
        <v>73.3</v>
      </c>
      <c r="Z18" s="66" t="n">
        <f aca="false">VLOOKUP(Z54,$AW$3:$BD$702,$Q$2,0)</f>
        <v>67.7</v>
      </c>
      <c r="AA18" s="65" t="n">
        <f aca="false">VLOOKUP(AA54,$AW$3:$BD$702,$Q$2,0)</f>
        <v>75.4</v>
      </c>
      <c r="AB18" s="66" t="n">
        <f aca="false">VLOOKUP(AB54,$AW$3:$BD$702,$Q$2,0)</f>
        <v>118</v>
      </c>
      <c r="AC18" s="62" t="n">
        <f aca="false">VLOOKUP(AC54,$AW$3:$BD$702,$Q$2,0)</f>
        <v>16000</v>
      </c>
      <c r="AD18" s="62" t="n">
        <f aca="false">VLOOKUP(AD54,$AW$3:$BD$702,$Q$2,0)</f>
        <v>51.3</v>
      </c>
      <c r="AE18" s="76"/>
      <c r="AF18" s="44"/>
      <c r="AG18" s="44" t="s">
        <v>100</v>
      </c>
      <c r="AH18" s="62" t="n">
        <f aca="false">VLOOKUP(S54,$AW$3:$BD$702,$AF$14,0)</f>
        <v>10967</v>
      </c>
      <c r="AI18" s="62" t="n">
        <f aca="false">VLOOKUP(T54,$AW$3:$BD$702,$AF$14,0)</f>
        <v>10901</v>
      </c>
      <c r="AJ18" s="62" t="n">
        <f aca="false">VLOOKUP(U54,$AW$3:$BD$702,$AF$14,0)</f>
        <v>6338</v>
      </c>
      <c r="AK18" s="62" t="n">
        <f aca="false">VLOOKUP(V54,$AW$3:$BD$702,$AF$14,0)</f>
        <v>7586</v>
      </c>
      <c r="AL18" s="62" t="n">
        <f aca="false">VLOOKUP(W54,$AW$3:$BD$702,$AF$14,0)</f>
        <v>81.1</v>
      </c>
      <c r="AM18" s="62" t="n">
        <f aca="false">VLOOKUP(X54,$AW$3:$BD$702,$AF$14,0)</f>
        <v>93</v>
      </c>
      <c r="AN18" s="62" t="n">
        <f aca="false">VLOOKUP(Y54,$AW$3:$BD$702,$AF$14,0)</f>
        <v>78.9</v>
      </c>
      <c r="AO18" s="62" t="n">
        <f aca="false">VLOOKUP(Z54,$AW$3:$BD$702,$AF$14,0)</f>
        <v>45</v>
      </c>
      <c r="AP18" s="62" t="n">
        <f aca="false">VLOOKUP(AA54,$AW$3:$BD$702,$AF$14,0)</f>
        <v>7009</v>
      </c>
      <c r="AQ18" s="62" t="n">
        <f aca="false">VLOOKUP(AB54,$AW$3:$BD$702,$AF$14,0)</f>
        <v>141</v>
      </c>
      <c r="AR18" s="62" t="n">
        <f aca="false">VLOOKUP(AC54,$AW$3:$BD$702,$AF$14,0)</f>
        <v>9949</v>
      </c>
      <c r="AS18" s="62" t="n">
        <f aca="false">VLOOKUP(AD54,$AW$3:$BD$702,$AF$14,0)</f>
        <v>6798</v>
      </c>
      <c r="AT18" s="58"/>
      <c r="AU18" s="111"/>
      <c r="AW18" s="48" t="n">
        <f aca="false">AW17+1</f>
        <v>16</v>
      </c>
      <c r="AX18" s="4" t="s">
        <v>1675</v>
      </c>
      <c r="AY18" s="4" t="n">
        <v>8861</v>
      </c>
      <c r="AZ18" s="45" t="n">
        <v>106</v>
      </c>
      <c r="BA18" s="45" t="n">
        <v>5280</v>
      </c>
      <c r="BB18" s="45" t="n">
        <v>282</v>
      </c>
    </row>
    <row r="19" customFormat="false" ht="16" hidden="false" customHeight="false" outlineLevel="0" collapsed="false">
      <c r="A19" s="81" t="s">
        <v>102</v>
      </c>
      <c r="B19" s="85"/>
      <c r="C19" s="58"/>
      <c r="D19" s="58"/>
      <c r="E19" s="86"/>
      <c r="F19" s="85"/>
      <c r="G19" s="58"/>
      <c r="H19" s="58"/>
      <c r="I19" s="86"/>
      <c r="J19" s="58"/>
      <c r="K19" s="64"/>
      <c r="L19" s="85"/>
      <c r="M19" s="64"/>
      <c r="N19" s="44" t="n">
        <f aca="false">N18/4</f>
        <v>19.53125</v>
      </c>
      <c r="O19" s="44"/>
      <c r="P19" s="44"/>
      <c r="Q19" s="44"/>
      <c r="R19" s="44" t="s">
        <v>102</v>
      </c>
      <c r="S19" s="62" t="n">
        <f aca="false">VLOOKUP(S55,$AW$3:$BD$702,$Q$2,0)</f>
        <v>86.2</v>
      </c>
      <c r="T19" s="62" t="n">
        <f aca="false">VLOOKUP(T55,$AW$3:$BD$702,$Q$2,0)</f>
        <v>68.2</v>
      </c>
      <c r="U19" s="62" t="n">
        <f aca="false">VLOOKUP(U55,$AW$3:$BD$702,$Q$2,0)</f>
        <v>92.7</v>
      </c>
      <c r="V19" s="62" t="n">
        <f aca="false">VLOOKUP(V55,$AW$3:$BD$702,$Q$2,0)</f>
        <v>77.9</v>
      </c>
      <c r="W19" s="65" t="n">
        <f aca="false">VLOOKUP(W55,$AW$3:$BD$702,$Q$2,0)</f>
        <v>51.5</v>
      </c>
      <c r="X19" s="62" t="n">
        <f aca="false">VLOOKUP(X55,$AW$3:$BD$702,$Q$2,0)</f>
        <v>59.8</v>
      </c>
      <c r="Y19" s="62" t="n">
        <f aca="false">VLOOKUP(Y55,$AW$3:$BD$702,$Q$2,0)</f>
        <v>85.7</v>
      </c>
      <c r="Z19" s="66" t="n">
        <f aca="false">VLOOKUP(Z55,$AW$3:$BD$702,$Q$2,0)</f>
        <v>77</v>
      </c>
      <c r="AA19" s="65" t="n">
        <f aca="false">VLOOKUP(AA55,$AW$3:$BD$702,$Q$2,0)</f>
        <v>67.3</v>
      </c>
      <c r="AB19" s="66" t="n">
        <f aca="false">VLOOKUP(AB55,$AW$3:$BD$702,$Q$2,0)</f>
        <v>120</v>
      </c>
      <c r="AC19" s="62" t="n">
        <f aca="false">VLOOKUP(AC55,$AW$3:$BD$702,$Q$2,0)</f>
        <v>14470</v>
      </c>
      <c r="AD19" s="62" t="n">
        <f aca="false">VLOOKUP(AD55,$AW$3:$BD$702,$Q$2,0)</f>
        <v>52.3</v>
      </c>
      <c r="AE19" s="76"/>
      <c r="AF19" s="44"/>
      <c r="AG19" s="44" t="s">
        <v>102</v>
      </c>
      <c r="AH19" s="62" t="n">
        <f aca="false">VLOOKUP(S55,$AW$3:$BD$702,$AF$14,0)</f>
        <v>1501</v>
      </c>
      <c r="AI19" s="62" t="n">
        <f aca="false">VLOOKUP(T55,$AW$3:$BD$702,$AF$14,0)</f>
        <v>1258</v>
      </c>
      <c r="AJ19" s="62" t="n">
        <f aca="false">VLOOKUP(U55,$AW$3:$BD$702,$AF$14,0)</f>
        <v>1510</v>
      </c>
      <c r="AK19" s="62" t="n">
        <f aca="false">VLOOKUP(V55,$AW$3:$BD$702,$AF$14,0)</f>
        <v>784</v>
      </c>
      <c r="AL19" s="62" t="n">
        <f aca="false">VLOOKUP(W55,$AW$3:$BD$702,$AF$14,0)</f>
        <v>39.8</v>
      </c>
      <c r="AM19" s="62" t="n">
        <f aca="false">VLOOKUP(X55,$AW$3:$BD$702,$AF$14,0)</f>
        <v>38</v>
      </c>
      <c r="AN19" s="62" t="n">
        <f aca="false">VLOOKUP(Y55,$AW$3:$BD$702,$AF$14,0)</f>
        <v>42.5</v>
      </c>
      <c r="AO19" s="62" t="n">
        <f aca="false">VLOOKUP(Z55,$AW$3:$BD$702,$AF$14,0)</f>
        <v>29.9</v>
      </c>
      <c r="AP19" s="62" t="n">
        <f aca="false">VLOOKUP(AA55,$AW$3:$BD$702,$AF$14,0)</f>
        <v>1148</v>
      </c>
      <c r="AQ19" s="62" t="n">
        <f aca="false">VLOOKUP(AB55,$AW$3:$BD$702,$AF$14,0)</f>
        <v>55.7</v>
      </c>
      <c r="AR19" s="62" t="n">
        <f aca="false">VLOOKUP(AC55,$AW$3:$BD$702,$AF$14,0)</f>
        <v>1533</v>
      </c>
      <c r="AS19" s="62" t="n">
        <f aca="false">VLOOKUP(AD55,$AW$3:$BD$702,$AF$14,0)</f>
        <v>959</v>
      </c>
      <c r="AT19" s="58"/>
      <c r="AU19" s="111"/>
      <c r="AW19" s="48" t="n">
        <f aca="false">AW18+1</f>
        <v>17</v>
      </c>
      <c r="AX19" s="4" t="s">
        <v>1676</v>
      </c>
      <c r="AY19" s="4" t="n">
        <v>12238</v>
      </c>
      <c r="AZ19" s="45" t="n">
        <v>44935</v>
      </c>
      <c r="BA19" s="45" t="n">
        <v>7160</v>
      </c>
      <c r="BB19" s="45" t="n">
        <v>27685</v>
      </c>
    </row>
    <row r="20" customFormat="false" ht="16" hidden="false" customHeight="false" outlineLevel="0" collapsed="false">
      <c r="A20" s="81" t="s">
        <v>104</v>
      </c>
      <c r="B20" s="85"/>
      <c r="C20" s="44"/>
      <c r="D20" s="58"/>
      <c r="E20" s="64"/>
      <c r="F20" s="85"/>
      <c r="G20" s="44"/>
      <c r="H20" s="58"/>
      <c r="I20" s="64"/>
      <c r="J20" s="44"/>
      <c r="K20" s="64"/>
      <c r="L20" s="85"/>
      <c r="M20" s="86"/>
      <c r="N20" s="44" t="n">
        <f aca="false">N19/4</f>
        <v>4.8828125</v>
      </c>
      <c r="O20" s="44"/>
      <c r="P20" s="44"/>
      <c r="Q20" s="44"/>
      <c r="R20" s="44" t="s">
        <v>104</v>
      </c>
      <c r="S20" s="62" t="n">
        <f aca="false">VLOOKUP(S56,$AW$3:$BD$702,$Q$2,0)</f>
        <v>82.6</v>
      </c>
      <c r="T20" s="62" t="n">
        <f aca="false">VLOOKUP(T56,$AW$3:$BD$702,$Q$2,0)</f>
        <v>55.7</v>
      </c>
      <c r="U20" s="62" t="n">
        <f aca="false">VLOOKUP(U56,$AW$3:$BD$702,$Q$2,0)</f>
        <v>75.1</v>
      </c>
      <c r="V20" s="62" t="n">
        <f aca="false">VLOOKUP(V56,$AW$3:$BD$702,$Q$2,0)</f>
        <v>81.1</v>
      </c>
      <c r="W20" s="65" t="n">
        <f aca="false">VLOOKUP(W56,$AW$3:$BD$702,$Q$2,0)</f>
        <v>48.9</v>
      </c>
      <c r="X20" s="62" t="n">
        <f aca="false">VLOOKUP(X56,$AW$3:$BD$702,$Q$2,0)</f>
        <v>63.5</v>
      </c>
      <c r="Y20" s="62" t="n">
        <f aca="false">VLOOKUP(Y56,$AW$3:$BD$702,$Q$2,0)</f>
        <v>63.4</v>
      </c>
      <c r="Z20" s="66" t="n">
        <f aca="false">VLOOKUP(Z56,$AW$3:$BD$702,$Q$2,0)</f>
        <v>66.3</v>
      </c>
      <c r="AA20" s="65" t="n">
        <f aca="false">VLOOKUP(AA56,$AW$3:$BD$702,$Q$2,0)</f>
        <v>61.8</v>
      </c>
      <c r="AB20" s="66" t="n">
        <f aca="false">VLOOKUP(AB56,$AW$3:$BD$702,$Q$2,0)</f>
        <v>102</v>
      </c>
      <c r="AC20" s="62" t="n">
        <f aca="false">VLOOKUP(AC56,$AW$3:$BD$702,$Q$2,0)</f>
        <v>11692</v>
      </c>
      <c r="AD20" s="62" t="n">
        <f aca="false">VLOOKUP(AD56,$AW$3:$BD$702,$Q$2,0)</f>
        <v>43.4</v>
      </c>
      <c r="AE20" s="76"/>
      <c r="AF20" s="44"/>
      <c r="AG20" s="44" t="s">
        <v>104</v>
      </c>
      <c r="AH20" s="62" t="n">
        <f aca="false">VLOOKUP(S56,$AW$3:$BD$702,$AF$14,0)</f>
        <v>241</v>
      </c>
      <c r="AI20" s="62" t="n">
        <f aca="false">VLOOKUP(T56,$AW$3:$BD$702,$AF$14,0)</f>
        <v>157</v>
      </c>
      <c r="AJ20" s="62" t="n">
        <f aca="false">VLOOKUP(U56,$AW$3:$BD$702,$AF$14,0)</f>
        <v>223</v>
      </c>
      <c r="AK20" s="62" t="n">
        <f aca="false">VLOOKUP(V56,$AW$3:$BD$702,$AF$14,0)</f>
        <v>129</v>
      </c>
      <c r="AL20" s="62" t="n">
        <f aca="false">VLOOKUP(W56,$AW$3:$BD$702,$AF$14,0)</f>
        <v>31.9</v>
      </c>
      <c r="AM20" s="62" t="n">
        <f aca="false">VLOOKUP(X56,$AW$3:$BD$702,$AF$14,0)</f>
        <v>33</v>
      </c>
      <c r="AN20" s="62" t="n">
        <f aca="false">VLOOKUP(Y56,$AW$3:$BD$702,$AF$14,0)</f>
        <v>30.5</v>
      </c>
      <c r="AO20" s="62" t="n">
        <f aca="false">VLOOKUP(Z56,$AW$3:$BD$702,$AF$14,0)</f>
        <v>27.8</v>
      </c>
      <c r="AP20" s="62" t="n">
        <f aca="false">VLOOKUP(AA56,$AW$3:$BD$702,$AF$14,0)</f>
        <v>168</v>
      </c>
      <c r="AQ20" s="62" t="n">
        <f aca="false">VLOOKUP(AB56,$AW$3:$BD$702,$AF$14,0)</f>
        <v>34.1</v>
      </c>
      <c r="AR20" s="62" t="n">
        <f aca="false">VLOOKUP(AC56,$AW$3:$BD$702,$AF$14,0)</f>
        <v>260</v>
      </c>
      <c r="AS20" s="62" t="n">
        <f aca="false">VLOOKUP(AD56,$AW$3:$BD$702,$AF$14,0)</f>
        <v>176</v>
      </c>
      <c r="AT20" s="58"/>
      <c r="AU20" s="111"/>
      <c r="AW20" s="48" t="n">
        <f aca="false">AW19+1</f>
        <v>18</v>
      </c>
      <c r="AX20" s="4" t="s">
        <v>1677</v>
      </c>
      <c r="AY20" s="4" t="n">
        <v>10256</v>
      </c>
      <c r="AZ20" s="45" t="n">
        <v>42151</v>
      </c>
      <c r="BA20" s="45" t="n">
        <v>5838</v>
      </c>
      <c r="BB20" s="45" t="n">
        <v>25038</v>
      </c>
    </row>
    <row r="21" customFormat="false" ht="16" hidden="false" customHeight="false" outlineLevel="0" collapsed="false">
      <c r="A21" s="81" t="s">
        <v>106</v>
      </c>
      <c r="B21" s="85"/>
      <c r="C21" s="44"/>
      <c r="D21" s="58"/>
      <c r="E21" s="64"/>
      <c r="F21" s="85"/>
      <c r="G21" s="44"/>
      <c r="H21" s="58"/>
      <c r="I21" s="64"/>
      <c r="J21" s="44"/>
      <c r="K21" s="64"/>
      <c r="L21" s="85"/>
      <c r="M21" s="86"/>
      <c r="N21" s="44" t="n">
        <f aca="false">N20/4</f>
        <v>1.220703125</v>
      </c>
      <c r="O21" s="44"/>
      <c r="P21" s="44"/>
      <c r="Q21" s="44"/>
      <c r="R21" s="44" t="s">
        <v>106</v>
      </c>
      <c r="S21" s="62" t="n">
        <f aca="false">VLOOKUP(S57,$AW$3:$BD$702,$Q$2,0)</f>
        <v>60.5</v>
      </c>
      <c r="T21" s="62" t="n">
        <f aca="false">VLOOKUP(T57,$AW$3:$BD$702,$Q$2,0)</f>
        <v>63</v>
      </c>
      <c r="U21" s="62" t="n">
        <f aca="false">VLOOKUP(U57,$AW$3:$BD$702,$Q$2,0)</f>
        <v>75.6</v>
      </c>
      <c r="V21" s="62" t="n">
        <f aca="false">VLOOKUP(V57,$AW$3:$BD$702,$Q$2,0)</f>
        <v>82.3</v>
      </c>
      <c r="W21" s="65" t="n">
        <f aca="false">VLOOKUP(W57,$AW$3:$BD$702,$Q$2,0)</f>
        <v>45.7</v>
      </c>
      <c r="X21" s="62" t="n">
        <f aca="false">VLOOKUP(X57,$AW$3:$BD$702,$Q$2,0)</f>
        <v>64.7</v>
      </c>
      <c r="Y21" s="62" t="n">
        <f aca="false">VLOOKUP(Y57,$AW$3:$BD$702,$Q$2,0)</f>
        <v>62.6</v>
      </c>
      <c r="Z21" s="66" t="n">
        <f aca="false">VLOOKUP(Z57,$AW$3:$BD$702,$Q$2,0)</f>
        <v>71.8</v>
      </c>
      <c r="AA21" s="65" t="n">
        <f aca="false">VLOOKUP(AA57,$AW$3:$BD$702,$Q$2,0)</f>
        <v>68.6</v>
      </c>
      <c r="AB21" s="66" t="n">
        <f aca="false">VLOOKUP(AB57,$AW$3:$BD$702,$Q$2,0)</f>
        <v>55.2</v>
      </c>
      <c r="AC21" s="62" t="n">
        <f aca="false">VLOOKUP(AC57,$AW$3:$BD$702,$Q$2,0)</f>
        <v>11980</v>
      </c>
      <c r="AD21" s="62" t="n">
        <f aca="false">VLOOKUP(AD57,$AW$3:$BD$702,$Q$2,0)</f>
        <v>48.9</v>
      </c>
      <c r="AE21" s="76"/>
      <c r="AF21" s="44"/>
      <c r="AG21" s="44" t="s">
        <v>106</v>
      </c>
      <c r="AH21" s="62" t="n">
        <f aca="false">VLOOKUP(S57,$AW$3:$BD$702,$AF$14,0)</f>
        <v>111</v>
      </c>
      <c r="AI21" s="62" t="n">
        <f aca="false">VLOOKUP(T57,$AW$3:$BD$702,$AF$14,0)</f>
        <v>72</v>
      </c>
      <c r="AJ21" s="62" t="n">
        <f aca="false">VLOOKUP(U57,$AW$3:$BD$702,$AF$14,0)</f>
        <v>97.3</v>
      </c>
      <c r="AK21" s="62" t="n">
        <f aca="false">VLOOKUP(V57,$AW$3:$BD$702,$AF$14,0)</f>
        <v>64.3</v>
      </c>
      <c r="AL21" s="62" t="n">
        <f aca="false">VLOOKUP(W57,$AW$3:$BD$702,$AF$14,0)</f>
        <v>27.1</v>
      </c>
      <c r="AM21" s="62" t="n">
        <f aca="false">VLOOKUP(X57,$AW$3:$BD$702,$AF$14,0)</f>
        <v>36.5</v>
      </c>
      <c r="AN21" s="62" t="n">
        <f aca="false">VLOOKUP(Y57,$AW$3:$BD$702,$AF$14,0)</f>
        <v>32.1</v>
      </c>
      <c r="AO21" s="62" t="n">
        <f aca="false">VLOOKUP(Z57,$AW$3:$BD$702,$AF$14,0)</f>
        <v>29.7</v>
      </c>
      <c r="AP21" s="62" t="n">
        <f aca="false">VLOOKUP(AA57,$AW$3:$BD$702,$AF$14,0)</f>
        <v>90.8</v>
      </c>
      <c r="AQ21" s="62" t="n">
        <f aca="false">VLOOKUP(AB57,$AW$3:$BD$702,$AF$14,0)</f>
        <v>28.1</v>
      </c>
      <c r="AR21" s="62" t="n">
        <f aca="false">VLOOKUP(AC57,$AW$3:$BD$702,$AF$14,0)</f>
        <v>118</v>
      </c>
      <c r="AS21" s="62" t="n">
        <f aca="false">VLOOKUP(AD57,$AW$3:$BD$702,$AF$14,0)</f>
        <v>72.9</v>
      </c>
      <c r="AT21" s="58"/>
      <c r="AU21" s="111"/>
      <c r="AW21" s="48" t="n">
        <f aca="false">AW20+1</f>
        <v>19</v>
      </c>
      <c r="AX21" s="4" t="s">
        <v>1678</v>
      </c>
      <c r="AY21" s="4" t="n">
        <v>10445</v>
      </c>
      <c r="AZ21" s="45" t="n">
        <v>36307</v>
      </c>
      <c r="BA21" s="45" t="n">
        <v>5874</v>
      </c>
      <c r="BB21" s="45" t="n">
        <v>21435</v>
      </c>
    </row>
    <row r="22" customFormat="false" ht="17" hidden="false" customHeight="false" outlineLevel="0" collapsed="false">
      <c r="A22" s="81" t="s">
        <v>108</v>
      </c>
      <c r="B22" s="90"/>
      <c r="C22" s="89"/>
      <c r="D22" s="68"/>
      <c r="E22" s="69"/>
      <c r="F22" s="90"/>
      <c r="G22" s="89"/>
      <c r="H22" s="68"/>
      <c r="I22" s="69"/>
      <c r="J22" s="89"/>
      <c r="K22" s="69"/>
      <c r="L22" s="90"/>
      <c r="M22" s="91"/>
      <c r="N22" s="44" t="n">
        <v>0</v>
      </c>
      <c r="O22" s="58"/>
      <c r="P22" s="58"/>
      <c r="Q22" s="44"/>
      <c r="R22" s="44" t="s">
        <v>108</v>
      </c>
      <c r="S22" s="62" t="n">
        <f aca="false">VLOOKUP(S58,$AW$3:$BD$702,$Q$2,0)</f>
        <v>63.7</v>
      </c>
      <c r="T22" s="62" t="n">
        <f aca="false">VLOOKUP(T58,$AW$3:$BD$702,$Q$2,0)</f>
        <v>54.4</v>
      </c>
      <c r="U22" s="62" t="n">
        <f aca="false">VLOOKUP(U58,$AW$3:$BD$702,$Q$2,0)</f>
        <v>66.7</v>
      </c>
      <c r="V22" s="62" t="n">
        <f aca="false">VLOOKUP(V58,$AW$3:$BD$702,$Q$2,0)</f>
        <v>89.7</v>
      </c>
      <c r="W22" s="70" t="n">
        <f aca="false">VLOOKUP(W58,$AW$3:$BD$702,$Q$2,0)</f>
        <v>52.9</v>
      </c>
      <c r="X22" s="71" t="n">
        <f aca="false">VLOOKUP(X58,$AW$3:$BD$702,$Q$2,0)</f>
        <v>65.7</v>
      </c>
      <c r="Y22" s="71" t="n">
        <f aca="false">VLOOKUP(Y58,$AW$3:$BD$702,$Q$2,0)</f>
        <v>77.2</v>
      </c>
      <c r="Z22" s="72" t="n">
        <f aca="false">VLOOKUP(Z58,$AW$3:$BD$702,$Q$2,0)</f>
        <v>80.8</v>
      </c>
      <c r="AA22" s="70" t="n">
        <f aca="false">VLOOKUP(AA58,$AW$3:$BD$702,$Q$2,0)</f>
        <v>81.3</v>
      </c>
      <c r="AB22" s="72" t="n">
        <f aca="false">VLOOKUP(AB58,$AW$3:$BD$702,$Q$2,0)</f>
        <v>130</v>
      </c>
      <c r="AC22" s="62" t="n">
        <f aca="false">VLOOKUP(AC58,$AW$3:$BD$702,$Q$2,0)</f>
        <v>13698</v>
      </c>
      <c r="AD22" s="62" t="n">
        <f aca="false">VLOOKUP(AD58,$AW$3:$BD$702,$Q$2,0)</f>
        <v>48.2</v>
      </c>
      <c r="AE22" s="76"/>
      <c r="AF22" s="44"/>
      <c r="AG22" s="44" t="s">
        <v>108</v>
      </c>
      <c r="AH22" s="62" t="n">
        <f aca="false">VLOOKUP(S58,$AW$3:$BD$702,$AF$14,0)</f>
        <v>111</v>
      </c>
      <c r="AI22" s="62" t="n">
        <f aca="false">VLOOKUP(T58,$AW$3:$BD$702,$AF$14,0)</f>
        <v>66.5</v>
      </c>
      <c r="AJ22" s="62" t="n">
        <f aca="false">VLOOKUP(U58,$AW$3:$BD$702,$AF$14,0)</f>
        <v>84.4</v>
      </c>
      <c r="AK22" s="62" t="n">
        <f aca="false">VLOOKUP(V58,$AW$3:$BD$702,$AF$14,0)</f>
        <v>61.3</v>
      </c>
      <c r="AL22" s="62" t="n">
        <f aca="false">VLOOKUP(W58,$AW$3:$BD$702,$AF$14,0)</f>
        <v>29.1</v>
      </c>
      <c r="AM22" s="62" t="n">
        <f aca="false">VLOOKUP(X58,$AW$3:$BD$702,$AF$14,0)</f>
        <v>30.6</v>
      </c>
      <c r="AN22" s="62" t="n">
        <f aca="false">VLOOKUP(Y58,$AW$3:$BD$702,$AF$14,0)</f>
        <v>28.2</v>
      </c>
      <c r="AO22" s="62" t="n">
        <f aca="false">VLOOKUP(Z58,$AW$3:$BD$702,$AF$14,0)</f>
        <v>27.9</v>
      </c>
      <c r="AP22" s="62" t="n">
        <f aca="false">VLOOKUP(AA58,$AW$3:$BD$702,$AF$14,0)</f>
        <v>97.3</v>
      </c>
      <c r="AQ22" s="62" t="n">
        <f aca="false">VLOOKUP(AB58,$AW$3:$BD$702,$AF$14,0)</f>
        <v>35.6</v>
      </c>
      <c r="AR22" s="62" t="n">
        <f aca="false">VLOOKUP(AC58,$AW$3:$BD$702,$AF$14,0)</f>
        <v>85.1</v>
      </c>
      <c r="AS22" s="62" t="n">
        <f aca="false">VLOOKUP(AD58,$AW$3:$BD$702,$AF$14,0)</f>
        <v>68.2</v>
      </c>
      <c r="AT22" s="58"/>
      <c r="AU22" s="44"/>
      <c r="AW22" s="48" t="n">
        <f aca="false">AW21+1</f>
        <v>20</v>
      </c>
      <c r="AX22" s="4" t="s">
        <v>1679</v>
      </c>
      <c r="AY22" s="4" t="n">
        <v>10163</v>
      </c>
      <c r="AZ22" s="45" t="n">
        <v>18576</v>
      </c>
      <c r="BA22" s="45" t="n">
        <v>5874</v>
      </c>
      <c r="BB22" s="45" t="n">
        <v>11480</v>
      </c>
    </row>
    <row r="23" customFormat="false" ht="16" hidden="false" customHeight="false" outlineLevel="0" collapsed="false">
      <c r="A23" s="81" t="s">
        <v>111</v>
      </c>
      <c r="B23" s="45" t="n">
        <v>1</v>
      </c>
      <c r="C23" s="45" t="n">
        <v>1</v>
      </c>
      <c r="D23" s="45" t="n">
        <v>1</v>
      </c>
      <c r="E23" s="45" t="n">
        <v>1</v>
      </c>
      <c r="F23" s="45" t="n">
        <v>1</v>
      </c>
      <c r="G23" s="45" t="n">
        <v>1</v>
      </c>
      <c r="H23" s="45" t="n">
        <v>1</v>
      </c>
      <c r="I23" s="45" t="n">
        <v>1</v>
      </c>
      <c r="J23" s="45" t="n">
        <v>1</v>
      </c>
      <c r="K23" s="45" t="n">
        <v>1</v>
      </c>
      <c r="L23" s="45" t="n">
        <v>1</v>
      </c>
      <c r="M23" s="45" t="n">
        <v>1</v>
      </c>
      <c r="N23" s="113"/>
      <c r="O23" s="58"/>
      <c r="P23" s="58"/>
      <c r="Q23" s="44"/>
      <c r="R23" s="44"/>
      <c r="AT23" s="58"/>
      <c r="AU23" s="44"/>
      <c r="AW23" s="48" t="n">
        <f aca="false">AW22+1</f>
        <v>21</v>
      </c>
      <c r="AX23" s="4" t="s">
        <v>1680</v>
      </c>
      <c r="AY23" s="4" t="n">
        <v>9888</v>
      </c>
      <c r="AZ23" s="45" t="n">
        <v>3953</v>
      </c>
      <c r="BA23" s="45" t="n">
        <v>5594</v>
      </c>
      <c r="BB23" s="45" t="n">
        <v>2588</v>
      </c>
    </row>
    <row r="24" customFormat="false" ht="16" hidden="false" customHeight="false" outlineLevel="0" collapsed="false">
      <c r="A24" s="81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AT24" s="58"/>
      <c r="AU24" s="44"/>
      <c r="AW24" s="48" t="n">
        <f aca="false">AW23+1</f>
        <v>22</v>
      </c>
      <c r="AX24" s="4" t="s">
        <v>1681</v>
      </c>
      <c r="AY24" s="4" t="n">
        <v>9650</v>
      </c>
      <c r="AZ24" s="45" t="n">
        <v>784</v>
      </c>
      <c r="BA24" s="45" t="n">
        <v>5443</v>
      </c>
      <c r="BB24" s="45" t="n">
        <v>673</v>
      </c>
    </row>
    <row r="25" customFormat="false" ht="16" hidden="false" customHeight="false" outlineLevel="0" collapsed="false">
      <c r="A25" s="81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AT25" s="58"/>
      <c r="AU25" s="44"/>
      <c r="AW25" s="48" t="n">
        <f aca="false">AW24+1</f>
        <v>23</v>
      </c>
      <c r="AX25" s="4" t="s">
        <v>1682</v>
      </c>
      <c r="AY25" s="4" t="n">
        <v>9888</v>
      </c>
      <c r="AZ25" s="45" t="n">
        <v>318</v>
      </c>
      <c r="BA25" s="45" t="n">
        <v>5611</v>
      </c>
      <c r="BB25" s="45" t="n">
        <v>401</v>
      </c>
    </row>
    <row r="26" customFormat="false" ht="17" hidden="false" customHeight="false" outlineLevel="0" collapsed="false">
      <c r="A26" s="81" t="s">
        <v>396</v>
      </c>
      <c r="B26" s="45" t="n">
        <v>1</v>
      </c>
      <c r="C26" s="45" t="n">
        <v>2</v>
      </c>
      <c r="D26" s="45" t="n">
        <v>3</v>
      </c>
      <c r="E26" s="45" t="n">
        <v>4</v>
      </c>
      <c r="F26" s="45" t="n">
        <v>5</v>
      </c>
      <c r="G26" s="45" t="n">
        <v>6</v>
      </c>
      <c r="H26" s="45" t="n">
        <v>7</v>
      </c>
      <c r="I26" s="45" t="n">
        <v>8</v>
      </c>
      <c r="J26" s="45" t="n">
        <v>9</v>
      </c>
      <c r="K26" s="45" t="n">
        <v>10</v>
      </c>
      <c r="L26" s="45" t="n">
        <v>11</v>
      </c>
      <c r="M26" s="45" t="n">
        <v>12</v>
      </c>
      <c r="N26" s="112" t="s">
        <v>79</v>
      </c>
      <c r="O26" s="112"/>
      <c r="P26" s="112"/>
      <c r="Q26" s="44" t="n">
        <f aca="false">Q14</f>
        <v>3</v>
      </c>
      <c r="R26" s="44" t="n">
        <f aca="false">R14+1</f>
        <v>3</v>
      </c>
      <c r="S26" s="44" t="n">
        <v>1</v>
      </c>
      <c r="T26" s="58" t="n">
        <f aca="false">S26+1</f>
        <v>2</v>
      </c>
      <c r="U26" s="58" t="n">
        <f aca="false">T26+1</f>
        <v>3</v>
      </c>
      <c r="V26" s="58" t="n">
        <f aca="false">U26+1</f>
        <v>4</v>
      </c>
      <c r="W26" s="58" t="n">
        <f aca="false">V26+1</f>
        <v>5</v>
      </c>
      <c r="X26" s="58" t="n">
        <f aca="false">W26+1</f>
        <v>6</v>
      </c>
      <c r="Y26" s="58" t="n">
        <f aca="false">X26+1</f>
        <v>7</v>
      </c>
      <c r="Z26" s="58" t="n">
        <f aca="false">Y26+1</f>
        <v>8</v>
      </c>
      <c r="AA26" s="58" t="n">
        <f aca="false">Z26+1</f>
        <v>9</v>
      </c>
      <c r="AB26" s="58" t="n">
        <f aca="false">AA26+1</f>
        <v>10</v>
      </c>
      <c r="AC26" s="58" t="n">
        <f aca="false">AB26+1</f>
        <v>11</v>
      </c>
      <c r="AD26" s="58" t="n">
        <f aca="false">AC26+1</f>
        <v>12</v>
      </c>
      <c r="AF26" s="44" t="n">
        <f aca="false">AF14</f>
        <v>4</v>
      </c>
      <c r="AG26" s="44" t="n">
        <f aca="false">AG14+1</f>
        <v>3</v>
      </c>
      <c r="AH26" s="44" t="n">
        <v>1</v>
      </c>
      <c r="AI26" s="58" t="n">
        <f aca="false">AH26+1</f>
        <v>2</v>
      </c>
      <c r="AJ26" s="58" t="n">
        <f aca="false">AI26+1</f>
        <v>3</v>
      </c>
      <c r="AK26" s="58" t="n">
        <f aca="false">AJ26+1</f>
        <v>4</v>
      </c>
      <c r="AL26" s="58" t="n">
        <f aca="false">AK26+1</f>
        <v>5</v>
      </c>
      <c r="AM26" s="58" t="n">
        <f aca="false">AL26+1</f>
        <v>6</v>
      </c>
      <c r="AN26" s="58" t="n">
        <f aca="false">AM26+1</f>
        <v>7</v>
      </c>
      <c r="AO26" s="58" t="n">
        <f aca="false">AN26+1</f>
        <v>8</v>
      </c>
      <c r="AP26" s="58" t="n">
        <f aca="false">AO26+1</f>
        <v>9</v>
      </c>
      <c r="AQ26" s="58" t="n">
        <f aca="false">AP26+1</f>
        <v>10</v>
      </c>
      <c r="AR26" s="58" t="n">
        <f aca="false">AQ26+1</f>
        <v>11</v>
      </c>
      <c r="AS26" s="58" t="n">
        <f aca="false">AR26+1</f>
        <v>12</v>
      </c>
      <c r="AT26" s="58"/>
      <c r="AU26" s="44"/>
      <c r="AW26" s="48" t="n">
        <f aca="false">AW25+1</f>
        <v>24</v>
      </c>
      <c r="AX26" s="4" t="s">
        <v>1683</v>
      </c>
      <c r="AY26" s="4" t="n">
        <v>9680</v>
      </c>
      <c r="AZ26" s="45" t="n">
        <v>228</v>
      </c>
      <c r="BA26" s="45" t="n">
        <v>5628</v>
      </c>
      <c r="BB26" s="45" t="n">
        <v>350</v>
      </c>
    </row>
    <row r="27" customFormat="false" ht="16" hidden="false" customHeight="false" outlineLevel="0" collapsed="false">
      <c r="A27" s="81" t="s">
        <v>83</v>
      </c>
      <c r="B27" s="87" t="s">
        <v>1684</v>
      </c>
      <c r="C27" s="55" t="s">
        <v>1685</v>
      </c>
      <c r="D27" s="55" t="s">
        <v>1686</v>
      </c>
      <c r="E27" s="88" t="s">
        <v>1687</v>
      </c>
      <c r="F27" s="53" t="s">
        <v>1688</v>
      </c>
      <c r="G27" s="54" t="s">
        <v>1689</v>
      </c>
      <c r="H27" s="54" t="s">
        <v>1690</v>
      </c>
      <c r="I27" s="56" t="s">
        <v>1691</v>
      </c>
      <c r="J27" s="87"/>
      <c r="K27" s="55"/>
      <c r="L27" s="55"/>
      <c r="M27" s="88"/>
      <c r="N27" s="44" t="n">
        <v>5000</v>
      </c>
      <c r="O27" s="44"/>
      <c r="P27" s="44"/>
      <c r="Q27" s="44"/>
      <c r="R27" s="44" t="s">
        <v>83</v>
      </c>
      <c r="S27" s="59" t="n">
        <f aca="false">VLOOKUP(S63,$AW$3:$BD$702,$Q$2,0)</f>
        <v>504</v>
      </c>
      <c r="T27" s="60" t="n">
        <f aca="false">VLOOKUP(T63,$AW$3:$BD$702,$Q$2,0)</f>
        <v>125</v>
      </c>
      <c r="U27" s="60" t="n">
        <f aca="false">VLOOKUP(U63,$AW$3:$BD$702,$Q$2,0)</f>
        <v>133</v>
      </c>
      <c r="V27" s="61" t="n">
        <f aca="false">VLOOKUP(V63,$AW$3:$BD$702,$Q$2,0)</f>
        <v>1127</v>
      </c>
      <c r="W27" s="59" t="n">
        <f aca="false">VLOOKUP(W63,$AW$3:$BD$702,$Q$2,0)</f>
        <v>279</v>
      </c>
      <c r="X27" s="60" t="n">
        <f aca="false">VLOOKUP(X63,$AW$3:$BD$702,$Q$2,0)</f>
        <v>96.5</v>
      </c>
      <c r="Y27" s="60" t="n">
        <f aca="false">VLOOKUP(Y63,$AW$3:$BD$702,$Q$2,0)</f>
        <v>181</v>
      </c>
      <c r="Z27" s="61" t="n">
        <f aca="false">VLOOKUP(Z63,$AW$3:$BD$702,$Q$2,0)</f>
        <v>709</v>
      </c>
      <c r="AA27" s="76"/>
      <c r="AB27" s="76"/>
      <c r="AC27" s="76"/>
      <c r="AD27" s="76"/>
      <c r="AE27" s="76"/>
      <c r="AF27" s="44"/>
      <c r="AG27" s="44" t="s">
        <v>83</v>
      </c>
      <c r="AH27" s="62" t="n">
        <f aca="false">VLOOKUP(S63,$AW$3:$BD$702,$AF$14,0)</f>
        <v>230</v>
      </c>
      <c r="AI27" s="62" t="n">
        <f aca="false">VLOOKUP(T63,$AW$3:$BD$702,$AF$14,0)</f>
        <v>1533</v>
      </c>
      <c r="AJ27" s="62" t="n">
        <f aca="false">VLOOKUP(U63,$AW$3:$BD$702,$AF$14,0)</f>
        <v>50.7</v>
      </c>
      <c r="AK27" s="62" t="n">
        <f aca="false">VLOOKUP(V63,$AW$3:$BD$702,$AF$14,0)</f>
        <v>1920</v>
      </c>
      <c r="AL27" s="62" t="n">
        <f aca="false">VLOOKUP(W63,$AW$3:$BD$702,$AF$14,0)</f>
        <v>25577</v>
      </c>
      <c r="AM27" s="62" t="n">
        <f aca="false">VLOOKUP(X63,$AW$3:$BD$702,$AF$14,0)</f>
        <v>26208</v>
      </c>
      <c r="AN27" s="62" t="n">
        <f aca="false">VLOOKUP(Y63,$AW$3:$BD$702,$AF$14,0)</f>
        <v>23847</v>
      </c>
      <c r="AO27" s="62" t="n">
        <f aca="false">VLOOKUP(Z63,$AW$3:$BD$702,$AF$14,0)</f>
        <v>28282</v>
      </c>
      <c r="AP27" s="62"/>
      <c r="AQ27" s="62"/>
      <c r="AR27" s="62"/>
      <c r="AS27" s="62"/>
      <c r="AT27" s="58"/>
      <c r="AU27" s="44"/>
      <c r="AW27" s="48" t="n">
        <f aca="false">AW26+1</f>
        <v>25</v>
      </c>
      <c r="AX27" s="4" t="s">
        <v>1692</v>
      </c>
      <c r="AY27" s="4" t="n">
        <v>11799</v>
      </c>
      <c r="AZ27" s="45" t="n">
        <v>44122</v>
      </c>
      <c r="BA27" s="45" t="n">
        <v>6614</v>
      </c>
      <c r="BB27" s="45" t="n">
        <v>26368</v>
      </c>
    </row>
    <row r="28" customFormat="false" ht="16" hidden="false" customHeight="false" outlineLevel="0" collapsed="false">
      <c r="A28" s="81" t="s">
        <v>86</v>
      </c>
      <c r="B28" s="85" t="s">
        <v>1519</v>
      </c>
      <c r="C28" s="44"/>
      <c r="D28" s="44"/>
      <c r="E28" s="86"/>
      <c r="F28" s="85" t="s">
        <v>1646</v>
      </c>
      <c r="G28" s="44"/>
      <c r="H28" s="44"/>
      <c r="I28" s="86"/>
      <c r="J28" s="85"/>
      <c r="K28" s="44"/>
      <c r="L28" s="44"/>
      <c r="M28" s="86"/>
      <c r="N28" s="44" t="n">
        <f aca="false">N27/4</f>
        <v>1250</v>
      </c>
      <c r="O28" s="44"/>
      <c r="P28" s="44"/>
      <c r="Q28" s="44"/>
      <c r="R28" s="44" t="s">
        <v>86</v>
      </c>
      <c r="S28" s="65" t="n">
        <f aca="false">VLOOKUP(S64,$AW$3:$BD$702,$Q$2,0)</f>
        <v>309</v>
      </c>
      <c r="T28" s="62" t="n">
        <f aca="false">VLOOKUP(T64,$AW$3:$BD$702,$Q$2,0)</f>
        <v>90.2</v>
      </c>
      <c r="U28" s="76" t="n">
        <f aca="false">VLOOKUP(U64,$AW$3:$BD$702,$Q$2,0)</f>
        <v>110</v>
      </c>
      <c r="V28" s="66" t="n">
        <f aca="false">VLOOKUP(V64,$AW$3:$BD$702,$Q$2,0)</f>
        <v>736</v>
      </c>
      <c r="W28" s="65" t="n">
        <f aca="false">VLOOKUP(W64,$AW$3:$BD$702,$Q$2,0)</f>
        <v>222</v>
      </c>
      <c r="X28" s="76" t="n">
        <f aca="false">VLOOKUP(X64,$AW$3:$BD$702,$Q$2,0)</f>
        <v>76.8</v>
      </c>
      <c r="Y28" s="76" t="n">
        <f aca="false">VLOOKUP(Y64,$AW$3:$BD$702,$Q$2,0)</f>
        <v>146</v>
      </c>
      <c r="Z28" s="66" t="n">
        <f aca="false">VLOOKUP(Z64,$AW$3:$BD$702,$Q$2,0)</f>
        <v>372</v>
      </c>
      <c r="AA28" s="76"/>
      <c r="AB28" s="76"/>
      <c r="AC28" s="76"/>
      <c r="AD28" s="76"/>
      <c r="AE28" s="76"/>
      <c r="AF28" s="44"/>
      <c r="AG28" s="44" t="s">
        <v>86</v>
      </c>
      <c r="AH28" s="62" t="n">
        <f aca="false">VLOOKUP(S64,$AW$3:$BD$702,$AF$14,0)</f>
        <v>164</v>
      </c>
      <c r="AI28" s="62" t="n">
        <f aca="false">VLOOKUP(T64,$AW$3:$BD$702,$AF$14,0)</f>
        <v>1151</v>
      </c>
      <c r="AJ28" s="62" t="n">
        <f aca="false">VLOOKUP(U64,$AW$3:$BD$702,$AF$14,0)</f>
        <v>36.1</v>
      </c>
      <c r="AK28" s="62" t="n">
        <f aca="false">VLOOKUP(V64,$AW$3:$BD$702,$AF$14,0)</f>
        <v>2355</v>
      </c>
      <c r="AL28" s="62" t="n">
        <f aca="false">VLOOKUP(W64,$AW$3:$BD$702,$AF$14,0)</f>
        <v>21111</v>
      </c>
      <c r="AM28" s="62" t="n">
        <f aca="false">VLOOKUP(X64,$AW$3:$BD$702,$AF$14,0)</f>
        <v>19504</v>
      </c>
      <c r="AN28" s="62" t="n">
        <f aca="false">VLOOKUP(Y64,$AW$3:$BD$702,$AF$14,0)</f>
        <v>18633</v>
      </c>
      <c r="AO28" s="62" t="n">
        <f aca="false">VLOOKUP(Z64,$AW$3:$BD$702,$AF$14,0)</f>
        <v>18747</v>
      </c>
      <c r="AP28" s="62"/>
      <c r="AQ28" s="62"/>
      <c r="AR28" s="62"/>
      <c r="AS28" s="62"/>
      <c r="AT28" s="58"/>
      <c r="AU28" s="44"/>
      <c r="AW28" s="48" t="n">
        <f aca="false">AW27+1</f>
        <v>26</v>
      </c>
      <c r="AX28" s="4" t="s">
        <v>1693</v>
      </c>
      <c r="AY28" s="4" t="n">
        <v>7381</v>
      </c>
      <c r="AZ28" s="45" t="n">
        <v>35110</v>
      </c>
      <c r="BA28" s="45" t="n">
        <v>4371</v>
      </c>
      <c r="BB28" s="45" t="n">
        <v>21111</v>
      </c>
    </row>
    <row r="29" customFormat="false" ht="16" hidden="false" customHeight="false" outlineLevel="0" collapsed="false">
      <c r="A29" s="81" t="s">
        <v>98</v>
      </c>
      <c r="B29" s="85" t="s">
        <v>1646</v>
      </c>
      <c r="C29" s="44"/>
      <c r="D29" s="44"/>
      <c r="E29" s="86"/>
      <c r="F29" s="85" t="s">
        <v>1519</v>
      </c>
      <c r="G29" s="44"/>
      <c r="H29" s="44"/>
      <c r="I29" s="86"/>
      <c r="J29" s="85"/>
      <c r="K29" s="44"/>
      <c r="L29" s="44"/>
      <c r="M29" s="86"/>
      <c r="N29" s="44" t="n">
        <f aca="false">N28/4</f>
        <v>312.5</v>
      </c>
      <c r="O29" s="44"/>
      <c r="P29" s="44"/>
      <c r="Q29" s="44"/>
      <c r="R29" s="44" t="s">
        <v>98</v>
      </c>
      <c r="S29" s="65" t="n">
        <f aca="false">VLOOKUP(S65,$AW$3:$BD$702,$Q$2,0)</f>
        <v>214</v>
      </c>
      <c r="T29" s="62" t="n">
        <f aca="false">VLOOKUP(T65,$AW$3:$BD$702,$Q$2,0)</f>
        <v>94.4</v>
      </c>
      <c r="U29" s="76" t="n">
        <f aca="false">VLOOKUP(U65,$AW$3:$BD$702,$Q$2,0)</f>
        <v>87</v>
      </c>
      <c r="V29" s="66" t="n">
        <f aca="false">VLOOKUP(V65,$AW$3:$BD$702,$Q$2,0)</f>
        <v>440</v>
      </c>
      <c r="W29" s="65" t="n">
        <f aca="false">VLOOKUP(W65,$AW$3:$BD$702,$Q$2,0)</f>
        <v>107</v>
      </c>
      <c r="X29" s="76" t="n">
        <f aca="false">VLOOKUP(X65,$AW$3:$BD$702,$Q$2,0)</f>
        <v>79.9</v>
      </c>
      <c r="Y29" s="76" t="n">
        <f aca="false">VLOOKUP(Y65,$AW$3:$BD$702,$Q$2,0)</f>
        <v>116</v>
      </c>
      <c r="Z29" s="66" t="n">
        <f aca="false">VLOOKUP(Z65,$AW$3:$BD$702,$Q$2,0)</f>
        <v>258</v>
      </c>
      <c r="AA29" s="76"/>
      <c r="AB29" s="76"/>
      <c r="AC29" s="76"/>
      <c r="AD29" s="76"/>
      <c r="AE29" s="76"/>
      <c r="AF29" s="44"/>
      <c r="AG29" s="44" t="s">
        <v>98</v>
      </c>
      <c r="AH29" s="62" t="n">
        <f aca="false">VLOOKUP(S65,$AW$3:$BD$702,$AF$14,0)</f>
        <v>150</v>
      </c>
      <c r="AI29" s="62" t="n">
        <f aca="false">VLOOKUP(T65,$AW$3:$BD$702,$AF$14,0)</f>
        <v>889</v>
      </c>
      <c r="AJ29" s="62" t="n">
        <f aca="false">VLOOKUP(U65,$AW$3:$BD$702,$AF$14,0)</f>
        <v>38.3</v>
      </c>
      <c r="AK29" s="62" t="n">
        <f aca="false">VLOOKUP(V65,$AW$3:$BD$702,$AF$14,0)</f>
        <v>1552</v>
      </c>
      <c r="AL29" s="62" t="n">
        <f aca="false">VLOOKUP(W65,$AW$3:$BD$702,$AF$14,0)</f>
        <v>18463</v>
      </c>
      <c r="AM29" s="62" t="n">
        <f aca="false">VLOOKUP(X65,$AW$3:$BD$702,$AF$14,0)</f>
        <v>16596</v>
      </c>
      <c r="AN29" s="62" t="n">
        <f aca="false">VLOOKUP(Y65,$AW$3:$BD$702,$AF$14,0)</f>
        <v>14559</v>
      </c>
      <c r="AO29" s="62" t="n">
        <f aca="false">VLOOKUP(Z65,$AW$3:$BD$702,$AF$14,0)</f>
        <v>16596</v>
      </c>
      <c r="AP29" s="62"/>
      <c r="AQ29" s="62"/>
      <c r="AR29" s="62"/>
      <c r="AS29" s="62"/>
      <c r="AT29" s="58"/>
      <c r="AU29" s="44"/>
      <c r="AW29" s="48" t="n">
        <f aca="false">AW28+1</f>
        <v>27</v>
      </c>
      <c r="AX29" s="4" t="s">
        <v>1694</v>
      </c>
      <c r="AY29" s="4" t="n">
        <v>7449</v>
      </c>
      <c r="AZ29" s="45" t="n">
        <v>25812</v>
      </c>
      <c r="BA29" s="45" t="n">
        <v>4506</v>
      </c>
      <c r="BB29" s="45" t="n">
        <v>15807</v>
      </c>
    </row>
    <row r="30" customFormat="false" ht="16" hidden="false" customHeight="false" outlineLevel="0" collapsed="false">
      <c r="A30" s="81" t="s">
        <v>100</v>
      </c>
      <c r="B30" s="85"/>
      <c r="C30" s="44"/>
      <c r="D30" s="44"/>
      <c r="E30" s="86"/>
      <c r="F30" s="85"/>
      <c r="G30" s="44"/>
      <c r="H30" s="44"/>
      <c r="I30" s="86"/>
      <c r="J30" s="85"/>
      <c r="K30" s="44"/>
      <c r="L30" s="44"/>
      <c r="M30" s="86"/>
      <c r="N30" s="44" t="n">
        <f aca="false">N29/4</f>
        <v>78.125</v>
      </c>
      <c r="O30" s="44"/>
      <c r="P30" s="44"/>
      <c r="Q30" s="44"/>
      <c r="R30" s="44" t="s">
        <v>100</v>
      </c>
      <c r="S30" s="65" t="n">
        <f aca="false">VLOOKUP(S66,$AW$3:$BD$702,$Q$2,0)</f>
        <v>128</v>
      </c>
      <c r="T30" s="62" t="n">
        <f aca="false">VLOOKUP(T66,$AW$3:$BD$702,$Q$2,0)</f>
        <v>103</v>
      </c>
      <c r="U30" s="76" t="n">
        <f aca="false">VLOOKUP(U66,$AW$3:$BD$702,$Q$2,0)</f>
        <v>77</v>
      </c>
      <c r="V30" s="66" t="n">
        <f aca="false">VLOOKUP(V66,$AW$3:$BD$702,$Q$2,0)</f>
        <v>207</v>
      </c>
      <c r="W30" s="65" t="n">
        <f aca="false">VLOOKUP(W66,$AW$3:$BD$702,$Q$2,0)</f>
        <v>99.1</v>
      </c>
      <c r="X30" s="76" t="n">
        <f aca="false">VLOOKUP(X66,$AW$3:$BD$702,$Q$2,0)</f>
        <v>68.4</v>
      </c>
      <c r="Y30" s="76" t="n">
        <f aca="false">VLOOKUP(Y66,$AW$3:$BD$702,$Q$2,0)</f>
        <v>118</v>
      </c>
      <c r="Z30" s="66" t="n">
        <f aca="false">VLOOKUP(Z66,$AW$3:$BD$702,$Q$2,0)</f>
        <v>144</v>
      </c>
      <c r="AA30" s="76"/>
      <c r="AB30" s="76"/>
      <c r="AC30" s="76"/>
      <c r="AD30" s="76"/>
      <c r="AE30" s="76"/>
      <c r="AF30" s="44"/>
      <c r="AG30" s="44" t="s">
        <v>100</v>
      </c>
      <c r="AH30" s="62" t="n">
        <f aca="false">VLOOKUP(S66,$AW$3:$BD$702,$AF$14,0)</f>
        <v>102</v>
      </c>
      <c r="AI30" s="62" t="n">
        <f aca="false">VLOOKUP(T66,$AW$3:$BD$702,$AF$14,0)</f>
        <v>424</v>
      </c>
      <c r="AJ30" s="62" t="n">
        <f aca="false">VLOOKUP(U66,$AW$3:$BD$702,$AF$14,0)</f>
        <v>33.3</v>
      </c>
      <c r="AK30" s="62" t="n">
        <f aca="false">VLOOKUP(V66,$AW$3:$BD$702,$AF$14,0)</f>
        <v>789</v>
      </c>
      <c r="AL30" s="62" t="n">
        <f aca="false">VLOOKUP(W66,$AW$3:$BD$702,$AF$14,0)</f>
        <v>9418</v>
      </c>
      <c r="AM30" s="62" t="n">
        <f aca="false">VLOOKUP(X66,$AW$3:$BD$702,$AF$14,0)</f>
        <v>6966</v>
      </c>
      <c r="AN30" s="62" t="n">
        <f aca="false">VLOOKUP(Y66,$AW$3:$BD$702,$AF$14,0)</f>
        <v>7679</v>
      </c>
      <c r="AO30" s="62" t="n">
        <f aca="false">VLOOKUP(Z66,$AW$3:$BD$702,$AF$14,0)</f>
        <v>9107</v>
      </c>
      <c r="AP30" s="62"/>
      <c r="AQ30" s="62"/>
      <c r="AR30" s="62"/>
      <c r="AS30" s="62"/>
      <c r="AT30" s="58"/>
      <c r="AU30" s="44"/>
      <c r="AW30" s="48" t="n">
        <f aca="false">AW29+1</f>
        <v>28</v>
      </c>
      <c r="AX30" s="4" t="s">
        <v>1695</v>
      </c>
      <c r="AY30" s="4" t="n">
        <v>3708</v>
      </c>
      <c r="AZ30" s="45" t="n">
        <v>13993</v>
      </c>
      <c r="BA30" s="45" t="n">
        <v>2450</v>
      </c>
      <c r="BB30" s="45" t="n">
        <v>8834</v>
      </c>
    </row>
    <row r="31" customFormat="false" ht="16" hidden="false" customHeight="false" outlineLevel="0" collapsed="false">
      <c r="A31" s="81" t="s">
        <v>102</v>
      </c>
      <c r="B31" s="85"/>
      <c r="C31" s="44"/>
      <c r="D31" s="44"/>
      <c r="E31" s="86"/>
      <c r="F31" s="85"/>
      <c r="G31" s="58"/>
      <c r="H31" s="44"/>
      <c r="I31" s="64"/>
      <c r="J31" s="85"/>
      <c r="K31" s="44"/>
      <c r="L31" s="44"/>
      <c r="M31" s="86"/>
      <c r="N31" s="44" t="n">
        <f aca="false">N30/4</f>
        <v>19.53125</v>
      </c>
      <c r="O31" s="44"/>
      <c r="P31" s="44"/>
      <c r="Q31" s="44"/>
      <c r="R31" s="44" t="s">
        <v>102</v>
      </c>
      <c r="S31" s="65" t="n">
        <f aca="false">VLOOKUP(S67,$AW$3:$BD$702,$Q$2,0)</f>
        <v>94.4</v>
      </c>
      <c r="T31" s="62" t="n">
        <f aca="false">VLOOKUP(T67,$AW$3:$BD$702,$Q$2,0)</f>
        <v>85.9</v>
      </c>
      <c r="U31" s="76" t="n">
        <f aca="false">VLOOKUP(U67,$AW$3:$BD$702,$Q$2,0)</f>
        <v>67.1</v>
      </c>
      <c r="V31" s="66" t="n">
        <f aca="false">VLOOKUP(V67,$AW$3:$BD$702,$Q$2,0)</f>
        <v>115</v>
      </c>
      <c r="W31" s="65" t="n">
        <f aca="false">VLOOKUP(W67,$AW$3:$BD$702,$Q$2,0)</f>
        <v>75.6</v>
      </c>
      <c r="X31" s="76" t="n">
        <f aca="false">VLOOKUP(X67,$AW$3:$BD$702,$Q$2,0)</f>
        <v>54.2</v>
      </c>
      <c r="Y31" s="76" t="n">
        <f aca="false">VLOOKUP(Y67,$AW$3:$BD$702,$Q$2,0)</f>
        <v>88.8</v>
      </c>
      <c r="Z31" s="66" t="n">
        <f aca="false">VLOOKUP(Z67,$AW$3:$BD$702,$Q$2,0)</f>
        <v>104</v>
      </c>
      <c r="AA31" s="76"/>
      <c r="AB31" s="76"/>
      <c r="AC31" s="76"/>
      <c r="AD31" s="76"/>
      <c r="AE31" s="76"/>
      <c r="AF31" s="44"/>
      <c r="AG31" s="44" t="s">
        <v>102</v>
      </c>
      <c r="AH31" s="62" t="n">
        <f aca="false">VLOOKUP(S67,$AW$3:$BD$702,$AF$14,0)</f>
        <v>43.6</v>
      </c>
      <c r="AI31" s="62" t="n">
        <f aca="false">VLOOKUP(T67,$AW$3:$BD$702,$AF$14,0)</f>
        <v>105</v>
      </c>
      <c r="AJ31" s="62" t="n">
        <f aca="false">VLOOKUP(U67,$AW$3:$BD$702,$AF$14,0)</f>
        <v>27.3</v>
      </c>
      <c r="AK31" s="62" t="n">
        <f aca="false">VLOOKUP(V67,$AW$3:$BD$702,$AF$14,0)</f>
        <v>200</v>
      </c>
      <c r="AL31" s="62" t="n">
        <f aca="false">VLOOKUP(W67,$AW$3:$BD$702,$AF$14,0)</f>
        <v>1382</v>
      </c>
      <c r="AM31" s="62" t="n">
        <f aca="false">VLOOKUP(X67,$AW$3:$BD$702,$AF$14,0)</f>
        <v>857</v>
      </c>
      <c r="AN31" s="62" t="n">
        <f aca="false">VLOOKUP(Y67,$AW$3:$BD$702,$AF$14,0)</f>
        <v>974</v>
      </c>
      <c r="AO31" s="62" t="n">
        <f aca="false">VLOOKUP(Z67,$AW$3:$BD$702,$AF$14,0)</f>
        <v>1349</v>
      </c>
      <c r="AP31" s="62"/>
      <c r="AQ31" s="62"/>
      <c r="AR31" s="62"/>
      <c r="AS31" s="62"/>
      <c r="AT31" s="58"/>
      <c r="AU31" s="44"/>
      <c r="AW31" s="48" t="n">
        <f aca="false">AW30+1</f>
        <v>29</v>
      </c>
      <c r="AX31" s="4" t="s">
        <v>1696</v>
      </c>
      <c r="AY31" s="4" t="n">
        <v>6594</v>
      </c>
      <c r="AZ31" s="45" t="n">
        <v>2810</v>
      </c>
      <c r="BA31" s="45" t="n">
        <v>4051</v>
      </c>
      <c r="BB31" s="45" t="n">
        <v>1909</v>
      </c>
    </row>
    <row r="32" customFormat="false" ht="16" hidden="false" customHeight="false" outlineLevel="0" collapsed="false">
      <c r="A32" s="81" t="s">
        <v>104</v>
      </c>
      <c r="B32" s="85"/>
      <c r="C32" s="44"/>
      <c r="D32" s="44"/>
      <c r="E32" s="86"/>
      <c r="F32" s="85"/>
      <c r="G32" s="44"/>
      <c r="H32" s="44"/>
      <c r="I32" s="86"/>
      <c r="J32" s="85"/>
      <c r="K32" s="44"/>
      <c r="L32" s="44"/>
      <c r="M32" s="86"/>
      <c r="N32" s="44" t="n">
        <f aca="false">N31/4</f>
        <v>4.8828125</v>
      </c>
      <c r="O32" s="44"/>
      <c r="P32" s="44"/>
      <c r="Q32" s="44"/>
      <c r="R32" s="44" t="s">
        <v>104</v>
      </c>
      <c r="S32" s="65" t="n">
        <f aca="false">VLOOKUP(S68,$AW$3:$BD$702,$Q$2,0)</f>
        <v>77.9</v>
      </c>
      <c r="T32" s="62" t="n">
        <f aca="false">VLOOKUP(T68,$AW$3:$BD$702,$Q$2,0)</f>
        <v>72.2</v>
      </c>
      <c r="U32" s="76" t="n">
        <f aca="false">VLOOKUP(U68,$AW$3:$BD$702,$Q$2,0)</f>
        <v>84.1</v>
      </c>
      <c r="V32" s="66" t="n">
        <f aca="false">VLOOKUP(V68,$AW$3:$BD$702,$Q$2,0)</f>
        <v>104</v>
      </c>
      <c r="W32" s="65" t="n">
        <f aca="false">VLOOKUP(W68,$AW$3:$BD$702,$Q$2,0)</f>
        <v>66.1</v>
      </c>
      <c r="X32" s="76" t="n">
        <f aca="false">VLOOKUP(X68,$AW$3:$BD$702,$Q$2,0)</f>
        <v>65.5</v>
      </c>
      <c r="Y32" s="76" t="n">
        <f aca="false">VLOOKUP(Y68,$AW$3:$BD$702,$Q$2,0)</f>
        <v>89.9</v>
      </c>
      <c r="Z32" s="66" t="n">
        <f aca="false">VLOOKUP(Z68,$AW$3:$BD$702,$Q$2,0)</f>
        <v>99.7</v>
      </c>
      <c r="AA32" s="76"/>
      <c r="AB32" s="76"/>
      <c r="AC32" s="76"/>
      <c r="AD32" s="76"/>
      <c r="AE32" s="76"/>
      <c r="AF32" s="44"/>
      <c r="AG32" s="44" t="s">
        <v>104</v>
      </c>
      <c r="AH32" s="62" t="n">
        <f aca="false">VLOOKUP(S68,$AW$3:$BD$702,$AF$14,0)</f>
        <v>35.6</v>
      </c>
      <c r="AI32" s="62" t="n">
        <f aca="false">VLOOKUP(T68,$AW$3:$BD$702,$AF$14,0)</f>
        <v>54.7</v>
      </c>
      <c r="AJ32" s="62" t="n">
        <f aca="false">VLOOKUP(U68,$AW$3:$BD$702,$AF$14,0)</f>
        <v>23.8</v>
      </c>
      <c r="AK32" s="62" t="n">
        <f aca="false">VLOOKUP(V68,$AW$3:$BD$702,$AF$14,0)</f>
        <v>89.7</v>
      </c>
      <c r="AL32" s="62" t="n">
        <f aca="false">VLOOKUP(W68,$AW$3:$BD$702,$AF$14,0)</f>
        <v>324</v>
      </c>
      <c r="AM32" s="62" t="n">
        <f aca="false">VLOOKUP(X68,$AW$3:$BD$702,$AF$14,0)</f>
        <v>233</v>
      </c>
      <c r="AN32" s="62" t="n">
        <f aca="false">VLOOKUP(Y68,$AW$3:$BD$702,$AF$14,0)</f>
        <v>212</v>
      </c>
      <c r="AO32" s="62" t="n">
        <f aca="false">VLOOKUP(Z68,$AW$3:$BD$702,$AF$14,0)</f>
        <v>243</v>
      </c>
      <c r="AP32" s="62"/>
      <c r="AQ32" s="62"/>
      <c r="AR32" s="62"/>
      <c r="AS32" s="62"/>
      <c r="AT32" s="58"/>
      <c r="AU32" s="44"/>
      <c r="AW32" s="48" t="n">
        <f aca="false">AW31+1</f>
        <v>30</v>
      </c>
      <c r="AX32" s="4" t="s">
        <v>1697</v>
      </c>
      <c r="AY32" s="4" t="n">
        <v>2391</v>
      </c>
      <c r="AZ32" s="45" t="n">
        <v>649</v>
      </c>
      <c r="BA32" s="45" t="n">
        <v>1619</v>
      </c>
      <c r="BB32" s="45" t="n">
        <v>604</v>
      </c>
    </row>
    <row r="33" customFormat="false" ht="16" hidden="false" customHeight="false" outlineLevel="0" collapsed="false">
      <c r="A33" s="81" t="s">
        <v>106</v>
      </c>
      <c r="B33" s="85"/>
      <c r="C33" s="44"/>
      <c r="D33" s="44"/>
      <c r="E33" s="86"/>
      <c r="F33" s="85"/>
      <c r="G33" s="44"/>
      <c r="H33" s="44"/>
      <c r="I33" s="86"/>
      <c r="J33" s="85"/>
      <c r="K33" s="44"/>
      <c r="L33" s="44"/>
      <c r="M33" s="86"/>
      <c r="N33" s="44" t="n">
        <f aca="false">N32/4</f>
        <v>1.220703125</v>
      </c>
      <c r="O33" s="44"/>
      <c r="P33" s="44"/>
      <c r="Q33" s="44"/>
      <c r="R33" s="44" t="s">
        <v>106</v>
      </c>
      <c r="S33" s="65" t="n">
        <f aca="false">VLOOKUP(S69,$AW$3:$BD$702,$Q$2,0)</f>
        <v>72.4</v>
      </c>
      <c r="T33" s="62" t="n">
        <f aca="false">VLOOKUP(T69,$AW$3:$BD$702,$Q$2,0)</f>
        <v>69</v>
      </c>
      <c r="U33" s="76" t="n">
        <f aca="false">VLOOKUP(U69,$AW$3:$BD$702,$Q$2,0)</f>
        <v>75.8</v>
      </c>
      <c r="V33" s="66" t="n">
        <f aca="false">VLOOKUP(V69,$AW$3:$BD$702,$Q$2,0)</f>
        <v>104</v>
      </c>
      <c r="W33" s="65" t="n">
        <f aca="false">VLOOKUP(W69,$AW$3:$BD$702,$Q$2,0)</f>
        <v>77</v>
      </c>
      <c r="X33" s="76" t="n">
        <f aca="false">VLOOKUP(X69,$AW$3:$BD$702,$Q$2,0)</f>
        <v>69.4</v>
      </c>
      <c r="Y33" s="76" t="n">
        <f aca="false">VLOOKUP(Y69,$AW$3:$BD$702,$Q$2,0)</f>
        <v>86.2</v>
      </c>
      <c r="Z33" s="66" t="n">
        <f aca="false">VLOOKUP(Z69,$AW$3:$BD$702,$Q$2,0)</f>
        <v>112</v>
      </c>
      <c r="AA33" s="76"/>
      <c r="AB33" s="76"/>
      <c r="AC33" s="76"/>
      <c r="AD33" s="76"/>
      <c r="AE33" s="76"/>
      <c r="AF33" s="44"/>
      <c r="AG33" s="44" t="s">
        <v>106</v>
      </c>
      <c r="AH33" s="62" t="n">
        <f aca="false">VLOOKUP(S69,$AW$3:$BD$702,$AF$14,0)</f>
        <v>27.3</v>
      </c>
      <c r="AI33" s="62" t="n">
        <f aca="false">VLOOKUP(T69,$AW$3:$BD$702,$AF$14,0)</f>
        <v>47.7</v>
      </c>
      <c r="AJ33" s="62" t="n">
        <f aca="false">VLOOKUP(U69,$AW$3:$BD$702,$AF$14,0)</f>
        <v>30</v>
      </c>
      <c r="AK33" s="62" t="n">
        <f aca="false">VLOOKUP(V69,$AW$3:$BD$702,$AF$14,0)</f>
        <v>51</v>
      </c>
      <c r="AL33" s="62" t="n">
        <f aca="false">VLOOKUP(W69,$AW$3:$BD$702,$AF$14,0)</f>
        <v>141</v>
      </c>
      <c r="AM33" s="62" t="n">
        <f aca="false">VLOOKUP(X69,$AW$3:$BD$702,$AF$14,0)</f>
        <v>109</v>
      </c>
      <c r="AN33" s="62" t="n">
        <f aca="false">VLOOKUP(Y69,$AW$3:$BD$702,$AF$14,0)</f>
        <v>112</v>
      </c>
      <c r="AO33" s="62" t="n">
        <f aca="false">VLOOKUP(Z69,$AW$3:$BD$702,$AF$14,0)</f>
        <v>124</v>
      </c>
      <c r="AP33" s="62"/>
      <c r="AQ33" s="62"/>
      <c r="AR33" s="62"/>
      <c r="AS33" s="62"/>
      <c r="AT33" s="58"/>
      <c r="AU33" s="44"/>
      <c r="AW33" s="48" t="n">
        <f aca="false">AW32+1</f>
        <v>31</v>
      </c>
      <c r="AX33" s="4" t="s">
        <v>1698</v>
      </c>
      <c r="AY33" s="4" t="n">
        <v>4646</v>
      </c>
      <c r="AZ33" s="45" t="n">
        <v>234</v>
      </c>
      <c r="BA33" s="45" t="n">
        <v>2942</v>
      </c>
      <c r="BB33" s="45" t="n">
        <v>349</v>
      </c>
    </row>
    <row r="34" customFormat="false" ht="17" hidden="false" customHeight="false" outlineLevel="0" collapsed="false">
      <c r="A34" s="81" t="s">
        <v>108</v>
      </c>
      <c r="B34" s="90"/>
      <c r="C34" s="89"/>
      <c r="D34" s="89"/>
      <c r="E34" s="91"/>
      <c r="F34" s="90"/>
      <c r="G34" s="89"/>
      <c r="H34" s="89"/>
      <c r="I34" s="91"/>
      <c r="J34" s="90"/>
      <c r="K34" s="89"/>
      <c r="L34" s="89"/>
      <c r="M34" s="91"/>
      <c r="N34" s="44" t="n">
        <v>0</v>
      </c>
      <c r="O34" s="44"/>
      <c r="P34" s="44"/>
      <c r="Q34" s="44"/>
      <c r="R34" s="44" t="s">
        <v>108</v>
      </c>
      <c r="S34" s="70" t="n">
        <f aca="false">VLOOKUP(S70,$AW$3:$BD$702,$Q$2,0)</f>
        <v>74</v>
      </c>
      <c r="T34" s="71" t="n">
        <f aca="false">VLOOKUP(T70,$AW$3:$BD$702,$Q$2,0)</f>
        <v>71.8</v>
      </c>
      <c r="U34" s="71" t="n">
        <f aca="false">VLOOKUP(U70,$AW$3:$BD$702,$Q$2,0)</f>
        <v>102</v>
      </c>
      <c r="V34" s="72" t="n">
        <f aca="false">VLOOKUP(V70,$AW$3:$BD$702,$Q$2,0)</f>
        <v>119</v>
      </c>
      <c r="W34" s="70" t="n">
        <f aca="false">VLOOKUP(W70,$AW$3:$BD$702,$Q$2,0)</f>
        <v>67.3</v>
      </c>
      <c r="X34" s="71" t="n">
        <f aca="false">VLOOKUP(X70,$AW$3:$BD$702,$Q$2,0)</f>
        <v>79.1</v>
      </c>
      <c r="Y34" s="71" t="n">
        <f aca="false">VLOOKUP(Y70,$AW$3:$BD$702,$Q$2,0)</f>
        <v>117</v>
      </c>
      <c r="Z34" s="72" t="n">
        <f aca="false">VLOOKUP(Z70,$AW$3:$BD$702,$Q$2,0)</f>
        <v>118</v>
      </c>
      <c r="AA34" s="76"/>
      <c r="AB34" s="76"/>
      <c r="AC34" s="76"/>
      <c r="AD34" s="76"/>
      <c r="AE34" s="76"/>
      <c r="AF34" s="44"/>
      <c r="AG34" s="44" t="s">
        <v>108</v>
      </c>
      <c r="AH34" s="62" t="n">
        <f aca="false">VLOOKUP(S70,$AW$3:$BD$702,$AF$14,0)</f>
        <v>31.6</v>
      </c>
      <c r="AI34" s="62" t="n">
        <f aca="false">VLOOKUP(T70,$AW$3:$BD$702,$AF$14,0)</f>
        <v>41.4</v>
      </c>
      <c r="AJ34" s="62" t="n">
        <f aca="false">VLOOKUP(U70,$AW$3:$BD$702,$AF$14,0)</f>
        <v>29.3</v>
      </c>
      <c r="AK34" s="62" t="n">
        <f aca="false">VLOOKUP(V70,$AW$3:$BD$702,$AF$14,0)</f>
        <v>52</v>
      </c>
      <c r="AL34" s="62" t="n">
        <f aca="false">VLOOKUP(W70,$AW$3:$BD$702,$AF$14,0)</f>
        <v>118</v>
      </c>
      <c r="AM34" s="62" t="n">
        <f aca="false">VLOOKUP(X70,$AW$3:$BD$702,$AF$14,0)</f>
        <v>117</v>
      </c>
      <c r="AN34" s="62" t="n">
        <f aca="false">VLOOKUP(Y70,$AW$3:$BD$702,$AF$14,0)</f>
        <v>125</v>
      </c>
      <c r="AO34" s="62" t="n">
        <f aca="false">VLOOKUP(Z70,$AW$3:$BD$702,$AF$14,0)</f>
        <v>106</v>
      </c>
      <c r="AP34" s="62"/>
      <c r="AQ34" s="62"/>
      <c r="AR34" s="62"/>
      <c r="AS34" s="62"/>
      <c r="AT34" s="58"/>
      <c r="AU34" s="44"/>
      <c r="AW34" s="48" t="n">
        <f aca="false">AW33+1</f>
        <v>32</v>
      </c>
      <c r="AX34" s="4" t="s">
        <v>1699</v>
      </c>
      <c r="AY34" s="4" t="n">
        <v>7633</v>
      </c>
      <c r="AZ34" s="45" t="n">
        <v>210</v>
      </c>
      <c r="BA34" s="45" t="n">
        <v>4371</v>
      </c>
      <c r="BB34" s="45" t="n">
        <v>339</v>
      </c>
    </row>
    <row r="35" customFormat="false" ht="16" hidden="false" customHeight="false" outlineLevel="0" collapsed="false">
      <c r="A35" s="81" t="s">
        <v>111</v>
      </c>
      <c r="B35" s="45" t="n">
        <v>1</v>
      </c>
      <c r="C35" s="45" t="n">
        <v>1</v>
      </c>
      <c r="D35" s="45" t="n">
        <v>1</v>
      </c>
      <c r="E35" s="45" t="n">
        <v>1</v>
      </c>
      <c r="F35" s="45" t="n">
        <v>1</v>
      </c>
      <c r="G35" s="45" t="n">
        <v>1</v>
      </c>
      <c r="H35" s="45" t="n">
        <v>1</v>
      </c>
      <c r="I35" s="45" t="n">
        <v>1</v>
      </c>
      <c r="J35" s="45" t="n">
        <v>1</v>
      </c>
      <c r="K35" s="45" t="n">
        <v>1</v>
      </c>
      <c r="L35" s="45" t="n">
        <v>1</v>
      </c>
      <c r="M35" s="45" t="n">
        <v>1</v>
      </c>
      <c r="N35" s="112"/>
      <c r="O35" s="44"/>
      <c r="P35" s="44"/>
      <c r="Q35" s="44"/>
      <c r="AT35" s="58"/>
      <c r="AU35" s="44"/>
      <c r="AW35" s="48" t="n">
        <f aca="false">AW34+1</f>
        <v>33</v>
      </c>
      <c r="AX35" s="4" t="s">
        <v>1700</v>
      </c>
      <c r="AY35" s="4" t="n">
        <v>142</v>
      </c>
      <c r="AZ35" s="45" t="n">
        <v>20983</v>
      </c>
      <c r="BA35" s="45" t="n">
        <v>256</v>
      </c>
      <c r="BB35" s="45" t="n">
        <v>12810</v>
      </c>
    </row>
    <row r="36" customFormat="false" ht="16" hidden="false" customHeight="false" outlineLevel="0" collapsed="false">
      <c r="B36" s="44"/>
      <c r="N36" s="44"/>
      <c r="O36" s="44"/>
      <c r="P36" s="44"/>
      <c r="Q36" s="44"/>
      <c r="AT36" s="58"/>
      <c r="AU36" s="44"/>
      <c r="AW36" s="48" t="n">
        <f aca="false">AW35+1</f>
        <v>34</v>
      </c>
      <c r="AX36" s="4" t="s">
        <v>1701</v>
      </c>
      <c r="AY36" s="4" t="n">
        <v>86.7</v>
      </c>
      <c r="AZ36" s="45" t="n">
        <v>16395</v>
      </c>
      <c r="BA36" s="45" t="n">
        <v>208</v>
      </c>
      <c r="BB36" s="45" t="n">
        <v>10350</v>
      </c>
    </row>
    <row r="37" customFormat="false" ht="16" hidden="false" customHeight="false" outlineLevel="0" collapsed="false">
      <c r="A37" s="58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AT37" s="58"/>
      <c r="AU37" s="44"/>
      <c r="AW37" s="48" t="n">
        <f aca="false">AW36+1</f>
        <v>35</v>
      </c>
      <c r="AX37" s="4" t="s">
        <v>1702</v>
      </c>
      <c r="AY37" s="4" t="n">
        <v>79.1</v>
      </c>
      <c r="AZ37" s="45" t="n">
        <v>13866</v>
      </c>
      <c r="BA37" s="45" t="n">
        <v>200</v>
      </c>
      <c r="BB37" s="45" t="n">
        <v>8648</v>
      </c>
    </row>
    <row r="38" customFormat="false" ht="16" hidden="false" customHeight="false" outlineLevel="0" collapsed="false">
      <c r="A38" s="79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112"/>
      <c r="O38" s="44"/>
      <c r="P38" s="44"/>
      <c r="Q38" s="44"/>
      <c r="R38" s="44" t="n">
        <v>1</v>
      </c>
      <c r="S38" s="44" t="n">
        <v>1</v>
      </c>
      <c r="T38" s="58" t="n">
        <f aca="false">S38+1</f>
        <v>2</v>
      </c>
      <c r="U38" s="58" t="n">
        <f aca="false">T38+1</f>
        <v>3</v>
      </c>
      <c r="V38" s="58" t="n">
        <f aca="false">U38+1</f>
        <v>4</v>
      </c>
      <c r="W38" s="58" t="n">
        <f aca="false">V38+1</f>
        <v>5</v>
      </c>
      <c r="X38" s="58" t="n">
        <f aca="false">W38+1</f>
        <v>6</v>
      </c>
      <c r="Y38" s="58" t="n">
        <f aca="false">X38+1</f>
        <v>7</v>
      </c>
      <c r="Z38" s="58" t="n">
        <f aca="false">Y38+1</f>
        <v>8</v>
      </c>
      <c r="AA38" s="58" t="n">
        <f aca="false">Z38+1</f>
        <v>9</v>
      </c>
      <c r="AB38" s="58" t="n">
        <f aca="false">AA38+1</f>
        <v>10</v>
      </c>
      <c r="AC38" s="58" t="n">
        <f aca="false">AB38+1</f>
        <v>11</v>
      </c>
      <c r="AD38" s="58" t="n">
        <f aca="false">AC38+1</f>
        <v>12</v>
      </c>
      <c r="AT38" s="58"/>
      <c r="AU38" s="44"/>
      <c r="AW38" s="48" t="n">
        <f aca="false">AW37+1</f>
        <v>36</v>
      </c>
      <c r="AX38" s="4" t="s">
        <v>1703</v>
      </c>
      <c r="AY38" s="4" t="n">
        <v>71.6</v>
      </c>
      <c r="AZ38" s="45" t="n">
        <v>5802</v>
      </c>
      <c r="BA38" s="45" t="n">
        <v>196</v>
      </c>
      <c r="BB38" s="45" t="n">
        <v>3917</v>
      </c>
    </row>
    <row r="39" customFormat="false" ht="16" hidden="false" customHeight="false" outlineLevel="0" collapsed="false">
      <c r="A39" s="79"/>
      <c r="B39" s="44"/>
      <c r="C39" s="44"/>
      <c r="D39" s="44"/>
      <c r="E39" s="44"/>
      <c r="J39" s="44"/>
      <c r="K39" s="44"/>
      <c r="L39" s="44"/>
      <c r="M39" s="44"/>
      <c r="N39" s="44"/>
      <c r="O39" s="44"/>
      <c r="P39" s="44"/>
      <c r="Q39" s="44"/>
      <c r="R39" s="44" t="s">
        <v>83</v>
      </c>
      <c r="S39" s="76" t="n">
        <v>1</v>
      </c>
      <c r="T39" s="76" t="n">
        <f aca="false">S46+1</f>
        <v>9</v>
      </c>
      <c r="U39" s="76" t="n">
        <f aca="false">T46+1</f>
        <v>17</v>
      </c>
      <c r="V39" s="76" t="n">
        <f aca="false">U46+1</f>
        <v>25</v>
      </c>
      <c r="W39" s="76" t="n">
        <f aca="false">V46+1</f>
        <v>33</v>
      </c>
      <c r="X39" s="76" t="n">
        <f aca="false">W46+1</f>
        <v>41</v>
      </c>
      <c r="Y39" s="76" t="n">
        <f aca="false">X46+1</f>
        <v>49</v>
      </c>
      <c r="Z39" s="76" t="n">
        <f aca="false">Y46+1</f>
        <v>57</v>
      </c>
      <c r="AA39" s="76" t="n">
        <f aca="false">Z46+1</f>
        <v>65</v>
      </c>
      <c r="AB39" s="76" t="n">
        <f aca="false">AA46+1</f>
        <v>73</v>
      </c>
      <c r="AC39" s="76" t="n">
        <f aca="false">AB46+1</f>
        <v>81</v>
      </c>
      <c r="AD39" s="76" t="n">
        <f aca="false">AC46+1</f>
        <v>89</v>
      </c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T39" s="58"/>
      <c r="AU39" s="44"/>
      <c r="AW39" s="48" t="n">
        <f aca="false">AW38+1</f>
        <v>37</v>
      </c>
      <c r="AX39" s="4" t="s">
        <v>1704</v>
      </c>
      <c r="AY39" s="4" t="n">
        <v>76.3</v>
      </c>
      <c r="AZ39" s="45" t="n">
        <v>763</v>
      </c>
      <c r="BA39" s="45" t="n">
        <v>193</v>
      </c>
      <c r="BB39" s="45" t="n">
        <v>699</v>
      </c>
    </row>
    <row r="40" customFormat="false" ht="16" hidden="false" customHeight="false" outlineLevel="0" collapsed="false">
      <c r="A40" s="79"/>
      <c r="B40" s="44"/>
      <c r="C40" s="44"/>
      <c r="D40" s="44"/>
      <c r="E40" s="44"/>
      <c r="J40" s="44"/>
      <c r="K40" s="44"/>
      <c r="L40" s="44"/>
      <c r="M40" s="44"/>
      <c r="N40" s="44"/>
      <c r="O40" s="44"/>
      <c r="P40" s="44"/>
      <c r="Q40" s="44"/>
      <c r="R40" s="44" t="s">
        <v>86</v>
      </c>
      <c r="S40" s="76" t="n">
        <f aca="false">S39+1</f>
        <v>2</v>
      </c>
      <c r="T40" s="76" t="n">
        <f aca="false">T39+1</f>
        <v>10</v>
      </c>
      <c r="U40" s="76" t="n">
        <f aca="false">U39+1</f>
        <v>18</v>
      </c>
      <c r="V40" s="76" t="n">
        <f aca="false">V39+1</f>
        <v>26</v>
      </c>
      <c r="W40" s="76" t="n">
        <f aca="false">W39+1</f>
        <v>34</v>
      </c>
      <c r="X40" s="76" t="n">
        <f aca="false">X39+1</f>
        <v>42</v>
      </c>
      <c r="Y40" s="76" t="n">
        <f aca="false">Y39+1</f>
        <v>50</v>
      </c>
      <c r="Z40" s="76" t="n">
        <f aca="false">Z39+1</f>
        <v>58</v>
      </c>
      <c r="AA40" s="76" t="n">
        <f aca="false">AA39+1</f>
        <v>66</v>
      </c>
      <c r="AB40" s="76" t="n">
        <f aca="false">AB39+1</f>
        <v>74</v>
      </c>
      <c r="AC40" s="76" t="n">
        <f aca="false">AC39+1</f>
        <v>82</v>
      </c>
      <c r="AD40" s="76" t="n">
        <f aca="false">AD39+1</f>
        <v>90</v>
      </c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T40" s="58"/>
      <c r="AU40" s="44"/>
      <c r="AW40" s="48" t="n">
        <f aca="false">AW39+1</f>
        <v>38</v>
      </c>
      <c r="AX40" s="4" t="s">
        <v>1705</v>
      </c>
      <c r="AY40" s="4" t="n">
        <v>50.6</v>
      </c>
      <c r="AZ40" s="45" t="n">
        <v>171</v>
      </c>
      <c r="BA40" s="45" t="n">
        <v>176</v>
      </c>
      <c r="BB40" s="45" t="n">
        <v>313</v>
      </c>
    </row>
    <row r="41" customFormat="false" ht="16" hidden="false" customHeight="false" outlineLevel="0" collapsed="false">
      <c r="A41" s="79"/>
      <c r="B41" s="44"/>
      <c r="C41" s="44"/>
      <c r="D41" s="44"/>
      <c r="E41" s="44"/>
      <c r="J41" s="44"/>
      <c r="K41" s="44"/>
      <c r="L41" s="44"/>
      <c r="M41" s="44"/>
      <c r="N41" s="44"/>
      <c r="O41" s="44"/>
      <c r="P41" s="44"/>
      <c r="Q41" s="44"/>
      <c r="R41" s="44" t="s">
        <v>98</v>
      </c>
      <c r="S41" s="76" t="n">
        <f aca="false">S40+1</f>
        <v>3</v>
      </c>
      <c r="T41" s="76" t="n">
        <f aca="false">T40+1</f>
        <v>11</v>
      </c>
      <c r="U41" s="76" t="n">
        <f aca="false">U40+1</f>
        <v>19</v>
      </c>
      <c r="V41" s="76" t="n">
        <f aca="false">V40+1</f>
        <v>27</v>
      </c>
      <c r="W41" s="76" t="n">
        <f aca="false">W40+1</f>
        <v>35</v>
      </c>
      <c r="X41" s="76" t="n">
        <f aca="false">X40+1</f>
        <v>43</v>
      </c>
      <c r="Y41" s="76" t="n">
        <f aca="false">Y40+1</f>
        <v>51</v>
      </c>
      <c r="Z41" s="76" t="n">
        <f aca="false">Z40+1</f>
        <v>59</v>
      </c>
      <c r="AA41" s="76" t="n">
        <f aca="false">AA40+1</f>
        <v>67</v>
      </c>
      <c r="AB41" s="76" t="n">
        <f aca="false">AB40+1</f>
        <v>75</v>
      </c>
      <c r="AC41" s="76" t="n">
        <f aca="false">AC40+1</f>
        <v>83</v>
      </c>
      <c r="AD41" s="76" t="n">
        <f aca="false">AD40+1</f>
        <v>91</v>
      </c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T41" s="58"/>
      <c r="AU41" s="44"/>
      <c r="AW41" s="48" t="n">
        <f aca="false">AW40+1</f>
        <v>39</v>
      </c>
      <c r="AX41" s="4" t="s">
        <v>1706</v>
      </c>
      <c r="AY41" s="4" t="n">
        <v>60</v>
      </c>
      <c r="AZ41" s="45" t="n">
        <v>88</v>
      </c>
      <c r="BA41" s="45" t="n">
        <v>182</v>
      </c>
      <c r="BB41" s="45" t="n">
        <v>266</v>
      </c>
    </row>
    <row r="42" customFormat="false" ht="16" hidden="false" customHeight="false" outlineLevel="0" collapsed="false">
      <c r="A42" s="79"/>
      <c r="B42" s="44"/>
      <c r="C42" s="44"/>
      <c r="D42" s="44"/>
      <c r="E42" s="44"/>
      <c r="J42" s="44"/>
      <c r="K42" s="44"/>
      <c r="L42" s="44"/>
      <c r="M42" s="44"/>
      <c r="N42" s="44"/>
      <c r="Q42" s="44"/>
      <c r="R42" s="44" t="s">
        <v>100</v>
      </c>
      <c r="S42" s="76" t="n">
        <f aca="false">S41+1</f>
        <v>4</v>
      </c>
      <c r="T42" s="76" t="n">
        <f aca="false">T41+1</f>
        <v>12</v>
      </c>
      <c r="U42" s="76" t="n">
        <f aca="false">U41+1</f>
        <v>20</v>
      </c>
      <c r="V42" s="76" t="n">
        <f aca="false">V41+1</f>
        <v>28</v>
      </c>
      <c r="W42" s="76" t="n">
        <f aca="false">W41+1</f>
        <v>36</v>
      </c>
      <c r="X42" s="76" t="n">
        <f aca="false">X41+1</f>
        <v>44</v>
      </c>
      <c r="Y42" s="76" t="n">
        <f aca="false">Y41+1</f>
        <v>52</v>
      </c>
      <c r="Z42" s="76" t="n">
        <f aca="false">Z41+1</f>
        <v>60</v>
      </c>
      <c r="AA42" s="76" t="n">
        <f aca="false">AA41+1</f>
        <v>68</v>
      </c>
      <c r="AB42" s="76" t="n">
        <f aca="false">AB41+1</f>
        <v>76</v>
      </c>
      <c r="AC42" s="76" t="n">
        <f aca="false">AC41+1</f>
        <v>84</v>
      </c>
      <c r="AD42" s="76" t="n">
        <f aca="false">AD41+1</f>
        <v>92</v>
      </c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T42" s="58"/>
      <c r="AU42" s="44"/>
      <c r="AW42" s="48" t="n">
        <f aca="false">AW41+1</f>
        <v>40</v>
      </c>
      <c r="AX42" s="4" t="s">
        <v>1707</v>
      </c>
      <c r="AY42" s="4" t="n">
        <v>79.9</v>
      </c>
      <c r="AZ42" s="45" t="n">
        <v>79.1</v>
      </c>
      <c r="BA42" s="45" t="n">
        <v>195</v>
      </c>
      <c r="BB42" s="45" t="n">
        <v>266</v>
      </c>
    </row>
    <row r="43" customFormat="false" ht="16" hidden="false" customHeight="false" outlineLevel="0" collapsed="false">
      <c r="A43" s="79"/>
      <c r="B43" s="44"/>
      <c r="C43" s="44"/>
      <c r="D43" s="44"/>
      <c r="E43" s="44"/>
      <c r="J43" s="44"/>
      <c r="K43" s="44"/>
      <c r="L43" s="44"/>
      <c r="M43" s="44"/>
      <c r="N43" s="44"/>
      <c r="Q43" s="44"/>
      <c r="R43" s="44" t="s">
        <v>102</v>
      </c>
      <c r="S43" s="76" t="n">
        <f aca="false">S42+1</f>
        <v>5</v>
      </c>
      <c r="T43" s="76" t="n">
        <f aca="false">T42+1</f>
        <v>13</v>
      </c>
      <c r="U43" s="76" t="n">
        <f aca="false">U42+1</f>
        <v>21</v>
      </c>
      <c r="V43" s="76" t="n">
        <f aca="false">V42+1</f>
        <v>29</v>
      </c>
      <c r="W43" s="76" t="n">
        <f aca="false">W42+1</f>
        <v>37</v>
      </c>
      <c r="X43" s="76" t="n">
        <f aca="false">X42+1</f>
        <v>45</v>
      </c>
      <c r="Y43" s="76" t="n">
        <f aca="false">Y42+1</f>
        <v>53</v>
      </c>
      <c r="Z43" s="76" t="n">
        <f aca="false">Z42+1</f>
        <v>61</v>
      </c>
      <c r="AA43" s="76" t="n">
        <f aca="false">AA42+1</f>
        <v>69</v>
      </c>
      <c r="AB43" s="76" t="n">
        <f aca="false">AB42+1</f>
        <v>77</v>
      </c>
      <c r="AC43" s="76" t="n">
        <f aca="false">AC42+1</f>
        <v>85</v>
      </c>
      <c r="AD43" s="76" t="n">
        <f aca="false">AD42+1</f>
        <v>93</v>
      </c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T43" s="58"/>
      <c r="AU43" s="44"/>
      <c r="AW43" s="48" t="n">
        <f aca="false">AW42+1</f>
        <v>41</v>
      </c>
      <c r="AX43" s="4" t="s">
        <v>1708</v>
      </c>
      <c r="AY43" s="4" t="n">
        <v>84.1</v>
      </c>
      <c r="AZ43" s="45" t="n">
        <v>39781</v>
      </c>
      <c r="BA43" s="45" t="n">
        <v>209</v>
      </c>
      <c r="BB43" s="45" t="n">
        <v>24810</v>
      </c>
    </row>
    <row r="44" customFormat="false" ht="16" hidden="false" customHeight="false" outlineLevel="0" collapsed="false">
      <c r="A44" s="79"/>
      <c r="B44" s="44"/>
      <c r="C44" s="44"/>
      <c r="D44" s="44"/>
      <c r="E44" s="44"/>
      <c r="J44" s="44"/>
      <c r="K44" s="44"/>
      <c r="L44" s="44"/>
      <c r="M44" s="44"/>
      <c r="N44" s="44"/>
      <c r="Q44" s="44"/>
      <c r="R44" s="44" t="s">
        <v>104</v>
      </c>
      <c r="S44" s="76" t="n">
        <f aca="false">S43+1</f>
        <v>6</v>
      </c>
      <c r="T44" s="76" t="n">
        <f aca="false">T43+1</f>
        <v>14</v>
      </c>
      <c r="U44" s="76" t="n">
        <f aca="false">U43+1</f>
        <v>22</v>
      </c>
      <c r="V44" s="76" t="n">
        <f aca="false">V43+1</f>
        <v>30</v>
      </c>
      <c r="W44" s="76" t="n">
        <f aca="false">W43+1</f>
        <v>38</v>
      </c>
      <c r="X44" s="76" t="n">
        <f aca="false">X43+1</f>
        <v>46</v>
      </c>
      <c r="Y44" s="76" t="n">
        <f aca="false">Y43+1</f>
        <v>54</v>
      </c>
      <c r="Z44" s="76" t="n">
        <f aca="false">Z43+1</f>
        <v>62</v>
      </c>
      <c r="AA44" s="76" t="n">
        <f aca="false">AA43+1</f>
        <v>70</v>
      </c>
      <c r="AB44" s="76" t="n">
        <f aca="false">AB43+1</f>
        <v>78</v>
      </c>
      <c r="AC44" s="76" t="n">
        <f aca="false">AC43+1</f>
        <v>86</v>
      </c>
      <c r="AD44" s="76" t="n">
        <f aca="false">AD43+1</f>
        <v>94</v>
      </c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T44" s="58"/>
      <c r="AU44" s="44"/>
      <c r="AW44" s="48" t="n">
        <f aca="false">AW43+1</f>
        <v>42</v>
      </c>
      <c r="AX44" s="4" t="s">
        <v>1709</v>
      </c>
      <c r="AY44" s="4" t="n">
        <v>75.8</v>
      </c>
      <c r="AZ44" s="45" t="n">
        <v>33237</v>
      </c>
      <c r="BA44" s="45" t="n">
        <v>194</v>
      </c>
      <c r="BB44" s="45" t="n">
        <v>19803</v>
      </c>
    </row>
    <row r="45" customFormat="false" ht="16" hidden="false" customHeight="false" outlineLevel="0" collapsed="false">
      <c r="A45" s="79"/>
      <c r="B45" s="44"/>
      <c r="C45" s="44"/>
      <c r="D45" s="44"/>
      <c r="E45" s="44"/>
      <c r="J45" s="44"/>
      <c r="K45" s="44"/>
      <c r="L45" s="44"/>
      <c r="M45" s="44"/>
      <c r="N45" s="44"/>
      <c r="Q45" s="44"/>
      <c r="R45" s="44" t="s">
        <v>106</v>
      </c>
      <c r="S45" s="76" t="n">
        <f aca="false">S44+1</f>
        <v>7</v>
      </c>
      <c r="T45" s="76" t="n">
        <f aca="false">T44+1</f>
        <v>15</v>
      </c>
      <c r="U45" s="76" t="n">
        <f aca="false">U44+1</f>
        <v>23</v>
      </c>
      <c r="V45" s="76" t="n">
        <f aca="false">V44+1</f>
        <v>31</v>
      </c>
      <c r="W45" s="76" t="n">
        <f aca="false">W44+1</f>
        <v>39</v>
      </c>
      <c r="X45" s="76" t="n">
        <f aca="false">X44+1</f>
        <v>47</v>
      </c>
      <c r="Y45" s="76" t="n">
        <f aca="false">Y44+1</f>
        <v>55</v>
      </c>
      <c r="Z45" s="76" t="n">
        <f aca="false">Z44+1</f>
        <v>63</v>
      </c>
      <c r="AA45" s="76" t="n">
        <f aca="false">AA44+1</f>
        <v>71</v>
      </c>
      <c r="AB45" s="76" t="n">
        <f aca="false">AB44+1</f>
        <v>79</v>
      </c>
      <c r="AC45" s="76" t="n">
        <f aca="false">AC44+1</f>
        <v>87</v>
      </c>
      <c r="AD45" s="76" t="n">
        <f aca="false">AD44+1</f>
        <v>95</v>
      </c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T45" s="58"/>
      <c r="AU45" s="44"/>
      <c r="AW45" s="48" t="n">
        <f aca="false">AW44+1</f>
        <v>43</v>
      </c>
      <c r="AX45" s="4" t="s">
        <v>1710</v>
      </c>
      <c r="AY45" s="4" t="n">
        <v>73.3</v>
      </c>
      <c r="AZ45" s="45" t="n">
        <v>27101</v>
      </c>
      <c r="BA45" s="45" t="n">
        <v>193</v>
      </c>
      <c r="BB45" s="45" t="n">
        <v>16495</v>
      </c>
    </row>
    <row r="46" customFormat="false" ht="16" hidden="false" customHeight="false" outlineLevel="0" collapsed="false">
      <c r="A46" s="79"/>
      <c r="B46" s="44"/>
      <c r="C46" s="44"/>
      <c r="D46" s="44"/>
      <c r="E46" s="44"/>
      <c r="J46" s="44"/>
      <c r="K46" s="44"/>
      <c r="L46" s="44"/>
      <c r="M46" s="44"/>
      <c r="N46" s="44"/>
      <c r="Q46" s="44"/>
      <c r="R46" s="44" t="s">
        <v>108</v>
      </c>
      <c r="S46" s="76" t="n">
        <f aca="false">S45+1</f>
        <v>8</v>
      </c>
      <c r="T46" s="76" t="n">
        <f aca="false">T45+1</f>
        <v>16</v>
      </c>
      <c r="U46" s="76" t="n">
        <f aca="false">U45+1</f>
        <v>24</v>
      </c>
      <c r="V46" s="76" t="n">
        <f aca="false">V45+1</f>
        <v>32</v>
      </c>
      <c r="W46" s="76" t="n">
        <f aca="false">W45+1</f>
        <v>40</v>
      </c>
      <c r="X46" s="76" t="n">
        <f aca="false">X45+1</f>
        <v>48</v>
      </c>
      <c r="Y46" s="76" t="n">
        <f aca="false">Y45+1</f>
        <v>56</v>
      </c>
      <c r="Z46" s="76" t="n">
        <f aca="false">Z45+1</f>
        <v>64</v>
      </c>
      <c r="AA46" s="76" t="n">
        <f aca="false">AA45+1</f>
        <v>72</v>
      </c>
      <c r="AB46" s="76" t="n">
        <f aca="false">AB45+1</f>
        <v>80</v>
      </c>
      <c r="AC46" s="76" t="n">
        <f aca="false">AC45+1</f>
        <v>88</v>
      </c>
      <c r="AD46" s="76" t="n">
        <f aca="false">AD45+1</f>
        <v>96</v>
      </c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T46" s="58"/>
      <c r="AU46" s="44"/>
      <c r="AW46" s="48" t="n">
        <f aca="false">AW45+1</f>
        <v>44</v>
      </c>
      <c r="AX46" s="4" t="s">
        <v>1711</v>
      </c>
      <c r="AY46" s="4" t="n">
        <v>70.7</v>
      </c>
      <c r="AZ46" s="45" t="n">
        <v>13615</v>
      </c>
      <c r="BA46" s="45" t="n">
        <v>192</v>
      </c>
      <c r="BB46" s="45" t="n">
        <v>8414</v>
      </c>
    </row>
    <row r="47" customFormat="false" ht="16" hidden="false" customHeight="false" outlineLevel="0" collapsed="false">
      <c r="A47" s="112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112"/>
      <c r="Q47" s="44"/>
      <c r="AT47" s="58"/>
      <c r="AU47" s="44"/>
      <c r="AW47" s="48" t="n">
        <f aca="false">AW46+1</f>
        <v>45</v>
      </c>
      <c r="AX47" s="4" t="s">
        <v>1712</v>
      </c>
      <c r="AY47" s="4" t="n">
        <v>72.4</v>
      </c>
      <c r="AZ47" s="45" t="n">
        <v>3165</v>
      </c>
      <c r="BA47" s="45" t="n">
        <v>191</v>
      </c>
      <c r="BB47" s="45" t="n">
        <v>2137</v>
      </c>
    </row>
    <row r="48" customFormat="false" ht="16" hidden="false" customHeight="false" outlineLevel="0" collapsed="false">
      <c r="Q48" s="44"/>
      <c r="AT48" s="58"/>
      <c r="AU48" s="44"/>
      <c r="AW48" s="48" t="n">
        <f aca="false">AW47+1</f>
        <v>46</v>
      </c>
      <c r="AX48" s="4" t="s">
        <v>1713</v>
      </c>
      <c r="AY48" s="4" t="n">
        <v>68.2</v>
      </c>
      <c r="AZ48" s="45" t="n">
        <v>455</v>
      </c>
      <c r="BA48" s="45" t="n">
        <v>187</v>
      </c>
      <c r="BB48" s="45" t="n">
        <v>489</v>
      </c>
    </row>
    <row r="49" customFormat="false" ht="16" hidden="false" customHeight="false" outlineLevel="0" collapsed="false">
      <c r="Q49" s="44"/>
      <c r="AT49" s="58"/>
      <c r="AU49" s="44"/>
      <c r="AW49" s="48" t="n">
        <f aca="false">AW48+1</f>
        <v>47</v>
      </c>
      <c r="AX49" s="4" t="s">
        <v>1714</v>
      </c>
      <c r="AY49" s="4" t="n">
        <v>68.4</v>
      </c>
      <c r="AZ49" s="45" t="n">
        <v>195</v>
      </c>
      <c r="BA49" s="45" t="n">
        <v>184</v>
      </c>
      <c r="BB49" s="45" t="n">
        <v>324</v>
      </c>
    </row>
    <row r="50" customFormat="false" ht="16" hidden="false" customHeight="false" outlineLevel="0" collapsed="false">
      <c r="Q50" s="44"/>
      <c r="R50" s="44" t="n">
        <f aca="false">R38+1</f>
        <v>2</v>
      </c>
      <c r="S50" s="44" t="n">
        <v>1</v>
      </c>
      <c r="T50" s="58" t="n">
        <f aca="false">S50+1</f>
        <v>2</v>
      </c>
      <c r="U50" s="58" t="n">
        <f aca="false">T50+1</f>
        <v>3</v>
      </c>
      <c r="V50" s="58" t="n">
        <f aca="false">U50+1</f>
        <v>4</v>
      </c>
      <c r="W50" s="58" t="n">
        <f aca="false">V50+1</f>
        <v>5</v>
      </c>
      <c r="X50" s="58" t="n">
        <f aca="false">W50+1</f>
        <v>6</v>
      </c>
      <c r="Y50" s="58" t="n">
        <f aca="false">X50+1</f>
        <v>7</v>
      </c>
      <c r="Z50" s="58" t="n">
        <f aca="false">Y50+1</f>
        <v>8</v>
      </c>
      <c r="AA50" s="58" t="n">
        <f aca="false">Z50+1</f>
        <v>9</v>
      </c>
      <c r="AB50" s="58" t="n">
        <f aca="false">AA50+1</f>
        <v>10</v>
      </c>
      <c r="AC50" s="58" t="n">
        <f aca="false">AB50+1</f>
        <v>11</v>
      </c>
      <c r="AD50" s="58" t="n">
        <f aca="false">AC50+1</f>
        <v>12</v>
      </c>
      <c r="AT50" s="58"/>
      <c r="AU50" s="44"/>
      <c r="AW50" s="48" t="n">
        <f aca="false">AW49+1</f>
        <v>48</v>
      </c>
      <c r="AX50" s="4" t="s">
        <v>1715</v>
      </c>
      <c r="AY50" s="4" t="n">
        <v>60.2</v>
      </c>
      <c r="AZ50" s="45" t="n">
        <v>157</v>
      </c>
      <c r="BA50" s="45" t="n">
        <v>188</v>
      </c>
      <c r="BB50" s="45" t="n">
        <v>309</v>
      </c>
    </row>
    <row r="51" customFormat="false" ht="16" hidden="false" customHeight="false" outlineLevel="0" collapsed="false">
      <c r="Q51" s="44"/>
      <c r="R51" s="44" t="s">
        <v>83</v>
      </c>
      <c r="S51" s="76" t="n">
        <f aca="false">AD46+1</f>
        <v>97</v>
      </c>
      <c r="T51" s="76" t="n">
        <f aca="false">S58+1</f>
        <v>105</v>
      </c>
      <c r="U51" s="76" t="n">
        <f aca="false">T58+1</f>
        <v>113</v>
      </c>
      <c r="V51" s="76" t="n">
        <f aca="false">U58+1</f>
        <v>121</v>
      </c>
      <c r="W51" s="76" t="n">
        <f aca="false">V58+1</f>
        <v>129</v>
      </c>
      <c r="X51" s="76" t="n">
        <f aca="false">W58+1</f>
        <v>137</v>
      </c>
      <c r="Y51" s="76" t="n">
        <f aca="false">X58+1</f>
        <v>145</v>
      </c>
      <c r="Z51" s="76" t="n">
        <f aca="false">Y58+1</f>
        <v>153</v>
      </c>
      <c r="AA51" s="76" t="n">
        <f aca="false">Z58+1</f>
        <v>161</v>
      </c>
      <c r="AB51" s="76" t="n">
        <f aca="false">AA58+1</f>
        <v>169</v>
      </c>
      <c r="AC51" s="76" t="n">
        <f aca="false">AB58+1</f>
        <v>177</v>
      </c>
      <c r="AD51" s="76" t="n">
        <f aca="false">AC58+1</f>
        <v>185</v>
      </c>
      <c r="AT51" s="58"/>
      <c r="AU51" s="44"/>
      <c r="AW51" s="48" t="n">
        <f aca="false">AW50+1</f>
        <v>49</v>
      </c>
      <c r="AX51" s="4" t="s">
        <v>1716</v>
      </c>
      <c r="AY51" s="4" t="n">
        <v>150</v>
      </c>
      <c r="AZ51" s="45" t="n">
        <v>20603</v>
      </c>
      <c r="BA51" s="45" t="n">
        <v>255</v>
      </c>
      <c r="BB51" s="45" t="n">
        <v>12733</v>
      </c>
    </row>
    <row r="52" customFormat="false" ht="16" hidden="false" customHeight="false" outlineLevel="0" collapsed="false">
      <c r="Q52" s="44"/>
      <c r="R52" s="44" t="s">
        <v>86</v>
      </c>
      <c r="S52" s="76" t="n">
        <f aca="false">S51+1</f>
        <v>98</v>
      </c>
      <c r="T52" s="76" t="n">
        <f aca="false">T51+1</f>
        <v>106</v>
      </c>
      <c r="U52" s="76" t="n">
        <f aca="false">U51+1</f>
        <v>114</v>
      </c>
      <c r="V52" s="76" t="n">
        <f aca="false">V51+1</f>
        <v>122</v>
      </c>
      <c r="W52" s="76" t="n">
        <f aca="false">W51+1</f>
        <v>130</v>
      </c>
      <c r="X52" s="76" t="n">
        <f aca="false">X51+1</f>
        <v>138</v>
      </c>
      <c r="Y52" s="76" t="n">
        <f aca="false">Y51+1</f>
        <v>146</v>
      </c>
      <c r="Z52" s="76" t="n">
        <f aca="false">Z51+1</f>
        <v>154</v>
      </c>
      <c r="AA52" s="76" t="n">
        <f aca="false">AA51+1</f>
        <v>162</v>
      </c>
      <c r="AB52" s="76" t="n">
        <f aca="false">AB51+1</f>
        <v>170</v>
      </c>
      <c r="AC52" s="76" t="n">
        <f aca="false">AC51+1</f>
        <v>178</v>
      </c>
      <c r="AD52" s="76" t="n">
        <f aca="false">AD51+1</f>
        <v>186</v>
      </c>
      <c r="AT52" s="58"/>
      <c r="AU52" s="44"/>
      <c r="AW52" s="48" t="n">
        <f aca="false">AW51+1</f>
        <v>50</v>
      </c>
      <c r="AX52" s="4" t="s">
        <v>1717</v>
      </c>
      <c r="AY52" s="4" t="n">
        <v>93.8</v>
      </c>
      <c r="AZ52" s="45" t="n">
        <v>15855</v>
      </c>
      <c r="BA52" s="45" t="n">
        <v>218</v>
      </c>
      <c r="BB52" s="45" t="n">
        <v>9798</v>
      </c>
    </row>
    <row r="53" customFormat="false" ht="16" hidden="false" customHeight="false" outlineLevel="0" collapsed="false">
      <c r="Q53" s="44"/>
      <c r="R53" s="44" t="s">
        <v>98</v>
      </c>
      <c r="S53" s="76" t="n">
        <f aca="false">S52+1</f>
        <v>99</v>
      </c>
      <c r="T53" s="76" t="n">
        <f aca="false">T52+1</f>
        <v>107</v>
      </c>
      <c r="U53" s="76" t="n">
        <f aca="false">U52+1</f>
        <v>115</v>
      </c>
      <c r="V53" s="76" t="n">
        <f aca="false">V52+1</f>
        <v>123</v>
      </c>
      <c r="W53" s="76" t="n">
        <f aca="false">W52+1</f>
        <v>131</v>
      </c>
      <c r="X53" s="76" t="n">
        <f aca="false">X52+1</f>
        <v>139</v>
      </c>
      <c r="Y53" s="76" t="n">
        <f aca="false">Y52+1</f>
        <v>147</v>
      </c>
      <c r="Z53" s="76" t="n">
        <f aca="false">Z52+1</f>
        <v>155</v>
      </c>
      <c r="AA53" s="76" t="n">
        <f aca="false">AA52+1</f>
        <v>163</v>
      </c>
      <c r="AB53" s="76" t="n">
        <f aca="false">AB52+1</f>
        <v>171</v>
      </c>
      <c r="AC53" s="76" t="n">
        <f aca="false">AC52+1</f>
        <v>179</v>
      </c>
      <c r="AD53" s="76" t="n">
        <f aca="false">AD52+1</f>
        <v>187</v>
      </c>
      <c r="AT53" s="58"/>
      <c r="AU53" s="44"/>
      <c r="AW53" s="48" t="n">
        <f aca="false">AW52+1</f>
        <v>51</v>
      </c>
      <c r="AX53" s="4" t="s">
        <v>1718</v>
      </c>
      <c r="AY53" s="4" t="n">
        <v>81.3</v>
      </c>
      <c r="AZ53" s="45" t="n">
        <v>12164</v>
      </c>
      <c r="BA53" s="45" t="n">
        <v>208</v>
      </c>
      <c r="BB53" s="45" t="n">
        <v>7797</v>
      </c>
    </row>
    <row r="54" customFormat="false" ht="16" hidden="false" customHeight="false" outlineLevel="0" collapsed="false">
      <c r="Q54" s="44"/>
      <c r="R54" s="44" t="s">
        <v>100</v>
      </c>
      <c r="S54" s="76" t="n">
        <f aca="false">S53+1</f>
        <v>100</v>
      </c>
      <c r="T54" s="76" t="n">
        <f aca="false">T53+1</f>
        <v>108</v>
      </c>
      <c r="U54" s="76" t="n">
        <f aca="false">U53+1</f>
        <v>116</v>
      </c>
      <c r="V54" s="76" t="n">
        <f aca="false">V53+1</f>
        <v>124</v>
      </c>
      <c r="W54" s="76" t="n">
        <f aca="false">W53+1</f>
        <v>132</v>
      </c>
      <c r="X54" s="76" t="n">
        <f aca="false">X53+1</f>
        <v>140</v>
      </c>
      <c r="Y54" s="76" t="n">
        <f aca="false">Y53+1</f>
        <v>148</v>
      </c>
      <c r="Z54" s="76" t="n">
        <f aca="false">Z53+1</f>
        <v>156</v>
      </c>
      <c r="AA54" s="76" t="n">
        <f aca="false">AA53+1</f>
        <v>164</v>
      </c>
      <c r="AB54" s="76" t="n">
        <f aca="false">AB53+1</f>
        <v>172</v>
      </c>
      <c r="AC54" s="76" t="n">
        <f aca="false">AC53+1</f>
        <v>180</v>
      </c>
      <c r="AD54" s="76" t="n">
        <f aca="false">AD53+1</f>
        <v>188</v>
      </c>
      <c r="AT54" s="58"/>
      <c r="AU54" s="44"/>
      <c r="AW54" s="48" t="n">
        <f aca="false">AW53+1</f>
        <v>52</v>
      </c>
      <c r="AX54" s="4" t="s">
        <v>1719</v>
      </c>
      <c r="AY54" s="4" t="n">
        <v>91.3</v>
      </c>
      <c r="AZ54" s="45" t="n">
        <v>5785</v>
      </c>
      <c r="BA54" s="45" t="n">
        <v>214</v>
      </c>
      <c r="BB54" s="45" t="n">
        <v>3765</v>
      </c>
    </row>
    <row r="55" customFormat="false" ht="16" hidden="false" customHeight="false" outlineLevel="0" collapsed="false">
      <c r="Q55" s="44"/>
      <c r="R55" s="44" t="s">
        <v>102</v>
      </c>
      <c r="S55" s="76" t="n">
        <f aca="false">S54+1</f>
        <v>101</v>
      </c>
      <c r="T55" s="76" t="n">
        <f aca="false">T54+1</f>
        <v>109</v>
      </c>
      <c r="U55" s="76" t="n">
        <f aca="false">U54+1</f>
        <v>117</v>
      </c>
      <c r="V55" s="76" t="n">
        <f aca="false">V54+1</f>
        <v>125</v>
      </c>
      <c r="W55" s="76" t="n">
        <f aca="false">W54+1</f>
        <v>133</v>
      </c>
      <c r="X55" s="76" t="n">
        <f aca="false">X54+1</f>
        <v>141</v>
      </c>
      <c r="Y55" s="76" t="n">
        <f aca="false">Y54+1</f>
        <v>149</v>
      </c>
      <c r="Z55" s="76" t="n">
        <f aca="false">Z54+1</f>
        <v>157</v>
      </c>
      <c r="AA55" s="76" t="n">
        <f aca="false">AA54+1</f>
        <v>165</v>
      </c>
      <c r="AB55" s="76" t="n">
        <f aca="false">AB54+1</f>
        <v>173</v>
      </c>
      <c r="AC55" s="76" t="n">
        <f aca="false">AC54+1</f>
        <v>181</v>
      </c>
      <c r="AD55" s="76" t="n">
        <f aca="false">AD54+1</f>
        <v>189</v>
      </c>
      <c r="AT55" s="58"/>
      <c r="AU55" s="44"/>
      <c r="AW55" s="48" t="n">
        <f aca="false">AW54+1</f>
        <v>53</v>
      </c>
      <c r="AX55" s="4" t="s">
        <v>1720</v>
      </c>
      <c r="AY55" s="4" t="n">
        <v>86.4</v>
      </c>
      <c r="AZ55" s="45" t="n">
        <v>772</v>
      </c>
      <c r="BA55" s="45" t="n">
        <v>209</v>
      </c>
      <c r="BB55" s="45" t="n">
        <v>705</v>
      </c>
    </row>
    <row r="56" customFormat="false" ht="16" hidden="false" customHeight="false" outlineLevel="0" collapsed="false">
      <c r="Q56" s="44"/>
      <c r="R56" s="44" t="s">
        <v>104</v>
      </c>
      <c r="S56" s="76" t="n">
        <f aca="false">S55+1</f>
        <v>102</v>
      </c>
      <c r="T56" s="76" t="n">
        <f aca="false">T55+1</f>
        <v>110</v>
      </c>
      <c r="U56" s="76" t="n">
        <f aca="false">U55+1</f>
        <v>118</v>
      </c>
      <c r="V56" s="76" t="n">
        <f aca="false">V55+1</f>
        <v>126</v>
      </c>
      <c r="W56" s="76" t="n">
        <f aca="false">W55+1</f>
        <v>134</v>
      </c>
      <c r="X56" s="76" t="n">
        <f aca="false">X55+1</f>
        <v>142</v>
      </c>
      <c r="Y56" s="76" t="n">
        <f aca="false">Y55+1</f>
        <v>150</v>
      </c>
      <c r="Z56" s="76" t="n">
        <f aca="false">Z55+1</f>
        <v>158</v>
      </c>
      <c r="AA56" s="76" t="n">
        <f aca="false">AA55+1</f>
        <v>166</v>
      </c>
      <c r="AB56" s="76" t="n">
        <f aca="false">AB55+1</f>
        <v>174</v>
      </c>
      <c r="AC56" s="76" t="n">
        <f aca="false">AC55+1</f>
        <v>182</v>
      </c>
      <c r="AD56" s="76" t="n">
        <f aca="false">AD55+1</f>
        <v>190</v>
      </c>
      <c r="AT56" s="58"/>
      <c r="AU56" s="44"/>
      <c r="AW56" s="48" t="n">
        <f aca="false">AW55+1</f>
        <v>54</v>
      </c>
      <c r="AX56" s="4" t="s">
        <v>1721</v>
      </c>
      <c r="AY56" s="4" t="n">
        <v>81.8</v>
      </c>
      <c r="AZ56" s="45" t="n">
        <v>156</v>
      </c>
      <c r="BA56" s="45" t="n">
        <v>198</v>
      </c>
      <c r="BB56" s="45" t="n">
        <v>298</v>
      </c>
    </row>
    <row r="57" customFormat="false" ht="16" hidden="false" customHeight="false" outlineLevel="0" collapsed="false">
      <c r="Q57" s="44"/>
      <c r="R57" s="44" t="s">
        <v>106</v>
      </c>
      <c r="S57" s="76" t="n">
        <f aca="false">S56+1</f>
        <v>103</v>
      </c>
      <c r="T57" s="76" t="n">
        <f aca="false">T56+1</f>
        <v>111</v>
      </c>
      <c r="U57" s="76" t="n">
        <f aca="false">U56+1</f>
        <v>119</v>
      </c>
      <c r="V57" s="76" t="n">
        <f aca="false">V56+1</f>
        <v>127</v>
      </c>
      <c r="W57" s="76" t="n">
        <f aca="false">W56+1</f>
        <v>135</v>
      </c>
      <c r="X57" s="76" t="n">
        <f aca="false">X56+1</f>
        <v>143</v>
      </c>
      <c r="Y57" s="76" t="n">
        <f aca="false">Y56+1</f>
        <v>151</v>
      </c>
      <c r="Z57" s="76" t="n">
        <f aca="false">Z56+1</f>
        <v>159</v>
      </c>
      <c r="AA57" s="76" t="n">
        <f aca="false">AA56+1</f>
        <v>167</v>
      </c>
      <c r="AB57" s="76" t="n">
        <f aca="false">AB56+1</f>
        <v>175</v>
      </c>
      <c r="AC57" s="76" t="n">
        <f aca="false">AC56+1</f>
        <v>183</v>
      </c>
      <c r="AD57" s="76" t="n">
        <f aca="false">AD56+1</f>
        <v>191</v>
      </c>
      <c r="AT57" s="58"/>
      <c r="AU57" s="44"/>
      <c r="AW57" s="48" t="n">
        <f aca="false">AW56+1</f>
        <v>55</v>
      </c>
      <c r="AX57" s="4" t="s">
        <v>1722</v>
      </c>
      <c r="AY57" s="4" t="n">
        <v>72.4</v>
      </c>
      <c r="AZ57" s="45" t="n">
        <v>81.6</v>
      </c>
      <c r="BA57" s="45" t="n">
        <v>197</v>
      </c>
      <c r="BB57" s="45" t="n">
        <v>264</v>
      </c>
    </row>
    <row r="58" customFormat="false" ht="16" hidden="false" customHeight="false" outlineLevel="0" collapsed="false">
      <c r="Q58" s="44"/>
      <c r="R58" s="44" t="s">
        <v>108</v>
      </c>
      <c r="S58" s="76" t="n">
        <f aca="false">S57+1</f>
        <v>104</v>
      </c>
      <c r="T58" s="76" t="n">
        <f aca="false">T57+1</f>
        <v>112</v>
      </c>
      <c r="U58" s="76" t="n">
        <f aca="false">U57+1</f>
        <v>120</v>
      </c>
      <c r="V58" s="76" t="n">
        <f aca="false">V57+1</f>
        <v>128</v>
      </c>
      <c r="W58" s="76" t="n">
        <f aca="false">W57+1</f>
        <v>136</v>
      </c>
      <c r="X58" s="76" t="n">
        <f aca="false">X57+1</f>
        <v>144</v>
      </c>
      <c r="Y58" s="76" t="n">
        <f aca="false">Y57+1</f>
        <v>152</v>
      </c>
      <c r="Z58" s="76" t="n">
        <f aca="false">Z57+1</f>
        <v>160</v>
      </c>
      <c r="AA58" s="76" t="n">
        <f aca="false">AA57+1</f>
        <v>168</v>
      </c>
      <c r="AB58" s="76" t="n">
        <f aca="false">AB57+1</f>
        <v>176</v>
      </c>
      <c r="AC58" s="76" t="n">
        <f aca="false">AC57+1</f>
        <v>184</v>
      </c>
      <c r="AD58" s="76" t="n">
        <f aca="false">AD57+1</f>
        <v>192</v>
      </c>
      <c r="AT58" s="58"/>
      <c r="AU58" s="44"/>
      <c r="AW58" s="48" t="n">
        <f aca="false">AW57+1</f>
        <v>56</v>
      </c>
      <c r="AX58" s="4" t="s">
        <v>1723</v>
      </c>
      <c r="AY58" s="4" t="n">
        <v>102</v>
      </c>
      <c r="AZ58" s="45" t="n">
        <v>67.5</v>
      </c>
      <c r="BA58" s="45" t="n">
        <v>217</v>
      </c>
      <c r="BB58" s="45" t="n">
        <v>255</v>
      </c>
    </row>
    <row r="59" customFormat="false" ht="16" hidden="false" customHeight="false" outlineLevel="0" collapsed="false">
      <c r="Q59" s="44"/>
      <c r="S59" s="58"/>
      <c r="AT59" s="58"/>
      <c r="AU59" s="44"/>
      <c r="AW59" s="48" t="n">
        <f aca="false">AW58+1</f>
        <v>57</v>
      </c>
      <c r="AX59" s="4" t="s">
        <v>1724</v>
      </c>
      <c r="AY59" s="4" t="n">
        <v>220</v>
      </c>
      <c r="AZ59" s="45" t="n">
        <v>29876</v>
      </c>
      <c r="BA59" s="45" t="n">
        <v>309</v>
      </c>
      <c r="BB59" s="45" t="n">
        <v>18407</v>
      </c>
    </row>
    <row r="60" customFormat="false" ht="16" hidden="false" customHeight="false" outlineLevel="0" collapsed="false">
      <c r="Q60" s="44"/>
      <c r="S60" s="58"/>
      <c r="AW60" s="48" t="n">
        <f aca="false">AW59+1</f>
        <v>58</v>
      </c>
      <c r="AX60" s="4" t="s">
        <v>1725</v>
      </c>
      <c r="AY60" s="4" t="n">
        <v>138</v>
      </c>
      <c r="AZ60" s="45" t="n">
        <v>24886</v>
      </c>
      <c r="BA60" s="45" t="n">
        <v>248</v>
      </c>
      <c r="BB60" s="45" t="n">
        <v>15807</v>
      </c>
    </row>
    <row r="61" customFormat="false" ht="16" hidden="false" customHeight="false" outlineLevel="0" collapsed="false">
      <c r="Q61" s="44"/>
      <c r="S61" s="58"/>
      <c r="AW61" s="48" t="n">
        <f aca="false">AW60+1</f>
        <v>59</v>
      </c>
      <c r="AX61" s="4" t="s">
        <v>1726</v>
      </c>
      <c r="AY61" s="4" t="n">
        <v>112</v>
      </c>
      <c r="AZ61" s="45" t="n">
        <v>17057</v>
      </c>
      <c r="BA61" s="45" t="n">
        <v>234</v>
      </c>
      <c r="BB61" s="45" t="n">
        <v>11135</v>
      </c>
    </row>
    <row r="62" customFormat="false" ht="16" hidden="false" customHeight="false" outlineLevel="0" collapsed="false">
      <c r="Q62" s="44"/>
      <c r="R62" s="44" t="n">
        <f aca="false">R50+1</f>
        <v>3</v>
      </c>
      <c r="S62" s="44" t="n">
        <v>1</v>
      </c>
      <c r="T62" s="58" t="n">
        <f aca="false">S62+1</f>
        <v>2</v>
      </c>
      <c r="U62" s="58" t="n">
        <f aca="false">T62+1</f>
        <v>3</v>
      </c>
      <c r="V62" s="58" t="n">
        <f aca="false">U62+1</f>
        <v>4</v>
      </c>
      <c r="W62" s="58" t="n">
        <f aca="false">V62+1</f>
        <v>5</v>
      </c>
      <c r="X62" s="58" t="n">
        <f aca="false">W62+1</f>
        <v>6</v>
      </c>
      <c r="Y62" s="58" t="n">
        <f aca="false">X62+1</f>
        <v>7</v>
      </c>
      <c r="Z62" s="58" t="n">
        <f aca="false">Y62+1</f>
        <v>8</v>
      </c>
      <c r="AA62" s="58" t="n">
        <f aca="false">Z62+1</f>
        <v>9</v>
      </c>
      <c r="AB62" s="58" t="n">
        <f aca="false">AA62+1</f>
        <v>10</v>
      </c>
      <c r="AC62" s="58" t="n">
        <f aca="false">AB62+1</f>
        <v>11</v>
      </c>
      <c r="AD62" s="58" t="n">
        <f aca="false">AC62+1</f>
        <v>12</v>
      </c>
      <c r="AW62" s="48" t="n">
        <f aca="false">AW61+1</f>
        <v>60</v>
      </c>
      <c r="AX62" s="4" t="s">
        <v>1727</v>
      </c>
      <c r="AY62" s="4" t="n">
        <v>81.3</v>
      </c>
      <c r="AZ62" s="45" t="n">
        <v>7893</v>
      </c>
      <c r="BA62" s="45" t="n">
        <v>212</v>
      </c>
      <c r="BB62" s="45" t="n">
        <v>5328</v>
      </c>
    </row>
    <row r="63" customFormat="false" ht="16" hidden="false" customHeight="false" outlineLevel="0" collapsed="false">
      <c r="Q63" s="44"/>
      <c r="R63" s="44" t="s">
        <v>83</v>
      </c>
      <c r="S63" s="76" t="n">
        <f aca="false">AD58+1</f>
        <v>193</v>
      </c>
      <c r="T63" s="76" t="n">
        <f aca="false">S70+1</f>
        <v>201</v>
      </c>
      <c r="U63" s="76" t="n">
        <f aca="false">T70+1</f>
        <v>209</v>
      </c>
      <c r="V63" s="76" t="n">
        <f aca="false">U70+1</f>
        <v>217</v>
      </c>
      <c r="W63" s="76" t="n">
        <f aca="false">V70+1</f>
        <v>225</v>
      </c>
      <c r="X63" s="76" t="n">
        <f aca="false">W70+1</f>
        <v>233</v>
      </c>
      <c r="Y63" s="76" t="n">
        <f aca="false">X70+1</f>
        <v>241</v>
      </c>
      <c r="Z63" s="76" t="n">
        <f aca="false">Y70+1</f>
        <v>249</v>
      </c>
      <c r="AA63" s="76"/>
      <c r="AB63" s="76"/>
      <c r="AC63" s="76"/>
      <c r="AD63" s="76"/>
      <c r="AW63" s="48" t="n">
        <f aca="false">AW62+1</f>
        <v>61</v>
      </c>
      <c r="AX63" s="4" t="s">
        <v>1728</v>
      </c>
      <c r="AY63" s="4" t="n">
        <v>86.2</v>
      </c>
      <c r="AZ63" s="45" t="n">
        <v>1060</v>
      </c>
      <c r="BA63" s="45" t="n">
        <v>210</v>
      </c>
      <c r="BB63" s="45" t="n">
        <v>911</v>
      </c>
    </row>
    <row r="64" customFormat="false" ht="16" hidden="false" customHeight="false" outlineLevel="0" collapsed="false">
      <c r="Q64" s="44"/>
      <c r="R64" s="44" t="s">
        <v>86</v>
      </c>
      <c r="S64" s="76" t="n">
        <f aca="false">S63+1</f>
        <v>194</v>
      </c>
      <c r="T64" s="76" t="n">
        <f aca="false">T63+1</f>
        <v>202</v>
      </c>
      <c r="U64" s="76" t="n">
        <f aca="false">U63+1</f>
        <v>210</v>
      </c>
      <c r="V64" s="76" t="n">
        <f aca="false">V63+1</f>
        <v>218</v>
      </c>
      <c r="W64" s="76" t="n">
        <f aca="false">W63+1</f>
        <v>226</v>
      </c>
      <c r="X64" s="76" t="n">
        <f aca="false">X63+1</f>
        <v>234</v>
      </c>
      <c r="Y64" s="76" t="n">
        <f aca="false">Y63+1</f>
        <v>242</v>
      </c>
      <c r="Z64" s="76" t="n">
        <f aca="false">Z63+1</f>
        <v>250</v>
      </c>
      <c r="AA64" s="76"/>
      <c r="AB64" s="76"/>
      <c r="AC64" s="76"/>
      <c r="AD64" s="76"/>
      <c r="AW64" s="48" t="n">
        <f aca="false">AW63+1</f>
        <v>62</v>
      </c>
      <c r="AX64" s="4" t="s">
        <v>1729</v>
      </c>
      <c r="AY64" s="4" t="n">
        <v>54.6</v>
      </c>
      <c r="AZ64" s="45" t="n">
        <v>143</v>
      </c>
      <c r="BA64" s="45" t="n">
        <v>190</v>
      </c>
      <c r="BB64" s="45" t="n">
        <v>308</v>
      </c>
    </row>
    <row r="65" customFormat="false" ht="16" hidden="false" customHeight="false" outlineLevel="0" collapsed="false">
      <c r="Q65" s="44"/>
      <c r="R65" s="44" t="s">
        <v>98</v>
      </c>
      <c r="S65" s="76" t="n">
        <f aca="false">S64+1</f>
        <v>195</v>
      </c>
      <c r="T65" s="76" t="n">
        <f aca="false">T64+1</f>
        <v>203</v>
      </c>
      <c r="U65" s="76" t="n">
        <f aca="false">U64+1</f>
        <v>211</v>
      </c>
      <c r="V65" s="76" t="n">
        <f aca="false">V64+1</f>
        <v>219</v>
      </c>
      <c r="W65" s="76" t="n">
        <f aca="false">W64+1</f>
        <v>227</v>
      </c>
      <c r="X65" s="76" t="n">
        <f aca="false">X64+1</f>
        <v>235</v>
      </c>
      <c r="Y65" s="76" t="n">
        <f aca="false">Y64+1</f>
        <v>243</v>
      </c>
      <c r="Z65" s="76" t="n">
        <f aca="false">Z64+1</f>
        <v>251</v>
      </c>
      <c r="AA65" s="76"/>
      <c r="AB65" s="76"/>
      <c r="AC65" s="76"/>
      <c r="AD65" s="76"/>
      <c r="AW65" s="48" t="n">
        <f aca="false">AW64+1</f>
        <v>63</v>
      </c>
      <c r="AX65" s="4" t="s">
        <v>1730</v>
      </c>
      <c r="AY65" s="4" t="n">
        <v>63.7</v>
      </c>
      <c r="AZ65" s="45" t="n">
        <v>84.4</v>
      </c>
      <c r="BA65" s="45" t="n">
        <v>193</v>
      </c>
      <c r="BB65" s="45" t="n">
        <v>263</v>
      </c>
    </row>
    <row r="66" customFormat="false" ht="16" hidden="false" customHeight="false" outlineLevel="0" collapsed="false">
      <c r="Q66" s="44"/>
      <c r="R66" s="44" t="s">
        <v>100</v>
      </c>
      <c r="S66" s="76" t="n">
        <f aca="false">S65+1</f>
        <v>196</v>
      </c>
      <c r="T66" s="76" t="n">
        <f aca="false">T65+1</f>
        <v>204</v>
      </c>
      <c r="U66" s="76" t="n">
        <f aca="false">U65+1</f>
        <v>212</v>
      </c>
      <c r="V66" s="76" t="n">
        <f aca="false">V65+1</f>
        <v>220</v>
      </c>
      <c r="W66" s="76" t="n">
        <f aca="false">W65+1</f>
        <v>228</v>
      </c>
      <c r="X66" s="76" t="n">
        <f aca="false">X65+1</f>
        <v>236</v>
      </c>
      <c r="Y66" s="76" t="n">
        <f aca="false">Y65+1</f>
        <v>244</v>
      </c>
      <c r="Z66" s="76" t="n">
        <f aca="false">Z65+1</f>
        <v>252</v>
      </c>
      <c r="AA66" s="76"/>
      <c r="AB66" s="76"/>
      <c r="AC66" s="76"/>
      <c r="AD66" s="76"/>
      <c r="AW66" s="48" t="n">
        <f aca="false">AW65+1</f>
        <v>64</v>
      </c>
      <c r="AX66" s="4" t="s">
        <v>1731</v>
      </c>
      <c r="AY66" s="4" t="n">
        <v>93</v>
      </c>
      <c r="AZ66" s="45" t="n">
        <v>88.6</v>
      </c>
      <c r="BA66" s="45" t="n">
        <v>214</v>
      </c>
      <c r="BB66" s="45" t="n">
        <v>268</v>
      </c>
    </row>
    <row r="67" customFormat="false" ht="16" hidden="false" customHeight="false" outlineLevel="0" collapsed="false">
      <c r="Q67" s="44"/>
      <c r="R67" s="44" t="s">
        <v>102</v>
      </c>
      <c r="S67" s="76" t="n">
        <f aca="false">S66+1</f>
        <v>197</v>
      </c>
      <c r="T67" s="76" t="n">
        <f aca="false">T66+1</f>
        <v>205</v>
      </c>
      <c r="U67" s="76" t="n">
        <f aca="false">U66+1</f>
        <v>213</v>
      </c>
      <c r="V67" s="76" t="n">
        <f aca="false">V66+1</f>
        <v>221</v>
      </c>
      <c r="W67" s="76" t="n">
        <f aca="false">W66+1</f>
        <v>229</v>
      </c>
      <c r="X67" s="76" t="n">
        <f aca="false">X66+1</f>
        <v>237</v>
      </c>
      <c r="Y67" s="76" t="n">
        <f aca="false">Y66+1</f>
        <v>245</v>
      </c>
      <c r="Z67" s="76" t="n">
        <f aca="false">Z66+1</f>
        <v>253</v>
      </c>
      <c r="AA67" s="76"/>
      <c r="AB67" s="76"/>
      <c r="AC67" s="76"/>
      <c r="AD67" s="76"/>
      <c r="AW67" s="48" t="n">
        <f aca="false">AW66+1</f>
        <v>65</v>
      </c>
      <c r="AX67" s="4" t="s">
        <v>1732</v>
      </c>
      <c r="AY67" s="4" t="n">
        <v>143</v>
      </c>
      <c r="AZ67" s="45" t="n">
        <v>287</v>
      </c>
      <c r="BA67" s="45" t="n">
        <v>248</v>
      </c>
      <c r="BB67" s="45" t="n">
        <v>389</v>
      </c>
    </row>
    <row r="68" customFormat="false" ht="16" hidden="false" customHeight="false" outlineLevel="0" collapsed="false">
      <c r="Q68" s="44"/>
      <c r="R68" s="44" t="s">
        <v>104</v>
      </c>
      <c r="S68" s="76" t="n">
        <f aca="false">S67+1</f>
        <v>198</v>
      </c>
      <c r="T68" s="76" t="n">
        <f aca="false">T67+1</f>
        <v>206</v>
      </c>
      <c r="U68" s="76" t="n">
        <f aca="false">U67+1</f>
        <v>214</v>
      </c>
      <c r="V68" s="76" t="n">
        <f aca="false">V67+1</f>
        <v>222</v>
      </c>
      <c r="W68" s="76" t="n">
        <f aca="false">W67+1</f>
        <v>230</v>
      </c>
      <c r="X68" s="76" t="n">
        <f aca="false">X67+1</f>
        <v>238</v>
      </c>
      <c r="Y68" s="76" t="n">
        <f aca="false">Y67+1</f>
        <v>246</v>
      </c>
      <c r="Z68" s="76" t="n">
        <f aca="false">Z67+1</f>
        <v>254</v>
      </c>
      <c r="AA68" s="76"/>
      <c r="AB68" s="76"/>
      <c r="AC68" s="76"/>
      <c r="AD68" s="76"/>
      <c r="AW68" s="48" t="n">
        <f aca="false">AW67+1</f>
        <v>66</v>
      </c>
      <c r="AX68" s="4" t="s">
        <v>1733</v>
      </c>
      <c r="AY68" s="4" t="n">
        <v>101</v>
      </c>
      <c r="AZ68" s="45" t="n">
        <v>293</v>
      </c>
      <c r="BA68" s="45" t="n">
        <v>218</v>
      </c>
      <c r="BB68" s="45" t="n">
        <v>387</v>
      </c>
    </row>
    <row r="69" customFormat="false" ht="16" hidden="false" customHeight="false" outlineLevel="0" collapsed="false">
      <c r="Q69" s="44"/>
      <c r="R69" s="44" t="s">
        <v>106</v>
      </c>
      <c r="S69" s="76" t="n">
        <f aca="false">S68+1</f>
        <v>199</v>
      </c>
      <c r="T69" s="76" t="n">
        <f aca="false">T68+1</f>
        <v>207</v>
      </c>
      <c r="U69" s="76" t="n">
        <f aca="false">U68+1</f>
        <v>215</v>
      </c>
      <c r="V69" s="76" t="n">
        <f aca="false">V68+1</f>
        <v>223</v>
      </c>
      <c r="W69" s="76" t="n">
        <f aca="false">W68+1</f>
        <v>231</v>
      </c>
      <c r="X69" s="76" t="n">
        <f aca="false">X68+1</f>
        <v>239</v>
      </c>
      <c r="Y69" s="76" t="n">
        <f aca="false">Y68+1</f>
        <v>247</v>
      </c>
      <c r="Z69" s="76" t="n">
        <f aca="false">Z68+1</f>
        <v>255</v>
      </c>
      <c r="AA69" s="76"/>
      <c r="AB69" s="76"/>
      <c r="AC69" s="76"/>
      <c r="AD69" s="76"/>
      <c r="AW69" s="48" t="n">
        <f aca="false">AW68+1</f>
        <v>67</v>
      </c>
      <c r="AX69" s="4" t="s">
        <v>1734</v>
      </c>
      <c r="AY69" s="4" t="n">
        <v>92.7</v>
      </c>
      <c r="AZ69" s="45" t="n">
        <v>233</v>
      </c>
      <c r="BA69" s="45" t="n">
        <v>213</v>
      </c>
      <c r="BB69" s="45" t="n">
        <v>350</v>
      </c>
    </row>
    <row r="70" customFormat="false" ht="16" hidden="false" customHeight="false" outlineLevel="0" collapsed="false">
      <c r="Q70" s="44"/>
      <c r="R70" s="44" t="s">
        <v>108</v>
      </c>
      <c r="S70" s="76" t="n">
        <f aca="false">S69+1</f>
        <v>200</v>
      </c>
      <c r="T70" s="76" t="n">
        <f aca="false">T69+1</f>
        <v>208</v>
      </c>
      <c r="U70" s="76" t="n">
        <f aca="false">U69+1</f>
        <v>216</v>
      </c>
      <c r="V70" s="76" t="n">
        <f aca="false">V69+1</f>
        <v>224</v>
      </c>
      <c r="W70" s="76" t="n">
        <f aca="false">W69+1</f>
        <v>232</v>
      </c>
      <c r="X70" s="76" t="n">
        <f aca="false">X69+1</f>
        <v>240</v>
      </c>
      <c r="Y70" s="76" t="n">
        <f aca="false">Y69+1</f>
        <v>248</v>
      </c>
      <c r="Z70" s="76" t="n">
        <f aca="false">Z69+1</f>
        <v>256</v>
      </c>
      <c r="AA70" s="76"/>
      <c r="AB70" s="76"/>
      <c r="AC70" s="76"/>
      <c r="AD70" s="76"/>
      <c r="AW70" s="48" t="n">
        <f aca="false">AW69+1</f>
        <v>68</v>
      </c>
      <c r="AX70" s="4" t="s">
        <v>1735</v>
      </c>
      <c r="AY70" s="4" t="n">
        <v>89.9</v>
      </c>
      <c r="AZ70" s="45" t="n">
        <v>82.3</v>
      </c>
      <c r="BA70" s="45" t="n">
        <v>214</v>
      </c>
      <c r="BB70" s="45" t="n">
        <v>264</v>
      </c>
    </row>
    <row r="71" customFormat="false" ht="16" hidden="false" customHeight="false" outlineLevel="0" collapsed="false">
      <c r="Q71" s="44"/>
      <c r="S71" s="58"/>
      <c r="AW71" s="48" t="n">
        <f aca="false">AW70+1</f>
        <v>69</v>
      </c>
      <c r="AX71" s="4" t="s">
        <v>1736</v>
      </c>
      <c r="AY71" s="4" t="n">
        <v>92.7</v>
      </c>
      <c r="AZ71" s="45" t="n">
        <v>49.7</v>
      </c>
      <c r="BA71" s="45" t="n">
        <v>212</v>
      </c>
      <c r="BB71" s="45" t="n">
        <v>238</v>
      </c>
    </row>
    <row r="72" customFormat="false" ht="16" hidden="false" customHeight="false" outlineLevel="0" collapsed="false">
      <c r="Q72" s="44"/>
      <c r="S72" s="58"/>
      <c r="AW72" s="48" t="n">
        <f aca="false">AW71+1</f>
        <v>70</v>
      </c>
      <c r="AX72" s="4" t="s">
        <v>1737</v>
      </c>
      <c r="AY72" s="4" t="n">
        <v>84.9</v>
      </c>
      <c r="AZ72" s="45" t="n">
        <v>37.7</v>
      </c>
      <c r="BA72" s="45" t="n">
        <v>206</v>
      </c>
      <c r="BB72" s="45" t="n">
        <v>230</v>
      </c>
    </row>
    <row r="73" customFormat="false" ht="16" hidden="false" customHeight="false" outlineLevel="0" collapsed="false">
      <c r="Q73" s="44"/>
      <c r="S73" s="58"/>
      <c r="AW73" s="48" t="n">
        <f aca="false">AW72+1</f>
        <v>71</v>
      </c>
      <c r="AX73" s="4" t="s">
        <v>1738</v>
      </c>
      <c r="AY73" s="4" t="n">
        <v>82.6</v>
      </c>
      <c r="AZ73" s="45" t="n">
        <v>39.6</v>
      </c>
      <c r="BA73" s="45" t="n">
        <v>205</v>
      </c>
      <c r="BB73" s="45" t="n">
        <v>231</v>
      </c>
    </row>
    <row r="74" customFormat="false" ht="16" hidden="false" customHeight="false" outlineLevel="0" collapsed="false">
      <c r="S74" s="58"/>
      <c r="AW74" s="48" t="n">
        <f aca="false">AW73+1</f>
        <v>72</v>
      </c>
      <c r="AX74" s="4" t="s">
        <v>1739</v>
      </c>
      <c r="AY74" s="4" t="n">
        <v>97.3</v>
      </c>
      <c r="AZ74" s="45" t="n">
        <v>37.2</v>
      </c>
      <c r="BA74" s="45" t="n">
        <v>213</v>
      </c>
      <c r="BB74" s="45" t="n">
        <v>236</v>
      </c>
    </row>
    <row r="75" customFormat="false" ht="16" hidden="false" customHeight="false" outlineLevel="0" collapsed="false">
      <c r="S75" s="58"/>
      <c r="AW75" s="48" t="n">
        <f aca="false">AW74+1</f>
        <v>73</v>
      </c>
      <c r="AX75" s="4" t="s">
        <v>1740</v>
      </c>
      <c r="AY75" s="4" t="n">
        <v>70.7</v>
      </c>
      <c r="AZ75" s="45" t="n">
        <v>451</v>
      </c>
      <c r="BA75" s="45" t="n">
        <v>196</v>
      </c>
      <c r="BB75" s="45" t="n">
        <v>495</v>
      </c>
    </row>
    <row r="76" customFormat="false" ht="16" hidden="false" customHeight="false" outlineLevel="0" collapsed="false">
      <c r="S76" s="58"/>
      <c r="AW76" s="48" t="n">
        <f aca="false">AW75+1</f>
        <v>74</v>
      </c>
      <c r="AX76" s="4" t="s">
        <v>1741</v>
      </c>
      <c r="AY76" s="4" t="n">
        <v>57.8</v>
      </c>
      <c r="AZ76" s="45" t="n">
        <v>326</v>
      </c>
      <c r="BA76" s="45" t="n">
        <v>183</v>
      </c>
      <c r="BB76" s="45" t="n">
        <v>420</v>
      </c>
    </row>
    <row r="77" customFormat="false" ht="16" hidden="false" customHeight="false" outlineLevel="0" collapsed="false">
      <c r="AW77" s="48" t="n">
        <f aca="false">AW76+1</f>
        <v>75</v>
      </c>
      <c r="AX77" s="4" t="s">
        <v>1742</v>
      </c>
      <c r="AY77" s="4" t="n">
        <v>57.3</v>
      </c>
      <c r="AZ77" s="45" t="n">
        <v>256</v>
      </c>
      <c r="BA77" s="45" t="n">
        <v>182</v>
      </c>
      <c r="BB77" s="45" t="n">
        <v>367</v>
      </c>
    </row>
    <row r="78" customFormat="false" ht="16" hidden="false" customHeight="false" outlineLevel="0" collapsed="false">
      <c r="AW78" s="48" t="n">
        <f aca="false">AW77+1</f>
        <v>76</v>
      </c>
      <c r="AX78" s="4" t="s">
        <v>1743</v>
      </c>
      <c r="AY78" s="4" t="n">
        <v>74.5</v>
      </c>
      <c r="AZ78" s="45" t="n">
        <v>122</v>
      </c>
      <c r="BA78" s="45" t="n">
        <v>188</v>
      </c>
      <c r="BB78" s="45" t="n">
        <v>277</v>
      </c>
    </row>
    <row r="79" customFormat="false" ht="16" hidden="false" customHeight="false" outlineLevel="0" collapsed="false">
      <c r="AW79" s="48" t="n">
        <f aca="false">AW78+1</f>
        <v>77</v>
      </c>
      <c r="AX79" s="4" t="s">
        <v>1744</v>
      </c>
      <c r="AY79" s="4" t="n">
        <v>66.1</v>
      </c>
      <c r="AZ79" s="45" t="n">
        <v>47</v>
      </c>
      <c r="BA79" s="45" t="n">
        <v>185</v>
      </c>
      <c r="BB79" s="45" t="n">
        <v>235</v>
      </c>
    </row>
    <row r="80" customFormat="false" ht="16" hidden="false" customHeight="false" outlineLevel="0" collapsed="false">
      <c r="AW80" s="48" t="n">
        <f aca="false">AW79+1</f>
        <v>78</v>
      </c>
      <c r="AX80" s="4" t="s">
        <v>1745</v>
      </c>
      <c r="AY80" s="4" t="n">
        <v>65.7</v>
      </c>
      <c r="AZ80" s="45" t="n">
        <v>31.7</v>
      </c>
      <c r="BA80" s="45" t="n">
        <v>183</v>
      </c>
      <c r="BB80" s="45" t="n">
        <v>227</v>
      </c>
    </row>
    <row r="81" customFormat="false" ht="16" hidden="false" customHeight="false" outlineLevel="0" collapsed="false">
      <c r="AW81" s="48" t="n">
        <f aca="false">AW80+1</f>
        <v>79</v>
      </c>
      <c r="AX81" s="4" t="s">
        <v>1746</v>
      </c>
      <c r="AY81" s="4" t="n">
        <v>54.1</v>
      </c>
      <c r="AZ81" s="45" t="n">
        <v>33</v>
      </c>
      <c r="BA81" s="45" t="n">
        <v>179</v>
      </c>
      <c r="BB81" s="45" t="n">
        <v>227</v>
      </c>
    </row>
    <row r="82" customFormat="false" ht="16" hidden="false" customHeight="false" outlineLevel="0" collapsed="false">
      <c r="AW82" s="48" t="n">
        <f aca="false">AW81+1</f>
        <v>80</v>
      </c>
      <c r="AX82" s="4" t="s">
        <v>1747</v>
      </c>
      <c r="AY82" s="4" t="n">
        <v>58.7</v>
      </c>
      <c r="AZ82" s="45" t="n">
        <v>32.2</v>
      </c>
      <c r="BA82" s="45" t="n">
        <v>186</v>
      </c>
      <c r="BB82" s="45" t="n">
        <v>237</v>
      </c>
    </row>
    <row r="83" customFormat="false" ht="16" hidden="false" customHeight="false" outlineLevel="0" collapsed="false">
      <c r="AW83" s="48" t="n">
        <f aca="false">AW82+1</f>
        <v>81</v>
      </c>
      <c r="AX83" s="4" t="s">
        <v>1748</v>
      </c>
      <c r="AY83" s="4" t="n">
        <v>150</v>
      </c>
      <c r="AZ83" s="45" t="n">
        <v>421</v>
      </c>
      <c r="BA83" s="45" t="n">
        <v>250</v>
      </c>
      <c r="BB83" s="45" t="n">
        <v>477</v>
      </c>
    </row>
    <row r="84" customFormat="false" ht="16" hidden="false" customHeight="false" outlineLevel="0" collapsed="false">
      <c r="AW84" s="48" t="n">
        <f aca="false">AW83+1</f>
        <v>82</v>
      </c>
      <c r="AX84" s="4" t="s">
        <v>1749</v>
      </c>
      <c r="AY84" s="4" t="n">
        <v>84.9</v>
      </c>
      <c r="AZ84" s="45" t="n">
        <v>306</v>
      </c>
      <c r="BA84" s="45" t="n">
        <v>207</v>
      </c>
      <c r="BB84" s="45" t="n">
        <v>402</v>
      </c>
    </row>
    <row r="85" customFormat="false" ht="16" hidden="false" customHeight="false" outlineLevel="0" collapsed="false">
      <c r="AW85" s="48" t="n">
        <f aca="false">AW84+1</f>
        <v>83</v>
      </c>
      <c r="AX85" s="4" t="s">
        <v>1750</v>
      </c>
      <c r="AY85" s="4" t="n">
        <v>82.6</v>
      </c>
      <c r="AZ85" s="45" t="n">
        <v>186</v>
      </c>
      <c r="BA85" s="45" t="n">
        <v>205</v>
      </c>
      <c r="BB85" s="45" t="n">
        <v>321</v>
      </c>
    </row>
    <row r="86" customFormat="false" ht="16" hidden="false" customHeight="false" outlineLevel="0" collapsed="false">
      <c r="AW86" s="48" t="n">
        <f aca="false">AW85+1</f>
        <v>84</v>
      </c>
      <c r="AX86" s="4" t="s">
        <v>1751</v>
      </c>
      <c r="AY86" s="4" t="n">
        <v>102</v>
      </c>
      <c r="AZ86" s="45" t="n">
        <v>106</v>
      </c>
      <c r="BA86" s="45" t="n">
        <v>212</v>
      </c>
      <c r="BB86" s="45" t="n">
        <v>266</v>
      </c>
    </row>
    <row r="87" customFormat="false" ht="16" hidden="false" customHeight="false" outlineLevel="0" collapsed="false">
      <c r="AW87" s="48" t="n">
        <f aca="false">AW86+1</f>
        <v>85</v>
      </c>
      <c r="AX87" s="4" t="s">
        <v>1752</v>
      </c>
      <c r="AY87" s="4" t="n">
        <v>84.9</v>
      </c>
      <c r="AZ87" s="45" t="n">
        <v>37.1</v>
      </c>
      <c r="BA87" s="45" t="n">
        <v>203</v>
      </c>
      <c r="BB87" s="45" t="n">
        <v>232</v>
      </c>
    </row>
    <row r="88" customFormat="false" ht="16" hidden="false" customHeight="false" outlineLevel="0" collapsed="false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44"/>
      <c r="AW88" s="48" t="n">
        <f aca="false">AW87+1</f>
        <v>86</v>
      </c>
      <c r="AX88" s="4" t="s">
        <v>1753</v>
      </c>
      <c r="AY88" s="4" t="n">
        <v>91</v>
      </c>
      <c r="AZ88" s="4" t="n">
        <v>35.5</v>
      </c>
      <c r="BA88" s="4" t="n">
        <v>207</v>
      </c>
      <c r="BB88" s="4" t="n">
        <v>228</v>
      </c>
    </row>
    <row r="89" customFormat="false" ht="16" hidden="false" customHeight="false" outlineLevel="0" collapsed="false">
      <c r="B89" s="44"/>
      <c r="G89" s="58"/>
      <c r="H89" s="44"/>
      <c r="I89" s="44"/>
      <c r="J89" s="44"/>
      <c r="K89" s="44"/>
      <c r="L89" s="44"/>
      <c r="AW89" s="48" t="n">
        <f aca="false">AW88+1</f>
        <v>87</v>
      </c>
      <c r="AX89" s="4" t="s">
        <v>1754</v>
      </c>
      <c r="AY89" s="4" t="n">
        <v>82.8</v>
      </c>
      <c r="AZ89" s="4" t="n">
        <v>31.5</v>
      </c>
      <c r="BA89" s="4" t="n">
        <v>203</v>
      </c>
      <c r="BB89" s="4" t="n">
        <v>227</v>
      </c>
    </row>
    <row r="90" customFormat="false" ht="16" hidden="false" customHeight="false" outlineLevel="0" collapsed="false">
      <c r="AW90" s="48" t="n">
        <f aca="false">AW89+1</f>
        <v>88</v>
      </c>
      <c r="AX90" s="4" t="s">
        <v>1755</v>
      </c>
      <c r="AY90" s="4" t="n">
        <v>127</v>
      </c>
      <c r="AZ90" s="4" t="n">
        <v>28.2</v>
      </c>
      <c r="BA90" s="4" t="n">
        <v>231</v>
      </c>
      <c r="BB90" s="4" t="n">
        <v>235</v>
      </c>
    </row>
    <row r="91" customFormat="false" ht="16" hidden="false" customHeight="false" outlineLevel="0" collapsed="false">
      <c r="AW91" s="48" t="n">
        <f aca="false">AW90+1</f>
        <v>89</v>
      </c>
      <c r="AX91" s="4" t="s">
        <v>1756</v>
      </c>
      <c r="AY91" s="4" t="n">
        <v>289</v>
      </c>
      <c r="AZ91" s="4" t="n">
        <v>171</v>
      </c>
      <c r="BA91" s="4" t="n">
        <v>352</v>
      </c>
      <c r="BB91" s="4" t="n">
        <v>315</v>
      </c>
    </row>
    <row r="92" customFormat="false" ht="16" hidden="false" customHeight="false" outlineLevel="0" collapsed="false">
      <c r="AW92" s="48" t="n">
        <f aca="false">AW91+1</f>
        <v>90</v>
      </c>
      <c r="AX92" s="4" t="s">
        <v>1757</v>
      </c>
      <c r="AY92" s="4" t="n">
        <v>190</v>
      </c>
      <c r="AZ92" s="4" t="n">
        <v>128</v>
      </c>
      <c r="BA92" s="4" t="n">
        <v>299</v>
      </c>
      <c r="BB92" s="4" t="n">
        <v>284</v>
      </c>
    </row>
    <row r="93" customFormat="false" ht="16" hidden="false" customHeight="false" outlineLevel="0" collapsed="false">
      <c r="AW93" s="48" t="n">
        <f aca="false">AW92+1</f>
        <v>91</v>
      </c>
      <c r="AX93" s="4" t="s">
        <v>1758</v>
      </c>
      <c r="AY93" s="4" t="n">
        <v>207</v>
      </c>
      <c r="AZ93" s="4" t="n">
        <v>118</v>
      </c>
      <c r="BA93" s="4" t="n">
        <v>299</v>
      </c>
      <c r="BB93" s="4" t="n">
        <v>268</v>
      </c>
    </row>
    <row r="94" customFormat="false" ht="16" hidden="false" customHeight="false" outlineLevel="0" collapsed="false">
      <c r="AW94" s="48" t="n">
        <f aca="false">AW93+1</f>
        <v>92</v>
      </c>
      <c r="AX94" s="4" t="s">
        <v>1759</v>
      </c>
      <c r="AY94" s="4" t="n">
        <v>163</v>
      </c>
      <c r="AZ94" s="4" t="n">
        <v>67.3</v>
      </c>
      <c r="BA94" s="4" t="n">
        <v>273</v>
      </c>
      <c r="BB94" s="4" t="n">
        <v>236</v>
      </c>
    </row>
    <row r="95" customFormat="false" ht="16" hidden="false" customHeight="false" outlineLevel="0" collapsed="false">
      <c r="AW95" s="48" t="n">
        <f aca="false">AW94+1</f>
        <v>93</v>
      </c>
      <c r="AX95" s="4" t="s">
        <v>1760</v>
      </c>
      <c r="AY95" s="4" t="n">
        <v>179</v>
      </c>
      <c r="AZ95" s="4" t="n">
        <v>31.3</v>
      </c>
      <c r="BA95" s="4" t="n">
        <v>281</v>
      </c>
      <c r="BB95" s="4" t="n">
        <v>218</v>
      </c>
    </row>
    <row r="96" customFormat="false" ht="16" hidden="false" customHeight="false" outlineLevel="0" collapsed="false">
      <c r="AW96" s="48" t="n">
        <f aca="false">AW95+1</f>
        <v>94</v>
      </c>
      <c r="AX96" s="4" t="s">
        <v>1761</v>
      </c>
      <c r="AY96" s="4" t="n">
        <v>202</v>
      </c>
      <c r="AZ96" s="4" t="n">
        <v>33.4</v>
      </c>
      <c r="BA96" s="4" t="n">
        <v>290</v>
      </c>
      <c r="BB96" s="4" t="n">
        <v>218</v>
      </c>
    </row>
    <row r="97" customFormat="false" ht="16" hidden="false" customHeight="false" outlineLevel="0" collapsed="false">
      <c r="AT97" s="83"/>
      <c r="AW97" s="48" t="n">
        <f aca="false">AW96+1</f>
        <v>95</v>
      </c>
      <c r="AX97" s="4" t="s">
        <v>1762</v>
      </c>
      <c r="AY97" s="4" t="n">
        <v>198</v>
      </c>
      <c r="AZ97" s="45" t="n">
        <v>26.1</v>
      </c>
      <c r="BA97" s="45" t="n">
        <v>292</v>
      </c>
      <c r="BB97" s="45" t="n">
        <v>213</v>
      </c>
    </row>
    <row r="98" customFormat="false" ht="16" hidden="false" customHeight="false" outlineLevel="0" collapsed="false">
      <c r="G98" s="44"/>
      <c r="H98" s="44"/>
      <c r="I98" s="44"/>
      <c r="J98" s="44"/>
      <c r="AT98" s="83"/>
      <c r="AW98" s="48" t="n">
        <f aca="false">AW97+1</f>
        <v>96</v>
      </c>
      <c r="AX98" s="4" t="s">
        <v>1763</v>
      </c>
      <c r="AY98" s="4" t="n">
        <v>246</v>
      </c>
      <c r="AZ98" s="45" t="n">
        <v>29.1</v>
      </c>
      <c r="BA98" s="45" t="n">
        <v>324</v>
      </c>
      <c r="BB98" s="45" t="n">
        <v>222</v>
      </c>
    </row>
    <row r="99" customFormat="false" ht="16" hidden="false" customHeight="false" outlineLevel="0" collapsed="false">
      <c r="G99" s="44"/>
      <c r="H99" s="44"/>
      <c r="I99" s="44"/>
      <c r="J99" s="44"/>
      <c r="AT99" s="83"/>
      <c r="AW99" s="48" t="n">
        <f aca="false">AW98+1</f>
        <v>97</v>
      </c>
      <c r="AX99" s="45" t="s">
        <v>1764</v>
      </c>
      <c r="AY99" s="45" t="n">
        <v>135</v>
      </c>
      <c r="AZ99" s="45" t="n">
        <v>31273</v>
      </c>
      <c r="BA99" s="48" t="n">
        <v>238</v>
      </c>
      <c r="BB99" s="45" t="n">
        <v>18351</v>
      </c>
    </row>
    <row r="100" customFormat="false" ht="16" hidden="false" customHeight="false" outlineLevel="0" collapsed="false">
      <c r="G100" s="44"/>
      <c r="H100" s="44"/>
      <c r="I100" s="44"/>
      <c r="J100" s="44"/>
      <c r="AT100" s="83"/>
      <c r="AW100" s="48" t="n">
        <f aca="false">AW99+1</f>
        <v>98</v>
      </c>
      <c r="AX100" s="45" t="s">
        <v>1765</v>
      </c>
      <c r="AY100" s="45" t="n">
        <v>94.7</v>
      </c>
      <c r="AZ100" s="45" t="n">
        <v>25268</v>
      </c>
      <c r="BA100" s="45" t="n">
        <v>210</v>
      </c>
      <c r="BB100" s="45" t="n">
        <v>15379</v>
      </c>
    </row>
    <row r="101" customFormat="false" ht="16" hidden="false" customHeight="false" outlineLevel="0" collapsed="false">
      <c r="G101" s="44"/>
      <c r="H101" s="44"/>
      <c r="I101" s="44"/>
      <c r="J101" s="44"/>
      <c r="AT101" s="83"/>
      <c r="AW101" s="48" t="n">
        <f aca="false">AW100+1</f>
        <v>99</v>
      </c>
      <c r="AX101" s="45" t="s">
        <v>1766</v>
      </c>
      <c r="AY101" s="45" t="n">
        <v>89.1</v>
      </c>
      <c r="AZ101" s="45" t="n">
        <v>21698</v>
      </c>
      <c r="BA101" s="45" t="n">
        <v>207</v>
      </c>
      <c r="BB101" s="45" t="n">
        <v>13247</v>
      </c>
    </row>
    <row r="102" customFormat="false" ht="16" hidden="false" customHeight="false" outlineLevel="0" collapsed="false">
      <c r="G102" s="44"/>
      <c r="H102" s="44"/>
      <c r="I102" s="44"/>
      <c r="J102" s="44"/>
      <c r="AT102" s="83"/>
      <c r="AW102" s="48" t="n">
        <f aca="false">AW101+1</f>
        <v>100</v>
      </c>
      <c r="AX102" s="45" t="s">
        <v>1767</v>
      </c>
      <c r="AY102" s="45" t="n">
        <v>99.1</v>
      </c>
      <c r="AZ102" s="45" t="n">
        <v>10967</v>
      </c>
      <c r="BA102" s="45" t="n">
        <v>206</v>
      </c>
      <c r="BB102" s="45" t="n">
        <v>6778</v>
      </c>
    </row>
    <row r="103" customFormat="false" ht="16" hidden="false" customHeight="false" outlineLevel="0" collapsed="false">
      <c r="G103" s="44"/>
      <c r="H103" s="44"/>
      <c r="I103" s="44"/>
      <c r="J103" s="44"/>
      <c r="AT103" s="83"/>
      <c r="AW103" s="48" t="n">
        <f aca="false">AW102+1</f>
        <v>101</v>
      </c>
      <c r="AX103" s="45" t="s">
        <v>1768</v>
      </c>
      <c r="AY103" s="45" t="n">
        <v>86.2</v>
      </c>
      <c r="AZ103" s="45" t="n">
        <v>1501</v>
      </c>
      <c r="BA103" s="45" t="n">
        <v>201</v>
      </c>
      <c r="BB103" s="45" t="n">
        <v>1144</v>
      </c>
    </row>
    <row r="104" customFormat="false" ht="16" hidden="false" customHeight="false" outlineLevel="0" collapsed="false">
      <c r="G104" s="44"/>
      <c r="H104" s="44"/>
      <c r="I104" s="44"/>
      <c r="J104" s="44"/>
      <c r="AT104" s="83"/>
      <c r="AW104" s="48" t="n">
        <f aca="false">AW103+1</f>
        <v>102</v>
      </c>
      <c r="AX104" s="45" t="s">
        <v>1769</v>
      </c>
      <c r="AY104" s="45" t="n">
        <v>82.6</v>
      </c>
      <c r="AZ104" s="45" t="n">
        <v>241</v>
      </c>
      <c r="BA104" s="45" t="n">
        <v>196</v>
      </c>
      <c r="BB104" s="45" t="n">
        <v>357</v>
      </c>
    </row>
    <row r="105" customFormat="false" ht="16" hidden="false" customHeight="false" outlineLevel="0" collapsed="false">
      <c r="G105" s="44"/>
      <c r="H105" s="44"/>
      <c r="I105" s="44"/>
      <c r="J105" s="44"/>
      <c r="AW105" s="48" t="n">
        <f aca="false">AW104+1</f>
        <v>103</v>
      </c>
      <c r="AX105" s="45" t="s">
        <v>1770</v>
      </c>
      <c r="AY105" s="45" t="n">
        <v>60.5</v>
      </c>
      <c r="AZ105" s="45" t="n">
        <v>111</v>
      </c>
      <c r="BA105" s="45" t="n">
        <v>187</v>
      </c>
      <c r="BB105" s="45" t="n">
        <v>284</v>
      </c>
    </row>
    <row r="106" customFormat="false" ht="16" hidden="false" customHeight="false" outlineLevel="0" collapsed="false">
      <c r="AW106" s="48" t="n">
        <f aca="false">AW105+1</f>
        <v>104</v>
      </c>
      <c r="AX106" s="45" t="s">
        <v>1771</v>
      </c>
      <c r="AY106" s="45" t="n">
        <v>63.7</v>
      </c>
      <c r="AZ106" s="45" t="n">
        <v>111</v>
      </c>
      <c r="BA106" s="45" t="n">
        <v>194</v>
      </c>
      <c r="BB106" s="45" t="n">
        <v>288</v>
      </c>
    </row>
    <row r="107" customFormat="false" ht="16" hidden="false" customHeight="false" outlineLevel="0" collapsed="false">
      <c r="AS107" s="76"/>
      <c r="AT107" s="83"/>
      <c r="AW107" s="48" t="n">
        <f aca="false">AW106+1</f>
        <v>105</v>
      </c>
      <c r="AX107" s="45" t="s">
        <v>1772</v>
      </c>
      <c r="AY107" s="45" t="n">
        <v>87.8</v>
      </c>
      <c r="AZ107" s="45" t="n">
        <v>34685</v>
      </c>
      <c r="BA107" s="45" t="n">
        <v>210</v>
      </c>
      <c r="BB107" s="45" t="n">
        <v>20729</v>
      </c>
    </row>
    <row r="108" customFormat="false" ht="16" hidden="false" customHeight="false" outlineLevel="0" collapsed="false">
      <c r="AS108" s="76"/>
      <c r="AT108" s="83"/>
      <c r="AW108" s="48" t="n">
        <f aca="false">AW107+1</f>
        <v>106</v>
      </c>
      <c r="AX108" s="45" t="s">
        <v>1773</v>
      </c>
      <c r="AY108" s="45" t="n">
        <v>78.4</v>
      </c>
      <c r="AZ108" s="45" t="n">
        <v>27601</v>
      </c>
      <c r="BA108" s="45" t="n">
        <v>195</v>
      </c>
      <c r="BB108" s="45" t="n">
        <v>16851</v>
      </c>
    </row>
    <row r="109" customFormat="false" ht="16" hidden="false" customHeight="false" outlineLevel="0" collapsed="false">
      <c r="AS109" s="76"/>
      <c r="AT109" s="83"/>
      <c r="AW109" s="48" t="n">
        <f aca="false">AW108+1</f>
        <v>107</v>
      </c>
      <c r="AX109" s="45" t="s">
        <v>1774</v>
      </c>
      <c r="AY109" s="45" t="n">
        <v>79.4</v>
      </c>
      <c r="AZ109" s="45" t="n">
        <v>23486</v>
      </c>
      <c r="BA109" s="45" t="n">
        <v>195</v>
      </c>
      <c r="BB109" s="45" t="n">
        <v>14514</v>
      </c>
    </row>
    <row r="110" customFormat="false" ht="16" hidden="false" customHeight="false" outlineLevel="0" collapsed="false">
      <c r="AS110" s="76"/>
      <c r="AT110" s="83"/>
      <c r="AW110" s="48" t="n">
        <f aca="false">AW109+1</f>
        <v>108</v>
      </c>
      <c r="AX110" s="45" t="s">
        <v>1775</v>
      </c>
      <c r="AY110" s="45" t="n">
        <v>62.4</v>
      </c>
      <c r="AZ110" s="45" t="n">
        <v>10901</v>
      </c>
      <c r="BA110" s="45" t="n">
        <v>185</v>
      </c>
      <c r="BB110" s="45" t="n">
        <v>7138</v>
      </c>
    </row>
    <row r="111" customFormat="false" ht="16" hidden="false" customHeight="false" outlineLevel="0" collapsed="false">
      <c r="AS111" s="76"/>
      <c r="AT111" s="83"/>
      <c r="AW111" s="48" t="n">
        <f aca="false">AW110+1</f>
        <v>109</v>
      </c>
      <c r="AX111" s="45" t="s">
        <v>1776</v>
      </c>
      <c r="AY111" s="45" t="n">
        <v>68.2</v>
      </c>
      <c r="AZ111" s="45" t="n">
        <v>1258</v>
      </c>
      <c r="BA111" s="45" t="n">
        <v>187</v>
      </c>
      <c r="BB111" s="45" t="n">
        <v>1025</v>
      </c>
    </row>
    <row r="112" customFormat="false" ht="16" hidden="false" customHeight="false" outlineLevel="0" collapsed="false">
      <c r="AS112" s="76"/>
      <c r="AT112" s="83"/>
      <c r="AW112" s="48" t="n">
        <f aca="false">AW111+1</f>
        <v>110</v>
      </c>
      <c r="AX112" s="45" t="s">
        <v>1777</v>
      </c>
      <c r="AY112" s="45" t="n">
        <v>55.7</v>
      </c>
      <c r="AZ112" s="45" t="n">
        <v>157</v>
      </c>
      <c r="BA112" s="45" t="n">
        <v>183</v>
      </c>
      <c r="BB112" s="45" t="n">
        <v>309</v>
      </c>
    </row>
    <row r="113" customFormat="false" ht="16" hidden="false" customHeight="false" outlineLevel="0" collapsed="false">
      <c r="AS113" s="76"/>
      <c r="AT113" s="83"/>
      <c r="AW113" s="48" t="n">
        <f aca="false">AW112+1</f>
        <v>111</v>
      </c>
      <c r="AX113" s="45" t="s">
        <v>1778</v>
      </c>
      <c r="AY113" s="45" t="n">
        <v>63</v>
      </c>
      <c r="AZ113" s="45" t="n">
        <v>72</v>
      </c>
      <c r="BA113" s="45" t="n">
        <v>184</v>
      </c>
      <c r="BB113" s="45" t="n">
        <v>256</v>
      </c>
    </row>
    <row r="114" customFormat="false" ht="16" hidden="false" customHeight="false" outlineLevel="0" collapsed="false">
      <c r="AS114" s="76"/>
      <c r="AT114" s="83"/>
      <c r="AW114" s="48" t="n">
        <f aca="false">AW113+1</f>
        <v>112</v>
      </c>
      <c r="AX114" s="45" t="s">
        <v>1779</v>
      </c>
      <c r="AY114" s="45" t="n">
        <v>54.4</v>
      </c>
      <c r="AZ114" s="45" t="n">
        <v>66.5</v>
      </c>
      <c r="BA114" s="45" t="n">
        <v>184</v>
      </c>
      <c r="BB114" s="45" t="n">
        <v>260</v>
      </c>
    </row>
    <row r="115" customFormat="false" ht="16" hidden="false" customHeight="false" outlineLevel="0" collapsed="false">
      <c r="AW115" s="48" t="n">
        <f aca="false">AW114+1</f>
        <v>113</v>
      </c>
      <c r="AX115" s="45" t="s">
        <v>1780</v>
      </c>
      <c r="AY115" s="45" t="n">
        <v>138</v>
      </c>
      <c r="AZ115" s="45" t="n">
        <v>27601</v>
      </c>
      <c r="BA115" s="45" t="n">
        <v>253</v>
      </c>
      <c r="BB115" s="45" t="n">
        <v>16697</v>
      </c>
    </row>
    <row r="116" customFormat="false" ht="16" hidden="false" customHeight="false" outlineLevel="0" collapsed="false">
      <c r="AW116" s="48" t="n">
        <f aca="false">AW115+1</f>
        <v>114</v>
      </c>
      <c r="AX116" s="45" t="s">
        <v>1781</v>
      </c>
      <c r="AY116" s="45" t="n">
        <v>115</v>
      </c>
      <c r="AZ116" s="45" t="n">
        <v>25812</v>
      </c>
      <c r="BA116" s="45" t="n">
        <v>228</v>
      </c>
      <c r="BB116" s="45" t="n">
        <v>15332</v>
      </c>
    </row>
    <row r="117" customFormat="false" ht="16" hidden="false" customHeight="false" outlineLevel="0" collapsed="false">
      <c r="AW117" s="48" t="n">
        <f aca="false">AW116+1</f>
        <v>115</v>
      </c>
      <c r="AX117" s="45" t="s">
        <v>1782</v>
      </c>
      <c r="AY117" s="45" t="n">
        <v>130</v>
      </c>
      <c r="AZ117" s="45" t="n">
        <v>22851</v>
      </c>
      <c r="BA117" s="45" t="n">
        <v>230</v>
      </c>
      <c r="BB117" s="45" t="n">
        <v>14165</v>
      </c>
    </row>
    <row r="118" customFormat="false" ht="16" hidden="false" customHeight="false" outlineLevel="0" collapsed="false">
      <c r="AW118" s="48" t="n">
        <f aca="false">AW117+1</f>
        <v>116</v>
      </c>
      <c r="AX118" s="45" t="s">
        <v>1783</v>
      </c>
      <c r="AY118" s="45" t="n">
        <v>49.8</v>
      </c>
      <c r="AZ118" s="45" t="n">
        <v>6338</v>
      </c>
      <c r="BA118" s="45" t="n">
        <v>177</v>
      </c>
      <c r="BB118" s="45" t="n">
        <v>4100</v>
      </c>
    </row>
    <row r="119" customFormat="false" ht="16" hidden="false" customHeight="false" outlineLevel="0" collapsed="false">
      <c r="AW119" s="48" t="n">
        <f aca="false">AW118+1</f>
        <v>117</v>
      </c>
      <c r="AX119" s="45" t="s">
        <v>1784</v>
      </c>
      <c r="AY119" s="45" t="n">
        <v>92.7</v>
      </c>
      <c r="AZ119" s="45" t="n">
        <v>1510</v>
      </c>
      <c r="BA119" s="45" t="n">
        <v>207</v>
      </c>
      <c r="BB119" s="45" t="n">
        <v>1187</v>
      </c>
    </row>
    <row r="120" customFormat="false" ht="16" hidden="false" customHeight="false" outlineLevel="0" collapsed="false">
      <c r="AW120" s="48" t="n">
        <f aca="false">AW119+1</f>
        <v>118</v>
      </c>
      <c r="AX120" s="45" t="s">
        <v>1785</v>
      </c>
      <c r="AY120" s="45" t="n">
        <v>75.1</v>
      </c>
      <c r="AZ120" s="45" t="n">
        <v>223</v>
      </c>
      <c r="BA120" s="45" t="n">
        <v>198</v>
      </c>
      <c r="BB120" s="45" t="n">
        <v>348</v>
      </c>
    </row>
    <row r="121" customFormat="false" ht="16" hidden="false" customHeight="false" outlineLevel="0" collapsed="false">
      <c r="AW121" s="48" t="n">
        <f aca="false">AW120+1</f>
        <v>119</v>
      </c>
      <c r="AX121" s="45" t="s">
        <v>1786</v>
      </c>
      <c r="AY121" s="45" t="n">
        <v>75.6</v>
      </c>
      <c r="AZ121" s="45" t="n">
        <v>97.3</v>
      </c>
      <c r="BA121" s="45" t="n">
        <v>199</v>
      </c>
      <c r="BB121" s="45" t="n">
        <v>268</v>
      </c>
    </row>
    <row r="122" customFormat="false" ht="16" hidden="false" customHeight="false" outlineLevel="0" collapsed="false">
      <c r="AW122" s="48" t="n">
        <f aca="false">AW121+1</f>
        <v>120</v>
      </c>
      <c r="AX122" s="45" t="s">
        <v>1787</v>
      </c>
      <c r="AY122" s="45" t="n">
        <v>66.7</v>
      </c>
      <c r="AZ122" s="45" t="n">
        <v>84.4</v>
      </c>
      <c r="BA122" s="45" t="n">
        <v>198</v>
      </c>
      <c r="BB122" s="45" t="n">
        <v>265</v>
      </c>
    </row>
    <row r="123" customFormat="false" ht="16" hidden="false" customHeight="false" outlineLevel="0" collapsed="false">
      <c r="AW123" s="48" t="n">
        <f aca="false">AW122+1</f>
        <v>121</v>
      </c>
      <c r="AX123" s="45" t="s">
        <v>1788</v>
      </c>
      <c r="AY123" s="45" t="n">
        <v>151</v>
      </c>
      <c r="AZ123" s="45" t="n">
        <v>30894</v>
      </c>
      <c r="BA123" s="45" t="n">
        <v>259</v>
      </c>
      <c r="BB123" s="45" t="n">
        <v>18407</v>
      </c>
    </row>
    <row r="124" customFormat="false" ht="16" hidden="false" customHeight="false" outlineLevel="0" collapsed="false">
      <c r="AW124" s="48" t="n">
        <f aca="false">AW123+1</f>
        <v>122</v>
      </c>
      <c r="AX124" s="45" t="s">
        <v>1789</v>
      </c>
      <c r="AY124" s="45" t="n">
        <v>120</v>
      </c>
      <c r="AZ124" s="45" t="n">
        <v>26937</v>
      </c>
      <c r="BA124" s="45" t="n">
        <v>230</v>
      </c>
      <c r="BB124" s="45" t="n">
        <v>16049</v>
      </c>
    </row>
    <row r="125" customFormat="false" ht="16" hidden="false" customHeight="false" outlineLevel="0" collapsed="false">
      <c r="AW125" s="48" t="n">
        <f aca="false">AW124+1</f>
        <v>123</v>
      </c>
      <c r="AX125" s="45" t="s">
        <v>1790</v>
      </c>
      <c r="AY125" s="45" t="n">
        <v>110</v>
      </c>
      <c r="AZ125" s="45" t="n">
        <v>21176</v>
      </c>
      <c r="BA125" s="45" t="n">
        <v>220</v>
      </c>
      <c r="BB125" s="45" t="n">
        <v>13247</v>
      </c>
    </row>
    <row r="126" customFormat="false" ht="16" hidden="false" customHeight="false" outlineLevel="0" collapsed="false">
      <c r="AW126" s="48" t="n">
        <f aca="false">AW125+1</f>
        <v>124</v>
      </c>
      <c r="AX126" s="45" t="s">
        <v>1791</v>
      </c>
      <c r="AY126" s="45" t="n">
        <v>77.5</v>
      </c>
      <c r="AZ126" s="45" t="n">
        <v>7586</v>
      </c>
      <c r="BA126" s="45" t="n">
        <v>202</v>
      </c>
      <c r="BB126" s="45" t="n">
        <v>5248</v>
      </c>
    </row>
    <row r="127" customFormat="false" ht="16" hidden="false" customHeight="false" outlineLevel="0" collapsed="false">
      <c r="AW127" s="48" t="n">
        <f aca="false">AW126+1</f>
        <v>125</v>
      </c>
      <c r="AX127" s="45" t="s">
        <v>1792</v>
      </c>
      <c r="AY127" s="45" t="n">
        <v>77.9</v>
      </c>
      <c r="AZ127" s="45" t="n">
        <v>784</v>
      </c>
      <c r="BA127" s="45" t="n">
        <v>201</v>
      </c>
      <c r="BB127" s="45" t="n">
        <v>727</v>
      </c>
    </row>
    <row r="128" customFormat="false" ht="16" hidden="false" customHeight="false" outlineLevel="0" collapsed="false">
      <c r="AW128" s="48" t="n">
        <f aca="false">AW127+1</f>
        <v>126</v>
      </c>
      <c r="AX128" s="45" t="s">
        <v>1793</v>
      </c>
      <c r="AY128" s="45" t="n">
        <v>81.1</v>
      </c>
      <c r="AZ128" s="45" t="n">
        <v>129</v>
      </c>
      <c r="BA128" s="45" t="n">
        <v>198</v>
      </c>
      <c r="BB128" s="45" t="n">
        <v>285</v>
      </c>
    </row>
    <row r="129" customFormat="false" ht="16" hidden="false" customHeight="false" outlineLevel="0" collapsed="false">
      <c r="AW129" s="48" t="n">
        <f aca="false">AW128+1</f>
        <v>127</v>
      </c>
      <c r="AX129" s="45" t="s">
        <v>1794</v>
      </c>
      <c r="AY129" s="45" t="n">
        <v>82.3</v>
      </c>
      <c r="AZ129" s="45" t="n">
        <v>64.3</v>
      </c>
      <c r="BA129" s="45" t="n">
        <v>200</v>
      </c>
      <c r="BB129" s="45" t="n">
        <v>251</v>
      </c>
    </row>
    <row r="130" customFormat="false" ht="16" hidden="false" customHeight="false" outlineLevel="0" collapsed="false">
      <c r="AW130" s="48" t="n">
        <f aca="false">AW129+1</f>
        <v>128</v>
      </c>
      <c r="AX130" s="45" t="s">
        <v>1795</v>
      </c>
      <c r="AY130" s="45" t="n">
        <v>89.7</v>
      </c>
      <c r="AZ130" s="45" t="n">
        <v>61.3</v>
      </c>
      <c r="BA130" s="45" t="n">
        <v>207</v>
      </c>
      <c r="BB130" s="45" t="n">
        <v>253</v>
      </c>
    </row>
    <row r="131" customFormat="false" ht="16" hidden="false" customHeight="false" outlineLevel="0" collapsed="false">
      <c r="AW131" s="48" t="n">
        <f aca="false">AW130+1</f>
        <v>129</v>
      </c>
      <c r="AX131" s="45" t="s">
        <v>1796</v>
      </c>
      <c r="AY131" s="45" t="n">
        <v>67.7</v>
      </c>
      <c r="AZ131" s="45" t="n">
        <v>474</v>
      </c>
      <c r="BA131" s="45" t="n">
        <v>195</v>
      </c>
      <c r="BB131" s="45" t="n">
        <v>517</v>
      </c>
    </row>
    <row r="132" customFormat="false" ht="16" hidden="false" customHeight="false" outlineLevel="0" collapsed="false">
      <c r="AW132" s="48" t="n">
        <f aca="false">AW131+1</f>
        <v>130</v>
      </c>
      <c r="AX132" s="45" t="s">
        <v>1797</v>
      </c>
      <c r="AY132" s="45" t="n">
        <v>64.9</v>
      </c>
      <c r="AZ132" s="45" t="n">
        <v>330</v>
      </c>
      <c r="BA132" s="45" t="n">
        <v>185</v>
      </c>
      <c r="BB132" s="45" t="n">
        <v>421</v>
      </c>
    </row>
    <row r="133" customFormat="false" ht="16" hidden="false" customHeight="false" outlineLevel="0" collapsed="false">
      <c r="AW133" s="48" t="n">
        <f aca="false">AW132+1</f>
        <v>131</v>
      </c>
      <c r="AX133" s="45" t="s">
        <v>1798</v>
      </c>
      <c r="AY133" s="45" t="n">
        <v>45.2</v>
      </c>
      <c r="AZ133" s="45" t="n">
        <v>152</v>
      </c>
      <c r="BA133" s="45" t="n">
        <v>174</v>
      </c>
      <c r="BB133" s="45" t="n">
        <v>300</v>
      </c>
    </row>
    <row r="134" customFormat="false" ht="16" hidden="false" customHeight="false" outlineLevel="0" collapsed="false">
      <c r="AW134" s="48" t="n">
        <f aca="false">AW133+1</f>
        <v>132</v>
      </c>
      <c r="AX134" s="45" t="s">
        <v>1799</v>
      </c>
      <c r="AY134" s="45" t="n">
        <v>52.8</v>
      </c>
      <c r="AZ134" s="45" t="n">
        <v>81.1</v>
      </c>
      <c r="BA134" s="45" t="n">
        <v>177</v>
      </c>
      <c r="BB134" s="45" t="n">
        <v>249</v>
      </c>
    </row>
    <row r="135" customFormat="false" ht="16" hidden="false" customHeight="false" outlineLevel="0" collapsed="false">
      <c r="AW135" s="48" t="n">
        <f aca="false">AW134+1</f>
        <v>133</v>
      </c>
      <c r="AX135" s="45" t="s">
        <v>1800</v>
      </c>
      <c r="AY135" s="45" t="n">
        <v>51.5</v>
      </c>
      <c r="AZ135" s="45" t="n">
        <v>39.8</v>
      </c>
      <c r="BA135" s="45" t="n">
        <v>176</v>
      </c>
      <c r="BB135" s="45" t="n">
        <v>226</v>
      </c>
    </row>
    <row r="136" customFormat="false" ht="16" hidden="false" customHeight="false" outlineLevel="0" collapsed="false">
      <c r="AW136" s="48" t="n">
        <f aca="false">AW135+1</f>
        <v>134</v>
      </c>
      <c r="AX136" s="45" t="s">
        <v>1801</v>
      </c>
      <c r="AY136" s="45" t="n">
        <v>48.9</v>
      </c>
      <c r="AZ136" s="45" t="n">
        <v>31.9</v>
      </c>
      <c r="BA136" s="45" t="n">
        <v>174</v>
      </c>
      <c r="BB136" s="45" t="n">
        <v>226</v>
      </c>
    </row>
    <row r="137" customFormat="false" ht="16" hidden="false" customHeight="false" outlineLevel="0" collapsed="false">
      <c r="AW137" s="48" t="n">
        <f aca="false">AW136+1</f>
        <v>135</v>
      </c>
      <c r="AX137" s="45" t="s">
        <v>1802</v>
      </c>
      <c r="AY137" s="45" t="n">
        <v>45.7</v>
      </c>
      <c r="AZ137" s="45" t="n">
        <v>27.1</v>
      </c>
      <c r="BA137" s="45" t="n">
        <v>174</v>
      </c>
      <c r="BB137" s="45" t="n">
        <v>217</v>
      </c>
    </row>
    <row r="138" customFormat="false" ht="16" hidden="false" customHeight="false" outlineLevel="0" collapsed="false">
      <c r="AW138" s="48" t="n">
        <f aca="false">AW137+1</f>
        <v>136</v>
      </c>
      <c r="AX138" s="45" t="s">
        <v>1803</v>
      </c>
      <c r="AY138" s="45" t="n">
        <v>52.9</v>
      </c>
      <c r="AZ138" s="45" t="n">
        <v>29.1</v>
      </c>
      <c r="BA138" s="45" t="n">
        <v>177</v>
      </c>
      <c r="BB138" s="45" t="n">
        <v>228</v>
      </c>
    </row>
    <row r="139" customFormat="false" ht="16" hidden="false" customHeight="false" outlineLevel="0" collapsed="false">
      <c r="AW139" s="48" t="n">
        <f aca="false">AW138+1</f>
        <v>137</v>
      </c>
      <c r="AX139" s="45" t="s">
        <v>1804</v>
      </c>
      <c r="AY139" s="45" t="n">
        <v>85.7</v>
      </c>
      <c r="AZ139" s="45" t="n">
        <v>306</v>
      </c>
      <c r="BA139" s="45" t="n">
        <v>212</v>
      </c>
      <c r="BB139" s="45" t="n">
        <v>417</v>
      </c>
    </row>
    <row r="140" customFormat="false" ht="16" hidden="false" customHeight="false" outlineLevel="0" collapsed="false">
      <c r="AW140" s="48" t="n">
        <f aca="false">AW139+1</f>
        <v>138</v>
      </c>
      <c r="AX140" s="45" t="s">
        <v>1805</v>
      </c>
      <c r="AY140" s="45" t="n">
        <v>74.5</v>
      </c>
      <c r="AZ140" s="45" t="n">
        <v>222</v>
      </c>
      <c r="BA140" s="45" t="n">
        <v>195</v>
      </c>
      <c r="BB140" s="45" t="n">
        <v>354</v>
      </c>
    </row>
    <row r="141" customFormat="false" ht="16" hidden="false" customHeight="false" outlineLevel="0" collapsed="false">
      <c r="AW141" s="48" t="n">
        <f aca="false">AW140+1</f>
        <v>139</v>
      </c>
      <c r="AX141" s="45" t="s">
        <v>1806</v>
      </c>
      <c r="AY141" s="45" t="n">
        <v>63.9</v>
      </c>
      <c r="AZ141" s="45" t="n">
        <v>200</v>
      </c>
      <c r="BA141" s="45" t="n">
        <v>190</v>
      </c>
      <c r="BB141" s="45" t="n">
        <v>340</v>
      </c>
    </row>
    <row r="142" customFormat="false" ht="16" hidden="false" customHeight="false" outlineLevel="0" collapsed="false">
      <c r="AW142" s="48" t="n">
        <f aca="false">AW141+1</f>
        <v>140</v>
      </c>
      <c r="AX142" s="45" t="s">
        <v>1807</v>
      </c>
      <c r="AY142" s="45" t="n">
        <v>60.5</v>
      </c>
      <c r="AZ142" s="45" t="n">
        <v>93</v>
      </c>
      <c r="BA142" s="45" t="n">
        <v>187</v>
      </c>
      <c r="BB142" s="45" t="n">
        <v>267</v>
      </c>
    </row>
    <row r="143" customFormat="false" ht="16" hidden="false" customHeight="false" outlineLevel="0" collapsed="false">
      <c r="AW143" s="48" t="n">
        <f aca="false">AW142+1</f>
        <v>141</v>
      </c>
      <c r="AX143" s="45" t="s">
        <v>1808</v>
      </c>
      <c r="AY143" s="45" t="n">
        <v>59.8</v>
      </c>
      <c r="AZ143" s="45" t="n">
        <v>38</v>
      </c>
      <c r="BA143" s="45" t="n">
        <v>188</v>
      </c>
      <c r="BB143" s="45" t="n">
        <v>231</v>
      </c>
    </row>
    <row r="144" customFormat="false" ht="16" hidden="false" customHeight="false" outlineLevel="0" collapsed="false">
      <c r="AW144" s="48" t="n">
        <f aca="false">AW143+1</f>
        <v>142</v>
      </c>
      <c r="AX144" s="45" t="s">
        <v>1809</v>
      </c>
      <c r="AY144" s="45" t="n">
        <v>63.5</v>
      </c>
      <c r="AZ144" s="45" t="n">
        <v>33</v>
      </c>
      <c r="BA144" s="45" t="n">
        <v>186</v>
      </c>
      <c r="BB144" s="45" t="n">
        <v>225</v>
      </c>
    </row>
    <row r="145" customFormat="false" ht="16" hidden="false" customHeight="false" outlineLevel="0" collapsed="false">
      <c r="AW145" s="48" t="n">
        <f aca="false">AW144+1</f>
        <v>143</v>
      </c>
      <c r="AX145" s="45" t="s">
        <v>1810</v>
      </c>
      <c r="AY145" s="45" t="n">
        <v>64.7</v>
      </c>
      <c r="AZ145" s="45" t="n">
        <v>36.5</v>
      </c>
      <c r="BA145" s="45" t="n">
        <v>187</v>
      </c>
      <c r="BB145" s="45" t="n">
        <v>224</v>
      </c>
    </row>
    <row r="146" customFormat="false" ht="16" hidden="false" customHeight="false" outlineLevel="0" collapsed="false">
      <c r="AW146" s="48" t="n">
        <f aca="false">AW145+1</f>
        <v>144</v>
      </c>
      <c r="AX146" s="45" t="s">
        <v>1811</v>
      </c>
      <c r="AY146" s="45" t="n">
        <v>65.7</v>
      </c>
      <c r="AZ146" s="45" t="n">
        <v>30.6</v>
      </c>
      <c r="BA146" s="45" t="n">
        <v>186</v>
      </c>
      <c r="BB146" s="45" t="n">
        <v>227</v>
      </c>
    </row>
    <row r="147" customFormat="false" ht="16" hidden="false" customHeight="false" outlineLevel="0" collapsed="false">
      <c r="AW147" s="48" t="n">
        <f aca="false">AW146+1</f>
        <v>145</v>
      </c>
      <c r="AX147" s="45" t="s">
        <v>1812</v>
      </c>
      <c r="AY147" s="45" t="n">
        <v>138</v>
      </c>
      <c r="AZ147" s="45" t="n">
        <v>429</v>
      </c>
      <c r="BA147" s="45" t="n">
        <v>251</v>
      </c>
      <c r="BB147" s="45" t="n">
        <v>476</v>
      </c>
    </row>
    <row r="148" customFormat="false" ht="16" hidden="false" customHeight="false" outlineLevel="0" collapsed="false">
      <c r="AW148" s="48" t="n">
        <f aca="false">AW147+1</f>
        <v>146</v>
      </c>
      <c r="AX148" s="45" t="s">
        <v>1813</v>
      </c>
      <c r="AY148" s="45" t="n">
        <v>108</v>
      </c>
      <c r="AZ148" s="45" t="n">
        <v>357</v>
      </c>
      <c r="BA148" s="45" t="n">
        <v>227</v>
      </c>
      <c r="BB148" s="45" t="n">
        <v>434</v>
      </c>
    </row>
    <row r="149" customFormat="false" ht="16" hidden="false" customHeight="false" outlineLevel="0" collapsed="false">
      <c r="AW149" s="48" t="n">
        <f aca="false">AW148+1</f>
        <v>147</v>
      </c>
      <c r="AX149" s="45" t="s">
        <v>1814</v>
      </c>
      <c r="AY149" s="45" t="n">
        <v>71.8</v>
      </c>
      <c r="AZ149" s="45" t="n">
        <v>169</v>
      </c>
      <c r="BA149" s="45" t="n">
        <v>204</v>
      </c>
      <c r="BB149" s="45" t="n">
        <v>322</v>
      </c>
    </row>
    <row r="150" customFormat="false" ht="16" hidden="false" customHeight="false" outlineLevel="0" collapsed="false">
      <c r="AW150" s="48" t="n">
        <f aca="false">AW149+1</f>
        <v>148</v>
      </c>
      <c r="AX150" s="45" t="s">
        <v>1815</v>
      </c>
      <c r="AY150" s="45" t="n">
        <v>73.3</v>
      </c>
      <c r="AZ150" s="45" t="n">
        <v>78.9</v>
      </c>
      <c r="BA150" s="45" t="n">
        <v>201</v>
      </c>
      <c r="BB150" s="45" t="n">
        <v>256</v>
      </c>
    </row>
    <row r="151" customFormat="false" ht="16" hidden="false" customHeight="false" outlineLevel="0" collapsed="false">
      <c r="AW151" s="48" t="n">
        <f aca="false">AW150+1</f>
        <v>149</v>
      </c>
      <c r="AX151" s="45" t="s">
        <v>1816</v>
      </c>
      <c r="AY151" s="45" t="n">
        <v>85.7</v>
      </c>
      <c r="AZ151" s="45" t="n">
        <v>42.5</v>
      </c>
      <c r="BA151" s="45" t="n">
        <v>203</v>
      </c>
      <c r="BB151" s="45" t="n">
        <v>227</v>
      </c>
    </row>
    <row r="152" customFormat="false" ht="16" hidden="false" customHeight="false" outlineLevel="0" collapsed="false">
      <c r="AW152" s="48" t="n">
        <f aca="false">AW151+1</f>
        <v>150</v>
      </c>
      <c r="AX152" s="45" t="s">
        <v>1817</v>
      </c>
      <c r="AY152" s="45" t="n">
        <v>63.4</v>
      </c>
      <c r="AZ152" s="45" t="n">
        <v>30.5</v>
      </c>
      <c r="BA152" s="45" t="n">
        <v>193</v>
      </c>
      <c r="BB152" s="45" t="n">
        <v>224</v>
      </c>
    </row>
    <row r="153" customFormat="false" ht="16" hidden="false" customHeight="false" outlineLevel="0" collapsed="false">
      <c r="AW153" s="48" t="n">
        <f aca="false">AW152+1</f>
        <v>151</v>
      </c>
      <c r="AX153" s="45" t="s">
        <v>1818</v>
      </c>
      <c r="AY153" s="45" t="n">
        <v>62.6</v>
      </c>
      <c r="AZ153" s="45" t="n">
        <v>32.1</v>
      </c>
      <c r="BA153" s="45" t="n">
        <v>194</v>
      </c>
      <c r="BB153" s="45" t="n">
        <v>222</v>
      </c>
    </row>
    <row r="154" customFormat="false" ht="16" hidden="false" customHeight="false" outlineLevel="0" collapsed="false">
      <c r="AW154" s="48" t="n">
        <f aca="false">AW153+1</f>
        <v>152</v>
      </c>
      <c r="AX154" s="45" t="s">
        <v>1819</v>
      </c>
      <c r="AY154" s="45" t="n">
        <v>77.2</v>
      </c>
      <c r="AZ154" s="45" t="n">
        <v>28.2</v>
      </c>
      <c r="BA154" s="45" t="n">
        <v>206</v>
      </c>
      <c r="BB154" s="45" t="n">
        <v>231</v>
      </c>
    </row>
    <row r="155" customFormat="false" ht="16" hidden="false" customHeight="false" outlineLevel="0" collapsed="false">
      <c r="AW155" s="48" t="n">
        <f aca="false">AW154+1</f>
        <v>153</v>
      </c>
      <c r="AX155" s="45" t="s">
        <v>1820</v>
      </c>
      <c r="AY155" s="45" t="n">
        <v>154</v>
      </c>
      <c r="AZ155" s="45" t="n">
        <v>207</v>
      </c>
      <c r="BA155" s="45" t="n">
        <v>268</v>
      </c>
      <c r="BB155" s="45" t="n">
        <v>351</v>
      </c>
    </row>
    <row r="156" customFormat="false" ht="16" hidden="false" customHeight="false" outlineLevel="0" collapsed="false">
      <c r="AW156" s="48" t="n">
        <f aca="false">AW155+1</f>
        <v>154</v>
      </c>
      <c r="AX156" s="45" t="s">
        <v>1821</v>
      </c>
      <c r="AY156" s="45" t="n">
        <v>108</v>
      </c>
      <c r="AZ156" s="45" t="n">
        <v>154</v>
      </c>
      <c r="BA156" s="45" t="n">
        <v>231</v>
      </c>
      <c r="BB156" s="45" t="n">
        <v>308</v>
      </c>
    </row>
    <row r="157" customFormat="false" ht="16" hidden="false" customHeight="false" outlineLevel="0" collapsed="false">
      <c r="AW157" s="48" t="n">
        <f aca="false">AW156+1</f>
        <v>155</v>
      </c>
      <c r="AX157" s="45" t="s">
        <v>1822</v>
      </c>
      <c r="AY157" s="45" t="n">
        <v>83.8</v>
      </c>
      <c r="AZ157" s="45" t="n">
        <v>77.7</v>
      </c>
      <c r="BA157" s="45" t="n">
        <v>208</v>
      </c>
      <c r="BB157" s="45" t="n">
        <v>260</v>
      </c>
    </row>
    <row r="158" customFormat="false" ht="16" hidden="false" customHeight="false" outlineLevel="0" collapsed="false">
      <c r="AW158" s="48" t="n">
        <f aca="false">AW157+1</f>
        <v>156</v>
      </c>
      <c r="AX158" s="45" t="s">
        <v>1823</v>
      </c>
      <c r="AY158" s="45" t="n">
        <v>67.7</v>
      </c>
      <c r="AZ158" s="45" t="n">
        <v>45</v>
      </c>
      <c r="BA158" s="45" t="n">
        <v>200</v>
      </c>
      <c r="BB158" s="45" t="n">
        <v>235</v>
      </c>
    </row>
    <row r="159" customFormat="false" ht="16" hidden="false" customHeight="false" outlineLevel="0" collapsed="false">
      <c r="AW159" s="48" t="n">
        <f aca="false">AW158+1</f>
        <v>157</v>
      </c>
      <c r="AX159" s="45" t="s">
        <v>1824</v>
      </c>
      <c r="AY159" s="45" t="n">
        <v>77</v>
      </c>
      <c r="AZ159" s="45" t="n">
        <v>29.9</v>
      </c>
      <c r="BA159" s="45" t="n">
        <v>200</v>
      </c>
      <c r="BB159" s="45" t="n">
        <v>224</v>
      </c>
    </row>
    <row r="160" customFormat="false" ht="16" hidden="false" customHeight="false" outlineLevel="0" collapsed="false">
      <c r="AW160" s="48" t="n">
        <f aca="false">AW159+1</f>
        <v>158</v>
      </c>
      <c r="AX160" s="45" t="s">
        <v>1825</v>
      </c>
      <c r="AY160" s="45" t="n">
        <v>66.3</v>
      </c>
      <c r="AZ160" s="45" t="n">
        <v>27.8</v>
      </c>
      <c r="BA160" s="45" t="n">
        <v>193</v>
      </c>
      <c r="BB160" s="45" t="n">
        <v>220</v>
      </c>
    </row>
    <row r="161" customFormat="false" ht="16" hidden="false" customHeight="false" outlineLevel="0" collapsed="false">
      <c r="AW161" s="48" t="n">
        <f aca="false">AW160+1</f>
        <v>159</v>
      </c>
      <c r="AX161" s="45" t="s">
        <v>1826</v>
      </c>
      <c r="AY161" s="45" t="n">
        <v>71.8</v>
      </c>
      <c r="AZ161" s="45" t="n">
        <v>29.7</v>
      </c>
      <c r="BA161" s="45" t="n">
        <v>196</v>
      </c>
      <c r="BB161" s="45" t="n">
        <v>221</v>
      </c>
    </row>
    <row r="162" customFormat="false" ht="16" hidden="false" customHeight="false" outlineLevel="0" collapsed="false">
      <c r="AW162" s="48" t="n">
        <f aca="false">AW161+1</f>
        <v>160</v>
      </c>
      <c r="AX162" s="45" t="s">
        <v>1827</v>
      </c>
      <c r="AY162" s="45" t="n">
        <v>80.8</v>
      </c>
      <c r="AZ162" s="45" t="n">
        <v>27.9</v>
      </c>
      <c r="BA162" s="45" t="n">
        <v>205</v>
      </c>
      <c r="BB162" s="45" t="n">
        <v>226</v>
      </c>
    </row>
    <row r="163" customFormat="false" ht="16" hidden="false" customHeight="false" outlineLevel="0" collapsed="false">
      <c r="AW163" s="48" t="n">
        <f aca="false">AW162+1</f>
        <v>161</v>
      </c>
      <c r="AX163" s="45" t="s">
        <v>1828</v>
      </c>
      <c r="AY163" s="45" t="n">
        <v>149</v>
      </c>
      <c r="AZ163" s="45" t="n">
        <v>17478</v>
      </c>
      <c r="BA163" s="45" t="n">
        <v>258</v>
      </c>
      <c r="BB163" s="45" t="n">
        <v>11515</v>
      </c>
    </row>
    <row r="164" customFormat="false" ht="16" hidden="false" customHeight="false" outlineLevel="0" collapsed="false">
      <c r="AW164" s="48" t="n">
        <f aca="false">AW163+1</f>
        <v>162</v>
      </c>
      <c r="AX164" s="45" t="s">
        <v>1829</v>
      </c>
      <c r="AY164" s="45" t="n">
        <v>124</v>
      </c>
      <c r="AZ164" s="45" t="n">
        <v>17005</v>
      </c>
      <c r="BA164" s="45" t="n">
        <v>235</v>
      </c>
      <c r="BB164" s="45" t="n">
        <v>10769</v>
      </c>
    </row>
    <row r="165" customFormat="false" ht="16" hidden="false" customHeight="false" outlineLevel="0" collapsed="false">
      <c r="AW165" s="48" t="n">
        <f aca="false">AW164+1</f>
        <v>163</v>
      </c>
      <c r="AX165" s="45" t="s">
        <v>1830</v>
      </c>
      <c r="AY165" s="45" t="n">
        <v>100</v>
      </c>
      <c r="AZ165" s="45" t="n">
        <v>15101</v>
      </c>
      <c r="BA165" s="45" t="n">
        <v>217</v>
      </c>
      <c r="BB165" s="45" t="n">
        <v>9361</v>
      </c>
    </row>
    <row r="166" customFormat="false" ht="16" hidden="false" customHeight="false" outlineLevel="0" collapsed="false">
      <c r="AW166" s="48" t="n">
        <f aca="false">AW165+1</f>
        <v>164</v>
      </c>
      <c r="AX166" s="45" t="s">
        <v>1831</v>
      </c>
      <c r="AY166" s="45" t="n">
        <v>75.4</v>
      </c>
      <c r="AZ166" s="45" t="n">
        <v>7009</v>
      </c>
      <c r="BA166" s="45" t="n">
        <v>199</v>
      </c>
      <c r="BB166" s="45" t="n">
        <v>4561</v>
      </c>
    </row>
    <row r="167" customFormat="false" ht="16" hidden="false" customHeight="false" outlineLevel="0" collapsed="false">
      <c r="AW167" s="48" t="n">
        <f aca="false">AW166+1</f>
        <v>165</v>
      </c>
      <c r="AX167" s="45" t="s">
        <v>1832</v>
      </c>
      <c r="AY167" s="45" t="n">
        <v>67.3</v>
      </c>
      <c r="AZ167" s="45" t="n">
        <v>1148</v>
      </c>
      <c r="BA167" s="45" t="n">
        <v>194</v>
      </c>
      <c r="BB167" s="45" t="n">
        <v>930</v>
      </c>
    </row>
    <row r="168" customFormat="false" ht="16" hidden="false" customHeight="false" outlineLevel="0" collapsed="false">
      <c r="AW168" s="48" t="n">
        <f aca="false">AW167+1</f>
        <v>166</v>
      </c>
      <c r="AX168" s="45" t="s">
        <v>1833</v>
      </c>
      <c r="AY168" s="45" t="n">
        <v>61.8</v>
      </c>
      <c r="AZ168" s="45" t="n">
        <v>168</v>
      </c>
      <c r="BA168" s="45" t="n">
        <v>191</v>
      </c>
      <c r="BB168" s="45" t="n">
        <v>320</v>
      </c>
    </row>
    <row r="169" customFormat="false" ht="16" hidden="false" customHeight="false" outlineLevel="0" collapsed="false">
      <c r="AW169" s="48" t="n">
        <f aca="false">AW168+1</f>
        <v>167</v>
      </c>
      <c r="AX169" s="45" t="s">
        <v>1834</v>
      </c>
      <c r="AY169" s="45" t="n">
        <v>68.6</v>
      </c>
      <c r="AZ169" s="45" t="n">
        <v>90.8</v>
      </c>
      <c r="BA169" s="45" t="n">
        <v>191</v>
      </c>
      <c r="BB169" s="45" t="n">
        <v>271</v>
      </c>
    </row>
    <row r="170" customFormat="false" ht="16" hidden="false" customHeight="false" outlineLevel="0" collapsed="false">
      <c r="AW170" s="48" t="n">
        <f aca="false">AW169+1</f>
        <v>168</v>
      </c>
      <c r="AX170" s="45" t="s">
        <v>1835</v>
      </c>
      <c r="AY170" s="45" t="n">
        <v>81.3</v>
      </c>
      <c r="AZ170" s="45" t="n">
        <v>97.3</v>
      </c>
      <c r="BA170" s="45" t="n">
        <v>197</v>
      </c>
      <c r="BB170" s="45" t="n">
        <v>273</v>
      </c>
    </row>
    <row r="171" customFormat="false" ht="16" hidden="false" customHeight="false" outlineLevel="0" collapsed="false">
      <c r="AW171" s="48" t="n">
        <f aca="false">AW170+1</f>
        <v>169</v>
      </c>
      <c r="AX171" s="45" t="s">
        <v>1836</v>
      </c>
      <c r="AY171" s="45" t="n">
        <v>182</v>
      </c>
      <c r="AZ171" s="45" t="n">
        <v>351</v>
      </c>
      <c r="BA171" s="45" t="n">
        <v>284</v>
      </c>
      <c r="BB171" s="45" t="n">
        <v>448</v>
      </c>
    </row>
    <row r="172" customFormat="false" ht="16" hidden="false" customHeight="false" outlineLevel="0" collapsed="false">
      <c r="AW172" s="48" t="n">
        <f aca="false">AW171+1</f>
        <v>170</v>
      </c>
      <c r="AX172" s="45" t="s">
        <v>1837</v>
      </c>
      <c r="AY172" s="45" t="n">
        <v>136</v>
      </c>
      <c r="AZ172" s="45" t="n">
        <v>314</v>
      </c>
      <c r="BA172" s="45" t="n">
        <v>245</v>
      </c>
      <c r="BB172" s="45" t="n">
        <v>402</v>
      </c>
    </row>
    <row r="173" customFormat="false" ht="16" hidden="false" customHeight="false" outlineLevel="0" collapsed="false">
      <c r="AW173" s="48" t="n">
        <f aca="false">AW172+1</f>
        <v>171</v>
      </c>
      <c r="AX173" s="45" t="s">
        <v>1838</v>
      </c>
      <c r="AY173" s="45" t="n">
        <v>125</v>
      </c>
      <c r="AZ173" s="45" t="n">
        <v>238</v>
      </c>
      <c r="BA173" s="45" t="n">
        <v>235</v>
      </c>
      <c r="BB173" s="45" t="n">
        <v>360</v>
      </c>
    </row>
    <row r="174" customFormat="false" ht="16" hidden="false" customHeight="false" outlineLevel="0" collapsed="false">
      <c r="AW174" s="48" t="n">
        <f aca="false">AW173+1</f>
        <v>172</v>
      </c>
      <c r="AX174" s="45" t="s">
        <v>1839</v>
      </c>
      <c r="AY174" s="45" t="n">
        <v>118</v>
      </c>
      <c r="AZ174" s="45" t="n">
        <v>141</v>
      </c>
      <c r="BA174" s="45" t="n">
        <v>232</v>
      </c>
      <c r="BB174" s="45" t="n">
        <v>291</v>
      </c>
    </row>
    <row r="175" customFormat="false" ht="16" hidden="false" customHeight="false" outlineLevel="0" collapsed="false">
      <c r="AW175" s="48" t="n">
        <f aca="false">AW174+1</f>
        <v>173</v>
      </c>
      <c r="AX175" s="45" t="s">
        <v>1840</v>
      </c>
      <c r="AY175" s="45" t="n">
        <v>120</v>
      </c>
      <c r="AZ175" s="45" t="n">
        <v>55.7</v>
      </c>
      <c r="BA175" s="45" t="n">
        <v>233</v>
      </c>
      <c r="BB175" s="45" t="n">
        <v>238</v>
      </c>
    </row>
    <row r="176" customFormat="false" ht="16" hidden="false" customHeight="false" outlineLevel="0" collapsed="false">
      <c r="AW176" s="48" t="n">
        <f aca="false">AW175+1</f>
        <v>174</v>
      </c>
      <c r="AX176" s="45" t="s">
        <v>1841</v>
      </c>
      <c r="AY176" s="45" t="n">
        <v>102</v>
      </c>
      <c r="AZ176" s="45" t="n">
        <v>34.1</v>
      </c>
      <c r="BA176" s="45" t="n">
        <v>222</v>
      </c>
      <c r="BB176" s="45" t="n">
        <v>228</v>
      </c>
    </row>
    <row r="177" customFormat="false" ht="16" hidden="false" customHeight="false" outlineLevel="0" collapsed="false">
      <c r="AW177" s="48" t="n">
        <f aca="false">AW176+1</f>
        <v>175</v>
      </c>
      <c r="AX177" s="45" t="s">
        <v>1842</v>
      </c>
      <c r="AY177" s="45" t="n">
        <v>55.2</v>
      </c>
      <c r="AZ177" s="45" t="n">
        <v>28.1</v>
      </c>
      <c r="BA177" s="45" t="n">
        <v>180</v>
      </c>
      <c r="BB177" s="45" t="n">
        <v>220</v>
      </c>
    </row>
    <row r="178" customFormat="false" ht="16" hidden="false" customHeight="false" outlineLevel="0" collapsed="false">
      <c r="AW178" s="48" t="n">
        <f aca="false">AW177+1</f>
        <v>176</v>
      </c>
      <c r="AX178" s="45" t="s">
        <v>1843</v>
      </c>
      <c r="AY178" s="45" t="n">
        <v>130</v>
      </c>
      <c r="AZ178" s="45" t="n">
        <v>35.6</v>
      </c>
      <c r="BA178" s="45" t="n">
        <v>233</v>
      </c>
      <c r="BB178" s="45" t="n">
        <v>232</v>
      </c>
    </row>
    <row r="179" customFormat="false" ht="16" hidden="false" customHeight="false" outlineLevel="0" collapsed="false">
      <c r="AW179" s="48" t="n">
        <f aca="false">AW178+1</f>
        <v>177</v>
      </c>
      <c r="AX179" s="45" t="s">
        <v>1844</v>
      </c>
      <c r="AY179" s="45" t="n">
        <v>20292</v>
      </c>
      <c r="AZ179" s="45" t="n">
        <v>26530</v>
      </c>
      <c r="BA179" s="45" t="n">
        <v>11835</v>
      </c>
      <c r="BB179" s="45" t="n">
        <v>16647</v>
      </c>
    </row>
    <row r="180" customFormat="false" ht="16" hidden="false" customHeight="false" outlineLevel="0" collapsed="false">
      <c r="AW180" s="48" t="n">
        <f aca="false">AW179+1</f>
        <v>178</v>
      </c>
      <c r="AX180" s="45" t="s">
        <v>1845</v>
      </c>
      <c r="AY180" s="45" t="n">
        <v>14782</v>
      </c>
      <c r="AZ180" s="45" t="n">
        <v>23847</v>
      </c>
      <c r="BA180" s="45" t="n">
        <v>8781</v>
      </c>
      <c r="BB180" s="45" t="n">
        <v>14827</v>
      </c>
    </row>
    <row r="181" customFormat="false" ht="16" hidden="false" customHeight="false" outlineLevel="0" collapsed="false">
      <c r="AW181" s="48" t="n">
        <f aca="false">AW180+1</f>
        <v>179</v>
      </c>
      <c r="AX181" s="45" t="s">
        <v>1846</v>
      </c>
      <c r="AY181" s="45" t="n">
        <v>14382</v>
      </c>
      <c r="AZ181" s="45" t="n">
        <v>19151</v>
      </c>
      <c r="BA181" s="45" t="n">
        <v>8674</v>
      </c>
      <c r="BB181" s="45" t="n">
        <v>11871</v>
      </c>
    </row>
    <row r="182" customFormat="false" ht="16" hidden="false" customHeight="false" outlineLevel="0" collapsed="false">
      <c r="AW182" s="48" t="n">
        <f aca="false">AW181+1</f>
        <v>180</v>
      </c>
      <c r="AX182" s="45" t="s">
        <v>1847</v>
      </c>
      <c r="AY182" s="45" t="n">
        <v>16000</v>
      </c>
      <c r="AZ182" s="45" t="n">
        <v>9949</v>
      </c>
      <c r="BA182" s="45" t="n">
        <v>9504</v>
      </c>
      <c r="BB182" s="45" t="n">
        <v>6262</v>
      </c>
    </row>
    <row r="183" customFormat="false" ht="16" hidden="false" customHeight="false" outlineLevel="0" collapsed="false">
      <c r="AW183" s="48" t="n">
        <f aca="false">AW182+1</f>
        <v>181</v>
      </c>
      <c r="AX183" s="45" t="s">
        <v>1848</v>
      </c>
      <c r="AY183" s="45" t="n">
        <v>14470</v>
      </c>
      <c r="AZ183" s="45" t="n">
        <v>1533</v>
      </c>
      <c r="BA183" s="45" t="n">
        <v>8701</v>
      </c>
      <c r="BB183" s="45" t="n">
        <v>1176</v>
      </c>
    </row>
    <row r="184" customFormat="false" ht="16" hidden="false" customHeight="false" outlineLevel="0" collapsed="false">
      <c r="AW184" s="48" t="n">
        <f aca="false">AW183+1</f>
        <v>182</v>
      </c>
      <c r="AX184" s="45" t="s">
        <v>1849</v>
      </c>
      <c r="AY184" s="45" t="n">
        <v>11692</v>
      </c>
      <c r="AZ184" s="45" t="n">
        <v>260</v>
      </c>
      <c r="BA184" s="45" t="n">
        <v>7160</v>
      </c>
      <c r="BB184" s="45" t="n">
        <v>378</v>
      </c>
    </row>
    <row r="185" customFormat="false" ht="16" hidden="false" customHeight="false" outlineLevel="0" collapsed="false">
      <c r="AW185" s="48" t="n">
        <f aca="false">AW184+1</f>
        <v>183</v>
      </c>
      <c r="AX185" s="45" t="s">
        <v>1850</v>
      </c>
      <c r="AY185" s="45" t="n">
        <v>11980</v>
      </c>
      <c r="AZ185" s="45" t="n">
        <v>118</v>
      </c>
      <c r="BA185" s="45" t="n">
        <v>7181</v>
      </c>
      <c r="BB185" s="45" t="n">
        <v>287</v>
      </c>
    </row>
    <row r="186" customFormat="false" ht="16" hidden="false" customHeight="false" outlineLevel="0" collapsed="false">
      <c r="AW186" s="48" t="n">
        <f aca="false">AW185+1</f>
        <v>184</v>
      </c>
      <c r="AX186" s="45" t="s">
        <v>1851</v>
      </c>
      <c r="AY186" s="45" t="n">
        <v>13698</v>
      </c>
      <c r="AZ186" s="45" t="n">
        <v>85.1</v>
      </c>
      <c r="BA186" s="45" t="n">
        <v>7989</v>
      </c>
      <c r="BB186" s="45" t="n">
        <v>267</v>
      </c>
    </row>
    <row r="187" customFormat="false" ht="16" hidden="false" customHeight="false" outlineLevel="0" collapsed="false">
      <c r="AW187" s="48" t="n">
        <f aca="false">AW186+1</f>
        <v>185</v>
      </c>
      <c r="AX187" s="45" t="s">
        <v>1852</v>
      </c>
      <c r="AY187" s="45" t="n">
        <v>44.6</v>
      </c>
      <c r="AZ187" s="45" t="n">
        <v>22506</v>
      </c>
      <c r="BA187" s="45" t="n">
        <v>199</v>
      </c>
      <c r="BB187" s="45" t="n">
        <v>14339</v>
      </c>
    </row>
    <row r="188" customFormat="false" ht="16" hidden="false" customHeight="false" outlineLevel="0" collapsed="false">
      <c r="AW188" s="48" t="n">
        <f aca="false">AW187+1</f>
        <v>186</v>
      </c>
      <c r="AX188" s="45" t="s">
        <v>1853</v>
      </c>
      <c r="AY188" s="45" t="n">
        <v>47.9</v>
      </c>
      <c r="AZ188" s="45" t="n">
        <v>15239</v>
      </c>
      <c r="BA188" s="45" t="n">
        <v>186</v>
      </c>
      <c r="BB188" s="45" t="n">
        <v>9562</v>
      </c>
    </row>
    <row r="189" customFormat="false" ht="16" hidden="false" customHeight="false" outlineLevel="0" collapsed="false">
      <c r="AW189" s="48" t="n">
        <f aca="false">AW188+1</f>
        <v>187</v>
      </c>
      <c r="AX189" s="45" t="s">
        <v>1854</v>
      </c>
      <c r="AY189" s="45" t="n">
        <v>50.6</v>
      </c>
      <c r="AZ189" s="45" t="n">
        <v>12849</v>
      </c>
      <c r="BA189" s="45" t="n">
        <v>185</v>
      </c>
      <c r="BB189" s="45" t="n">
        <v>8162</v>
      </c>
    </row>
    <row r="190" customFormat="false" ht="16" hidden="false" customHeight="false" outlineLevel="0" collapsed="false">
      <c r="AW190" s="48" t="n">
        <f aca="false">AW189+1</f>
        <v>188</v>
      </c>
      <c r="AX190" s="45" t="s">
        <v>1855</v>
      </c>
      <c r="AY190" s="45" t="n">
        <v>51.3</v>
      </c>
      <c r="AZ190" s="45" t="n">
        <v>6798</v>
      </c>
      <c r="BA190" s="45" t="n">
        <v>185</v>
      </c>
      <c r="BB190" s="45" t="n">
        <v>4371</v>
      </c>
    </row>
    <row r="191" customFormat="false" ht="16" hidden="false" customHeight="false" outlineLevel="0" collapsed="false">
      <c r="AW191" s="48" t="n">
        <f aca="false">AW190+1</f>
        <v>189</v>
      </c>
      <c r="AX191" s="45" t="s">
        <v>1856</v>
      </c>
      <c r="AY191" s="45" t="n">
        <v>52.3</v>
      </c>
      <c r="AZ191" s="45" t="n">
        <v>959</v>
      </c>
      <c r="BA191" s="45" t="n">
        <v>182</v>
      </c>
      <c r="BB191" s="45" t="n">
        <v>811</v>
      </c>
    </row>
    <row r="192" customFormat="false" ht="16" hidden="false" customHeight="false" outlineLevel="0" collapsed="false">
      <c r="AW192" s="48" t="n">
        <f aca="false">AW191+1</f>
        <v>190</v>
      </c>
      <c r="AX192" s="45" t="s">
        <v>1857</v>
      </c>
      <c r="AY192" s="45" t="n">
        <v>43.4</v>
      </c>
      <c r="AZ192" s="45" t="n">
        <v>176</v>
      </c>
      <c r="BA192" s="45" t="n">
        <v>181</v>
      </c>
      <c r="BB192" s="45" t="n">
        <v>321</v>
      </c>
    </row>
    <row r="193" customFormat="false" ht="16" hidden="false" customHeight="false" outlineLevel="0" collapsed="false">
      <c r="AW193" s="48" t="n">
        <f aca="false">AW192+1</f>
        <v>191</v>
      </c>
      <c r="AX193" s="45" t="s">
        <v>1858</v>
      </c>
      <c r="AY193" s="45" t="n">
        <v>48.9</v>
      </c>
      <c r="AZ193" s="45" t="n">
        <v>72.9</v>
      </c>
      <c r="BA193" s="45" t="n">
        <v>179</v>
      </c>
      <c r="BB193" s="45" t="n">
        <v>252</v>
      </c>
    </row>
    <row r="194" customFormat="false" ht="16" hidden="false" customHeight="false" outlineLevel="0" collapsed="false">
      <c r="AW194" s="48" t="n">
        <f aca="false">AW193+1</f>
        <v>192</v>
      </c>
      <c r="AX194" s="45" t="s">
        <v>1859</v>
      </c>
      <c r="AY194" s="45" t="n">
        <v>48.2</v>
      </c>
      <c r="AZ194" s="45" t="n">
        <v>68.2</v>
      </c>
      <c r="BA194" s="45" t="n">
        <v>182</v>
      </c>
      <c r="BB194" s="45" t="n">
        <v>258</v>
      </c>
    </row>
    <row r="195" customFormat="false" ht="16" hidden="false" customHeight="false" outlineLevel="0" collapsed="false">
      <c r="AW195" s="48" t="n">
        <f aca="false">AW194+1</f>
        <v>193</v>
      </c>
      <c r="AX195" s="45" t="s">
        <v>1860</v>
      </c>
      <c r="AY195" s="45" t="n">
        <v>504</v>
      </c>
      <c r="AZ195" s="45" t="n">
        <v>230</v>
      </c>
      <c r="BA195" s="45" t="n">
        <v>467</v>
      </c>
      <c r="BB195" s="45" t="n">
        <v>367</v>
      </c>
    </row>
    <row r="196" customFormat="false" ht="16" hidden="false" customHeight="false" outlineLevel="0" collapsed="false">
      <c r="AW196" s="48" t="n">
        <f aca="false">AW195+1</f>
        <v>194</v>
      </c>
      <c r="AX196" s="45" t="s">
        <v>1861</v>
      </c>
      <c r="AY196" s="45" t="n">
        <v>309</v>
      </c>
      <c r="AZ196" s="45" t="n">
        <v>164</v>
      </c>
      <c r="BA196" s="45" t="n">
        <v>355</v>
      </c>
      <c r="BB196" s="45" t="n">
        <v>314</v>
      </c>
    </row>
    <row r="197" customFormat="false" ht="16" hidden="false" customHeight="false" outlineLevel="0" collapsed="false">
      <c r="AW197" s="48" t="n">
        <f aca="false">AW196+1</f>
        <v>195</v>
      </c>
      <c r="AX197" s="45" t="s">
        <v>1862</v>
      </c>
      <c r="AY197" s="45" t="n">
        <v>214</v>
      </c>
      <c r="AZ197" s="45" t="n">
        <v>150</v>
      </c>
      <c r="BA197" s="45" t="n">
        <v>295</v>
      </c>
      <c r="BB197" s="45" t="n">
        <v>305</v>
      </c>
    </row>
    <row r="198" customFormat="false" ht="16" hidden="false" customHeight="false" outlineLevel="0" collapsed="false">
      <c r="AW198" s="48" t="n">
        <f aca="false">AW197+1</f>
        <v>196</v>
      </c>
      <c r="AX198" s="45" t="s">
        <v>1863</v>
      </c>
      <c r="AY198" s="45" t="n">
        <v>128</v>
      </c>
      <c r="AZ198" s="45" t="n">
        <v>102</v>
      </c>
      <c r="BA198" s="45" t="n">
        <v>237</v>
      </c>
      <c r="BB198" s="45" t="n">
        <v>268</v>
      </c>
    </row>
    <row r="199" customFormat="false" ht="16" hidden="false" customHeight="false" outlineLevel="0" collapsed="false">
      <c r="AW199" s="48" t="n">
        <f aca="false">AW198+1</f>
        <v>197</v>
      </c>
      <c r="AX199" s="45" t="s">
        <v>1864</v>
      </c>
      <c r="AY199" s="45" t="n">
        <v>94.4</v>
      </c>
      <c r="AZ199" s="45" t="n">
        <v>43.6</v>
      </c>
      <c r="BA199" s="45" t="n">
        <v>214</v>
      </c>
      <c r="BB199" s="45" t="n">
        <v>239</v>
      </c>
    </row>
    <row r="200" customFormat="false" ht="16" hidden="false" customHeight="false" outlineLevel="0" collapsed="false">
      <c r="AW200" s="48" t="n">
        <f aca="false">AW199+1</f>
        <v>198</v>
      </c>
      <c r="AX200" s="45" t="s">
        <v>1865</v>
      </c>
      <c r="AY200" s="45" t="n">
        <v>77.9</v>
      </c>
      <c r="AZ200" s="45" t="n">
        <v>35.6</v>
      </c>
      <c r="BA200" s="45" t="n">
        <v>204</v>
      </c>
      <c r="BB200" s="45" t="n">
        <v>235</v>
      </c>
    </row>
    <row r="201" customFormat="false" ht="16" hidden="false" customHeight="false" outlineLevel="0" collapsed="false">
      <c r="AW201" s="48" t="n">
        <f aca="false">AW200+1</f>
        <v>199</v>
      </c>
      <c r="AX201" s="45" t="s">
        <v>1866</v>
      </c>
      <c r="AY201" s="45" t="n">
        <v>72.4</v>
      </c>
      <c r="AZ201" s="45" t="n">
        <v>27.3</v>
      </c>
      <c r="BA201" s="45" t="n">
        <v>199</v>
      </c>
      <c r="BB201" s="45" t="n">
        <v>236</v>
      </c>
    </row>
    <row r="202" customFormat="false" ht="16" hidden="false" customHeight="false" outlineLevel="0" collapsed="false">
      <c r="AW202" s="48" t="n">
        <f aca="false">AW201+1</f>
        <v>200</v>
      </c>
      <c r="AX202" s="45" t="s">
        <v>1867</v>
      </c>
      <c r="AY202" s="45" t="n">
        <v>74</v>
      </c>
      <c r="AZ202" s="45" t="n">
        <v>31.6</v>
      </c>
      <c r="BA202" s="45" t="n">
        <v>203</v>
      </c>
      <c r="BB202" s="45" t="n">
        <v>241</v>
      </c>
    </row>
    <row r="203" customFormat="false" ht="16" hidden="false" customHeight="false" outlineLevel="0" collapsed="false">
      <c r="AW203" s="48" t="n">
        <f aca="false">AW202+1</f>
        <v>201</v>
      </c>
      <c r="AX203" s="45" t="s">
        <v>1868</v>
      </c>
      <c r="AY203" s="45" t="n">
        <v>125</v>
      </c>
      <c r="AZ203" s="45" t="n">
        <v>1533</v>
      </c>
      <c r="BA203" s="45" t="n">
        <v>234</v>
      </c>
      <c r="BB203" s="45" t="n">
        <v>1130</v>
      </c>
    </row>
    <row r="204" customFormat="false" ht="16" hidden="false" customHeight="false" outlineLevel="0" collapsed="false">
      <c r="AW204" s="48" t="n">
        <f aca="false">AW203+1</f>
        <v>202</v>
      </c>
      <c r="AX204" s="45" t="s">
        <v>1869</v>
      </c>
      <c r="AY204" s="45" t="n">
        <v>90.2</v>
      </c>
      <c r="AZ204" s="45" t="n">
        <v>1151</v>
      </c>
      <c r="BA204" s="45" t="n">
        <v>211</v>
      </c>
      <c r="BB204" s="45" t="n">
        <v>911</v>
      </c>
    </row>
    <row r="205" customFormat="false" ht="16" hidden="false" customHeight="false" outlineLevel="0" collapsed="false">
      <c r="AW205" s="48" t="n">
        <f aca="false">AW204+1</f>
        <v>203</v>
      </c>
      <c r="AX205" s="45" t="s">
        <v>1870</v>
      </c>
      <c r="AY205" s="45" t="n">
        <v>94.4</v>
      </c>
      <c r="AZ205" s="45" t="n">
        <v>889</v>
      </c>
      <c r="BA205" s="45" t="n">
        <v>208</v>
      </c>
      <c r="BB205" s="45" t="n">
        <v>758</v>
      </c>
    </row>
    <row r="206" customFormat="false" ht="16" hidden="false" customHeight="false" outlineLevel="0" collapsed="false">
      <c r="AW206" s="48" t="n">
        <f aca="false">AW205+1</f>
        <v>204</v>
      </c>
      <c r="AX206" s="45" t="s">
        <v>1871</v>
      </c>
      <c r="AY206" s="45" t="n">
        <v>103</v>
      </c>
      <c r="AZ206" s="45" t="n">
        <v>424</v>
      </c>
      <c r="BA206" s="45" t="n">
        <v>214</v>
      </c>
      <c r="BB206" s="45" t="n">
        <v>474</v>
      </c>
    </row>
    <row r="207" customFormat="false" ht="16" hidden="false" customHeight="false" outlineLevel="0" collapsed="false">
      <c r="AW207" s="48" t="n">
        <f aca="false">AW206+1</f>
        <v>205</v>
      </c>
      <c r="AX207" s="45" t="s">
        <v>1872</v>
      </c>
      <c r="AY207" s="45" t="n">
        <v>85.9</v>
      </c>
      <c r="AZ207" s="45" t="n">
        <v>105</v>
      </c>
      <c r="BA207" s="45" t="n">
        <v>207</v>
      </c>
      <c r="BB207" s="45" t="n">
        <v>281</v>
      </c>
    </row>
    <row r="208" customFormat="false" ht="16" hidden="false" customHeight="false" outlineLevel="0" collapsed="false">
      <c r="AW208" s="48" t="n">
        <f aca="false">AW207+1</f>
        <v>206</v>
      </c>
      <c r="AX208" s="45" t="s">
        <v>1873</v>
      </c>
      <c r="AY208" s="45" t="n">
        <v>72.2</v>
      </c>
      <c r="AZ208" s="45" t="n">
        <v>54.7</v>
      </c>
      <c r="BA208" s="45" t="n">
        <v>199</v>
      </c>
      <c r="BB208" s="45" t="n">
        <v>243</v>
      </c>
    </row>
    <row r="209" customFormat="false" ht="16" hidden="false" customHeight="false" outlineLevel="0" collapsed="false">
      <c r="AW209" s="48" t="n">
        <f aca="false">AW208+1</f>
        <v>207</v>
      </c>
      <c r="AX209" s="45" t="s">
        <v>1874</v>
      </c>
      <c r="AY209" s="45" t="n">
        <v>69</v>
      </c>
      <c r="AZ209" s="45" t="n">
        <v>47.7</v>
      </c>
      <c r="BA209" s="45" t="n">
        <v>195</v>
      </c>
      <c r="BB209" s="45" t="n">
        <v>236</v>
      </c>
    </row>
    <row r="210" customFormat="false" ht="16" hidden="false" customHeight="false" outlineLevel="0" collapsed="false">
      <c r="AW210" s="48" t="n">
        <f aca="false">AW209+1</f>
        <v>208</v>
      </c>
      <c r="AX210" s="45" t="s">
        <v>1875</v>
      </c>
      <c r="AY210" s="45" t="n">
        <v>71.8</v>
      </c>
      <c r="AZ210" s="45" t="n">
        <v>41.4</v>
      </c>
      <c r="BA210" s="45" t="n">
        <v>200</v>
      </c>
      <c r="BB210" s="45" t="n">
        <v>241</v>
      </c>
    </row>
    <row r="211" customFormat="false" ht="16" hidden="false" customHeight="false" outlineLevel="0" collapsed="false">
      <c r="AW211" s="48" t="n">
        <f aca="false">AW210+1</f>
        <v>209</v>
      </c>
      <c r="AX211" s="45" t="s">
        <v>1876</v>
      </c>
      <c r="AY211" s="45" t="n">
        <v>133</v>
      </c>
      <c r="AZ211" s="45" t="n">
        <v>50.7</v>
      </c>
      <c r="BA211" s="45" t="n">
        <v>241</v>
      </c>
      <c r="BB211" s="45" t="n">
        <v>243</v>
      </c>
    </row>
    <row r="212" customFormat="false" ht="16" hidden="false" customHeight="false" outlineLevel="0" collapsed="false">
      <c r="AW212" s="48" t="n">
        <f aca="false">AW211+1</f>
        <v>210</v>
      </c>
      <c r="AX212" s="45" t="s">
        <v>1877</v>
      </c>
      <c r="AY212" s="45" t="n">
        <v>110</v>
      </c>
      <c r="AZ212" s="45" t="n">
        <v>36.1</v>
      </c>
      <c r="BA212" s="45" t="n">
        <v>226</v>
      </c>
      <c r="BB212" s="45" t="n">
        <v>232</v>
      </c>
    </row>
    <row r="213" customFormat="false" ht="16" hidden="false" customHeight="false" outlineLevel="0" collapsed="false">
      <c r="AW213" s="48" t="n">
        <f aca="false">AW212+1</f>
        <v>211</v>
      </c>
      <c r="AX213" s="45" t="s">
        <v>1878</v>
      </c>
      <c r="AY213" s="45" t="n">
        <v>87</v>
      </c>
      <c r="AZ213" s="45" t="n">
        <v>38.3</v>
      </c>
      <c r="BA213" s="45" t="n">
        <v>212</v>
      </c>
      <c r="BB213" s="45" t="n">
        <v>230</v>
      </c>
    </row>
    <row r="214" customFormat="false" ht="16" hidden="false" customHeight="false" outlineLevel="0" collapsed="false">
      <c r="AW214" s="48" t="n">
        <f aca="false">AW213+1</f>
        <v>212</v>
      </c>
      <c r="AX214" s="45" t="s">
        <v>1879</v>
      </c>
      <c r="AY214" s="45" t="n">
        <v>77</v>
      </c>
      <c r="AZ214" s="45" t="n">
        <v>33.3</v>
      </c>
      <c r="BA214" s="45" t="n">
        <v>203</v>
      </c>
      <c r="BB214" s="45" t="n">
        <v>224</v>
      </c>
    </row>
    <row r="215" customFormat="false" ht="16" hidden="false" customHeight="false" outlineLevel="0" collapsed="false">
      <c r="AW215" s="48" t="n">
        <f aca="false">AW214+1</f>
        <v>213</v>
      </c>
      <c r="AX215" s="45" t="s">
        <v>1880</v>
      </c>
      <c r="AY215" s="45" t="n">
        <v>67.1</v>
      </c>
      <c r="AZ215" s="45" t="n">
        <v>27.3</v>
      </c>
      <c r="BA215" s="45" t="n">
        <v>197</v>
      </c>
      <c r="BB215" s="45" t="n">
        <v>221</v>
      </c>
    </row>
    <row r="216" customFormat="false" ht="16" hidden="false" customHeight="false" outlineLevel="0" collapsed="false">
      <c r="AW216" s="48" t="n">
        <f aca="false">AW215+1</f>
        <v>214</v>
      </c>
      <c r="AX216" s="45" t="s">
        <v>1881</v>
      </c>
      <c r="AY216" s="45" t="n">
        <v>84.1</v>
      </c>
      <c r="AZ216" s="45" t="n">
        <v>23.8</v>
      </c>
      <c r="BA216" s="45" t="n">
        <v>203</v>
      </c>
      <c r="BB216" s="45" t="n">
        <v>220</v>
      </c>
    </row>
    <row r="217" customFormat="false" ht="16" hidden="false" customHeight="false" outlineLevel="0" collapsed="false">
      <c r="AW217" s="48" t="n">
        <f aca="false">AW216+1</f>
        <v>215</v>
      </c>
      <c r="AX217" s="45" t="s">
        <v>1882</v>
      </c>
      <c r="AY217" s="45" t="n">
        <v>75.8</v>
      </c>
      <c r="AZ217" s="45" t="n">
        <v>30</v>
      </c>
      <c r="BA217" s="45" t="n">
        <v>200</v>
      </c>
      <c r="BB217" s="45" t="n">
        <v>228</v>
      </c>
    </row>
    <row r="218" customFormat="false" ht="16" hidden="false" customHeight="false" outlineLevel="0" collapsed="false">
      <c r="AW218" s="48" t="n">
        <f aca="false">AW217+1</f>
        <v>216</v>
      </c>
      <c r="AX218" s="45" t="s">
        <v>1883</v>
      </c>
      <c r="AY218" s="45" t="n">
        <v>102</v>
      </c>
      <c r="AZ218" s="45" t="n">
        <v>29.3</v>
      </c>
      <c r="BA218" s="45" t="n">
        <v>216</v>
      </c>
      <c r="BB218" s="45" t="n">
        <v>233</v>
      </c>
    </row>
    <row r="219" customFormat="false" ht="16" hidden="false" customHeight="false" outlineLevel="0" collapsed="false">
      <c r="AW219" s="48" t="n">
        <f aca="false">AW218+1</f>
        <v>217</v>
      </c>
      <c r="AX219" s="45" t="s">
        <v>1884</v>
      </c>
      <c r="AY219" s="45" t="n">
        <v>1127</v>
      </c>
      <c r="AZ219" s="45" t="n">
        <v>1920</v>
      </c>
      <c r="BA219" s="45" t="n">
        <v>831</v>
      </c>
      <c r="BB219" s="45" t="n">
        <v>1403</v>
      </c>
    </row>
    <row r="220" customFormat="false" ht="16" hidden="false" customHeight="false" outlineLevel="0" collapsed="false">
      <c r="AW220" s="48" t="n">
        <f aca="false">AW219+1</f>
        <v>218</v>
      </c>
      <c r="AX220" s="45" t="s">
        <v>1885</v>
      </c>
      <c r="AY220" s="45" t="n">
        <v>736</v>
      </c>
      <c r="AZ220" s="45" t="n">
        <v>2355</v>
      </c>
      <c r="BA220" s="45" t="n">
        <v>615</v>
      </c>
      <c r="BB220" s="45" t="n">
        <v>1649</v>
      </c>
    </row>
    <row r="221" customFormat="false" ht="16" hidden="false" customHeight="false" outlineLevel="0" collapsed="false">
      <c r="AW221" s="48" t="n">
        <f aca="false">AW220+1</f>
        <v>219</v>
      </c>
      <c r="AX221" s="45" t="s">
        <v>1886</v>
      </c>
      <c r="AY221" s="45" t="n">
        <v>440</v>
      </c>
      <c r="AZ221" s="45" t="n">
        <v>1552</v>
      </c>
      <c r="BA221" s="45" t="n">
        <v>449</v>
      </c>
      <c r="BB221" s="45" t="n">
        <v>1183</v>
      </c>
    </row>
    <row r="222" customFormat="false" ht="16" hidden="false" customHeight="false" outlineLevel="0" collapsed="false">
      <c r="AW222" s="48" t="n">
        <f aca="false">AW221+1</f>
        <v>220</v>
      </c>
      <c r="AX222" s="45" t="s">
        <v>1887</v>
      </c>
      <c r="AY222" s="45" t="n">
        <v>207</v>
      </c>
      <c r="AZ222" s="45" t="n">
        <v>789</v>
      </c>
      <c r="BA222" s="45" t="n">
        <v>295</v>
      </c>
      <c r="BB222" s="45" t="n">
        <v>709</v>
      </c>
    </row>
    <row r="223" customFormat="false" ht="16" hidden="false" customHeight="false" outlineLevel="0" collapsed="false">
      <c r="AW223" s="48" t="n">
        <f aca="false">AW222+1</f>
        <v>221</v>
      </c>
      <c r="AX223" s="45" t="s">
        <v>1888</v>
      </c>
      <c r="AY223" s="45" t="n">
        <v>115</v>
      </c>
      <c r="AZ223" s="45" t="n">
        <v>200</v>
      </c>
      <c r="BA223" s="45" t="n">
        <v>233</v>
      </c>
      <c r="BB223" s="45" t="n">
        <v>335</v>
      </c>
    </row>
    <row r="224" customFormat="false" ht="16" hidden="false" customHeight="false" outlineLevel="0" collapsed="false">
      <c r="AW224" s="48" t="n">
        <f aca="false">AW223+1</f>
        <v>222</v>
      </c>
      <c r="AX224" s="45" t="s">
        <v>1889</v>
      </c>
      <c r="AY224" s="45" t="n">
        <v>104</v>
      </c>
      <c r="AZ224" s="45" t="n">
        <v>89.7</v>
      </c>
      <c r="BA224" s="45" t="n">
        <v>222</v>
      </c>
      <c r="BB224" s="45" t="n">
        <v>266</v>
      </c>
    </row>
    <row r="225" customFormat="false" ht="16" hidden="false" customHeight="false" outlineLevel="0" collapsed="false">
      <c r="AW225" s="48" t="n">
        <f aca="false">AW224+1</f>
        <v>223</v>
      </c>
      <c r="AX225" s="45" t="s">
        <v>1890</v>
      </c>
      <c r="AY225" s="45" t="n">
        <v>104</v>
      </c>
      <c r="AZ225" s="45" t="n">
        <v>51</v>
      </c>
      <c r="BA225" s="45" t="n">
        <v>220</v>
      </c>
      <c r="BB225" s="45" t="n">
        <v>241</v>
      </c>
    </row>
    <row r="226" customFormat="false" ht="16" hidden="false" customHeight="false" outlineLevel="0" collapsed="false">
      <c r="AW226" s="48" t="n">
        <f aca="false">AW225+1</f>
        <v>224</v>
      </c>
      <c r="AX226" s="45" t="s">
        <v>1891</v>
      </c>
      <c r="AY226" s="45" t="n">
        <v>119</v>
      </c>
      <c r="AZ226" s="45" t="n">
        <v>52</v>
      </c>
      <c r="BA226" s="45" t="n">
        <v>233</v>
      </c>
      <c r="BB226" s="45" t="n">
        <v>249</v>
      </c>
    </row>
    <row r="227" customFormat="false" ht="16" hidden="false" customHeight="false" outlineLevel="0" collapsed="false">
      <c r="AW227" s="48" t="n">
        <f aca="false">AW226+1</f>
        <v>225</v>
      </c>
      <c r="AX227" s="45" t="s">
        <v>1892</v>
      </c>
      <c r="AY227" s="45" t="n">
        <v>279</v>
      </c>
      <c r="AZ227" s="45" t="n">
        <v>25577</v>
      </c>
      <c r="BA227" s="45" t="n">
        <v>345</v>
      </c>
      <c r="BB227" s="45" t="n">
        <v>15952</v>
      </c>
    </row>
    <row r="228" customFormat="false" ht="16" hidden="false" customHeight="false" outlineLevel="0" collapsed="false">
      <c r="AW228" s="48" t="n">
        <f aca="false">AW227+1</f>
        <v>226</v>
      </c>
      <c r="AX228" s="45" t="s">
        <v>1893</v>
      </c>
      <c r="AY228" s="45" t="n">
        <v>222</v>
      </c>
      <c r="AZ228" s="45" t="n">
        <v>21111</v>
      </c>
      <c r="BA228" s="45" t="n">
        <v>306</v>
      </c>
      <c r="BB228" s="45" t="n">
        <v>13166</v>
      </c>
    </row>
    <row r="229" customFormat="false" ht="16" hidden="false" customHeight="false" outlineLevel="0" collapsed="false">
      <c r="AW229" s="48" t="n">
        <f aca="false">AW228+1</f>
        <v>227</v>
      </c>
      <c r="AX229" s="45" t="s">
        <v>1894</v>
      </c>
      <c r="AY229" s="45" t="n">
        <v>107</v>
      </c>
      <c r="AZ229" s="45" t="n">
        <v>18463</v>
      </c>
      <c r="BA229" s="45" t="n">
        <v>226</v>
      </c>
      <c r="BB229" s="45" t="n">
        <v>11203</v>
      </c>
    </row>
    <row r="230" customFormat="false" ht="16" hidden="false" customHeight="false" outlineLevel="0" collapsed="false">
      <c r="AW230" s="48" t="n">
        <f aca="false">AW229+1</f>
        <v>228</v>
      </c>
      <c r="AX230" s="45" t="s">
        <v>1895</v>
      </c>
      <c r="AY230" s="45" t="n">
        <v>99.1</v>
      </c>
      <c r="AZ230" s="45" t="n">
        <v>9418</v>
      </c>
      <c r="BA230" s="45" t="n">
        <v>218</v>
      </c>
      <c r="BB230" s="45" t="n">
        <v>5982</v>
      </c>
    </row>
    <row r="231" customFormat="false" ht="16" hidden="false" customHeight="false" outlineLevel="0" collapsed="false">
      <c r="AW231" s="48" t="n">
        <f aca="false">AW230+1</f>
        <v>229</v>
      </c>
      <c r="AX231" s="45" t="s">
        <v>1896</v>
      </c>
      <c r="AY231" s="45" t="n">
        <v>75.6</v>
      </c>
      <c r="AZ231" s="45" t="n">
        <v>1382</v>
      </c>
      <c r="BA231" s="45" t="n">
        <v>200</v>
      </c>
      <c r="BB231" s="45" t="n">
        <v>1103</v>
      </c>
    </row>
    <row r="232" customFormat="false" ht="16" hidden="false" customHeight="false" outlineLevel="0" collapsed="false">
      <c r="AW232" s="48" t="n">
        <f aca="false">AW231+1</f>
        <v>230</v>
      </c>
      <c r="AX232" s="45" t="s">
        <v>1897</v>
      </c>
      <c r="AY232" s="45" t="n">
        <v>66.1</v>
      </c>
      <c r="AZ232" s="45" t="n">
        <v>324</v>
      </c>
      <c r="BA232" s="45" t="n">
        <v>196</v>
      </c>
      <c r="BB232" s="45" t="n">
        <v>414</v>
      </c>
    </row>
    <row r="233" customFormat="false" ht="16" hidden="false" customHeight="false" outlineLevel="0" collapsed="false">
      <c r="AW233" s="48" t="n">
        <f aca="false">AW232+1</f>
        <v>231</v>
      </c>
      <c r="AX233" s="45" t="s">
        <v>1898</v>
      </c>
      <c r="AY233" s="45" t="n">
        <v>77</v>
      </c>
      <c r="AZ233" s="45" t="n">
        <v>141</v>
      </c>
      <c r="BA233" s="45" t="n">
        <v>195</v>
      </c>
      <c r="BB233" s="45" t="n">
        <v>299</v>
      </c>
    </row>
    <row r="234" customFormat="false" ht="16" hidden="false" customHeight="false" outlineLevel="0" collapsed="false">
      <c r="AW234" s="48" t="n">
        <f aca="false">AW233+1</f>
        <v>232</v>
      </c>
      <c r="AX234" s="45" t="s">
        <v>1899</v>
      </c>
      <c r="AY234" s="45" t="n">
        <v>67.3</v>
      </c>
      <c r="AZ234" s="45" t="n">
        <v>118</v>
      </c>
      <c r="BA234" s="45" t="n">
        <v>199</v>
      </c>
      <c r="BB234" s="45" t="n">
        <v>299</v>
      </c>
    </row>
    <row r="235" customFormat="false" ht="16" hidden="false" customHeight="false" outlineLevel="0" collapsed="false">
      <c r="AW235" s="48" t="n">
        <f aca="false">AW234+1</f>
        <v>233</v>
      </c>
      <c r="AX235" s="45" t="s">
        <v>1900</v>
      </c>
      <c r="AY235" s="45" t="n">
        <v>96.5</v>
      </c>
      <c r="AZ235" s="45" t="n">
        <v>26208</v>
      </c>
      <c r="BA235" s="45" t="n">
        <v>219</v>
      </c>
      <c r="BB235" s="45" t="n">
        <v>15807</v>
      </c>
    </row>
    <row r="236" customFormat="false" ht="16" hidden="false" customHeight="false" outlineLevel="0" collapsed="false">
      <c r="AW236" s="48" t="n">
        <f aca="false">AW235+1</f>
        <v>234</v>
      </c>
      <c r="AX236" s="45" t="s">
        <v>1901</v>
      </c>
      <c r="AY236" s="45" t="n">
        <v>76.8</v>
      </c>
      <c r="AZ236" s="45" t="n">
        <v>19504</v>
      </c>
      <c r="BA236" s="45" t="n">
        <v>203</v>
      </c>
      <c r="BB236" s="45" t="n">
        <v>12090</v>
      </c>
    </row>
    <row r="237" customFormat="false" ht="16" hidden="false" customHeight="false" outlineLevel="0" collapsed="false">
      <c r="AW237" s="48" t="n">
        <f aca="false">AW236+1</f>
        <v>235</v>
      </c>
      <c r="AX237" s="45" t="s">
        <v>1902</v>
      </c>
      <c r="AY237" s="45" t="n">
        <v>79.9</v>
      </c>
      <c r="AZ237" s="45" t="n">
        <v>16596</v>
      </c>
      <c r="BA237" s="45" t="n">
        <v>200</v>
      </c>
      <c r="BB237" s="45" t="n">
        <v>10163</v>
      </c>
    </row>
    <row r="238" customFormat="false" ht="16" hidden="false" customHeight="false" outlineLevel="0" collapsed="false">
      <c r="AW238" s="48" t="n">
        <f aca="false">AW237+1</f>
        <v>236</v>
      </c>
      <c r="AX238" s="45" t="s">
        <v>1903</v>
      </c>
      <c r="AY238" s="45" t="n">
        <v>68.4</v>
      </c>
      <c r="AZ238" s="45" t="n">
        <v>6966</v>
      </c>
      <c r="BA238" s="45" t="n">
        <v>193</v>
      </c>
      <c r="BB238" s="45" t="n">
        <v>4688</v>
      </c>
    </row>
    <row r="239" customFormat="false" ht="16" hidden="false" customHeight="false" outlineLevel="0" collapsed="false">
      <c r="AW239" s="48" t="n">
        <f aca="false">AW238+1</f>
        <v>237</v>
      </c>
      <c r="AX239" s="45" t="s">
        <v>1904</v>
      </c>
      <c r="AY239" s="45" t="n">
        <v>54.2</v>
      </c>
      <c r="AZ239" s="45" t="n">
        <v>857</v>
      </c>
      <c r="BA239" s="45" t="n">
        <v>185</v>
      </c>
      <c r="BB239" s="45" t="n">
        <v>791</v>
      </c>
    </row>
    <row r="240" customFormat="false" ht="16" hidden="false" customHeight="false" outlineLevel="0" collapsed="false">
      <c r="AW240" s="48" t="n">
        <f aca="false">AW239+1</f>
        <v>238</v>
      </c>
      <c r="AX240" s="45" t="s">
        <v>1905</v>
      </c>
      <c r="AY240" s="45" t="n">
        <v>65.5</v>
      </c>
      <c r="AZ240" s="45" t="n">
        <v>233</v>
      </c>
      <c r="BA240" s="45" t="n">
        <v>189</v>
      </c>
      <c r="BB240" s="45" t="n">
        <v>349</v>
      </c>
    </row>
    <row r="241" customFormat="false" ht="16" hidden="false" customHeight="false" outlineLevel="0" collapsed="false">
      <c r="AW241" s="48" t="n">
        <f aca="false">AW240+1</f>
        <v>239</v>
      </c>
      <c r="AX241" s="45" t="s">
        <v>1906</v>
      </c>
      <c r="AY241" s="45" t="n">
        <v>69.4</v>
      </c>
      <c r="AZ241" s="45" t="n">
        <v>109</v>
      </c>
      <c r="BA241" s="45" t="n">
        <v>189</v>
      </c>
      <c r="BB241" s="45" t="n">
        <v>281</v>
      </c>
    </row>
    <row r="242" customFormat="false" ht="16" hidden="false" customHeight="false" outlineLevel="0" collapsed="false">
      <c r="AW242" s="48" t="n">
        <f aca="false">AW241+1</f>
        <v>240</v>
      </c>
      <c r="AX242" s="45" t="s">
        <v>1907</v>
      </c>
      <c r="AY242" s="45" t="n">
        <v>79.1</v>
      </c>
      <c r="AZ242" s="45" t="n">
        <v>117</v>
      </c>
      <c r="BA242" s="45" t="n">
        <v>196</v>
      </c>
      <c r="BB242" s="45" t="n">
        <v>287</v>
      </c>
    </row>
    <row r="243" customFormat="false" ht="16" hidden="false" customHeight="false" outlineLevel="0" collapsed="false">
      <c r="AW243" s="48" t="n">
        <f aca="false">AW242+1</f>
        <v>241</v>
      </c>
      <c r="AX243" s="45" t="s">
        <v>1908</v>
      </c>
      <c r="AY243" s="45" t="n">
        <v>181</v>
      </c>
      <c r="AZ243" s="45" t="n">
        <v>23847</v>
      </c>
      <c r="BA243" s="45" t="n">
        <v>274</v>
      </c>
      <c r="BB243" s="45" t="n">
        <v>14737</v>
      </c>
    </row>
    <row r="244" customFormat="false" ht="16" hidden="false" customHeight="false" outlineLevel="0" collapsed="false">
      <c r="AW244" s="48" t="n">
        <f aca="false">AW243+1</f>
        <v>242</v>
      </c>
      <c r="AX244" s="45" t="s">
        <v>1909</v>
      </c>
      <c r="AY244" s="45" t="n">
        <v>146</v>
      </c>
      <c r="AZ244" s="45" t="n">
        <v>18633</v>
      </c>
      <c r="BA244" s="45" t="n">
        <v>252</v>
      </c>
      <c r="BB244" s="45" t="n">
        <v>11341</v>
      </c>
    </row>
    <row r="245" customFormat="false" ht="16" hidden="false" customHeight="false" outlineLevel="0" collapsed="false">
      <c r="AW245" s="48" t="n">
        <f aca="false">AW244+1</f>
        <v>243</v>
      </c>
      <c r="AX245" s="45" t="s">
        <v>1910</v>
      </c>
      <c r="AY245" s="45" t="n">
        <v>116</v>
      </c>
      <c r="AZ245" s="45" t="n">
        <v>14559</v>
      </c>
      <c r="BA245" s="45" t="n">
        <v>236</v>
      </c>
      <c r="BB245" s="45" t="n">
        <v>9080</v>
      </c>
    </row>
    <row r="246" customFormat="false" ht="16" hidden="false" customHeight="false" outlineLevel="0" collapsed="false">
      <c r="AW246" s="48" t="n">
        <f aca="false">AW245+1</f>
        <v>244</v>
      </c>
      <c r="AX246" s="45" t="s">
        <v>1911</v>
      </c>
      <c r="AY246" s="45" t="n">
        <v>118</v>
      </c>
      <c r="AZ246" s="45" t="n">
        <v>7679</v>
      </c>
      <c r="BA246" s="45" t="n">
        <v>228</v>
      </c>
      <c r="BB246" s="45" t="n">
        <v>4998</v>
      </c>
    </row>
    <row r="247" customFormat="false" ht="16" hidden="false" customHeight="false" outlineLevel="0" collapsed="false">
      <c r="AW247" s="48" t="n">
        <f aca="false">AW246+1</f>
        <v>245</v>
      </c>
      <c r="AX247" s="45" t="s">
        <v>1912</v>
      </c>
      <c r="AY247" s="45" t="n">
        <v>88.8</v>
      </c>
      <c r="AZ247" s="45" t="n">
        <v>974</v>
      </c>
      <c r="BA247" s="45" t="n">
        <v>214</v>
      </c>
      <c r="BB247" s="45" t="n">
        <v>854</v>
      </c>
    </row>
    <row r="248" customFormat="false" ht="16" hidden="false" customHeight="false" outlineLevel="0" collapsed="false">
      <c r="AW248" s="48" t="n">
        <f aca="false">AW247+1</f>
        <v>246</v>
      </c>
      <c r="AX248" s="45" t="s">
        <v>1913</v>
      </c>
      <c r="AY248" s="45" t="n">
        <v>89.9</v>
      </c>
      <c r="AZ248" s="45" t="n">
        <v>212</v>
      </c>
      <c r="BA248" s="45" t="n">
        <v>216</v>
      </c>
      <c r="BB248" s="45" t="n">
        <v>342</v>
      </c>
    </row>
    <row r="249" customFormat="false" ht="16" hidden="false" customHeight="false" outlineLevel="0" collapsed="false">
      <c r="AW249" s="48" t="n">
        <f aca="false">AW248+1</f>
        <v>247</v>
      </c>
      <c r="AX249" s="45" t="s">
        <v>1914</v>
      </c>
      <c r="AY249" s="45" t="n">
        <v>86.2</v>
      </c>
      <c r="AZ249" s="45" t="n">
        <v>112</v>
      </c>
      <c r="BA249" s="45" t="n">
        <v>212</v>
      </c>
      <c r="BB249" s="45" t="n">
        <v>282</v>
      </c>
    </row>
    <row r="250" customFormat="false" ht="16" hidden="false" customHeight="false" outlineLevel="0" collapsed="false">
      <c r="AW250" s="48" t="n">
        <f aca="false">AW249+1</f>
        <v>248</v>
      </c>
      <c r="AX250" s="45" t="s">
        <v>1915</v>
      </c>
      <c r="AY250" s="45" t="n">
        <v>117</v>
      </c>
      <c r="AZ250" s="45" t="n">
        <v>125</v>
      </c>
      <c r="BA250" s="45" t="n">
        <v>233</v>
      </c>
      <c r="BB250" s="45" t="n">
        <v>290</v>
      </c>
    </row>
    <row r="251" customFormat="false" ht="16" hidden="false" customHeight="false" outlineLevel="0" collapsed="false">
      <c r="AW251" s="48" t="n">
        <f aca="false">AW250+1</f>
        <v>249</v>
      </c>
      <c r="AX251" s="45" t="s">
        <v>1916</v>
      </c>
      <c r="AY251" s="45" t="n">
        <v>709</v>
      </c>
      <c r="AZ251" s="45" t="n">
        <v>28282</v>
      </c>
      <c r="BA251" s="45" t="n">
        <v>577</v>
      </c>
      <c r="BB251" s="45" t="n">
        <v>16954</v>
      </c>
    </row>
    <row r="252" customFormat="false" ht="16" hidden="false" customHeight="false" outlineLevel="0" collapsed="false">
      <c r="AW252" s="48" t="n">
        <f aca="false">AW251+1</f>
        <v>250</v>
      </c>
      <c r="AX252" s="45" t="s">
        <v>1917</v>
      </c>
      <c r="AY252" s="45" t="n">
        <v>372</v>
      </c>
      <c r="AZ252" s="45" t="n">
        <v>18747</v>
      </c>
      <c r="BA252" s="45" t="n">
        <v>410</v>
      </c>
      <c r="BB252" s="45" t="n">
        <v>12053</v>
      </c>
    </row>
    <row r="253" customFormat="false" ht="16" hidden="false" customHeight="false" outlineLevel="0" collapsed="false">
      <c r="AW253" s="48" t="n">
        <f aca="false">AW252+1</f>
        <v>251</v>
      </c>
      <c r="AX253" s="45" t="s">
        <v>1918</v>
      </c>
      <c r="AY253" s="45" t="n">
        <v>258</v>
      </c>
      <c r="AZ253" s="45" t="n">
        <v>16596</v>
      </c>
      <c r="BA253" s="45" t="n">
        <v>336</v>
      </c>
      <c r="BB253" s="45" t="n">
        <v>10445</v>
      </c>
    </row>
    <row r="254" customFormat="false" ht="16" hidden="false" customHeight="false" outlineLevel="0" collapsed="false">
      <c r="AW254" s="48" t="n">
        <f aca="false">AW253+1</f>
        <v>252</v>
      </c>
      <c r="AX254" s="45" t="s">
        <v>1919</v>
      </c>
      <c r="AY254" s="45" t="n">
        <v>144</v>
      </c>
      <c r="AZ254" s="45" t="n">
        <v>9107</v>
      </c>
      <c r="BA254" s="45" t="n">
        <v>256</v>
      </c>
      <c r="BB254" s="45" t="n">
        <v>5820</v>
      </c>
    </row>
    <row r="255" customFormat="false" ht="16" hidden="false" customHeight="false" outlineLevel="0" collapsed="false">
      <c r="AW255" s="48" t="n">
        <f aca="false">AW254+1</f>
        <v>253</v>
      </c>
      <c r="AX255" s="45" t="s">
        <v>1920</v>
      </c>
      <c r="AY255" s="45" t="n">
        <v>104</v>
      </c>
      <c r="AZ255" s="45" t="n">
        <v>1349</v>
      </c>
      <c r="BA255" s="45" t="n">
        <v>226</v>
      </c>
      <c r="BB255" s="45" t="n">
        <v>1057</v>
      </c>
    </row>
    <row r="256" customFormat="false" ht="16" hidden="false" customHeight="false" outlineLevel="0" collapsed="false">
      <c r="AW256" s="48" t="n">
        <f aca="false">AW255+1</f>
        <v>254</v>
      </c>
      <c r="AX256" s="45" t="s">
        <v>1921</v>
      </c>
      <c r="AY256" s="45" t="n">
        <v>99.7</v>
      </c>
      <c r="AZ256" s="45" t="n">
        <v>243</v>
      </c>
      <c r="BA256" s="45" t="n">
        <v>224</v>
      </c>
      <c r="BB256" s="45" t="n">
        <v>364</v>
      </c>
    </row>
    <row r="257" customFormat="false" ht="16" hidden="false" customHeight="false" outlineLevel="0" collapsed="false">
      <c r="AW257" s="48" t="n">
        <f aca="false">AW256+1</f>
        <v>255</v>
      </c>
      <c r="AX257" s="45" t="s">
        <v>1922</v>
      </c>
      <c r="AY257" s="45" t="n">
        <v>112</v>
      </c>
      <c r="AZ257" s="45" t="n">
        <v>124</v>
      </c>
      <c r="BA257" s="45" t="n">
        <v>226</v>
      </c>
      <c r="BB257" s="45" t="n">
        <v>287</v>
      </c>
    </row>
    <row r="258" customFormat="false" ht="16" hidden="false" customHeight="false" outlineLevel="0" collapsed="false">
      <c r="AW258" s="48" t="n">
        <f aca="false">AW257+1</f>
        <v>256</v>
      </c>
      <c r="AX258" s="45" t="s">
        <v>1923</v>
      </c>
      <c r="AY258" s="45" t="n">
        <v>118</v>
      </c>
      <c r="AZ258" s="45" t="n">
        <v>106</v>
      </c>
      <c r="BA258" s="45" t="n">
        <v>233</v>
      </c>
      <c r="BB258" s="45" t="n">
        <v>279</v>
      </c>
    </row>
    <row r="259" customFormat="false" ht="16" hidden="false" customHeight="false" outlineLevel="0" collapsed="false">
      <c r="AW259" s="48"/>
      <c r="AX259" s="45" t="s">
        <v>1491</v>
      </c>
      <c r="AY259" s="45" t="n">
        <v>1530</v>
      </c>
      <c r="AZ259" s="45" t="n">
        <v>6543</v>
      </c>
      <c r="BA259" s="45" t="n">
        <v>1039</v>
      </c>
      <c r="BB259" s="45" t="n">
        <v>4174</v>
      </c>
    </row>
    <row r="260" customFormat="false" ht="16" hidden="false" customHeight="false" outlineLevel="0" collapsed="false">
      <c r="AW260" s="48"/>
      <c r="AX260" s="45" t="s">
        <v>1492</v>
      </c>
      <c r="AY260" s="45" t="n">
        <v>3608</v>
      </c>
      <c r="AZ260" s="45" t="n">
        <v>10963</v>
      </c>
      <c r="BA260" s="45" t="n">
        <v>2073</v>
      </c>
      <c r="BB260" s="45" t="n">
        <v>6593</v>
      </c>
    </row>
    <row r="261" customFormat="false" ht="16" hidden="false" customHeight="false" outlineLevel="0" collapsed="false">
      <c r="AW261" s="48"/>
    </row>
    <row r="262" customFormat="false" ht="16" hidden="false" customHeight="false" outlineLevel="0" collapsed="false">
      <c r="AW262" s="48"/>
    </row>
    <row r="263" customFormat="false" ht="16" hidden="false" customHeight="false" outlineLevel="0" collapsed="false">
      <c r="AW263" s="48"/>
    </row>
    <row r="264" customFormat="false" ht="16" hidden="false" customHeight="false" outlineLevel="0" collapsed="false">
      <c r="AW264" s="48"/>
    </row>
    <row r="265" customFormat="false" ht="16" hidden="false" customHeight="false" outlineLevel="0" collapsed="false">
      <c r="AW265" s="48"/>
    </row>
    <row r="266" customFormat="false" ht="16" hidden="false" customHeight="false" outlineLevel="0" collapsed="false">
      <c r="AW266" s="48"/>
    </row>
    <row r="267" customFormat="false" ht="16" hidden="false" customHeight="false" outlineLevel="0" collapsed="false">
      <c r="AW267" s="48"/>
    </row>
    <row r="268" customFormat="false" ht="16" hidden="false" customHeight="false" outlineLevel="0" collapsed="false">
      <c r="AW268" s="48"/>
    </row>
    <row r="269" customFormat="false" ht="16" hidden="false" customHeight="false" outlineLevel="0" collapsed="false">
      <c r="AW269" s="48"/>
    </row>
    <row r="270" customFormat="false" ht="16" hidden="false" customHeight="false" outlineLevel="0" collapsed="false">
      <c r="AW270" s="48"/>
    </row>
    <row r="271" customFormat="false" ht="16" hidden="false" customHeight="false" outlineLevel="0" collapsed="false">
      <c r="AW271" s="48"/>
    </row>
    <row r="272" customFormat="false" ht="16" hidden="false" customHeight="false" outlineLevel="0" collapsed="false">
      <c r="AW272" s="48"/>
    </row>
    <row r="273" customFormat="false" ht="16" hidden="false" customHeight="false" outlineLevel="0" collapsed="false">
      <c r="AW273" s="48"/>
    </row>
    <row r="274" customFormat="false" ht="16" hidden="false" customHeight="false" outlineLevel="0" collapsed="false">
      <c r="AW274" s="48"/>
    </row>
    <row r="275" customFormat="false" ht="16" hidden="false" customHeight="false" outlineLevel="0" collapsed="false">
      <c r="AW275" s="48"/>
    </row>
    <row r="276" customFormat="false" ht="16" hidden="false" customHeight="false" outlineLevel="0" collapsed="false">
      <c r="AW276" s="48"/>
    </row>
    <row r="277" customFormat="false" ht="16" hidden="false" customHeight="false" outlineLevel="0" collapsed="false">
      <c r="AW277" s="48"/>
    </row>
    <row r="278" customFormat="false" ht="16" hidden="false" customHeight="false" outlineLevel="0" collapsed="false">
      <c r="AW278" s="48"/>
    </row>
    <row r="279" customFormat="false" ht="16" hidden="false" customHeight="false" outlineLevel="0" collapsed="false">
      <c r="AW279" s="48"/>
    </row>
    <row r="280" customFormat="false" ht="16" hidden="false" customHeight="false" outlineLevel="0" collapsed="false">
      <c r="AW280" s="48"/>
    </row>
    <row r="281" customFormat="false" ht="16" hidden="false" customHeight="false" outlineLevel="0" collapsed="false">
      <c r="AW281" s="48"/>
    </row>
    <row r="282" customFormat="false" ht="16" hidden="false" customHeight="false" outlineLevel="0" collapsed="false">
      <c r="AW282" s="48"/>
    </row>
    <row r="283" customFormat="false" ht="16" hidden="false" customHeight="false" outlineLevel="0" collapsed="false">
      <c r="AW283" s="48"/>
    </row>
    <row r="284" customFormat="false" ht="16" hidden="false" customHeight="false" outlineLevel="0" collapsed="false">
      <c r="AW284" s="48"/>
    </row>
    <row r="285" customFormat="false" ht="16" hidden="false" customHeight="false" outlineLevel="0" collapsed="false">
      <c r="AW285" s="48"/>
    </row>
    <row r="286" customFormat="false" ht="16" hidden="false" customHeight="false" outlineLevel="0" collapsed="false">
      <c r="AW286" s="48"/>
    </row>
    <row r="287" customFormat="false" ht="16" hidden="false" customHeight="false" outlineLevel="0" collapsed="false">
      <c r="AW287" s="48"/>
    </row>
    <row r="288" customFormat="false" ht="16" hidden="false" customHeight="false" outlineLevel="0" collapsed="false">
      <c r="AW288" s="48"/>
    </row>
    <row r="289" customFormat="false" ht="16" hidden="false" customHeight="false" outlineLevel="0" collapsed="false">
      <c r="AW289" s="48"/>
    </row>
    <row r="290" customFormat="false" ht="16" hidden="false" customHeight="false" outlineLevel="0" collapsed="false">
      <c r="AW290" s="48"/>
    </row>
    <row r="291" customFormat="false" ht="16" hidden="false" customHeight="false" outlineLevel="0" collapsed="false">
      <c r="AW291" s="48"/>
    </row>
    <row r="292" customFormat="false" ht="16" hidden="false" customHeight="false" outlineLevel="0" collapsed="false">
      <c r="AW292" s="48"/>
    </row>
    <row r="293" customFormat="false" ht="16" hidden="false" customHeight="false" outlineLevel="0" collapsed="false">
      <c r="AW293" s="48"/>
    </row>
    <row r="294" customFormat="false" ht="16" hidden="false" customHeight="false" outlineLevel="0" collapsed="false">
      <c r="AW294" s="48"/>
    </row>
    <row r="295" customFormat="false" ht="16" hidden="false" customHeight="false" outlineLevel="0" collapsed="false">
      <c r="AW295" s="48"/>
    </row>
    <row r="296" customFormat="false" ht="16" hidden="false" customHeight="false" outlineLevel="0" collapsed="false">
      <c r="AW296" s="48"/>
    </row>
    <row r="297" customFormat="false" ht="16" hidden="false" customHeight="false" outlineLevel="0" collapsed="false">
      <c r="AW297" s="48"/>
    </row>
    <row r="298" customFormat="false" ht="16" hidden="false" customHeight="false" outlineLevel="0" collapsed="false">
      <c r="AW298" s="48"/>
    </row>
    <row r="299" customFormat="false" ht="16" hidden="false" customHeight="false" outlineLevel="0" collapsed="false">
      <c r="AW299" s="48"/>
    </row>
    <row r="300" customFormat="false" ht="16" hidden="false" customHeight="false" outlineLevel="0" collapsed="false">
      <c r="AW300" s="48"/>
    </row>
    <row r="301" customFormat="false" ht="16" hidden="false" customHeight="false" outlineLevel="0" collapsed="false">
      <c r="AW301" s="48"/>
    </row>
    <row r="302" customFormat="false" ht="16" hidden="false" customHeight="false" outlineLevel="0" collapsed="false">
      <c r="AW302" s="48"/>
    </row>
    <row r="303" customFormat="false" ht="16" hidden="false" customHeight="false" outlineLevel="0" collapsed="false">
      <c r="AW303" s="48"/>
    </row>
    <row r="304" customFormat="false" ht="16" hidden="false" customHeight="false" outlineLevel="0" collapsed="false">
      <c r="AW304" s="48"/>
    </row>
    <row r="305" customFormat="false" ht="16" hidden="false" customHeight="false" outlineLevel="0" collapsed="false">
      <c r="AW305" s="48"/>
    </row>
    <row r="306" customFormat="false" ht="16" hidden="false" customHeight="false" outlineLevel="0" collapsed="false">
      <c r="AW306" s="48"/>
    </row>
    <row r="307" customFormat="false" ht="16" hidden="false" customHeight="false" outlineLevel="0" collapsed="false">
      <c r="AW307" s="48"/>
    </row>
    <row r="308" customFormat="false" ht="16" hidden="false" customHeight="false" outlineLevel="0" collapsed="false">
      <c r="AW308" s="48"/>
    </row>
    <row r="309" customFormat="false" ht="16" hidden="false" customHeight="false" outlineLevel="0" collapsed="false">
      <c r="AW309" s="48"/>
    </row>
    <row r="310" customFormat="false" ht="16" hidden="false" customHeight="false" outlineLevel="0" collapsed="false">
      <c r="AW310" s="48"/>
    </row>
    <row r="311" customFormat="false" ht="16" hidden="false" customHeight="false" outlineLevel="0" collapsed="false">
      <c r="AW311" s="48"/>
    </row>
    <row r="312" customFormat="false" ht="16" hidden="false" customHeight="false" outlineLevel="0" collapsed="false">
      <c r="AW312" s="48"/>
    </row>
    <row r="313" customFormat="false" ht="16" hidden="false" customHeight="false" outlineLevel="0" collapsed="false">
      <c r="AW313" s="48"/>
    </row>
    <row r="314" customFormat="false" ht="16" hidden="false" customHeight="false" outlineLevel="0" collapsed="false">
      <c r="AW314" s="48"/>
    </row>
    <row r="315" customFormat="false" ht="16" hidden="false" customHeight="false" outlineLevel="0" collapsed="false">
      <c r="AW315" s="48"/>
    </row>
    <row r="316" customFormat="false" ht="16" hidden="false" customHeight="false" outlineLevel="0" collapsed="false">
      <c r="AW316" s="48"/>
    </row>
    <row r="317" customFormat="false" ht="16" hidden="false" customHeight="false" outlineLevel="0" collapsed="false">
      <c r="AW317" s="48"/>
    </row>
    <row r="318" customFormat="false" ht="16" hidden="false" customHeight="false" outlineLevel="0" collapsed="false">
      <c r="AW318" s="48"/>
    </row>
    <row r="319" customFormat="false" ht="16" hidden="false" customHeight="false" outlineLevel="0" collapsed="false">
      <c r="AW319" s="48"/>
    </row>
    <row r="320" customFormat="false" ht="16" hidden="false" customHeight="false" outlineLevel="0" collapsed="false">
      <c r="AW320" s="48"/>
    </row>
    <row r="321" customFormat="false" ht="16" hidden="false" customHeight="false" outlineLevel="0" collapsed="false">
      <c r="AW321" s="48"/>
    </row>
    <row r="322" customFormat="false" ht="16" hidden="false" customHeight="false" outlineLevel="0" collapsed="false">
      <c r="AW322" s="48"/>
    </row>
    <row r="323" customFormat="false" ht="16" hidden="false" customHeight="false" outlineLevel="0" collapsed="false">
      <c r="AW323" s="48"/>
    </row>
    <row r="324" customFormat="false" ht="16" hidden="false" customHeight="false" outlineLevel="0" collapsed="false">
      <c r="AW324" s="48"/>
    </row>
    <row r="325" customFormat="false" ht="16" hidden="false" customHeight="false" outlineLevel="0" collapsed="false">
      <c r="AW325" s="48"/>
    </row>
    <row r="326" customFormat="false" ht="16" hidden="false" customHeight="false" outlineLevel="0" collapsed="false">
      <c r="AW326" s="48"/>
    </row>
    <row r="327" customFormat="false" ht="16" hidden="false" customHeight="false" outlineLevel="0" collapsed="false">
      <c r="AW327" s="48"/>
    </row>
    <row r="328" customFormat="false" ht="16" hidden="false" customHeight="false" outlineLevel="0" collapsed="false">
      <c r="AW328" s="48"/>
    </row>
    <row r="329" customFormat="false" ht="16" hidden="false" customHeight="false" outlineLevel="0" collapsed="false">
      <c r="AW329" s="48"/>
    </row>
    <row r="330" customFormat="false" ht="16" hidden="false" customHeight="false" outlineLevel="0" collapsed="false">
      <c r="AW330" s="48"/>
    </row>
    <row r="331" customFormat="false" ht="16" hidden="false" customHeight="false" outlineLevel="0" collapsed="false">
      <c r="AW331" s="48"/>
    </row>
    <row r="332" customFormat="false" ht="16" hidden="false" customHeight="false" outlineLevel="0" collapsed="false">
      <c r="AW332" s="48"/>
    </row>
    <row r="333" customFormat="false" ht="16" hidden="false" customHeight="false" outlineLevel="0" collapsed="false">
      <c r="AW333" s="48"/>
    </row>
    <row r="334" customFormat="false" ht="16" hidden="false" customHeight="false" outlineLevel="0" collapsed="false">
      <c r="AW334" s="48"/>
    </row>
    <row r="335" customFormat="false" ht="16" hidden="false" customHeight="false" outlineLevel="0" collapsed="false">
      <c r="AW335" s="48"/>
    </row>
    <row r="336" customFormat="false" ht="16" hidden="false" customHeight="false" outlineLevel="0" collapsed="false">
      <c r="AW336" s="48"/>
    </row>
    <row r="337" customFormat="false" ht="16" hidden="false" customHeight="false" outlineLevel="0" collapsed="false">
      <c r="AW337" s="48"/>
    </row>
    <row r="338" customFormat="false" ht="16" hidden="false" customHeight="false" outlineLevel="0" collapsed="false">
      <c r="AW338" s="48"/>
    </row>
    <row r="339" customFormat="false" ht="16" hidden="false" customHeight="false" outlineLevel="0" collapsed="false">
      <c r="AW339" s="48"/>
    </row>
    <row r="340" customFormat="false" ht="16" hidden="false" customHeight="false" outlineLevel="0" collapsed="false">
      <c r="AW340" s="48"/>
    </row>
    <row r="341" customFormat="false" ht="16" hidden="false" customHeight="false" outlineLevel="0" collapsed="false">
      <c r="AW341" s="48"/>
    </row>
    <row r="342" customFormat="false" ht="16" hidden="false" customHeight="false" outlineLevel="0" collapsed="false">
      <c r="AW342" s="48"/>
    </row>
    <row r="343" customFormat="false" ht="16" hidden="false" customHeight="false" outlineLevel="0" collapsed="false">
      <c r="AW343" s="48"/>
    </row>
    <row r="344" customFormat="false" ht="16" hidden="false" customHeight="false" outlineLevel="0" collapsed="false">
      <c r="AW344" s="48"/>
    </row>
    <row r="345" customFormat="false" ht="16" hidden="false" customHeight="false" outlineLevel="0" collapsed="false">
      <c r="AW345" s="48"/>
    </row>
    <row r="346" customFormat="false" ht="16" hidden="false" customHeight="false" outlineLevel="0" collapsed="false">
      <c r="AW346" s="48"/>
    </row>
    <row r="347" customFormat="false" ht="16" hidden="false" customHeight="false" outlineLevel="0" collapsed="false">
      <c r="AW347" s="48"/>
    </row>
    <row r="348" customFormat="false" ht="16" hidden="false" customHeight="false" outlineLevel="0" collapsed="false">
      <c r="AW348" s="48"/>
    </row>
    <row r="349" customFormat="false" ht="16" hidden="false" customHeight="false" outlineLevel="0" collapsed="false">
      <c r="AW349" s="48"/>
    </row>
    <row r="350" customFormat="false" ht="16" hidden="false" customHeight="false" outlineLevel="0" collapsed="false">
      <c r="AW350" s="48"/>
    </row>
    <row r="351" customFormat="false" ht="16" hidden="false" customHeight="false" outlineLevel="0" collapsed="false">
      <c r="AW351" s="48"/>
    </row>
    <row r="352" customFormat="false" ht="16" hidden="false" customHeight="false" outlineLevel="0" collapsed="false">
      <c r="AW352" s="48"/>
    </row>
    <row r="353" customFormat="false" ht="16" hidden="false" customHeight="false" outlineLevel="0" collapsed="false">
      <c r="AW353" s="48"/>
    </row>
    <row r="354" customFormat="false" ht="16" hidden="false" customHeight="false" outlineLevel="0" collapsed="false">
      <c r="AW354" s="48"/>
    </row>
    <row r="355" customFormat="false" ht="16" hidden="false" customHeight="false" outlineLevel="0" collapsed="false">
      <c r="AW355" s="48"/>
    </row>
    <row r="356" customFormat="false" ht="16" hidden="false" customHeight="false" outlineLevel="0" collapsed="false">
      <c r="AW356" s="48"/>
    </row>
    <row r="357" customFormat="false" ht="16" hidden="false" customHeight="false" outlineLevel="0" collapsed="false">
      <c r="AW357" s="48"/>
    </row>
    <row r="358" customFormat="false" ht="16" hidden="false" customHeight="false" outlineLevel="0" collapsed="false">
      <c r="AW358" s="48"/>
    </row>
    <row r="359" customFormat="false" ht="16" hidden="false" customHeight="false" outlineLevel="0" collapsed="false">
      <c r="AW359" s="48"/>
    </row>
    <row r="360" customFormat="false" ht="16" hidden="false" customHeight="false" outlineLevel="0" collapsed="false">
      <c r="AW360" s="48"/>
    </row>
    <row r="361" customFormat="false" ht="16" hidden="false" customHeight="false" outlineLevel="0" collapsed="false">
      <c r="AW361" s="48"/>
    </row>
    <row r="362" customFormat="false" ht="16" hidden="false" customHeight="false" outlineLevel="0" collapsed="false">
      <c r="AW362" s="48"/>
    </row>
    <row r="363" customFormat="false" ht="16" hidden="false" customHeight="false" outlineLevel="0" collapsed="false">
      <c r="AW363" s="48"/>
    </row>
    <row r="364" customFormat="false" ht="16" hidden="false" customHeight="false" outlineLevel="0" collapsed="false">
      <c r="AW364" s="48"/>
    </row>
    <row r="365" customFormat="false" ht="16" hidden="false" customHeight="false" outlineLevel="0" collapsed="false">
      <c r="AW365" s="48"/>
    </row>
    <row r="366" customFormat="false" ht="16" hidden="false" customHeight="false" outlineLevel="0" collapsed="false">
      <c r="AW366" s="48"/>
    </row>
    <row r="367" customFormat="false" ht="16" hidden="false" customHeight="false" outlineLevel="0" collapsed="false">
      <c r="AW367" s="48"/>
    </row>
    <row r="368" customFormat="false" ht="16" hidden="false" customHeight="false" outlineLevel="0" collapsed="false">
      <c r="AW368" s="48"/>
    </row>
    <row r="369" customFormat="false" ht="16" hidden="false" customHeight="false" outlineLevel="0" collapsed="false">
      <c r="AW369" s="48"/>
    </row>
    <row r="370" customFormat="false" ht="16" hidden="false" customHeight="false" outlineLevel="0" collapsed="false">
      <c r="AW370" s="48"/>
    </row>
    <row r="371" customFormat="false" ht="16" hidden="false" customHeight="false" outlineLevel="0" collapsed="false">
      <c r="AW371" s="48"/>
    </row>
    <row r="372" customFormat="false" ht="16" hidden="false" customHeight="false" outlineLevel="0" collapsed="false">
      <c r="AW372" s="48"/>
    </row>
    <row r="373" customFormat="false" ht="16" hidden="false" customHeight="false" outlineLevel="0" collapsed="false">
      <c r="AW373" s="48"/>
    </row>
    <row r="374" customFormat="false" ht="16" hidden="false" customHeight="false" outlineLevel="0" collapsed="false">
      <c r="AW374" s="48"/>
    </row>
    <row r="375" customFormat="false" ht="16" hidden="false" customHeight="false" outlineLevel="0" collapsed="false">
      <c r="AW375" s="48"/>
    </row>
    <row r="376" customFormat="false" ht="16" hidden="false" customHeight="false" outlineLevel="0" collapsed="false">
      <c r="AW376" s="48"/>
    </row>
    <row r="377" customFormat="false" ht="16" hidden="false" customHeight="false" outlineLevel="0" collapsed="false">
      <c r="AW377" s="48"/>
    </row>
    <row r="378" customFormat="false" ht="16" hidden="false" customHeight="false" outlineLevel="0" collapsed="false">
      <c r="AW378" s="48"/>
    </row>
    <row r="379" customFormat="false" ht="16" hidden="false" customHeight="false" outlineLevel="0" collapsed="false">
      <c r="AW379" s="48"/>
    </row>
    <row r="380" customFormat="false" ht="16" hidden="false" customHeight="false" outlineLevel="0" collapsed="false">
      <c r="AW380" s="48"/>
    </row>
    <row r="381" customFormat="false" ht="16" hidden="false" customHeight="false" outlineLevel="0" collapsed="false">
      <c r="AW381" s="48"/>
    </row>
    <row r="382" customFormat="false" ht="16" hidden="false" customHeight="false" outlineLevel="0" collapsed="false">
      <c r="AW382" s="48"/>
    </row>
    <row r="383" customFormat="false" ht="16" hidden="false" customHeight="false" outlineLevel="0" collapsed="false">
      <c r="AW383" s="48"/>
    </row>
    <row r="384" customFormat="false" ht="16" hidden="false" customHeight="false" outlineLevel="0" collapsed="false">
      <c r="AW384" s="48"/>
    </row>
    <row r="385" customFormat="false" ht="16" hidden="false" customHeight="false" outlineLevel="0" collapsed="false">
      <c r="AW385" s="48"/>
    </row>
    <row r="386" customFormat="false" ht="16" hidden="false" customHeight="false" outlineLevel="0" collapsed="false">
      <c r="AW386" s="48"/>
    </row>
    <row r="387" customFormat="false" ht="16" hidden="false" customHeight="false" outlineLevel="0" collapsed="false">
      <c r="AW387" s="48"/>
    </row>
    <row r="388" customFormat="false" ht="16" hidden="false" customHeight="false" outlineLevel="0" collapsed="false">
      <c r="AW388" s="48"/>
    </row>
    <row r="389" customFormat="false" ht="16" hidden="false" customHeight="false" outlineLevel="0" collapsed="false">
      <c r="AW389" s="48"/>
    </row>
    <row r="390" customFormat="false" ht="16" hidden="false" customHeight="false" outlineLevel="0" collapsed="false">
      <c r="AW390" s="48"/>
    </row>
    <row r="391" customFormat="false" ht="16" hidden="false" customHeight="false" outlineLevel="0" collapsed="false">
      <c r="AW391" s="48"/>
    </row>
    <row r="392" customFormat="false" ht="16" hidden="false" customHeight="false" outlineLevel="0" collapsed="false">
      <c r="AW392" s="48"/>
    </row>
    <row r="393" customFormat="false" ht="16" hidden="false" customHeight="false" outlineLevel="0" collapsed="false">
      <c r="AW393" s="48"/>
    </row>
    <row r="394" customFormat="false" ht="16" hidden="false" customHeight="false" outlineLevel="0" collapsed="false">
      <c r="AW394" s="48"/>
    </row>
    <row r="395" customFormat="false" ht="16" hidden="false" customHeight="false" outlineLevel="0" collapsed="false">
      <c r="AW395" s="48"/>
    </row>
    <row r="396" customFormat="false" ht="16" hidden="false" customHeight="false" outlineLevel="0" collapsed="false">
      <c r="AW396" s="48"/>
    </row>
    <row r="397" customFormat="false" ht="16" hidden="false" customHeight="false" outlineLevel="0" collapsed="false">
      <c r="AW397" s="48"/>
    </row>
    <row r="398" customFormat="false" ht="16" hidden="false" customHeight="false" outlineLevel="0" collapsed="false">
      <c r="AW398" s="48"/>
    </row>
    <row r="399" customFormat="false" ht="16" hidden="false" customHeight="false" outlineLevel="0" collapsed="false">
      <c r="AW399" s="48"/>
    </row>
    <row r="400" customFormat="false" ht="16" hidden="false" customHeight="false" outlineLevel="0" collapsed="false">
      <c r="AW400" s="48"/>
    </row>
    <row r="401" customFormat="false" ht="16" hidden="false" customHeight="false" outlineLevel="0" collapsed="false">
      <c r="AW401" s="48"/>
    </row>
    <row r="402" customFormat="false" ht="16" hidden="false" customHeight="false" outlineLevel="0" collapsed="false">
      <c r="AW402" s="48"/>
    </row>
    <row r="403" customFormat="false" ht="16" hidden="false" customHeight="false" outlineLevel="0" collapsed="false">
      <c r="AW403" s="48"/>
    </row>
    <row r="404" customFormat="false" ht="16" hidden="false" customHeight="false" outlineLevel="0" collapsed="false">
      <c r="AW404" s="48"/>
    </row>
    <row r="405" customFormat="false" ht="16" hidden="false" customHeight="false" outlineLevel="0" collapsed="false">
      <c r="AW405" s="48"/>
    </row>
    <row r="406" customFormat="false" ht="16" hidden="false" customHeight="false" outlineLevel="0" collapsed="false">
      <c r="AW406" s="48"/>
    </row>
    <row r="407" customFormat="false" ht="16" hidden="false" customHeight="false" outlineLevel="0" collapsed="false">
      <c r="AW407" s="48"/>
    </row>
    <row r="408" customFormat="false" ht="16" hidden="false" customHeight="false" outlineLevel="0" collapsed="false">
      <c r="AW408" s="48"/>
    </row>
    <row r="409" customFormat="false" ht="16" hidden="false" customHeight="false" outlineLevel="0" collapsed="false">
      <c r="AW409" s="48"/>
    </row>
    <row r="410" customFormat="false" ht="16" hidden="false" customHeight="false" outlineLevel="0" collapsed="false">
      <c r="AW410" s="48"/>
    </row>
    <row r="411" customFormat="false" ht="16" hidden="false" customHeight="false" outlineLevel="0" collapsed="false">
      <c r="AW411" s="48"/>
    </row>
    <row r="412" customFormat="false" ht="16" hidden="false" customHeight="false" outlineLevel="0" collapsed="false">
      <c r="AW412" s="48"/>
    </row>
    <row r="413" customFormat="false" ht="16" hidden="false" customHeight="false" outlineLevel="0" collapsed="false">
      <c r="AW413" s="48"/>
    </row>
    <row r="414" customFormat="false" ht="16" hidden="false" customHeight="false" outlineLevel="0" collapsed="false">
      <c r="AW414" s="48"/>
    </row>
    <row r="415" customFormat="false" ht="16" hidden="false" customHeight="false" outlineLevel="0" collapsed="false">
      <c r="AW415" s="48"/>
    </row>
    <row r="416" customFormat="false" ht="16" hidden="false" customHeight="false" outlineLevel="0" collapsed="false">
      <c r="AW416" s="48"/>
    </row>
    <row r="417" customFormat="false" ht="16" hidden="false" customHeight="false" outlineLevel="0" collapsed="false">
      <c r="AW417" s="48"/>
    </row>
    <row r="418" customFormat="false" ht="16" hidden="false" customHeight="false" outlineLevel="0" collapsed="false">
      <c r="AW418" s="48"/>
    </row>
    <row r="419" customFormat="false" ht="16" hidden="false" customHeight="false" outlineLevel="0" collapsed="false">
      <c r="AW419" s="48"/>
    </row>
    <row r="420" customFormat="false" ht="16" hidden="false" customHeight="false" outlineLevel="0" collapsed="false">
      <c r="AW420" s="48"/>
    </row>
    <row r="421" customFormat="false" ht="16" hidden="false" customHeight="false" outlineLevel="0" collapsed="false">
      <c r="AW421" s="48"/>
    </row>
    <row r="422" customFormat="false" ht="16" hidden="false" customHeight="false" outlineLevel="0" collapsed="false">
      <c r="AW422" s="48"/>
    </row>
    <row r="423" customFormat="false" ht="16" hidden="false" customHeight="false" outlineLevel="0" collapsed="false">
      <c r="AW423" s="48"/>
    </row>
    <row r="424" customFormat="false" ht="16" hidden="false" customHeight="false" outlineLevel="0" collapsed="false">
      <c r="AW424" s="48"/>
    </row>
    <row r="425" customFormat="false" ht="16" hidden="false" customHeight="false" outlineLevel="0" collapsed="false">
      <c r="AW425" s="48"/>
    </row>
    <row r="426" customFormat="false" ht="16" hidden="false" customHeight="false" outlineLevel="0" collapsed="false">
      <c r="AW426" s="48"/>
    </row>
    <row r="427" customFormat="false" ht="16" hidden="false" customHeight="false" outlineLevel="0" collapsed="false">
      <c r="AW427" s="48"/>
    </row>
    <row r="428" customFormat="false" ht="16" hidden="false" customHeight="false" outlineLevel="0" collapsed="false">
      <c r="AW428" s="48"/>
    </row>
    <row r="429" customFormat="false" ht="16" hidden="false" customHeight="false" outlineLevel="0" collapsed="false">
      <c r="AW429" s="48"/>
    </row>
    <row r="430" customFormat="false" ht="16" hidden="false" customHeight="false" outlineLevel="0" collapsed="false">
      <c r="AW430" s="48"/>
    </row>
    <row r="431" customFormat="false" ht="16" hidden="false" customHeight="false" outlineLevel="0" collapsed="false">
      <c r="AW431" s="48"/>
    </row>
    <row r="432" customFormat="false" ht="16" hidden="false" customHeight="false" outlineLevel="0" collapsed="false">
      <c r="AW432" s="48"/>
    </row>
    <row r="433" customFormat="false" ht="16" hidden="false" customHeight="false" outlineLevel="0" collapsed="false">
      <c r="AW433" s="48"/>
    </row>
    <row r="434" customFormat="false" ht="16" hidden="false" customHeight="false" outlineLevel="0" collapsed="false">
      <c r="AW434" s="48"/>
    </row>
    <row r="435" customFormat="false" ht="16" hidden="false" customHeight="false" outlineLevel="0" collapsed="false">
      <c r="AW435" s="48"/>
    </row>
    <row r="436" customFormat="false" ht="16" hidden="false" customHeight="false" outlineLevel="0" collapsed="false">
      <c r="AW436" s="48"/>
    </row>
    <row r="437" customFormat="false" ht="16" hidden="false" customHeight="false" outlineLevel="0" collapsed="false">
      <c r="AW437" s="48"/>
    </row>
    <row r="438" customFormat="false" ht="16" hidden="false" customHeight="false" outlineLevel="0" collapsed="false">
      <c r="AW438" s="48"/>
    </row>
    <row r="439" customFormat="false" ht="16" hidden="false" customHeight="false" outlineLevel="0" collapsed="false">
      <c r="AW439" s="48"/>
    </row>
    <row r="440" customFormat="false" ht="16" hidden="false" customHeight="false" outlineLevel="0" collapsed="false">
      <c r="AW440" s="48"/>
    </row>
    <row r="441" customFormat="false" ht="16" hidden="false" customHeight="false" outlineLevel="0" collapsed="false">
      <c r="AW441" s="48"/>
    </row>
    <row r="442" customFormat="false" ht="16" hidden="false" customHeight="false" outlineLevel="0" collapsed="false">
      <c r="AW442" s="48"/>
    </row>
    <row r="443" customFormat="false" ht="16" hidden="false" customHeight="false" outlineLevel="0" collapsed="false">
      <c r="AW443" s="48"/>
    </row>
    <row r="444" customFormat="false" ht="16" hidden="false" customHeight="false" outlineLevel="0" collapsed="false">
      <c r="AW444" s="48"/>
    </row>
    <row r="445" customFormat="false" ht="16" hidden="false" customHeight="false" outlineLevel="0" collapsed="false">
      <c r="AW445" s="48"/>
    </row>
    <row r="446" customFormat="false" ht="16" hidden="false" customHeight="false" outlineLevel="0" collapsed="false">
      <c r="AW446" s="48"/>
    </row>
    <row r="447" customFormat="false" ht="16" hidden="false" customHeight="false" outlineLevel="0" collapsed="false">
      <c r="AW447" s="48"/>
    </row>
    <row r="448" customFormat="false" ht="16" hidden="false" customHeight="false" outlineLevel="0" collapsed="false">
      <c r="AW448" s="48"/>
    </row>
    <row r="449" customFormat="false" ht="16" hidden="false" customHeight="false" outlineLevel="0" collapsed="false">
      <c r="AW449" s="48"/>
    </row>
    <row r="450" customFormat="false" ht="16" hidden="false" customHeight="false" outlineLevel="0" collapsed="false">
      <c r="AW450" s="48"/>
    </row>
    <row r="451" customFormat="false" ht="16" hidden="false" customHeight="false" outlineLevel="0" collapsed="false">
      <c r="AW451" s="48"/>
    </row>
    <row r="452" customFormat="false" ht="16" hidden="false" customHeight="false" outlineLevel="0" collapsed="false">
      <c r="AW452" s="48"/>
    </row>
    <row r="453" customFormat="false" ht="16" hidden="false" customHeight="false" outlineLevel="0" collapsed="false">
      <c r="AW453" s="48"/>
    </row>
    <row r="454" customFormat="false" ht="16" hidden="false" customHeight="false" outlineLevel="0" collapsed="false">
      <c r="AW454" s="48"/>
    </row>
    <row r="455" customFormat="false" ht="16" hidden="false" customHeight="false" outlineLevel="0" collapsed="false">
      <c r="AW455" s="48"/>
    </row>
    <row r="456" customFormat="false" ht="16" hidden="false" customHeight="false" outlineLevel="0" collapsed="false">
      <c r="AW456" s="48"/>
    </row>
    <row r="457" customFormat="false" ht="16" hidden="false" customHeight="false" outlineLevel="0" collapsed="false">
      <c r="AW457" s="48"/>
    </row>
    <row r="458" customFormat="false" ht="16" hidden="false" customHeight="false" outlineLevel="0" collapsed="false">
      <c r="AW458" s="48"/>
    </row>
    <row r="459" customFormat="false" ht="16" hidden="false" customHeight="false" outlineLevel="0" collapsed="false">
      <c r="AW459" s="48"/>
    </row>
    <row r="460" customFormat="false" ht="16" hidden="false" customHeight="false" outlineLevel="0" collapsed="false">
      <c r="AW460" s="48"/>
    </row>
    <row r="461" customFormat="false" ht="16" hidden="false" customHeight="false" outlineLevel="0" collapsed="false">
      <c r="AW461" s="48"/>
    </row>
    <row r="462" customFormat="false" ht="16" hidden="false" customHeight="false" outlineLevel="0" collapsed="false">
      <c r="AW462" s="48"/>
    </row>
    <row r="463" customFormat="false" ht="16" hidden="false" customHeight="false" outlineLevel="0" collapsed="false">
      <c r="AW463" s="48"/>
    </row>
    <row r="464" customFormat="false" ht="16" hidden="false" customHeight="false" outlineLevel="0" collapsed="false">
      <c r="AW464" s="48"/>
    </row>
    <row r="465" customFormat="false" ht="16" hidden="false" customHeight="false" outlineLevel="0" collapsed="false">
      <c r="AW465" s="48"/>
    </row>
    <row r="466" customFormat="false" ht="16" hidden="false" customHeight="false" outlineLevel="0" collapsed="false">
      <c r="AW466" s="48"/>
    </row>
    <row r="467" customFormat="false" ht="16" hidden="false" customHeight="false" outlineLevel="0" collapsed="false">
      <c r="AW467" s="48"/>
    </row>
    <row r="468" customFormat="false" ht="16" hidden="false" customHeight="false" outlineLevel="0" collapsed="false">
      <c r="AW468" s="48"/>
    </row>
    <row r="469" customFormat="false" ht="16" hidden="false" customHeight="false" outlineLevel="0" collapsed="false">
      <c r="AW469" s="48"/>
    </row>
    <row r="470" customFormat="false" ht="16" hidden="false" customHeight="false" outlineLevel="0" collapsed="false">
      <c r="AW470" s="48"/>
    </row>
    <row r="471" customFormat="false" ht="16" hidden="false" customHeight="false" outlineLevel="0" collapsed="false">
      <c r="AW471" s="48"/>
    </row>
    <row r="472" customFormat="false" ht="16" hidden="false" customHeight="false" outlineLevel="0" collapsed="false">
      <c r="AW472" s="48"/>
    </row>
    <row r="473" customFormat="false" ht="16" hidden="false" customHeight="false" outlineLevel="0" collapsed="false">
      <c r="AW473" s="48"/>
    </row>
    <row r="474" customFormat="false" ht="16" hidden="false" customHeight="false" outlineLevel="0" collapsed="false">
      <c r="AW474" s="48"/>
    </row>
    <row r="475" customFormat="false" ht="16" hidden="false" customHeight="false" outlineLevel="0" collapsed="false">
      <c r="AW475" s="48"/>
    </row>
    <row r="476" customFormat="false" ht="16" hidden="false" customHeight="false" outlineLevel="0" collapsed="false">
      <c r="AW476" s="48"/>
    </row>
    <row r="477" customFormat="false" ht="16" hidden="false" customHeight="false" outlineLevel="0" collapsed="false">
      <c r="AW477" s="48"/>
    </row>
    <row r="478" customFormat="false" ht="16" hidden="false" customHeight="false" outlineLevel="0" collapsed="false">
      <c r="AW478" s="48"/>
    </row>
    <row r="479" customFormat="false" ht="16" hidden="false" customHeight="false" outlineLevel="0" collapsed="false">
      <c r="AW479" s="48"/>
    </row>
    <row r="480" customFormat="false" ht="16" hidden="false" customHeight="false" outlineLevel="0" collapsed="false">
      <c r="AW480" s="48"/>
    </row>
    <row r="481" customFormat="false" ht="16" hidden="false" customHeight="false" outlineLevel="0" collapsed="false">
      <c r="AW481" s="48"/>
    </row>
    <row r="482" customFormat="false" ht="16" hidden="false" customHeight="false" outlineLevel="0" collapsed="false">
      <c r="AW482" s="48"/>
    </row>
  </sheetData>
  <conditionalFormatting sqref="S3:AE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15:AE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S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15:AS22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5:AD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5:AD22 W3:AD1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7:AE34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7:AS34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7:AD3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7:AD3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LibreOffice/6.2.1.2$Linux_X86_64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2019-02-27T07:16:56Z</dcterms:created>
  <dc:creator>Microsoft Office User</dc:creator>
  <dc:description/>
  <dc:language>en-US</dc:language>
  <cp:lastModifiedBy/>
  <dcterms:modified xsi:type="dcterms:W3CDTF">2019-03-17T11:00:17Z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