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timization_zlc\control_center\single_chiller_single_demand_run\ga_results_current_store\100_gen_run\"/>
    </mc:Choice>
  </mc:AlternateContent>
  <bookViews>
    <workbookView xWindow="0" yWindow="0" windowWidth="28800" windowHeight="13275" activeTab="1"/>
  </bookViews>
  <sheets>
    <sheet name="best_performing_all" sheetId="1" r:id="rId1"/>
    <sheet name="time_0" sheetId="2" r:id="rId2"/>
    <sheet name="time_1" sheetId="3" r:id="rId3"/>
  </sheets>
  <calcPr calcId="0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Q3" i="2"/>
  <c r="Q4" i="2"/>
  <c r="Q5" i="2"/>
  <c r="Q6" i="2"/>
  <c r="Q7" i="2"/>
  <c r="Q8" i="2"/>
  <c r="Q9" i="2"/>
  <c r="Q10" i="2"/>
  <c r="R10" i="2" s="1"/>
  <c r="Q11" i="2"/>
  <c r="Q12" i="2"/>
  <c r="Q13" i="2"/>
  <c r="Q14" i="2"/>
  <c r="Q15" i="2"/>
  <c r="Q16" i="2"/>
  <c r="Q17" i="2"/>
  <c r="Q18" i="2"/>
  <c r="R18" i="2" s="1"/>
  <c r="Q19" i="2"/>
  <c r="Q20" i="2"/>
  <c r="Q21" i="2"/>
  <c r="Q22" i="2"/>
  <c r="Q23" i="2"/>
  <c r="Q24" i="2"/>
  <c r="Q25" i="2"/>
  <c r="Q26" i="2"/>
  <c r="R26" i="2" s="1"/>
  <c r="Q27" i="2"/>
  <c r="Q28" i="2"/>
  <c r="Q29" i="2"/>
  <c r="Q30" i="2"/>
  <c r="Q31" i="2"/>
  <c r="Q32" i="2"/>
  <c r="Q33" i="2"/>
  <c r="Q34" i="2"/>
  <c r="R34" i="2" s="1"/>
  <c r="Q35" i="2"/>
  <c r="Q36" i="2"/>
  <c r="Q37" i="2"/>
  <c r="Q38" i="2"/>
  <c r="Q39" i="2"/>
  <c r="Q40" i="2"/>
  <c r="Q41" i="2"/>
  <c r="Q42" i="2"/>
  <c r="R42" i="2" s="1"/>
  <c r="Q43" i="2"/>
  <c r="Q44" i="2"/>
  <c r="Q45" i="2"/>
  <c r="Q46" i="2"/>
  <c r="Q47" i="2"/>
  <c r="Q48" i="2"/>
  <c r="Q49" i="2"/>
  <c r="Q50" i="2"/>
  <c r="R50" i="2" s="1"/>
  <c r="Q51" i="2"/>
  <c r="Q52" i="2"/>
  <c r="Q53" i="2"/>
  <c r="Q54" i="2"/>
  <c r="Q55" i="2"/>
  <c r="Q56" i="2"/>
  <c r="Q57" i="2"/>
  <c r="Q58" i="2"/>
  <c r="R58" i="2" s="1"/>
  <c r="Q59" i="2"/>
  <c r="Q60" i="2"/>
  <c r="Q61" i="2"/>
  <c r="Q62" i="2"/>
  <c r="Q63" i="2"/>
  <c r="Q64" i="2"/>
  <c r="Q65" i="2"/>
  <c r="Q66" i="2"/>
  <c r="R66" i="2" s="1"/>
  <c r="Q67" i="2"/>
  <c r="Q68" i="2"/>
  <c r="Q69" i="2"/>
  <c r="Q70" i="2"/>
  <c r="Q71" i="2"/>
  <c r="Q72" i="2"/>
  <c r="Q73" i="2"/>
  <c r="Q74" i="2"/>
  <c r="R74" i="2" s="1"/>
  <c r="Q75" i="2"/>
  <c r="Q76" i="2"/>
  <c r="Q77" i="2"/>
  <c r="Q78" i="2"/>
  <c r="Q79" i="2"/>
  <c r="Q80" i="2"/>
  <c r="Q81" i="2"/>
  <c r="Q82" i="2"/>
  <c r="R82" i="2" s="1"/>
  <c r="Q83" i="2"/>
  <c r="Q84" i="2"/>
  <c r="Q85" i="2"/>
  <c r="Q86" i="2"/>
  <c r="Q87" i="2"/>
  <c r="Q88" i="2"/>
  <c r="Q89" i="2"/>
  <c r="Q90" i="2"/>
  <c r="R90" i="2" s="1"/>
  <c r="Q91" i="2"/>
  <c r="Q92" i="2"/>
  <c r="Q93" i="2"/>
  <c r="Q94" i="2"/>
  <c r="Q95" i="2"/>
  <c r="Q96" i="2"/>
  <c r="Q97" i="2"/>
  <c r="Q98" i="2"/>
  <c r="R98" i="2" s="1"/>
  <c r="R3" i="2"/>
  <c r="R4" i="2"/>
  <c r="R5" i="2"/>
  <c r="R6" i="2"/>
  <c r="R7" i="2"/>
  <c r="R8" i="2"/>
  <c r="R9" i="2"/>
  <c r="R11" i="2"/>
  <c r="R12" i="2"/>
  <c r="R13" i="2"/>
  <c r="R14" i="2"/>
  <c r="R15" i="2"/>
  <c r="R16" i="2"/>
  <c r="R17" i="2"/>
  <c r="R19" i="2"/>
  <c r="R20" i="2"/>
  <c r="R21" i="2"/>
  <c r="R22" i="2"/>
  <c r="R23" i="2"/>
  <c r="R24" i="2"/>
  <c r="R25" i="2"/>
  <c r="R27" i="2"/>
  <c r="R28" i="2"/>
  <c r="R29" i="2"/>
  <c r="R30" i="2"/>
  <c r="R31" i="2"/>
  <c r="R32" i="2"/>
  <c r="R33" i="2"/>
  <c r="R35" i="2"/>
  <c r="R36" i="2"/>
  <c r="R37" i="2"/>
  <c r="R38" i="2"/>
  <c r="R39" i="2"/>
  <c r="R40" i="2"/>
  <c r="R41" i="2"/>
  <c r="R43" i="2"/>
  <c r="R44" i="2"/>
  <c r="R45" i="2"/>
  <c r="R46" i="2"/>
  <c r="R47" i="2"/>
  <c r="R48" i="2"/>
  <c r="R49" i="2"/>
  <c r="R51" i="2"/>
  <c r="R52" i="2"/>
  <c r="R53" i="2"/>
  <c r="R54" i="2"/>
  <c r="R55" i="2"/>
  <c r="R56" i="2"/>
  <c r="R57" i="2"/>
  <c r="R59" i="2"/>
  <c r="R60" i="2"/>
  <c r="R61" i="2"/>
  <c r="R62" i="2"/>
  <c r="R63" i="2"/>
  <c r="R64" i="2"/>
  <c r="R65" i="2"/>
  <c r="R67" i="2"/>
  <c r="R68" i="2"/>
  <c r="R69" i="2"/>
  <c r="R70" i="2"/>
  <c r="R71" i="2"/>
  <c r="R72" i="2"/>
  <c r="R73" i="2"/>
  <c r="R75" i="2"/>
  <c r="R76" i="2"/>
  <c r="R77" i="2"/>
  <c r="R78" i="2"/>
  <c r="R79" i="2"/>
  <c r="R80" i="2"/>
  <c r="R81" i="2"/>
  <c r="R83" i="2"/>
  <c r="R84" i="2"/>
  <c r="R85" i="2"/>
  <c r="R86" i="2"/>
  <c r="R87" i="2"/>
  <c r="R88" i="2"/>
  <c r="R89" i="2"/>
  <c r="R91" i="2"/>
  <c r="R92" i="2"/>
  <c r="R93" i="2"/>
  <c r="R94" i="2"/>
  <c r="R95" i="2"/>
  <c r="R96" i="2"/>
  <c r="R97" i="2"/>
  <c r="N3" i="2"/>
  <c r="O3" i="2" s="1"/>
  <c r="N4" i="2"/>
  <c r="O4" i="2"/>
  <c r="N5" i="2"/>
  <c r="O5" i="2" s="1"/>
  <c r="N6" i="2"/>
  <c r="O6" i="2"/>
  <c r="N7" i="2"/>
  <c r="O7" i="2" s="1"/>
  <c r="N8" i="2"/>
  <c r="O8" i="2"/>
  <c r="N9" i="2"/>
  <c r="O9" i="2" s="1"/>
  <c r="N10" i="2"/>
  <c r="O10" i="2"/>
  <c r="N11" i="2"/>
  <c r="O11" i="2" s="1"/>
  <c r="N12" i="2"/>
  <c r="O12" i="2"/>
  <c r="N13" i="2"/>
  <c r="O13" i="2" s="1"/>
  <c r="N14" i="2"/>
  <c r="O14" i="2"/>
  <c r="N15" i="2"/>
  <c r="O15" i="2" s="1"/>
  <c r="N16" i="2"/>
  <c r="O16" i="2"/>
  <c r="N17" i="2"/>
  <c r="O17" i="2" s="1"/>
  <c r="N18" i="2"/>
  <c r="O18" i="2"/>
  <c r="N19" i="2"/>
  <c r="O19" i="2" s="1"/>
  <c r="N20" i="2"/>
  <c r="O20" i="2"/>
  <c r="N21" i="2"/>
  <c r="O21" i="2" s="1"/>
  <c r="N22" i="2"/>
  <c r="O22" i="2"/>
  <c r="N23" i="2"/>
  <c r="O23" i="2" s="1"/>
  <c r="N24" i="2"/>
  <c r="O24" i="2"/>
  <c r="N25" i="2"/>
  <c r="O25" i="2" s="1"/>
  <c r="N26" i="2"/>
  <c r="O26" i="2"/>
  <c r="N27" i="2"/>
  <c r="O27" i="2" s="1"/>
  <c r="N28" i="2"/>
  <c r="O28" i="2"/>
  <c r="N29" i="2"/>
  <c r="O29" i="2" s="1"/>
  <c r="N30" i="2"/>
  <c r="O30" i="2"/>
  <c r="N31" i="2"/>
  <c r="O31" i="2" s="1"/>
  <c r="N32" i="2"/>
  <c r="O32" i="2"/>
  <c r="N33" i="2"/>
  <c r="O33" i="2" s="1"/>
  <c r="N34" i="2"/>
  <c r="O34" i="2"/>
  <c r="N35" i="2"/>
  <c r="O35" i="2" s="1"/>
  <c r="N36" i="2"/>
  <c r="O36" i="2"/>
  <c r="N37" i="2"/>
  <c r="O37" i="2" s="1"/>
  <c r="N38" i="2"/>
  <c r="O38" i="2"/>
  <c r="N39" i="2"/>
  <c r="O39" i="2" s="1"/>
  <c r="N40" i="2"/>
  <c r="O40" i="2"/>
  <c r="N41" i="2"/>
  <c r="O41" i="2" s="1"/>
  <c r="N42" i="2"/>
  <c r="O42" i="2"/>
  <c r="N43" i="2"/>
  <c r="O43" i="2" s="1"/>
  <c r="N44" i="2"/>
  <c r="O44" i="2"/>
  <c r="N45" i="2"/>
  <c r="O45" i="2" s="1"/>
  <c r="N46" i="2"/>
  <c r="O46" i="2"/>
  <c r="N47" i="2"/>
  <c r="O47" i="2" s="1"/>
  <c r="N48" i="2"/>
  <c r="O48" i="2"/>
  <c r="N49" i="2"/>
  <c r="O49" i="2" s="1"/>
  <c r="N50" i="2"/>
  <c r="O50" i="2"/>
  <c r="N51" i="2"/>
  <c r="O51" i="2" s="1"/>
  <c r="N52" i="2"/>
  <c r="O52" i="2"/>
  <c r="N53" i="2"/>
  <c r="O53" i="2" s="1"/>
  <c r="N54" i="2"/>
  <c r="O54" i="2"/>
  <c r="N55" i="2"/>
  <c r="O55" i="2" s="1"/>
  <c r="N56" i="2"/>
  <c r="O56" i="2"/>
  <c r="N57" i="2"/>
  <c r="O57" i="2" s="1"/>
  <c r="N58" i="2"/>
  <c r="O58" i="2"/>
  <c r="N59" i="2"/>
  <c r="O59" i="2" s="1"/>
  <c r="N60" i="2"/>
  <c r="O60" i="2"/>
  <c r="N61" i="2"/>
  <c r="O61" i="2" s="1"/>
  <c r="N62" i="2"/>
  <c r="O62" i="2"/>
  <c r="N63" i="2"/>
  <c r="O63" i="2" s="1"/>
  <c r="N64" i="2"/>
  <c r="O64" i="2"/>
  <c r="N65" i="2"/>
  <c r="O65" i="2" s="1"/>
  <c r="N66" i="2"/>
  <c r="O66" i="2"/>
  <c r="N67" i="2"/>
  <c r="O67" i="2" s="1"/>
  <c r="N68" i="2"/>
  <c r="O68" i="2"/>
  <c r="N69" i="2"/>
  <c r="O69" i="2" s="1"/>
  <c r="N70" i="2"/>
  <c r="O70" i="2"/>
  <c r="N71" i="2"/>
  <c r="O71" i="2" s="1"/>
  <c r="N72" i="2"/>
  <c r="O72" i="2"/>
  <c r="N73" i="2"/>
  <c r="O73" i="2" s="1"/>
  <c r="N74" i="2"/>
  <c r="O74" i="2"/>
  <c r="N75" i="2"/>
  <c r="O75" i="2" s="1"/>
  <c r="N76" i="2"/>
  <c r="O76" i="2"/>
  <c r="N77" i="2"/>
  <c r="O77" i="2" s="1"/>
  <c r="N78" i="2"/>
  <c r="O78" i="2"/>
  <c r="N79" i="2"/>
  <c r="O79" i="2" s="1"/>
  <c r="N80" i="2"/>
  <c r="O80" i="2" s="1"/>
  <c r="N81" i="2"/>
  <c r="O81" i="2" s="1"/>
  <c r="N82" i="2"/>
  <c r="O82" i="2"/>
  <c r="N83" i="2"/>
  <c r="O83" i="2" s="1"/>
  <c r="N84" i="2"/>
  <c r="O84" i="2" s="1"/>
  <c r="N85" i="2"/>
  <c r="O85" i="2" s="1"/>
  <c r="N86" i="2"/>
  <c r="O86" i="2"/>
  <c r="N87" i="2"/>
  <c r="O87" i="2" s="1"/>
  <c r="N88" i="2"/>
  <c r="O88" i="2" s="1"/>
  <c r="N89" i="2"/>
  <c r="O89" i="2" s="1"/>
  <c r="N90" i="2"/>
  <c r="O90" i="2"/>
  <c r="N91" i="2"/>
  <c r="O91" i="2" s="1"/>
  <c r="N92" i="2"/>
  <c r="O92" i="2" s="1"/>
  <c r="N93" i="2"/>
  <c r="O93" i="2" s="1"/>
  <c r="N94" i="2"/>
  <c r="O94" i="2"/>
  <c r="N95" i="2"/>
  <c r="O95" i="2" s="1"/>
  <c r="N96" i="2"/>
  <c r="O96" i="2" s="1"/>
  <c r="N97" i="2"/>
  <c r="O97" i="2" s="1"/>
  <c r="N98" i="2"/>
  <c r="O98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2" i="2"/>
  <c r="N2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2" i="2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2" i="2"/>
  <c r="L2" i="2" s="1"/>
  <c r="S2" i="2" s="1"/>
  <c r="Q2" i="2" l="1"/>
  <c r="R2" i="2" s="1"/>
</calcChain>
</file>

<file path=xl/sharedStrings.xml><?xml version="1.0" encoding="utf-8"?>
<sst xmlns="http://schemas.openxmlformats.org/spreadsheetml/2006/main" count="79" uniqueCount="75">
  <si>
    <t>chiller_evap_return_temp_time_step_0</t>
  </si>
  <si>
    <t>chiller_cond_entry_temp_time_step_0</t>
  </si>
  <si>
    <t>total_evap_nwk_flowrate_time_step_0</t>
  </si>
  <si>
    <t>total_cond_nwk_flowrate_time_step_0</t>
  </si>
  <si>
    <t>sp1_temp_t_inout_time_step_0</t>
  </si>
  <si>
    <t>sp2_temp_t_inout_time_step_0</t>
  </si>
  <si>
    <t>ch1_1_evap_m_perc_time_step_0</t>
  </si>
  <si>
    <t>ch1_1_evap_t_out_time_step_0</t>
  </si>
  <si>
    <t>ch1_2_evap_m_perc_time_step_0</t>
  </si>
  <si>
    <t>ch1_2_evap_t_out_time_step_0</t>
  </si>
  <si>
    <t>ch1_3_evap_m_perc_time_step_0</t>
  </si>
  <si>
    <t>ch1_3_evap_t_out_time_step_0</t>
  </si>
  <si>
    <t>ch1_4_evap_m_perc_time_step_0</t>
  </si>
  <si>
    <t>ch1_4_evap_t_out_time_step_0</t>
  </si>
  <si>
    <t>gv2_ss_m_perc_time_step_0</t>
  </si>
  <si>
    <t>gv2_ss_t_in_time_step_0</t>
  </si>
  <si>
    <t>cp_nwk_m_perc_time_step_0</t>
  </si>
  <si>
    <t>cp_nwk_tinout_time_step_0</t>
  </si>
  <si>
    <t>ch_evap_ret_t_in_time_step_0</t>
  </si>
  <si>
    <t>ch_e_f_c_mass_flow_time_step_0</t>
  </si>
  <si>
    <t>sp1_temp_y_time_step_0</t>
  </si>
  <si>
    <t>sp2_temp_y_time_step_0</t>
  </si>
  <si>
    <t>ch_evap_ret_y_time_step_0</t>
  </si>
  <si>
    <t>ch_e_f_c_y_time_step_0</t>
  </si>
  <si>
    <t>ch1_1_evap_y_time_step_0</t>
  </si>
  <si>
    <t>ch1_2_evap_y_time_step_0</t>
  </si>
  <si>
    <t>ch1_3_evap_y_time_step_0</t>
  </si>
  <si>
    <t>ch1_4_evap_y_time_step_0</t>
  </si>
  <si>
    <t>gv2_ss_y_time_step_0</t>
  </si>
  <si>
    <t>cp_nwk_y_time_step_0</t>
  </si>
  <si>
    <t>Obj_Value_time_step_0</t>
  </si>
  <si>
    <t>chiller_evap_return_temp_time_step_1</t>
  </si>
  <si>
    <t>chiller_cond_entry_temp_time_step_1</t>
  </si>
  <si>
    <t>total_evap_nwk_flowrate_time_step_1</t>
  </si>
  <si>
    <t>total_cond_nwk_flowrate_time_step_1</t>
  </si>
  <si>
    <t>sp1_temp_t_inout_time_step_1</t>
  </si>
  <si>
    <t>sp2_temp_t_inout_time_step_1</t>
  </si>
  <si>
    <t>ch1_1_evap_m_perc_time_step_1</t>
  </si>
  <si>
    <t>ch1_1_evap_t_out_time_step_1</t>
  </si>
  <si>
    <t>ch1_2_evap_m_perc_time_step_1</t>
  </si>
  <si>
    <t>ch1_2_evap_t_out_time_step_1</t>
  </si>
  <si>
    <t>ch1_3_evap_m_perc_time_step_1</t>
  </si>
  <si>
    <t>ch1_3_evap_t_out_time_step_1</t>
  </si>
  <si>
    <t>ch1_4_evap_m_perc_time_step_1</t>
  </si>
  <si>
    <t>ch1_4_evap_t_out_time_step_1</t>
  </si>
  <si>
    <t>gv2_ss_m_perc_time_step_1</t>
  </si>
  <si>
    <t>gv2_ss_t_in_time_step_1</t>
  </si>
  <si>
    <t>cp_nwk_m_perc_time_step_1</t>
  </si>
  <si>
    <t>cp_nwk_tinout_time_step_1</t>
  </si>
  <si>
    <t>ch_evap_ret_t_in_time_step_1</t>
  </si>
  <si>
    <t>ch_e_f_c_mass_flow_time_step_1</t>
  </si>
  <si>
    <t>sp1_temp_y_time_step_1</t>
  </si>
  <si>
    <t>sp2_temp_y_time_step_1</t>
  </si>
  <si>
    <t>ch_evap_ret_y_time_step_1</t>
  </si>
  <si>
    <t>ch_e_f_c_y_time_step_1</t>
  </si>
  <si>
    <t>ch1_1_evap_y_time_step_1</t>
  </si>
  <si>
    <t>ch1_2_evap_y_time_step_1</t>
  </si>
  <si>
    <t>ch1_3_evap_y_time_step_1</t>
  </si>
  <si>
    <t>ch1_4_evap_y_time_step_1</t>
  </si>
  <si>
    <t>gv2_ss_y_time_step_1</t>
  </si>
  <si>
    <t>cp_nwk_y_time_step_1</t>
  </si>
  <si>
    <t>Obj_Value_time_step_1</t>
  </si>
  <si>
    <t>Tout_chiller1</t>
  </si>
  <si>
    <t>Tin_sp1</t>
  </si>
  <si>
    <t>Tin_gv2</t>
  </si>
  <si>
    <t>Tout_gv2</t>
  </si>
  <si>
    <t>Del_T_gv2</t>
  </si>
  <si>
    <t>Gv2_demand</t>
  </si>
  <si>
    <t>Tin_cp</t>
  </si>
  <si>
    <t>Tout_cp</t>
  </si>
  <si>
    <t>Tin_sp2</t>
  </si>
  <si>
    <t>Tout_sp2</t>
  </si>
  <si>
    <t>Load_chiller</t>
  </si>
  <si>
    <t>Tout_sp1_gv2</t>
  </si>
  <si>
    <t>Tout_sp1_cp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</si>
</sst>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8"/>
  <sheetViews>
    <sheetView workbookViewId="0">
      <selection activeCell="S2" sqref="S2"/>
    </sheetView>
  </sheetViews>
  <sheetFormatPr defaultRowHeight="15" x14ac:dyDescent="0.25"/>
  <cols>
    <col min="4" max="4" width="14.140625" customWidth="1"/>
    <col min="8" max="8" width="20.85546875" customWidth="1"/>
    <col min="9" max="9" width="16" customWidth="1"/>
    <col min="10" max="10" width="18.7109375" customWidth="1"/>
    <col min="11" max="11" width="32.85546875" customWidth="1"/>
    <col min="18" max="18" width="14.28515625" customWidth="1"/>
    <col min="35" max="35" width="22.42578125" customWidth="1"/>
    <col min="36" max="36" width="10.7109375" customWidth="1"/>
  </cols>
  <sheetData>
    <row r="1" spans="1:6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x14ac:dyDescent="0.25">
      <c r="A2">
        <v>0</v>
      </c>
      <c r="B2">
        <v>286</v>
      </c>
      <c r="C2">
        <v>292</v>
      </c>
      <c r="D2">
        <v>64.5</v>
      </c>
      <c r="E2">
        <v>3800</v>
      </c>
      <c r="F2">
        <v>7.3358307628664798E-2</v>
      </c>
      <c r="G2">
        <v>0.42833333333333401</v>
      </c>
      <c r="H2">
        <v>0</v>
      </c>
      <c r="I2">
        <v>0</v>
      </c>
      <c r="J2">
        <v>1</v>
      </c>
      <c r="K2">
        <v>0.10132904884893799</v>
      </c>
      <c r="L2">
        <v>0</v>
      </c>
      <c r="M2">
        <v>0</v>
      </c>
      <c r="N2">
        <v>0</v>
      </c>
      <c r="O2">
        <v>0</v>
      </c>
      <c r="P2">
        <v>0.32335830762866402</v>
      </c>
      <c r="Q2">
        <v>0.30018730721498599</v>
      </c>
      <c r="R2">
        <v>0.67664169237133498</v>
      </c>
      <c r="S2">
        <v>7.3358307628664798E-2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0</v>
      </c>
      <c r="AA2">
        <v>1</v>
      </c>
      <c r="AB2">
        <v>0</v>
      </c>
      <c r="AC2">
        <v>0</v>
      </c>
      <c r="AD2">
        <v>1</v>
      </c>
      <c r="AE2">
        <v>1</v>
      </c>
      <c r="AF2">
        <v>132.93716257683499</v>
      </c>
      <c r="AG2">
        <v>282</v>
      </c>
      <c r="AH2">
        <v>291</v>
      </c>
      <c r="AI2">
        <v>239</v>
      </c>
      <c r="AJ2">
        <v>134</v>
      </c>
      <c r="AK2">
        <v>7.9520067517007798E-2</v>
      </c>
      <c r="AL2">
        <v>0.29499999999999998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0.176509812166912</v>
      </c>
      <c r="AU2">
        <v>0.52952006751700698</v>
      </c>
      <c r="AV2">
        <v>0.34640050637755898</v>
      </c>
      <c r="AW2">
        <v>0.47047993248299202</v>
      </c>
      <c r="AX2">
        <v>7.9520067517007798E-2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0</v>
      </c>
      <c r="BF2">
        <v>0</v>
      </c>
      <c r="BG2">
        <v>0</v>
      </c>
      <c r="BH2">
        <v>1</v>
      </c>
      <c r="BI2">
        <v>1</v>
      </c>
      <c r="BJ2">
        <v>1</v>
      </c>
      <c r="BK2">
        <v>422.63263345955198</v>
      </c>
    </row>
    <row r="3" spans="1:63" x14ac:dyDescent="0.25">
      <c r="A3">
        <v>1</v>
      </c>
      <c r="B3">
        <v>286</v>
      </c>
      <c r="C3">
        <v>289</v>
      </c>
      <c r="D3">
        <v>64.8</v>
      </c>
      <c r="E3">
        <v>3820</v>
      </c>
      <c r="F3">
        <v>7.4984217768775605E-2</v>
      </c>
      <c r="G3">
        <v>0.42833333333333401</v>
      </c>
      <c r="H3">
        <v>0</v>
      </c>
      <c r="I3">
        <v>0</v>
      </c>
      <c r="J3">
        <v>1</v>
      </c>
      <c r="K3">
        <v>0.105445277051751</v>
      </c>
      <c r="L3">
        <v>0</v>
      </c>
      <c r="M3">
        <v>0</v>
      </c>
      <c r="N3">
        <v>0</v>
      </c>
      <c r="O3">
        <v>0</v>
      </c>
      <c r="P3">
        <v>0.587618366734176</v>
      </c>
      <c r="Q3">
        <v>0.31238163326582302</v>
      </c>
      <c r="R3">
        <v>0.412381633265823</v>
      </c>
      <c r="S3">
        <v>7.4984217768775493E-2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1</v>
      </c>
      <c r="AB3">
        <v>0</v>
      </c>
      <c r="AC3">
        <v>0</v>
      </c>
      <c r="AD3">
        <v>1</v>
      </c>
      <c r="AE3">
        <v>1</v>
      </c>
      <c r="AF3">
        <v>111.968447212824</v>
      </c>
      <c r="AG3">
        <v>285</v>
      </c>
      <c r="AH3">
        <v>289</v>
      </c>
      <c r="AI3">
        <v>208</v>
      </c>
      <c r="AJ3">
        <v>1050</v>
      </c>
      <c r="AK3">
        <v>0.14705882352941099</v>
      </c>
      <c r="AL3">
        <v>0.39500000000000002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0.31444835998915599</v>
      </c>
      <c r="AU3">
        <v>0.85294117647058798</v>
      </c>
      <c r="AV3">
        <v>0.85294117647058798</v>
      </c>
      <c r="AW3">
        <v>0.14705882352941099</v>
      </c>
      <c r="AX3">
        <v>0.14705882352941099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0</v>
      </c>
      <c r="BF3">
        <v>0</v>
      </c>
      <c r="BG3">
        <v>0</v>
      </c>
      <c r="BH3">
        <v>1</v>
      </c>
      <c r="BI3">
        <v>1</v>
      </c>
      <c r="BJ3">
        <v>1</v>
      </c>
      <c r="BK3">
        <v>361.06468462517699</v>
      </c>
    </row>
    <row r="4" spans="1:63" x14ac:dyDescent="0.25">
      <c r="A4">
        <v>2</v>
      </c>
      <c r="B4">
        <v>286</v>
      </c>
      <c r="C4">
        <v>289</v>
      </c>
      <c r="D4">
        <v>64.5</v>
      </c>
      <c r="E4">
        <v>3820</v>
      </c>
      <c r="F4">
        <v>7.3358307628664798E-2</v>
      </c>
      <c r="G4">
        <v>0.42833333333333401</v>
      </c>
      <c r="H4">
        <v>0</v>
      </c>
      <c r="I4">
        <v>0</v>
      </c>
      <c r="J4">
        <v>1</v>
      </c>
      <c r="K4">
        <v>0.101329048848962</v>
      </c>
      <c r="L4">
        <v>0</v>
      </c>
      <c r="M4">
        <v>0</v>
      </c>
      <c r="N4">
        <v>0</v>
      </c>
      <c r="O4">
        <v>0</v>
      </c>
      <c r="P4">
        <v>0.77335830762866398</v>
      </c>
      <c r="Q4">
        <v>0.30018730721498599</v>
      </c>
      <c r="R4">
        <v>0.226641692371335</v>
      </c>
      <c r="S4">
        <v>7.3358307628664798E-2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>
        <v>1</v>
      </c>
      <c r="AB4">
        <v>0</v>
      </c>
      <c r="AC4">
        <v>0</v>
      </c>
      <c r="AD4">
        <v>1</v>
      </c>
      <c r="AE4">
        <v>1</v>
      </c>
      <c r="AF4">
        <v>111.963200803718</v>
      </c>
      <c r="AG4">
        <v>282</v>
      </c>
      <c r="AH4">
        <v>290</v>
      </c>
      <c r="AI4">
        <v>243</v>
      </c>
      <c r="AJ4">
        <v>135</v>
      </c>
      <c r="AK4">
        <v>8.3118825482314695E-2</v>
      </c>
      <c r="AL4">
        <v>0.29499999999999998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0.19026302732094399</v>
      </c>
      <c r="AU4">
        <v>0.483118825482314</v>
      </c>
      <c r="AV4">
        <v>0.37339119111736102</v>
      </c>
      <c r="AW4">
        <v>0.516881174517685</v>
      </c>
      <c r="AX4">
        <v>8.3118825482314695E-2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1</v>
      </c>
      <c r="BI4">
        <v>1</v>
      </c>
      <c r="BJ4">
        <v>1</v>
      </c>
      <c r="BK4">
        <v>410.709471731718</v>
      </c>
    </row>
    <row r="5" spans="1:63" x14ac:dyDescent="0.25">
      <c r="A5">
        <v>3</v>
      </c>
      <c r="B5">
        <v>286</v>
      </c>
      <c r="C5">
        <v>289</v>
      </c>
      <c r="D5">
        <v>77.5</v>
      </c>
      <c r="E5">
        <v>3400</v>
      </c>
      <c r="F5">
        <v>0.13300402530372701</v>
      </c>
      <c r="G5">
        <v>0.42833333333333401</v>
      </c>
      <c r="H5">
        <v>0</v>
      </c>
      <c r="I5">
        <v>0</v>
      </c>
      <c r="J5">
        <v>1</v>
      </c>
      <c r="K5">
        <v>0.25233086574782798</v>
      </c>
      <c r="L5">
        <v>0</v>
      </c>
      <c r="M5">
        <v>0</v>
      </c>
      <c r="N5">
        <v>0</v>
      </c>
      <c r="O5">
        <v>0</v>
      </c>
      <c r="P5">
        <v>0.78300402530372704</v>
      </c>
      <c r="Q5">
        <v>0.74753018977796803</v>
      </c>
      <c r="R5">
        <v>0.21699597469627199</v>
      </c>
      <c r="S5">
        <v>0.13300402530372701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1</v>
      </c>
      <c r="AB5">
        <v>0</v>
      </c>
      <c r="AC5">
        <v>0</v>
      </c>
      <c r="AD5">
        <v>1</v>
      </c>
      <c r="AE5">
        <v>1</v>
      </c>
      <c r="AF5">
        <v>111.926785716133</v>
      </c>
      <c r="AG5">
        <v>283</v>
      </c>
      <c r="AH5">
        <v>290</v>
      </c>
      <c r="AI5">
        <v>245</v>
      </c>
      <c r="AJ5">
        <v>420</v>
      </c>
      <c r="AK5">
        <v>0.118178699001633</v>
      </c>
      <c r="AL5">
        <v>0.32833333333333398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0.28761140904508098</v>
      </c>
      <c r="AU5">
        <v>0.76817869900163305</v>
      </c>
      <c r="AV5">
        <v>0.63634024251225496</v>
      </c>
      <c r="AW5">
        <v>0.23182130099836601</v>
      </c>
      <c r="AX5">
        <v>0.118178699001633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0</v>
      </c>
      <c r="BF5">
        <v>0</v>
      </c>
      <c r="BG5">
        <v>0</v>
      </c>
      <c r="BH5">
        <v>1</v>
      </c>
      <c r="BI5">
        <v>1</v>
      </c>
      <c r="BJ5">
        <v>1</v>
      </c>
      <c r="BK5">
        <v>397.61201597600501</v>
      </c>
    </row>
    <row r="6" spans="1:63" x14ac:dyDescent="0.25">
      <c r="A6">
        <v>4</v>
      </c>
      <c r="B6">
        <v>287</v>
      </c>
      <c r="C6">
        <v>289</v>
      </c>
      <c r="D6">
        <v>80.8</v>
      </c>
      <c r="E6">
        <v>3390</v>
      </c>
      <c r="F6">
        <v>0.14705882352941099</v>
      </c>
      <c r="G6">
        <v>0.461666666666667</v>
      </c>
      <c r="H6">
        <v>0</v>
      </c>
      <c r="I6">
        <v>0</v>
      </c>
      <c r="J6">
        <v>1</v>
      </c>
      <c r="K6">
        <v>0.26550698100251502</v>
      </c>
      <c r="L6">
        <v>0</v>
      </c>
      <c r="M6">
        <v>0</v>
      </c>
      <c r="N6">
        <v>0</v>
      </c>
      <c r="O6">
        <v>0</v>
      </c>
      <c r="P6">
        <v>0.85294117647058798</v>
      </c>
      <c r="Q6">
        <v>0.85294117647058798</v>
      </c>
      <c r="R6">
        <v>0.14705882352941099</v>
      </c>
      <c r="S6">
        <v>0.14705882352941099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0</v>
      </c>
      <c r="AA6">
        <v>1</v>
      </c>
      <c r="AB6">
        <v>0</v>
      </c>
      <c r="AC6">
        <v>0</v>
      </c>
      <c r="AD6">
        <v>1</v>
      </c>
      <c r="AE6">
        <v>1</v>
      </c>
      <c r="AF6">
        <v>116.113757372794</v>
      </c>
      <c r="AG6">
        <v>283</v>
      </c>
      <c r="AH6">
        <v>289</v>
      </c>
      <c r="AI6">
        <v>280</v>
      </c>
      <c r="AJ6">
        <v>675</v>
      </c>
      <c r="AK6">
        <v>0.14443075829034299</v>
      </c>
      <c r="AL6">
        <v>0.32833333333333398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0.37660144053223599</v>
      </c>
      <c r="AU6">
        <v>0.84443075829034298</v>
      </c>
      <c r="AV6">
        <v>0.83323068717757998</v>
      </c>
      <c r="AW6">
        <v>0.155569241709656</v>
      </c>
      <c r="AX6">
        <v>0.14443075829034299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0</v>
      </c>
      <c r="BF6">
        <v>0</v>
      </c>
      <c r="BG6">
        <v>0</v>
      </c>
      <c r="BH6">
        <v>1</v>
      </c>
      <c r="BI6">
        <v>1</v>
      </c>
      <c r="BJ6">
        <v>1</v>
      </c>
      <c r="BK6">
        <v>385.95307147623498</v>
      </c>
    </row>
    <row r="7" spans="1:63" x14ac:dyDescent="0.25">
      <c r="A7">
        <v>5</v>
      </c>
      <c r="B7">
        <v>288</v>
      </c>
      <c r="C7">
        <v>289</v>
      </c>
      <c r="D7">
        <v>64.400000000000006</v>
      </c>
      <c r="E7">
        <v>3390</v>
      </c>
      <c r="F7">
        <v>0.139581217376094</v>
      </c>
      <c r="G7">
        <v>0.495</v>
      </c>
      <c r="H7">
        <v>0</v>
      </c>
      <c r="I7">
        <v>0</v>
      </c>
      <c r="J7">
        <v>1</v>
      </c>
      <c r="K7">
        <v>0.23013982103125299</v>
      </c>
      <c r="L7">
        <v>0</v>
      </c>
      <c r="M7">
        <v>0</v>
      </c>
      <c r="N7">
        <v>0</v>
      </c>
      <c r="O7">
        <v>0</v>
      </c>
      <c r="P7">
        <v>0.83958121737609404</v>
      </c>
      <c r="Q7">
        <v>0.79685913032071198</v>
      </c>
      <c r="R7">
        <v>0.16041878262390499</v>
      </c>
      <c r="S7">
        <v>0.139581217376094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v>1</v>
      </c>
      <c r="AB7">
        <v>0</v>
      </c>
      <c r="AC7">
        <v>0</v>
      </c>
      <c r="AD7">
        <v>1</v>
      </c>
      <c r="AE7">
        <v>1</v>
      </c>
      <c r="AF7">
        <v>97.7460245288637</v>
      </c>
      <c r="AG7">
        <v>283</v>
      </c>
      <c r="AH7">
        <v>290</v>
      </c>
      <c r="AI7">
        <v>304</v>
      </c>
      <c r="AJ7">
        <v>418</v>
      </c>
      <c r="AK7">
        <v>0.14705882352940999</v>
      </c>
      <c r="AL7">
        <v>0.32833333333333398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0.38551013625788899</v>
      </c>
      <c r="AU7">
        <v>0.85294117647058898</v>
      </c>
      <c r="AV7">
        <v>0.85294117647058898</v>
      </c>
      <c r="AW7">
        <v>0.14705882352940999</v>
      </c>
      <c r="AX7">
        <v>0.14705882352940999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441.823164005124</v>
      </c>
    </row>
    <row r="8" spans="1:63" x14ac:dyDescent="0.25">
      <c r="A8">
        <v>6</v>
      </c>
      <c r="B8">
        <v>287</v>
      </c>
      <c r="C8">
        <v>291</v>
      </c>
      <c r="D8">
        <v>61.2</v>
      </c>
      <c r="E8">
        <v>3370</v>
      </c>
      <c r="F8">
        <v>8.7679519326688299E-2</v>
      </c>
      <c r="G8">
        <v>0.461666666666667</v>
      </c>
      <c r="H8">
        <v>0</v>
      </c>
      <c r="I8">
        <v>0</v>
      </c>
      <c r="J8">
        <v>1</v>
      </c>
      <c r="K8">
        <v>0.12687825523740201</v>
      </c>
      <c r="L8">
        <v>0</v>
      </c>
      <c r="M8">
        <v>0</v>
      </c>
      <c r="N8">
        <v>0</v>
      </c>
      <c r="O8">
        <v>0</v>
      </c>
      <c r="P8">
        <v>0.83767951932669005</v>
      </c>
      <c r="Q8">
        <v>0.40759639495016697</v>
      </c>
      <c r="R8">
        <v>0.162320480673317</v>
      </c>
      <c r="S8">
        <v>8.7679519326689798E-2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0</v>
      </c>
      <c r="AA8">
        <v>1</v>
      </c>
      <c r="AB8">
        <v>0</v>
      </c>
      <c r="AC8">
        <v>0</v>
      </c>
      <c r="AD8">
        <v>1</v>
      </c>
      <c r="AE8">
        <v>1</v>
      </c>
      <c r="AF8">
        <v>118.73745634451799</v>
      </c>
      <c r="AG8">
        <v>282</v>
      </c>
      <c r="AH8">
        <v>289</v>
      </c>
      <c r="AI8">
        <v>242</v>
      </c>
      <c r="AJ8">
        <v>169</v>
      </c>
      <c r="AK8">
        <v>8.2246964976530904E-2</v>
      </c>
      <c r="AL8">
        <v>0.29499999999999998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0.18693107634343401</v>
      </c>
      <c r="AU8">
        <v>0.48224696497653102</v>
      </c>
      <c r="AV8">
        <v>0.36685223732398198</v>
      </c>
      <c r="AW8">
        <v>0.51775303502346803</v>
      </c>
      <c r="AX8">
        <v>8.2246964976531001E-2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0</v>
      </c>
      <c r="BG8">
        <v>0</v>
      </c>
      <c r="BH8">
        <v>1</v>
      </c>
      <c r="BI8">
        <v>1</v>
      </c>
      <c r="BJ8">
        <v>1</v>
      </c>
      <c r="BK8">
        <v>398.93410185904099</v>
      </c>
    </row>
    <row r="9" spans="1:63" x14ac:dyDescent="0.25">
      <c r="A9">
        <v>7</v>
      </c>
      <c r="B9">
        <v>287</v>
      </c>
      <c r="C9">
        <v>289</v>
      </c>
      <c r="D9">
        <v>66</v>
      </c>
      <c r="E9">
        <v>3760</v>
      </c>
      <c r="F9">
        <v>0.114857058837171</v>
      </c>
      <c r="G9">
        <v>0.461666666666667</v>
      </c>
      <c r="H9">
        <v>0</v>
      </c>
      <c r="I9">
        <v>0</v>
      </c>
      <c r="J9">
        <v>1</v>
      </c>
      <c r="K9">
        <v>0.190327763822188</v>
      </c>
      <c r="L9">
        <v>0</v>
      </c>
      <c r="M9">
        <v>0</v>
      </c>
      <c r="N9">
        <v>0</v>
      </c>
      <c r="O9">
        <v>0</v>
      </c>
      <c r="P9">
        <v>0.66485705883717106</v>
      </c>
      <c r="Q9">
        <v>0.61142794127878497</v>
      </c>
      <c r="R9">
        <v>0.335142941162828</v>
      </c>
      <c r="S9">
        <v>0.114857058837171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0</v>
      </c>
      <c r="AA9">
        <v>1</v>
      </c>
      <c r="AB9">
        <v>0</v>
      </c>
      <c r="AC9">
        <v>0</v>
      </c>
      <c r="AD9">
        <v>1</v>
      </c>
      <c r="AE9">
        <v>1</v>
      </c>
      <c r="AF9">
        <v>104.814379422268</v>
      </c>
      <c r="AG9">
        <v>283</v>
      </c>
      <c r="AH9">
        <v>290</v>
      </c>
      <c r="AI9">
        <v>241</v>
      </c>
      <c r="AJ9">
        <v>922</v>
      </c>
      <c r="AK9">
        <v>0.114689439071711</v>
      </c>
      <c r="AL9">
        <v>0.32833333333333398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0.999999999999999</v>
      </c>
      <c r="AT9">
        <v>0.27578340928263401</v>
      </c>
      <c r="AU9">
        <v>0.76468943907171105</v>
      </c>
      <c r="AV9">
        <v>0.61017079303783395</v>
      </c>
      <c r="AW9">
        <v>0.235310560928288</v>
      </c>
      <c r="AX9">
        <v>0.114689439071711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0</v>
      </c>
      <c r="BF9">
        <v>0</v>
      </c>
      <c r="BG9">
        <v>0</v>
      </c>
      <c r="BH9">
        <v>1</v>
      </c>
      <c r="BI9">
        <v>1</v>
      </c>
      <c r="BJ9">
        <v>1</v>
      </c>
      <c r="BK9">
        <v>397.61559611287601</v>
      </c>
    </row>
    <row r="10" spans="1:63" x14ac:dyDescent="0.25">
      <c r="A10">
        <v>8</v>
      </c>
      <c r="B10">
        <v>287</v>
      </c>
      <c r="C10">
        <v>290</v>
      </c>
      <c r="D10">
        <v>64.400000000000006</v>
      </c>
      <c r="E10">
        <v>3390</v>
      </c>
      <c r="F10">
        <v>0.10622722371092699</v>
      </c>
      <c r="G10">
        <v>0.461666666666667</v>
      </c>
      <c r="H10">
        <v>0</v>
      </c>
      <c r="I10">
        <v>0</v>
      </c>
      <c r="J10">
        <v>1</v>
      </c>
      <c r="K10">
        <v>0.17018028881928299</v>
      </c>
      <c r="L10">
        <v>0</v>
      </c>
      <c r="M10">
        <v>0</v>
      </c>
      <c r="N10">
        <v>0</v>
      </c>
      <c r="O10">
        <v>0</v>
      </c>
      <c r="P10">
        <v>0.55622722371092703</v>
      </c>
      <c r="Q10">
        <v>0.54670417783195802</v>
      </c>
      <c r="R10">
        <v>0.44377277628907202</v>
      </c>
      <c r="S10">
        <v>0.10622722371092699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1</v>
      </c>
      <c r="AF10">
        <v>111.783290467428</v>
      </c>
      <c r="AG10">
        <v>283</v>
      </c>
      <c r="AH10">
        <v>290</v>
      </c>
      <c r="AI10">
        <v>243</v>
      </c>
      <c r="AJ10">
        <v>35.5</v>
      </c>
      <c r="AK10">
        <v>0.116448553641681</v>
      </c>
      <c r="AL10">
        <v>0.32833333333333398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0.281746509519822</v>
      </c>
      <c r="AU10">
        <v>0.71644855364168003</v>
      </c>
      <c r="AV10">
        <v>0.623364152312609</v>
      </c>
      <c r="AW10">
        <v>0.28355144635831903</v>
      </c>
      <c r="AX10">
        <v>0.116448553641681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397.61343351328202</v>
      </c>
    </row>
    <row r="11" spans="1:63" x14ac:dyDescent="0.25">
      <c r="A11">
        <v>9</v>
      </c>
      <c r="B11">
        <v>288</v>
      </c>
      <c r="C11">
        <v>290</v>
      </c>
      <c r="D11">
        <v>66</v>
      </c>
      <c r="E11">
        <v>3740</v>
      </c>
      <c r="F11">
        <v>0.14705882352941099</v>
      </c>
      <c r="G11">
        <v>0.495</v>
      </c>
      <c r="H11">
        <v>0</v>
      </c>
      <c r="I11">
        <v>0</v>
      </c>
      <c r="J11">
        <v>1</v>
      </c>
      <c r="K11">
        <v>0.246336801868764</v>
      </c>
      <c r="L11">
        <v>0</v>
      </c>
      <c r="M11">
        <v>0</v>
      </c>
      <c r="N11">
        <v>0</v>
      </c>
      <c r="O11">
        <v>0</v>
      </c>
      <c r="P11">
        <v>0.85294117647058798</v>
      </c>
      <c r="Q11">
        <v>0.85294117647058798</v>
      </c>
      <c r="R11">
        <v>0.14705882352941099</v>
      </c>
      <c r="S11">
        <v>0.14705882352941099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1</v>
      </c>
      <c r="AF11">
        <v>105.019864416052</v>
      </c>
      <c r="AG11">
        <v>283</v>
      </c>
      <c r="AH11">
        <v>290</v>
      </c>
      <c r="AI11">
        <v>241</v>
      </c>
      <c r="AJ11">
        <v>922</v>
      </c>
      <c r="AK11">
        <v>0.114689439071711</v>
      </c>
      <c r="AL11">
        <v>0.32833333333333398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0.999999999999999</v>
      </c>
      <c r="AT11">
        <v>0.27578340928263401</v>
      </c>
      <c r="AU11">
        <v>0.76468943907171105</v>
      </c>
      <c r="AV11">
        <v>0.61017079303783395</v>
      </c>
      <c r="AW11">
        <v>0.235310560928288</v>
      </c>
      <c r="AX11">
        <v>0.114689439071711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1</v>
      </c>
      <c r="BI11">
        <v>1</v>
      </c>
      <c r="BJ11">
        <v>1</v>
      </c>
      <c r="BK11">
        <v>397.61559611287601</v>
      </c>
    </row>
    <row r="12" spans="1:63" x14ac:dyDescent="0.25">
      <c r="A12">
        <v>10</v>
      </c>
      <c r="B12">
        <v>288</v>
      </c>
      <c r="C12">
        <v>289</v>
      </c>
      <c r="D12">
        <v>68.599999999999994</v>
      </c>
      <c r="E12">
        <v>3580</v>
      </c>
      <c r="F12">
        <v>0.14705882352941099</v>
      </c>
      <c r="G12">
        <v>0.495</v>
      </c>
      <c r="H12">
        <v>0</v>
      </c>
      <c r="I12">
        <v>0</v>
      </c>
      <c r="J12">
        <v>1</v>
      </c>
      <c r="K12">
        <v>0.246336801868762</v>
      </c>
      <c r="L12">
        <v>0</v>
      </c>
      <c r="M12">
        <v>0</v>
      </c>
      <c r="N12">
        <v>0</v>
      </c>
      <c r="O12">
        <v>0</v>
      </c>
      <c r="P12">
        <v>0.85294117647058798</v>
      </c>
      <c r="Q12">
        <v>0.85294117647058798</v>
      </c>
      <c r="R12">
        <v>0.14705882352941099</v>
      </c>
      <c r="S12">
        <v>0.14705882352941099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1</v>
      </c>
      <c r="AF12">
        <v>101.961265962995</v>
      </c>
      <c r="AG12">
        <v>283</v>
      </c>
      <c r="AH12">
        <v>289</v>
      </c>
      <c r="AI12">
        <v>274</v>
      </c>
      <c r="AJ12">
        <v>984</v>
      </c>
      <c r="AK12">
        <v>0.14045389496094299</v>
      </c>
      <c r="AL12">
        <v>0.32833333333333398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0.36312054789020298</v>
      </c>
      <c r="AU12">
        <v>0.84045389496094303</v>
      </c>
      <c r="AV12">
        <v>0.80340421220707703</v>
      </c>
      <c r="AW12">
        <v>0.159546105039056</v>
      </c>
      <c r="AX12">
        <v>0.14045389496094299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1</v>
      </c>
      <c r="BK12">
        <v>385.78746302532602</v>
      </c>
    </row>
    <row r="13" spans="1:63" x14ac:dyDescent="0.25">
      <c r="A13">
        <v>11</v>
      </c>
      <c r="B13">
        <v>288</v>
      </c>
      <c r="C13">
        <v>290</v>
      </c>
      <c r="D13">
        <v>62.2</v>
      </c>
      <c r="E13">
        <v>3760</v>
      </c>
      <c r="F13">
        <v>0.126903582438566</v>
      </c>
      <c r="G13">
        <v>0.495</v>
      </c>
      <c r="H13">
        <v>0</v>
      </c>
      <c r="I13">
        <v>0</v>
      </c>
      <c r="J13">
        <v>1</v>
      </c>
      <c r="K13">
        <v>0.202679239939134</v>
      </c>
      <c r="L13">
        <v>0</v>
      </c>
      <c r="M13">
        <v>0</v>
      </c>
      <c r="N13">
        <v>0</v>
      </c>
      <c r="O13">
        <v>0</v>
      </c>
      <c r="P13">
        <v>0.82690358243856599</v>
      </c>
      <c r="Q13">
        <v>0.70177686828925101</v>
      </c>
      <c r="R13">
        <v>0.17309641756143301</v>
      </c>
      <c r="S13">
        <v>0.126903582438566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104.715088081484</v>
      </c>
      <c r="AG13">
        <v>284</v>
      </c>
      <c r="AH13">
        <v>290</v>
      </c>
      <c r="AI13">
        <v>244</v>
      </c>
      <c r="AJ13">
        <v>50.1</v>
      </c>
      <c r="AK13">
        <v>0.14705882352941099</v>
      </c>
      <c r="AL13">
        <v>0.36166666666666702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0.34637205135860999</v>
      </c>
      <c r="AU13">
        <v>0.85294117647058798</v>
      </c>
      <c r="AV13">
        <v>0.85294117647058798</v>
      </c>
      <c r="AW13">
        <v>0.14705882352941099</v>
      </c>
      <c r="AX13">
        <v>0.14705882352941099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1</v>
      </c>
      <c r="BI13">
        <v>1</v>
      </c>
      <c r="BJ13">
        <v>1</v>
      </c>
      <c r="BK13">
        <v>395.118046967228</v>
      </c>
    </row>
    <row r="14" spans="1:63" x14ac:dyDescent="0.25">
      <c r="A14">
        <v>12</v>
      </c>
      <c r="B14">
        <v>288</v>
      </c>
      <c r="C14">
        <v>290</v>
      </c>
      <c r="D14">
        <v>65.5</v>
      </c>
      <c r="E14">
        <v>4030</v>
      </c>
      <c r="F14">
        <v>0.14548941310114399</v>
      </c>
      <c r="G14">
        <v>0.495</v>
      </c>
      <c r="H14">
        <v>0</v>
      </c>
      <c r="I14">
        <v>0</v>
      </c>
      <c r="J14">
        <v>1</v>
      </c>
      <c r="K14">
        <v>0.242937356897788</v>
      </c>
      <c r="L14">
        <v>0</v>
      </c>
      <c r="M14">
        <v>0</v>
      </c>
      <c r="N14">
        <v>0</v>
      </c>
      <c r="O14">
        <v>0</v>
      </c>
      <c r="P14">
        <v>0.84548941310114401</v>
      </c>
      <c r="Q14">
        <v>0.84117059825858997</v>
      </c>
      <c r="R14">
        <v>0.154510586898855</v>
      </c>
      <c r="S14">
        <v>0.14548941310114399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1</v>
      </c>
      <c r="AB14">
        <v>0</v>
      </c>
      <c r="AC14">
        <v>0</v>
      </c>
      <c r="AD14">
        <v>1</v>
      </c>
      <c r="AE14">
        <v>1</v>
      </c>
      <c r="AF14">
        <v>104.70328439486499</v>
      </c>
      <c r="AG14">
        <v>284</v>
      </c>
      <c r="AH14">
        <v>290</v>
      </c>
      <c r="AI14">
        <v>243</v>
      </c>
      <c r="AJ14">
        <v>51.1</v>
      </c>
      <c r="AK14">
        <v>0.14705882352941099</v>
      </c>
      <c r="AL14">
        <v>0.36166666666666702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0.34637205135860799</v>
      </c>
      <c r="AU14">
        <v>0.85294117647058898</v>
      </c>
      <c r="AV14">
        <v>0.85294117647058898</v>
      </c>
      <c r="AW14">
        <v>0.14705882352941099</v>
      </c>
      <c r="AX14">
        <v>0.14705882352941099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1</v>
      </c>
      <c r="BK14">
        <v>392.54533632419998</v>
      </c>
    </row>
    <row r="15" spans="1:63" x14ac:dyDescent="0.25">
      <c r="A15">
        <v>13</v>
      </c>
      <c r="B15">
        <v>288</v>
      </c>
      <c r="C15">
        <v>291</v>
      </c>
      <c r="D15">
        <v>62.4</v>
      </c>
      <c r="E15">
        <v>3270</v>
      </c>
      <c r="F15">
        <v>0.12811171066928301</v>
      </c>
      <c r="G15">
        <v>0.495</v>
      </c>
      <c r="H15">
        <v>0</v>
      </c>
      <c r="I15">
        <v>0</v>
      </c>
      <c r="J15">
        <v>1</v>
      </c>
      <c r="K15">
        <v>0.20529612419339499</v>
      </c>
      <c r="L15">
        <v>0</v>
      </c>
      <c r="M15">
        <v>0</v>
      </c>
      <c r="N15">
        <v>0</v>
      </c>
      <c r="O15">
        <v>0</v>
      </c>
      <c r="P15">
        <v>0.82811171066928302</v>
      </c>
      <c r="Q15">
        <v>0.71083783001962497</v>
      </c>
      <c r="R15">
        <v>0.17188828933071601</v>
      </c>
      <c r="S15">
        <v>0.12811171066928301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111.64751734038801</v>
      </c>
      <c r="AG15">
        <v>284</v>
      </c>
      <c r="AH15">
        <v>290</v>
      </c>
      <c r="AI15">
        <v>245</v>
      </c>
      <c r="AJ15">
        <v>164</v>
      </c>
      <c r="AK15">
        <v>0.14705882352941099</v>
      </c>
      <c r="AL15">
        <v>0.36166666666666702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0.34637205135861399</v>
      </c>
      <c r="AU15">
        <v>0.85294117647058798</v>
      </c>
      <c r="AV15">
        <v>0.85294117647058798</v>
      </c>
      <c r="AW15">
        <v>0.14705882352941099</v>
      </c>
      <c r="AX15">
        <v>0.14705882352941099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1</v>
      </c>
      <c r="BK15">
        <v>397.69075761225298</v>
      </c>
    </row>
    <row r="16" spans="1:63" x14ac:dyDescent="0.25">
      <c r="A16">
        <v>14</v>
      </c>
      <c r="B16">
        <v>286</v>
      </c>
      <c r="C16">
        <v>290</v>
      </c>
      <c r="D16">
        <v>71.8</v>
      </c>
      <c r="E16">
        <v>2210</v>
      </c>
      <c r="F16">
        <v>0.109558042339424</v>
      </c>
      <c r="G16">
        <v>0.42833333333333401</v>
      </c>
      <c r="H16">
        <v>0</v>
      </c>
      <c r="I16">
        <v>0</v>
      </c>
      <c r="J16">
        <v>0.99999999999999201</v>
      </c>
      <c r="K16">
        <v>0.192973946851033</v>
      </c>
      <c r="L16">
        <v>0</v>
      </c>
      <c r="M16">
        <v>0</v>
      </c>
      <c r="N16">
        <v>0</v>
      </c>
      <c r="O16">
        <v>0</v>
      </c>
      <c r="P16">
        <v>0.60955804233942401</v>
      </c>
      <c r="Q16">
        <v>0.57168531754568397</v>
      </c>
      <c r="R16">
        <v>0.39044195766057499</v>
      </c>
      <c r="S16">
        <v>0.109558042339424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118.917162343095</v>
      </c>
      <c r="AG16">
        <v>284</v>
      </c>
      <c r="AH16">
        <v>289</v>
      </c>
      <c r="AI16">
        <v>256</v>
      </c>
      <c r="AJ16">
        <v>33.5</v>
      </c>
      <c r="AK16">
        <v>0.14705882352941099</v>
      </c>
      <c r="AL16">
        <v>0.36166666666666702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0.34637205135860799</v>
      </c>
      <c r="AU16">
        <v>0.85294117647058898</v>
      </c>
      <c r="AV16">
        <v>0.85294117647058898</v>
      </c>
      <c r="AW16">
        <v>0.14705882352941099</v>
      </c>
      <c r="AX16">
        <v>0.14705882352941099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1</v>
      </c>
      <c r="BI16">
        <v>1</v>
      </c>
      <c r="BJ16">
        <v>1</v>
      </c>
      <c r="BK16">
        <v>413.72089445922802</v>
      </c>
    </row>
    <row r="17" spans="1:63" x14ac:dyDescent="0.25">
      <c r="A17">
        <v>15</v>
      </c>
      <c r="B17">
        <v>288</v>
      </c>
      <c r="C17">
        <v>291</v>
      </c>
      <c r="D17">
        <v>63.4</v>
      </c>
      <c r="E17">
        <v>3270</v>
      </c>
      <c r="F17">
        <v>0.13397674322339001</v>
      </c>
      <c r="G17">
        <v>0.495</v>
      </c>
      <c r="H17">
        <v>0</v>
      </c>
      <c r="I17">
        <v>0</v>
      </c>
      <c r="J17">
        <v>0.99999999999999201</v>
      </c>
      <c r="K17">
        <v>0.218000165826984</v>
      </c>
      <c r="L17">
        <v>0</v>
      </c>
      <c r="M17">
        <v>0</v>
      </c>
      <c r="N17">
        <v>0</v>
      </c>
      <c r="O17">
        <v>0</v>
      </c>
      <c r="P17">
        <v>0.78397674322338995</v>
      </c>
      <c r="Q17">
        <v>0.75482557417542495</v>
      </c>
      <c r="R17">
        <v>0.216023256776609</v>
      </c>
      <c r="S17">
        <v>0.13397674322339001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1</v>
      </c>
      <c r="AF17">
        <v>111.624756325397</v>
      </c>
      <c r="AG17">
        <v>284</v>
      </c>
      <c r="AH17">
        <v>290</v>
      </c>
      <c r="AI17">
        <v>254</v>
      </c>
      <c r="AJ17">
        <v>431</v>
      </c>
      <c r="AK17">
        <v>0.14705882352941099</v>
      </c>
      <c r="AL17">
        <v>0.36166666666666702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0.999999999999999</v>
      </c>
      <c r="AT17">
        <v>0.34637205135861099</v>
      </c>
      <c r="AU17">
        <v>0.85294117647058798</v>
      </c>
      <c r="AV17">
        <v>0.85294117647058798</v>
      </c>
      <c r="AW17">
        <v>0.14705882352941099</v>
      </c>
      <c r="AX17">
        <v>0.14705882352941099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1</v>
      </c>
      <c r="BI17">
        <v>1</v>
      </c>
      <c r="BJ17">
        <v>1</v>
      </c>
      <c r="BK17">
        <v>420.84515340821099</v>
      </c>
    </row>
    <row r="18" spans="1:63" x14ac:dyDescent="0.25">
      <c r="A18">
        <v>16</v>
      </c>
      <c r="B18">
        <v>288</v>
      </c>
      <c r="C18">
        <v>289</v>
      </c>
      <c r="D18">
        <v>71.7</v>
      </c>
      <c r="E18">
        <v>2330</v>
      </c>
      <c r="F18">
        <v>0.14705882352941099</v>
      </c>
      <c r="G18">
        <v>0.495</v>
      </c>
      <c r="H18">
        <v>0</v>
      </c>
      <c r="I18">
        <v>0</v>
      </c>
      <c r="J18">
        <v>1</v>
      </c>
      <c r="K18">
        <v>0.246336801868762</v>
      </c>
      <c r="L18">
        <v>0</v>
      </c>
      <c r="M18">
        <v>0</v>
      </c>
      <c r="N18">
        <v>0</v>
      </c>
      <c r="O18">
        <v>0</v>
      </c>
      <c r="P18">
        <v>0.85294117647058898</v>
      </c>
      <c r="Q18">
        <v>0.85294117647058898</v>
      </c>
      <c r="R18">
        <v>0.14705882352941099</v>
      </c>
      <c r="S18">
        <v>0.14705882352941099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0</v>
      </c>
      <c r="AC18">
        <v>0</v>
      </c>
      <c r="AD18">
        <v>1</v>
      </c>
      <c r="AE18">
        <v>1</v>
      </c>
      <c r="AF18">
        <v>106.601658403546</v>
      </c>
      <c r="AG18">
        <v>283</v>
      </c>
      <c r="AH18">
        <v>289</v>
      </c>
      <c r="AI18">
        <v>247</v>
      </c>
      <c r="AJ18">
        <v>296</v>
      </c>
      <c r="AK18">
        <v>0.11984807314085</v>
      </c>
      <c r="AL18">
        <v>0.32833333333333398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0.29327030443225899</v>
      </c>
      <c r="AU18">
        <v>0.66984807314085004</v>
      </c>
      <c r="AV18">
        <v>0.64886054855637498</v>
      </c>
      <c r="AW18">
        <v>0.33015192685915001</v>
      </c>
      <c r="AX18">
        <v>0.11984807314085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1</v>
      </c>
      <c r="BJ18">
        <v>1</v>
      </c>
      <c r="BK18">
        <v>385.99085595356502</v>
      </c>
    </row>
    <row r="19" spans="1:63" x14ac:dyDescent="0.25">
      <c r="A19">
        <v>17</v>
      </c>
      <c r="B19">
        <v>288</v>
      </c>
      <c r="C19">
        <v>290</v>
      </c>
      <c r="D19">
        <v>63.4</v>
      </c>
      <c r="E19">
        <v>3230</v>
      </c>
      <c r="F19">
        <v>0.13397674322338901</v>
      </c>
      <c r="G19">
        <v>0.495</v>
      </c>
      <c r="H19">
        <v>0</v>
      </c>
      <c r="I19">
        <v>0</v>
      </c>
      <c r="J19">
        <v>1</v>
      </c>
      <c r="K19">
        <v>0.21800016582683801</v>
      </c>
      <c r="L19">
        <v>0</v>
      </c>
      <c r="M19">
        <v>0</v>
      </c>
      <c r="N19">
        <v>0</v>
      </c>
      <c r="O19">
        <v>0</v>
      </c>
      <c r="P19">
        <v>0.78397674322338895</v>
      </c>
      <c r="Q19">
        <v>0.75482557417542695</v>
      </c>
      <c r="R19">
        <v>0.21602325677661</v>
      </c>
      <c r="S19">
        <v>0.13397674322338901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1</v>
      </c>
      <c r="AF19">
        <v>104.68518581340599</v>
      </c>
      <c r="AG19">
        <v>284</v>
      </c>
      <c r="AH19">
        <v>290</v>
      </c>
      <c r="AI19">
        <v>248</v>
      </c>
      <c r="AJ19">
        <v>248</v>
      </c>
      <c r="AK19">
        <v>0.14705882352941099</v>
      </c>
      <c r="AL19">
        <v>0.36166666666666702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0.34637205135861399</v>
      </c>
      <c r="AU19">
        <v>0.85294117647058798</v>
      </c>
      <c r="AV19">
        <v>0.85294117647058798</v>
      </c>
      <c r="AW19">
        <v>0.14705882352941099</v>
      </c>
      <c r="AX19">
        <v>0.14705882352941099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1</v>
      </c>
      <c r="BK19">
        <v>405.40888954334099</v>
      </c>
    </row>
    <row r="20" spans="1:63" x14ac:dyDescent="0.25">
      <c r="A20">
        <v>18</v>
      </c>
      <c r="B20">
        <v>288</v>
      </c>
      <c r="C20">
        <v>290</v>
      </c>
      <c r="D20">
        <v>61.6</v>
      </c>
      <c r="E20">
        <v>3830</v>
      </c>
      <c r="F20">
        <v>0.123312231885809</v>
      </c>
      <c r="G20">
        <v>0.495</v>
      </c>
      <c r="H20">
        <v>0</v>
      </c>
      <c r="I20">
        <v>0</v>
      </c>
      <c r="J20">
        <v>1</v>
      </c>
      <c r="K20">
        <v>0.19490014126890301</v>
      </c>
      <c r="L20">
        <v>0</v>
      </c>
      <c r="M20">
        <v>0</v>
      </c>
      <c r="N20">
        <v>0</v>
      </c>
      <c r="O20">
        <v>0</v>
      </c>
      <c r="P20">
        <v>0.773312231885809</v>
      </c>
      <c r="Q20">
        <v>0.67484173914356904</v>
      </c>
      <c r="R20">
        <v>0.22668776811419</v>
      </c>
      <c r="S20">
        <v>0.123312231885809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1</v>
      </c>
      <c r="AB20">
        <v>0</v>
      </c>
      <c r="AC20">
        <v>0</v>
      </c>
      <c r="AD20">
        <v>1</v>
      </c>
      <c r="AE20">
        <v>1</v>
      </c>
      <c r="AF20">
        <v>104.716730907095</v>
      </c>
      <c r="AG20">
        <v>283</v>
      </c>
      <c r="AH20">
        <v>289</v>
      </c>
      <c r="AI20">
        <v>247</v>
      </c>
      <c r="AJ20">
        <v>232</v>
      </c>
      <c r="AK20">
        <v>0.11984807314085</v>
      </c>
      <c r="AL20">
        <v>0.32833333333333398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0.29327030443225899</v>
      </c>
      <c r="AU20">
        <v>0.66984807314085004</v>
      </c>
      <c r="AV20">
        <v>0.64886054855637498</v>
      </c>
      <c r="AW20">
        <v>0.33015192685915001</v>
      </c>
      <c r="AX20">
        <v>0.11984807314085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1</v>
      </c>
      <c r="BK20">
        <v>385.99085595356502</v>
      </c>
    </row>
    <row r="21" spans="1:63" x14ac:dyDescent="0.25">
      <c r="A21">
        <v>19</v>
      </c>
      <c r="B21">
        <v>287</v>
      </c>
      <c r="C21">
        <v>289</v>
      </c>
      <c r="D21">
        <v>65.8</v>
      </c>
      <c r="E21">
        <v>3440</v>
      </c>
      <c r="F21">
        <v>0.11381639080296101</v>
      </c>
      <c r="G21">
        <v>0.461666666666667</v>
      </c>
      <c r="H21">
        <v>0</v>
      </c>
      <c r="I21">
        <v>0</v>
      </c>
      <c r="J21">
        <v>1</v>
      </c>
      <c r="K21">
        <v>0.18789818864504401</v>
      </c>
      <c r="L21">
        <v>0</v>
      </c>
      <c r="M21">
        <v>0</v>
      </c>
      <c r="N21">
        <v>0</v>
      </c>
      <c r="O21">
        <v>0</v>
      </c>
      <c r="P21">
        <v>0.76381639080296104</v>
      </c>
      <c r="Q21">
        <v>0.60362293102220799</v>
      </c>
      <c r="R21">
        <v>0.23618360919703801</v>
      </c>
      <c r="S21">
        <v>0.11381639080296101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1</v>
      </c>
      <c r="AB21">
        <v>0</v>
      </c>
      <c r="AC21">
        <v>0</v>
      </c>
      <c r="AD21">
        <v>1</v>
      </c>
      <c r="AE21">
        <v>1</v>
      </c>
      <c r="AF21">
        <v>104.81042393904799</v>
      </c>
      <c r="AG21">
        <v>283</v>
      </c>
      <c r="AH21">
        <v>289</v>
      </c>
      <c r="AI21">
        <v>248</v>
      </c>
      <c r="AJ21">
        <v>248</v>
      </c>
      <c r="AK21">
        <v>0.12067266318986899</v>
      </c>
      <c r="AL21">
        <v>0.32833333333333398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0.29606552493740801</v>
      </c>
      <c r="AU21">
        <v>0.67067266318986896</v>
      </c>
      <c r="AV21">
        <v>0.65504497392402306</v>
      </c>
      <c r="AW21">
        <v>0.32932733681012999</v>
      </c>
      <c r="AX21">
        <v>0.12067266318986899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386.03885841662202</v>
      </c>
    </row>
    <row r="22" spans="1:63" x14ac:dyDescent="0.25">
      <c r="A22">
        <v>20</v>
      </c>
      <c r="B22">
        <v>288</v>
      </c>
      <c r="C22">
        <v>290</v>
      </c>
      <c r="D22">
        <v>62.8</v>
      </c>
      <c r="E22">
        <v>3270</v>
      </c>
      <c r="F22">
        <v>0.13047406431276901</v>
      </c>
      <c r="G22">
        <v>0.495</v>
      </c>
      <c r="H22">
        <v>0</v>
      </c>
      <c r="I22">
        <v>0</v>
      </c>
      <c r="J22">
        <v>0.999999999999999</v>
      </c>
      <c r="K22">
        <v>0.210413135695531</v>
      </c>
      <c r="L22">
        <v>0</v>
      </c>
      <c r="M22">
        <v>0</v>
      </c>
      <c r="N22">
        <v>0</v>
      </c>
      <c r="O22">
        <v>0</v>
      </c>
      <c r="P22">
        <v>0.83047406431276904</v>
      </c>
      <c r="Q22">
        <v>0.72855548234577505</v>
      </c>
      <c r="R22">
        <v>0.16952593568723001</v>
      </c>
      <c r="S22">
        <v>0.13047406431276901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1</v>
      </c>
      <c r="AB22">
        <v>0</v>
      </c>
      <c r="AC22">
        <v>0</v>
      </c>
      <c r="AD22">
        <v>1</v>
      </c>
      <c r="AE22">
        <v>1</v>
      </c>
      <c r="AF22">
        <v>104.70010552301</v>
      </c>
      <c r="AG22">
        <v>283</v>
      </c>
      <c r="AH22">
        <v>289</v>
      </c>
      <c r="AI22">
        <v>248</v>
      </c>
      <c r="AJ22">
        <v>131</v>
      </c>
      <c r="AK22">
        <v>0.12067266318986899</v>
      </c>
      <c r="AL22">
        <v>0.32833333333333398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0.29606552493740801</v>
      </c>
      <c r="AU22">
        <v>0.67067266318986896</v>
      </c>
      <c r="AV22">
        <v>0.65504497392402306</v>
      </c>
      <c r="AW22">
        <v>0.32932733681012999</v>
      </c>
      <c r="AX22">
        <v>0.12067266318986899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1</v>
      </c>
      <c r="BJ22">
        <v>1</v>
      </c>
      <c r="BK22">
        <v>386.03885841662202</v>
      </c>
    </row>
    <row r="23" spans="1:63" x14ac:dyDescent="0.25">
      <c r="A23">
        <v>21</v>
      </c>
      <c r="B23">
        <v>288</v>
      </c>
      <c r="C23">
        <v>290</v>
      </c>
      <c r="D23">
        <v>62.6</v>
      </c>
      <c r="E23">
        <v>3020</v>
      </c>
      <c r="F23">
        <v>0.12931211923071601</v>
      </c>
      <c r="G23">
        <v>0.495</v>
      </c>
      <c r="H23">
        <v>0</v>
      </c>
      <c r="I23">
        <v>0</v>
      </c>
      <c r="J23">
        <v>1</v>
      </c>
      <c r="K23">
        <v>0.20789628714234901</v>
      </c>
      <c r="L23">
        <v>0</v>
      </c>
      <c r="M23">
        <v>0</v>
      </c>
      <c r="N23">
        <v>0</v>
      </c>
      <c r="O23">
        <v>0</v>
      </c>
      <c r="P23">
        <v>0.82931211923071602</v>
      </c>
      <c r="Q23">
        <v>0.719840894230376</v>
      </c>
      <c r="R23">
        <v>0.17068788076928301</v>
      </c>
      <c r="S23">
        <v>0.12931211923071601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104.699360823788</v>
      </c>
      <c r="AG23">
        <v>284</v>
      </c>
      <c r="AH23">
        <v>289</v>
      </c>
      <c r="AI23">
        <v>249</v>
      </c>
      <c r="AJ23">
        <v>49.9</v>
      </c>
      <c r="AK23">
        <v>0.14705882352941099</v>
      </c>
      <c r="AL23">
        <v>0.36166666666666702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0.34637205135861399</v>
      </c>
      <c r="AU23">
        <v>0.85294117647058798</v>
      </c>
      <c r="AV23">
        <v>0.85294117647058798</v>
      </c>
      <c r="AW23">
        <v>0.14705882352941099</v>
      </c>
      <c r="AX23">
        <v>0.14705882352941099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1</v>
      </c>
      <c r="BJ23">
        <v>1</v>
      </c>
      <c r="BK23">
        <v>395.97285067464401</v>
      </c>
    </row>
    <row r="24" spans="1:63" x14ac:dyDescent="0.25">
      <c r="A24">
        <v>22</v>
      </c>
      <c r="B24">
        <v>287</v>
      </c>
      <c r="C24">
        <v>289</v>
      </c>
      <c r="D24">
        <v>65.8</v>
      </c>
      <c r="E24">
        <v>3440</v>
      </c>
      <c r="F24">
        <v>0.11381639080296101</v>
      </c>
      <c r="G24">
        <v>0.461666666666667</v>
      </c>
      <c r="H24">
        <v>0</v>
      </c>
      <c r="I24">
        <v>0</v>
      </c>
      <c r="J24">
        <v>1</v>
      </c>
      <c r="K24">
        <v>0.18789818864504401</v>
      </c>
      <c r="L24">
        <v>0</v>
      </c>
      <c r="M24">
        <v>0</v>
      </c>
      <c r="N24">
        <v>0</v>
      </c>
      <c r="O24">
        <v>0</v>
      </c>
      <c r="P24">
        <v>0.76381639080296104</v>
      </c>
      <c r="Q24">
        <v>0.60362293102220799</v>
      </c>
      <c r="R24">
        <v>0.23618360919703801</v>
      </c>
      <c r="S24">
        <v>0.11381639080296101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1</v>
      </c>
      <c r="AF24">
        <v>104.81042393904799</v>
      </c>
      <c r="AG24">
        <v>283</v>
      </c>
      <c r="AH24">
        <v>289</v>
      </c>
      <c r="AI24">
        <v>248</v>
      </c>
      <c r="AJ24">
        <v>1150</v>
      </c>
      <c r="AK24">
        <v>0.12067266318986899</v>
      </c>
      <c r="AL24">
        <v>0.32833333333333398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0.29606552493740801</v>
      </c>
      <c r="AU24">
        <v>0.67067266318986896</v>
      </c>
      <c r="AV24">
        <v>0.65504497392402306</v>
      </c>
      <c r="AW24">
        <v>0.32932733681012999</v>
      </c>
      <c r="AX24">
        <v>0.12067266318986899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1</v>
      </c>
      <c r="BJ24">
        <v>1</v>
      </c>
      <c r="BK24">
        <v>386.03885841662202</v>
      </c>
    </row>
    <row r="25" spans="1:63" x14ac:dyDescent="0.25">
      <c r="A25">
        <v>23</v>
      </c>
      <c r="B25">
        <v>288</v>
      </c>
      <c r="C25">
        <v>290</v>
      </c>
      <c r="D25">
        <v>62.9</v>
      </c>
      <c r="E25">
        <v>3240</v>
      </c>
      <c r="F25">
        <v>0.131057073563389</v>
      </c>
      <c r="G25">
        <v>0.495</v>
      </c>
      <c r="H25">
        <v>0</v>
      </c>
      <c r="I25">
        <v>0</v>
      </c>
      <c r="J25">
        <v>1</v>
      </c>
      <c r="K25">
        <v>0.211675971617451</v>
      </c>
      <c r="L25">
        <v>0</v>
      </c>
      <c r="M25">
        <v>0</v>
      </c>
      <c r="N25">
        <v>0</v>
      </c>
      <c r="O25">
        <v>0</v>
      </c>
      <c r="P25">
        <v>0.83105707356338898</v>
      </c>
      <c r="Q25">
        <v>0.73292805172542597</v>
      </c>
      <c r="R25">
        <v>0.16894292643660999</v>
      </c>
      <c r="S25">
        <v>0.131057073563389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0</v>
      </c>
      <c r="AA25">
        <v>1</v>
      </c>
      <c r="AB25">
        <v>0</v>
      </c>
      <c r="AC25">
        <v>0</v>
      </c>
      <c r="AD25">
        <v>1</v>
      </c>
      <c r="AE25">
        <v>1</v>
      </c>
      <c r="AF25">
        <v>104.699132806604</v>
      </c>
      <c r="AG25">
        <v>284</v>
      </c>
      <c r="AH25">
        <v>290</v>
      </c>
      <c r="AI25">
        <v>255</v>
      </c>
      <c r="AJ25">
        <v>231</v>
      </c>
      <c r="AK25">
        <v>0.14705882352941099</v>
      </c>
      <c r="AL25">
        <v>0.36166666666666702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0.34637205135860799</v>
      </c>
      <c r="AU25">
        <v>0.85294117647058898</v>
      </c>
      <c r="AV25">
        <v>0.85294117647058898</v>
      </c>
      <c r="AW25">
        <v>0.14705882352941099</v>
      </c>
      <c r="AX25">
        <v>0.14705882352941099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1</v>
      </c>
      <c r="BK25">
        <v>423.417864050898</v>
      </c>
    </row>
    <row r="26" spans="1:63" x14ac:dyDescent="0.25">
      <c r="A26">
        <v>24</v>
      </c>
      <c r="B26">
        <v>288</v>
      </c>
      <c r="C26">
        <v>290</v>
      </c>
      <c r="D26">
        <v>62.9</v>
      </c>
      <c r="E26">
        <v>3240</v>
      </c>
      <c r="F26">
        <v>0.131057073563389</v>
      </c>
      <c r="G26">
        <v>0.495</v>
      </c>
      <c r="H26">
        <v>0</v>
      </c>
      <c r="I26">
        <v>0</v>
      </c>
      <c r="J26">
        <v>1</v>
      </c>
      <c r="K26">
        <v>0.211675971617451</v>
      </c>
      <c r="L26">
        <v>0</v>
      </c>
      <c r="M26">
        <v>0</v>
      </c>
      <c r="N26">
        <v>0</v>
      </c>
      <c r="O26">
        <v>0</v>
      </c>
      <c r="P26">
        <v>0.83105707356338898</v>
      </c>
      <c r="Q26">
        <v>0.73292805172542597</v>
      </c>
      <c r="R26">
        <v>0.16894292643660999</v>
      </c>
      <c r="S26">
        <v>0.131057073563389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1</v>
      </c>
      <c r="AF26">
        <v>104.699132806604</v>
      </c>
      <c r="AG26">
        <v>284</v>
      </c>
      <c r="AH26">
        <v>290</v>
      </c>
      <c r="AI26">
        <v>255</v>
      </c>
      <c r="AJ26">
        <v>230</v>
      </c>
      <c r="AK26">
        <v>0.14705882352941099</v>
      </c>
      <c r="AL26">
        <v>0.36166666666666702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0.34637205135860799</v>
      </c>
      <c r="AU26">
        <v>0.85294117647058898</v>
      </c>
      <c r="AV26">
        <v>0.85294117647058898</v>
      </c>
      <c r="AW26">
        <v>0.14705882352941099</v>
      </c>
      <c r="AX26">
        <v>0.14705882352941099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1</v>
      </c>
      <c r="BI26">
        <v>1</v>
      </c>
      <c r="BJ26">
        <v>1</v>
      </c>
      <c r="BK26">
        <v>423.417864050898</v>
      </c>
    </row>
    <row r="27" spans="1:63" x14ac:dyDescent="0.25">
      <c r="A27">
        <v>25</v>
      </c>
      <c r="B27">
        <v>288</v>
      </c>
      <c r="C27">
        <v>289</v>
      </c>
      <c r="D27">
        <v>61</v>
      </c>
      <c r="E27">
        <v>3590</v>
      </c>
      <c r="F27">
        <v>0.11972259876307099</v>
      </c>
      <c r="G27">
        <v>0.495</v>
      </c>
      <c r="H27">
        <v>0</v>
      </c>
      <c r="I27">
        <v>0</v>
      </c>
      <c r="J27">
        <v>1</v>
      </c>
      <c r="K27">
        <v>0.18712476266369499</v>
      </c>
      <c r="L27">
        <v>0</v>
      </c>
      <c r="M27">
        <v>0</v>
      </c>
      <c r="N27">
        <v>0</v>
      </c>
      <c r="O27">
        <v>0</v>
      </c>
      <c r="P27">
        <v>0.66972259876307105</v>
      </c>
      <c r="Q27">
        <v>0.647919490723045</v>
      </c>
      <c r="R27">
        <v>0.330277401236928</v>
      </c>
      <c r="S27">
        <v>0.11972259876307099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1</v>
      </c>
      <c r="AB27">
        <v>0</v>
      </c>
      <c r="AC27">
        <v>0</v>
      </c>
      <c r="AD27">
        <v>1</v>
      </c>
      <c r="AE27">
        <v>1</v>
      </c>
      <c r="AF27">
        <v>97.758723983624193</v>
      </c>
      <c r="AG27">
        <v>283</v>
      </c>
      <c r="AH27">
        <v>289</v>
      </c>
      <c r="AI27">
        <v>239</v>
      </c>
      <c r="AJ27">
        <v>480</v>
      </c>
      <c r="AK27">
        <v>0.11292401266447299</v>
      </c>
      <c r="AL27">
        <v>0.32833333333333398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0.999999999999999</v>
      </c>
      <c r="AT27">
        <v>0.269798912986913</v>
      </c>
      <c r="AU27">
        <v>0.61292401266447305</v>
      </c>
      <c r="AV27">
        <v>0.59693009498355298</v>
      </c>
      <c r="AW27">
        <v>0.38707598733552601</v>
      </c>
      <c r="AX27">
        <v>0.11292401266447299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1</v>
      </c>
      <c r="BK27">
        <v>385.83395565013001</v>
      </c>
    </row>
    <row r="28" spans="1:63" x14ac:dyDescent="0.25">
      <c r="A28">
        <v>26</v>
      </c>
      <c r="B28">
        <v>288</v>
      </c>
      <c r="C28">
        <v>290</v>
      </c>
      <c r="D28">
        <v>67.099999999999994</v>
      </c>
      <c r="E28">
        <v>3220</v>
      </c>
      <c r="F28">
        <v>0.14705882352941099</v>
      </c>
      <c r="G28">
        <v>0.495</v>
      </c>
      <c r="H28">
        <v>0</v>
      </c>
      <c r="I28">
        <v>0</v>
      </c>
      <c r="J28">
        <v>1</v>
      </c>
      <c r="K28">
        <v>0.246336801868763</v>
      </c>
      <c r="L28">
        <v>0</v>
      </c>
      <c r="M28">
        <v>0</v>
      </c>
      <c r="N28">
        <v>0</v>
      </c>
      <c r="O28">
        <v>0</v>
      </c>
      <c r="P28">
        <v>0.85294117647058798</v>
      </c>
      <c r="Q28">
        <v>0.85294117647058798</v>
      </c>
      <c r="R28">
        <v>0.14705882352941099</v>
      </c>
      <c r="S28">
        <v>0.14705882352941099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1</v>
      </c>
      <c r="AB28">
        <v>0</v>
      </c>
      <c r="AC28">
        <v>0</v>
      </c>
      <c r="AD28">
        <v>1</v>
      </c>
      <c r="AE28">
        <v>1</v>
      </c>
      <c r="AF28">
        <v>106.722255713114</v>
      </c>
      <c r="AG28">
        <v>283</v>
      </c>
      <c r="AH28">
        <v>289</v>
      </c>
      <c r="AI28">
        <v>239</v>
      </c>
      <c r="AJ28">
        <v>252</v>
      </c>
      <c r="AK28">
        <v>0.11292401266447299</v>
      </c>
      <c r="AL28">
        <v>0.32833333333333398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0.999999999999999</v>
      </c>
      <c r="AT28">
        <v>0.269798912986913</v>
      </c>
      <c r="AU28">
        <v>0.61292401266447305</v>
      </c>
      <c r="AV28">
        <v>0.59693009498355298</v>
      </c>
      <c r="AW28">
        <v>0.38707598733552601</v>
      </c>
      <c r="AX28">
        <v>0.11292401266447299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1</v>
      </c>
      <c r="BK28">
        <v>385.83395565013001</v>
      </c>
    </row>
    <row r="29" spans="1:63" x14ac:dyDescent="0.25">
      <c r="A29">
        <v>27</v>
      </c>
      <c r="B29">
        <v>287</v>
      </c>
      <c r="C29">
        <v>290</v>
      </c>
      <c r="D29">
        <v>61.6</v>
      </c>
      <c r="E29">
        <v>3470</v>
      </c>
      <c r="F29">
        <v>9.0088714121510705E-2</v>
      </c>
      <c r="G29">
        <v>0.461666666666667</v>
      </c>
      <c r="H29">
        <v>0</v>
      </c>
      <c r="I29">
        <v>0</v>
      </c>
      <c r="J29">
        <v>1</v>
      </c>
      <c r="K29">
        <v>0.13250283452492501</v>
      </c>
      <c r="L29">
        <v>0</v>
      </c>
      <c r="M29">
        <v>0</v>
      </c>
      <c r="N29">
        <v>0</v>
      </c>
      <c r="O29">
        <v>0</v>
      </c>
      <c r="P29">
        <v>0.59008871412150998</v>
      </c>
      <c r="Q29">
        <v>0.42566535591133098</v>
      </c>
      <c r="R29">
        <v>0.40991128587848902</v>
      </c>
      <c r="S29">
        <v>9.0088714121510705E-2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0</v>
      </c>
      <c r="AC29">
        <v>0</v>
      </c>
      <c r="AD29">
        <v>1</v>
      </c>
      <c r="AE29">
        <v>1</v>
      </c>
      <c r="AF29">
        <v>111.778226439384</v>
      </c>
      <c r="AG29">
        <v>283</v>
      </c>
      <c r="AH29">
        <v>289</v>
      </c>
      <c r="AI29">
        <v>240</v>
      </c>
      <c r="AJ29">
        <v>118</v>
      </c>
      <c r="AK29">
        <v>0.113810403839803</v>
      </c>
      <c r="AL29">
        <v>0.32833333333333398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0.999999999999998</v>
      </c>
      <c r="AT29">
        <v>0.27280362883549197</v>
      </c>
      <c r="AU29">
        <v>0.61381040383980101</v>
      </c>
      <c r="AV29">
        <v>0.60357802879852196</v>
      </c>
      <c r="AW29">
        <v>0.38618959616019699</v>
      </c>
      <c r="AX29">
        <v>0.113810403839803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1</v>
      </c>
      <c r="BJ29">
        <v>1</v>
      </c>
      <c r="BK29">
        <v>385.86616782891298</v>
      </c>
    </row>
    <row r="30" spans="1:63" x14ac:dyDescent="0.25">
      <c r="A30">
        <v>28</v>
      </c>
      <c r="B30">
        <v>288</v>
      </c>
      <c r="C30">
        <v>290</v>
      </c>
      <c r="D30">
        <v>64.5</v>
      </c>
      <c r="E30">
        <v>3240</v>
      </c>
      <c r="F30">
        <v>0.140138048626263</v>
      </c>
      <c r="G30">
        <v>0.495</v>
      </c>
      <c r="H30">
        <v>0</v>
      </c>
      <c r="I30">
        <v>0</v>
      </c>
      <c r="J30">
        <v>1</v>
      </c>
      <c r="K30">
        <v>0.23134595370309699</v>
      </c>
      <c r="L30">
        <v>0</v>
      </c>
      <c r="M30">
        <v>0</v>
      </c>
      <c r="N30">
        <v>0</v>
      </c>
      <c r="O30">
        <v>0</v>
      </c>
      <c r="P30">
        <v>0.84013804862626296</v>
      </c>
      <c r="Q30">
        <v>0.80103536469697501</v>
      </c>
      <c r="R30">
        <v>0.15986195137373599</v>
      </c>
      <c r="S30">
        <v>0.140138048626263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>
        <v>1</v>
      </c>
      <c r="AB30">
        <v>0</v>
      </c>
      <c r="AC30">
        <v>0</v>
      </c>
      <c r="AD30">
        <v>1</v>
      </c>
      <c r="AE30">
        <v>1</v>
      </c>
      <c r="AF30">
        <v>104.683946540232</v>
      </c>
      <c r="AG30">
        <v>284</v>
      </c>
      <c r="AH30">
        <v>289</v>
      </c>
      <c r="AI30">
        <v>250</v>
      </c>
      <c r="AJ30">
        <v>188</v>
      </c>
      <c r="AK30">
        <v>0.14705882352941099</v>
      </c>
      <c r="AL30">
        <v>0.36166666666666702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0.34637205135860799</v>
      </c>
      <c r="AU30">
        <v>0.85294117647058898</v>
      </c>
      <c r="AV30">
        <v>0.85294117647058898</v>
      </c>
      <c r="AW30">
        <v>0.14705882352941099</v>
      </c>
      <c r="AX30">
        <v>0.14705882352941099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1</v>
      </c>
      <c r="BJ30">
        <v>1</v>
      </c>
      <c r="BK30">
        <v>398.50828550011198</v>
      </c>
    </row>
    <row r="31" spans="1:63" x14ac:dyDescent="0.25">
      <c r="A31">
        <v>29</v>
      </c>
      <c r="B31">
        <v>288</v>
      </c>
      <c r="C31">
        <v>289</v>
      </c>
      <c r="D31">
        <v>68.099999999999994</v>
      </c>
      <c r="E31">
        <v>3970</v>
      </c>
      <c r="F31">
        <v>0.14705882352941099</v>
      </c>
      <c r="G31">
        <v>0.495</v>
      </c>
      <c r="H31">
        <v>0</v>
      </c>
      <c r="I31">
        <v>0</v>
      </c>
      <c r="J31">
        <v>1</v>
      </c>
      <c r="K31">
        <v>0.246336801868765</v>
      </c>
      <c r="L31">
        <v>0</v>
      </c>
      <c r="M31">
        <v>0</v>
      </c>
      <c r="N31">
        <v>0</v>
      </c>
      <c r="O31">
        <v>0</v>
      </c>
      <c r="P31">
        <v>0.85294117647058798</v>
      </c>
      <c r="Q31">
        <v>0.85294117647058798</v>
      </c>
      <c r="R31">
        <v>0.14705882352941099</v>
      </c>
      <c r="S31">
        <v>0.14705882352941099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1</v>
      </c>
      <c r="AB31">
        <v>0</v>
      </c>
      <c r="AC31">
        <v>0</v>
      </c>
      <c r="AD31">
        <v>1</v>
      </c>
      <c r="AE31">
        <v>1</v>
      </c>
      <c r="AF31">
        <v>101.212815569249</v>
      </c>
      <c r="AG31">
        <v>283</v>
      </c>
      <c r="AH31">
        <v>289</v>
      </c>
      <c r="AI31">
        <v>250</v>
      </c>
      <c r="AJ31">
        <v>186</v>
      </c>
      <c r="AK31">
        <v>0.12230205312614401</v>
      </c>
      <c r="AL31">
        <v>0.32833333333333398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0.99999999999999201</v>
      </c>
      <c r="AT31">
        <v>0.301588880653819</v>
      </c>
      <c r="AU31">
        <v>0.67230205312614399</v>
      </c>
      <c r="AV31">
        <v>0.66726539844608201</v>
      </c>
      <c r="AW31">
        <v>0.32769794687385501</v>
      </c>
      <c r="AX31">
        <v>0.12230205312614401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386.13486334270499</v>
      </c>
    </row>
    <row r="32" spans="1:63" x14ac:dyDescent="0.25">
      <c r="A32">
        <v>30</v>
      </c>
      <c r="B32">
        <v>287</v>
      </c>
      <c r="C32">
        <v>289</v>
      </c>
      <c r="D32">
        <v>63.6</v>
      </c>
      <c r="E32">
        <v>3270</v>
      </c>
      <c r="F32">
        <v>0.101665650333219</v>
      </c>
      <c r="G32">
        <v>0.461666666666667</v>
      </c>
      <c r="H32">
        <v>0</v>
      </c>
      <c r="I32">
        <v>0</v>
      </c>
      <c r="J32">
        <v>0.999999999999999</v>
      </c>
      <c r="K32">
        <v>0.15953070116704801</v>
      </c>
      <c r="L32">
        <v>0</v>
      </c>
      <c r="M32">
        <v>0</v>
      </c>
      <c r="N32">
        <v>0</v>
      </c>
      <c r="O32">
        <v>0</v>
      </c>
      <c r="P32">
        <v>0.55166565033322001</v>
      </c>
      <c r="Q32">
        <v>0.51249237749915499</v>
      </c>
      <c r="R32">
        <v>0.44833434966677899</v>
      </c>
      <c r="S32">
        <v>0.101665650333219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0</v>
      </c>
      <c r="AA32">
        <v>1</v>
      </c>
      <c r="AB32">
        <v>0</v>
      </c>
      <c r="AC32">
        <v>0</v>
      </c>
      <c r="AD32">
        <v>1</v>
      </c>
      <c r="AE32">
        <v>1</v>
      </c>
      <c r="AF32">
        <v>104.843982085064</v>
      </c>
      <c r="AG32">
        <v>283</v>
      </c>
      <c r="AH32">
        <v>290</v>
      </c>
      <c r="AI32">
        <v>256</v>
      </c>
      <c r="AJ32">
        <v>70.7</v>
      </c>
      <c r="AK32">
        <v>0.12712786722879599</v>
      </c>
      <c r="AL32">
        <v>0.32833333333333398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0.31794757252699202</v>
      </c>
      <c r="AU32">
        <v>0.82712786721604004</v>
      </c>
      <c r="AV32">
        <v>0.70345900412030704</v>
      </c>
      <c r="AW32">
        <v>0.17287213278395899</v>
      </c>
      <c r="AX32">
        <v>0.12712786721604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1</v>
      </c>
      <c r="BK32">
        <v>397.86502584344998</v>
      </c>
    </row>
    <row r="33" spans="1:63" x14ac:dyDescent="0.25">
      <c r="A33">
        <v>31</v>
      </c>
      <c r="B33">
        <v>288</v>
      </c>
      <c r="C33">
        <v>289</v>
      </c>
      <c r="D33">
        <v>63.6</v>
      </c>
      <c r="E33">
        <v>3270</v>
      </c>
      <c r="F33">
        <v>0.13513175719593201</v>
      </c>
      <c r="G33">
        <v>0.495</v>
      </c>
      <c r="H33">
        <v>0</v>
      </c>
      <c r="I33">
        <v>0</v>
      </c>
      <c r="J33">
        <v>1</v>
      </c>
      <c r="K33">
        <v>0.22050200114642601</v>
      </c>
      <c r="L33">
        <v>0</v>
      </c>
      <c r="M33">
        <v>0</v>
      </c>
      <c r="N33">
        <v>0</v>
      </c>
      <c r="O33">
        <v>0</v>
      </c>
      <c r="P33">
        <v>0.83513175719593202</v>
      </c>
      <c r="Q33">
        <v>0.76348817896949295</v>
      </c>
      <c r="R33">
        <v>0.16486824280406701</v>
      </c>
      <c r="S33">
        <v>0.13513175719593201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0</v>
      </c>
      <c r="AC33">
        <v>0</v>
      </c>
      <c r="AD33">
        <v>1</v>
      </c>
      <c r="AE33">
        <v>1</v>
      </c>
      <c r="AF33">
        <v>97.740219363445803</v>
      </c>
      <c r="AG33">
        <v>283</v>
      </c>
      <c r="AH33">
        <v>290</v>
      </c>
      <c r="AI33">
        <v>242</v>
      </c>
      <c r="AJ33">
        <v>3.91</v>
      </c>
      <c r="AK33">
        <v>0.11556506790958</v>
      </c>
      <c r="AL33">
        <v>0.32833333333333398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0.278751642631344</v>
      </c>
      <c r="AU33">
        <v>0.66556506790957903</v>
      </c>
      <c r="AV33">
        <v>0.61673800932185097</v>
      </c>
      <c r="AW33">
        <v>0.33443493209042002</v>
      </c>
      <c r="AX33">
        <v>0.11556506790958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1</v>
      </c>
      <c r="BJ33">
        <v>1</v>
      </c>
      <c r="BK33">
        <v>397.63687028007502</v>
      </c>
    </row>
    <row r="34" spans="1:63" x14ac:dyDescent="0.25">
      <c r="A34">
        <v>32</v>
      </c>
      <c r="B34">
        <v>287</v>
      </c>
      <c r="C34">
        <v>290</v>
      </c>
      <c r="D34">
        <v>63.6</v>
      </c>
      <c r="E34">
        <v>3760</v>
      </c>
      <c r="F34">
        <v>0.10166565033322</v>
      </c>
      <c r="G34">
        <v>0.461666666666667</v>
      </c>
      <c r="H34">
        <v>0</v>
      </c>
      <c r="I34">
        <v>0</v>
      </c>
      <c r="J34">
        <v>1</v>
      </c>
      <c r="K34">
        <v>0.15953070116704901</v>
      </c>
      <c r="L34">
        <v>0</v>
      </c>
      <c r="M34">
        <v>0</v>
      </c>
      <c r="N34">
        <v>0</v>
      </c>
      <c r="O34">
        <v>0</v>
      </c>
      <c r="P34">
        <v>0.55166565033321902</v>
      </c>
      <c r="Q34">
        <v>0.512492377499152</v>
      </c>
      <c r="R34">
        <v>0.44833434966677999</v>
      </c>
      <c r="S34">
        <v>0.10166565033322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111.80987063360099</v>
      </c>
      <c r="AG34">
        <v>284</v>
      </c>
      <c r="AH34">
        <v>290</v>
      </c>
      <c r="AI34">
        <v>241</v>
      </c>
      <c r="AJ34">
        <v>103</v>
      </c>
      <c r="AK34">
        <v>0.14705882352941099</v>
      </c>
      <c r="AL34">
        <v>0.36166666666666702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0.34637205135861399</v>
      </c>
      <c r="AU34">
        <v>0.85294117647058798</v>
      </c>
      <c r="AV34">
        <v>0.85294117647058798</v>
      </c>
      <c r="AW34">
        <v>0.14705882352941099</v>
      </c>
      <c r="AX34">
        <v>0.14705882352941099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1</v>
      </c>
      <c r="BK34">
        <v>387.39991503613601</v>
      </c>
    </row>
    <row r="35" spans="1:63" x14ac:dyDescent="0.25">
      <c r="A35">
        <v>33</v>
      </c>
      <c r="B35">
        <v>288</v>
      </c>
      <c r="C35">
        <v>290</v>
      </c>
      <c r="D35">
        <v>63.9</v>
      </c>
      <c r="E35">
        <v>3970</v>
      </c>
      <c r="F35">
        <v>0.13680712648270599</v>
      </c>
      <c r="G35">
        <v>0.495</v>
      </c>
      <c r="H35">
        <v>0</v>
      </c>
      <c r="I35">
        <v>0</v>
      </c>
      <c r="J35">
        <v>1</v>
      </c>
      <c r="K35">
        <v>0.22413095989033999</v>
      </c>
      <c r="L35">
        <v>0</v>
      </c>
      <c r="M35">
        <v>0</v>
      </c>
      <c r="N35">
        <v>0</v>
      </c>
      <c r="O35">
        <v>0</v>
      </c>
      <c r="P35">
        <v>0.83680712648272904</v>
      </c>
      <c r="Q35">
        <v>0.77605344862029602</v>
      </c>
      <c r="R35">
        <v>0.163192873517297</v>
      </c>
      <c r="S35">
        <v>0.13680712648270199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0</v>
      </c>
      <c r="AC35">
        <v>0</v>
      </c>
      <c r="AD35">
        <v>1</v>
      </c>
      <c r="AE35">
        <v>1</v>
      </c>
      <c r="AF35">
        <v>104.683629641728</v>
      </c>
      <c r="AG35">
        <v>284</v>
      </c>
      <c r="AH35">
        <v>289</v>
      </c>
      <c r="AI35">
        <v>248</v>
      </c>
      <c r="AJ35">
        <v>49.9</v>
      </c>
      <c r="AK35">
        <v>0.14705882352941099</v>
      </c>
      <c r="AL35">
        <v>0.36166666666666702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0.999999999999999</v>
      </c>
      <c r="AT35">
        <v>0.34637205135860999</v>
      </c>
      <c r="AU35">
        <v>0.85294117647058798</v>
      </c>
      <c r="AV35">
        <v>0.85294117647058798</v>
      </c>
      <c r="AW35">
        <v>0.14705882352941099</v>
      </c>
      <c r="AX35">
        <v>0.14705882352941099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1</v>
      </c>
      <c r="BI35">
        <v>1</v>
      </c>
      <c r="BJ35">
        <v>1</v>
      </c>
      <c r="BK35">
        <v>393.43741584818599</v>
      </c>
    </row>
    <row r="36" spans="1:63" x14ac:dyDescent="0.25">
      <c r="A36">
        <v>34</v>
      </c>
      <c r="B36">
        <v>288</v>
      </c>
      <c r="C36">
        <v>290</v>
      </c>
      <c r="D36">
        <v>64</v>
      </c>
      <c r="E36">
        <v>79.7</v>
      </c>
      <c r="F36">
        <v>0.13736058631103801</v>
      </c>
      <c r="G36">
        <v>0.495</v>
      </c>
      <c r="H36">
        <v>0</v>
      </c>
      <c r="I36">
        <v>0</v>
      </c>
      <c r="J36">
        <v>1</v>
      </c>
      <c r="K36">
        <v>0.22532978984340399</v>
      </c>
      <c r="L36">
        <v>0</v>
      </c>
      <c r="M36">
        <v>0</v>
      </c>
      <c r="N36">
        <v>0</v>
      </c>
      <c r="O36">
        <v>0</v>
      </c>
      <c r="P36">
        <v>0.787360586311038</v>
      </c>
      <c r="Q36">
        <v>0.78020439733278601</v>
      </c>
      <c r="R36">
        <v>0.212639413688961</v>
      </c>
      <c r="S36">
        <v>0.13736058631103801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0</v>
      </c>
      <c r="AC36">
        <v>0</v>
      </c>
      <c r="AD36">
        <v>1</v>
      </c>
      <c r="AE36">
        <v>1</v>
      </c>
      <c r="AF36">
        <v>104.68539929943201</v>
      </c>
      <c r="AG36">
        <v>283</v>
      </c>
      <c r="AH36">
        <v>289</v>
      </c>
      <c r="AI36">
        <v>253</v>
      </c>
      <c r="AJ36">
        <v>232</v>
      </c>
      <c r="AK36">
        <v>0.12471617383670799</v>
      </c>
      <c r="AL36">
        <v>0.32833333333333398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0.30977234068940002</v>
      </c>
      <c r="AU36">
        <v>0.71462869622468495</v>
      </c>
      <c r="AV36">
        <v>0.68537130377531397</v>
      </c>
      <c r="AW36">
        <v>0.285371303775314</v>
      </c>
      <c r="AX36">
        <v>0.12471617383670799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1</v>
      </c>
      <c r="BK36">
        <v>386.22301152810701</v>
      </c>
    </row>
    <row r="37" spans="1:63" x14ac:dyDescent="0.25">
      <c r="A37">
        <v>35</v>
      </c>
      <c r="B37">
        <v>288</v>
      </c>
      <c r="C37">
        <v>289</v>
      </c>
      <c r="D37">
        <v>64.099999999999994</v>
      </c>
      <c r="E37">
        <v>79.7</v>
      </c>
      <c r="F37">
        <v>0.137912319276112</v>
      </c>
      <c r="G37">
        <v>0.495</v>
      </c>
      <c r="H37">
        <v>0</v>
      </c>
      <c r="I37">
        <v>0</v>
      </c>
      <c r="J37">
        <v>1</v>
      </c>
      <c r="K37">
        <v>0.22652487929844001</v>
      </c>
      <c r="L37">
        <v>0</v>
      </c>
      <c r="M37">
        <v>0</v>
      </c>
      <c r="N37">
        <v>0</v>
      </c>
      <c r="O37">
        <v>0</v>
      </c>
      <c r="P37">
        <v>0.83791231927611198</v>
      </c>
      <c r="Q37">
        <v>0.78434239457084498</v>
      </c>
      <c r="R37">
        <v>0.16208768072388699</v>
      </c>
      <c r="S37">
        <v>0.137912319276112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0</v>
      </c>
      <c r="AC37">
        <v>0</v>
      </c>
      <c r="AD37">
        <v>1</v>
      </c>
      <c r="AE37">
        <v>1</v>
      </c>
      <c r="AF37">
        <v>97.747533442291498</v>
      </c>
      <c r="AG37">
        <v>283</v>
      </c>
      <c r="AH37">
        <v>289</v>
      </c>
      <c r="AI37">
        <v>242</v>
      </c>
      <c r="AJ37">
        <v>47</v>
      </c>
      <c r="AK37">
        <v>0.11556506790958</v>
      </c>
      <c r="AL37">
        <v>0.32833333333333398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0.278751642631341</v>
      </c>
      <c r="AU37">
        <v>0.66556506790958003</v>
      </c>
      <c r="AV37">
        <v>0.61673800932184997</v>
      </c>
      <c r="AW37">
        <v>0.33443493209041902</v>
      </c>
      <c r="AX37">
        <v>0.11556506790958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1</v>
      </c>
      <c r="BK37">
        <v>385.91935019773098</v>
      </c>
    </row>
    <row r="38" spans="1:63" x14ac:dyDescent="0.25">
      <c r="A38">
        <v>36</v>
      </c>
      <c r="B38">
        <v>288</v>
      </c>
      <c r="C38">
        <v>289</v>
      </c>
      <c r="D38">
        <v>64.099999999999994</v>
      </c>
      <c r="E38">
        <v>81.400000000000006</v>
      </c>
      <c r="F38">
        <v>0.137912319276112</v>
      </c>
      <c r="G38">
        <v>0.495</v>
      </c>
      <c r="H38">
        <v>0</v>
      </c>
      <c r="I38">
        <v>0</v>
      </c>
      <c r="J38">
        <v>1</v>
      </c>
      <c r="K38">
        <v>0.22652487929844001</v>
      </c>
      <c r="L38">
        <v>0</v>
      </c>
      <c r="M38">
        <v>0</v>
      </c>
      <c r="N38">
        <v>0</v>
      </c>
      <c r="O38">
        <v>0</v>
      </c>
      <c r="P38">
        <v>0.83791231927611198</v>
      </c>
      <c r="Q38">
        <v>0.78434239457084498</v>
      </c>
      <c r="R38">
        <v>0.16208768072388699</v>
      </c>
      <c r="S38">
        <v>0.137912319276112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0</v>
      </c>
      <c r="AC38">
        <v>0</v>
      </c>
      <c r="AD38">
        <v>1</v>
      </c>
      <c r="AE38">
        <v>1</v>
      </c>
      <c r="AF38">
        <v>97.747533442291498</v>
      </c>
      <c r="AG38">
        <v>283</v>
      </c>
      <c r="AH38">
        <v>289</v>
      </c>
      <c r="AI38">
        <v>268</v>
      </c>
      <c r="AJ38">
        <v>233</v>
      </c>
      <c r="AK38">
        <v>0.13625005611334501</v>
      </c>
      <c r="AL38">
        <v>0.32833333333333398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0.34887024671189998</v>
      </c>
      <c r="AU38">
        <v>0.83625005611334502</v>
      </c>
      <c r="AV38">
        <v>0.77187542085008798</v>
      </c>
      <c r="AW38">
        <v>0.16374994388665401</v>
      </c>
      <c r="AX38">
        <v>0.13625005611334501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1</v>
      </c>
      <c r="BJ38">
        <v>1</v>
      </c>
      <c r="BK38">
        <v>385.77966330798898</v>
      </c>
    </row>
    <row r="39" spans="1:63" x14ac:dyDescent="0.25">
      <c r="A39">
        <v>37</v>
      </c>
      <c r="B39">
        <v>288</v>
      </c>
      <c r="C39">
        <v>289</v>
      </c>
      <c r="D39">
        <v>67</v>
      </c>
      <c r="E39">
        <v>3270</v>
      </c>
      <c r="F39">
        <v>0.14705882352941099</v>
      </c>
      <c r="G39">
        <v>0.495</v>
      </c>
      <c r="H39">
        <v>0</v>
      </c>
      <c r="I39">
        <v>0</v>
      </c>
      <c r="J39">
        <v>1</v>
      </c>
      <c r="K39">
        <v>0.246336801868764</v>
      </c>
      <c r="L39">
        <v>0</v>
      </c>
      <c r="M39">
        <v>0</v>
      </c>
      <c r="N39">
        <v>0</v>
      </c>
      <c r="O39">
        <v>0</v>
      </c>
      <c r="P39">
        <v>0.85294117647058798</v>
      </c>
      <c r="Q39">
        <v>0.85294117647058798</v>
      </c>
      <c r="R39">
        <v>0.14705882352941099</v>
      </c>
      <c r="S39">
        <v>0.14705882352941099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</v>
      </c>
      <c r="AA39">
        <v>1</v>
      </c>
      <c r="AB39">
        <v>0</v>
      </c>
      <c r="AC39">
        <v>0</v>
      </c>
      <c r="AD39">
        <v>1</v>
      </c>
      <c r="AE39">
        <v>1</v>
      </c>
      <c r="AF39">
        <v>99.566224703904993</v>
      </c>
      <c r="AG39">
        <v>283</v>
      </c>
      <c r="AH39">
        <v>289</v>
      </c>
      <c r="AI39">
        <v>295</v>
      </c>
      <c r="AJ39">
        <v>2970</v>
      </c>
      <c r="AK39">
        <v>0.14705882352941099</v>
      </c>
      <c r="AL39">
        <v>0.32833333333333398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0.38551013625788799</v>
      </c>
      <c r="AU39">
        <v>0.85294117647058898</v>
      </c>
      <c r="AV39">
        <v>0.85294117647058898</v>
      </c>
      <c r="AW39">
        <v>0.14705882352941099</v>
      </c>
      <c r="AX39">
        <v>0.14705882352941099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1</v>
      </c>
      <c r="BI39">
        <v>1</v>
      </c>
      <c r="BJ39">
        <v>1</v>
      </c>
      <c r="BK39">
        <v>409.83143928859499</v>
      </c>
    </row>
    <row r="40" spans="1:63" x14ac:dyDescent="0.25">
      <c r="A40">
        <v>38</v>
      </c>
      <c r="B40">
        <v>287</v>
      </c>
      <c r="C40">
        <v>289</v>
      </c>
      <c r="D40">
        <v>65.7</v>
      </c>
      <c r="E40">
        <v>4040</v>
      </c>
      <c r="F40">
        <v>0.11329368083124999</v>
      </c>
      <c r="G40">
        <v>0.461666666666667</v>
      </c>
      <c r="H40">
        <v>0</v>
      </c>
      <c r="I40">
        <v>0</v>
      </c>
      <c r="J40">
        <v>1</v>
      </c>
      <c r="K40">
        <v>0.186677854080737</v>
      </c>
      <c r="L40">
        <v>0</v>
      </c>
      <c r="M40">
        <v>0</v>
      </c>
      <c r="N40">
        <v>0</v>
      </c>
      <c r="O40">
        <v>0</v>
      </c>
      <c r="P40">
        <v>0.61329368083125002</v>
      </c>
      <c r="Q40">
        <v>0.59970260623437499</v>
      </c>
      <c r="R40">
        <v>0.38670631916874898</v>
      </c>
      <c r="S40">
        <v>0.11329368083124999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1</v>
      </c>
      <c r="AF40">
        <v>104.80844619719799</v>
      </c>
      <c r="AG40">
        <v>283</v>
      </c>
      <c r="AH40">
        <v>289</v>
      </c>
      <c r="AI40">
        <v>242</v>
      </c>
      <c r="AJ40">
        <v>114</v>
      </c>
      <c r="AK40">
        <v>0.11556506790958</v>
      </c>
      <c r="AL40">
        <v>0.32833333333333398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0.278751642631341</v>
      </c>
      <c r="AU40">
        <v>0.66556506790958003</v>
      </c>
      <c r="AV40">
        <v>0.61673800932184997</v>
      </c>
      <c r="AW40">
        <v>0.33443493209041902</v>
      </c>
      <c r="AX40">
        <v>0.11556506790958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1</v>
      </c>
      <c r="BI40">
        <v>1</v>
      </c>
      <c r="BJ40">
        <v>1</v>
      </c>
      <c r="BK40">
        <v>385.91935019773098</v>
      </c>
    </row>
    <row r="41" spans="1:63" x14ac:dyDescent="0.25">
      <c r="A41">
        <v>39</v>
      </c>
      <c r="B41">
        <v>288</v>
      </c>
      <c r="C41">
        <v>290</v>
      </c>
      <c r="D41">
        <v>63.9</v>
      </c>
      <c r="E41">
        <v>492</v>
      </c>
      <c r="F41">
        <v>0.13680712648270599</v>
      </c>
      <c r="G41">
        <v>0.495</v>
      </c>
      <c r="H41">
        <v>0</v>
      </c>
      <c r="I41">
        <v>0</v>
      </c>
      <c r="J41">
        <v>1</v>
      </c>
      <c r="K41">
        <v>0.22413095989033999</v>
      </c>
      <c r="L41">
        <v>0</v>
      </c>
      <c r="M41">
        <v>0</v>
      </c>
      <c r="N41">
        <v>0</v>
      </c>
      <c r="O41">
        <v>0</v>
      </c>
      <c r="P41">
        <v>0.83680712648272904</v>
      </c>
      <c r="Q41">
        <v>0.77605344862029602</v>
      </c>
      <c r="R41">
        <v>0.163192873517297</v>
      </c>
      <c r="S41">
        <v>0.13680712648270199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1</v>
      </c>
      <c r="AB41">
        <v>0</v>
      </c>
      <c r="AC41">
        <v>0</v>
      </c>
      <c r="AD41">
        <v>1</v>
      </c>
      <c r="AE41">
        <v>1</v>
      </c>
      <c r="AF41">
        <v>104.683629641728</v>
      </c>
      <c r="AG41">
        <v>283</v>
      </c>
      <c r="AH41">
        <v>289</v>
      </c>
      <c r="AI41">
        <v>255</v>
      </c>
      <c r="AJ41">
        <v>46.8</v>
      </c>
      <c r="AK41">
        <v>0.12631977601670699</v>
      </c>
      <c r="AL41">
        <v>0.32833333333333398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0.99999999999346401</v>
      </c>
      <c r="AT41">
        <v>0.31520828028915698</v>
      </c>
      <c r="AU41">
        <v>0.82631977600409601</v>
      </c>
      <c r="AV41">
        <v>0.697398320030718</v>
      </c>
      <c r="AW41">
        <v>0.173680223989367</v>
      </c>
      <c r="AX41">
        <v>0.12631977601063099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1</v>
      </c>
      <c r="BI41">
        <v>1</v>
      </c>
      <c r="BJ41">
        <v>1</v>
      </c>
      <c r="BK41">
        <v>386.20273336808702</v>
      </c>
    </row>
    <row r="42" spans="1:63" x14ac:dyDescent="0.25">
      <c r="A42">
        <v>40</v>
      </c>
      <c r="B42">
        <v>288</v>
      </c>
      <c r="C42">
        <v>290</v>
      </c>
      <c r="D42">
        <v>63.9</v>
      </c>
      <c r="E42">
        <v>492</v>
      </c>
      <c r="F42">
        <v>0.13680712648270599</v>
      </c>
      <c r="G42">
        <v>0.495</v>
      </c>
      <c r="H42">
        <v>0</v>
      </c>
      <c r="I42">
        <v>0</v>
      </c>
      <c r="J42">
        <v>1</v>
      </c>
      <c r="K42">
        <v>0.22413095989033999</v>
      </c>
      <c r="L42">
        <v>0</v>
      </c>
      <c r="M42">
        <v>0</v>
      </c>
      <c r="N42">
        <v>0</v>
      </c>
      <c r="O42">
        <v>0</v>
      </c>
      <c r="P42">
        <v>0.83680712648272904</v>
      </c>
      <c r="Q42">
        <v>0.77605344862029602</v>
      </c>
      <c r="R42">
        <v>0.163192873517297</v>
      </c>
      <c r="S42">
        <v>0.13680712648270199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A42">
        <v>1</v>
      </c>
      <c r="AB42">
        <v>0</v>
      </c>
      <c r="AC42">
        <v>0</v>
      </c>
      <c r="AD42">
        <v>1</v>
      </c>
      <c r="AE42">
        <v>1</v>
      </c>
      <c r="AF42">
        <v>104.683629641728</v>
      </c>
      <c r="AG42">
        <v>283</v>
      </c>
      <c r="AH42">
        <v>289</v>
      </c>
      <c r="AI42">
        <v>267</v>
      </c>
      <c r="AJ42">
        <v>56.5</v>
      </c>
      <c r="AK42">
        <v>0.13553834557067601</v>
      </c>
      <c r="AL42">
        <v>0.32833333333333398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0.34645766860116001</v>
      </c>
      <c r="AU42">
        <v>0.78553834557067703</v>
      </c>
      <c r="AV42">
        <v>0.76653759178006997</v>
      </c>
      <c r="AW42">
        <v>0.214461654429322</v>
      </c>
      <c r="AX42">
        <v>0.13553834557067601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0</v>
      </c>
      <c r="BF42">
        <v>0</v>
      </c>
      <c r="BG42">
        <v>0</v>
      </c>
      <c r="BH42">
        <v>1</v>
      </c>
      <c r="BI42">
        <v>1</v>
      </c>
      <c r="BJ42">
        <v>1</v>
      </c>
      <c r="BK42">
        <v>385.754902374251</v>
      </c>
    </row>
    <row r="43" spans="1:63" x14ac:dyDescent="0.25">
      <c r="A43">
        <v>41</v>
      </c>
      <c r="B43">
        <v>288</v>
      </c>
      <c r="C43">
        <v>290</v>
      </c>
      <c r="D43">
        <v>65.900000000000006</v>
      </c>
      <c r="E43">
        <v>3780</v>
      </c>
      <c r="F43">
        <v>0.14705882352941099</v>
      </c>
      <c r="G43">
        <v>0.495</v>
      </c>
      <c r="H43">
        <v>0</v>
      </c>
      <c r="I43">
        <v>0</v>
      </c>
      <c r="J43">
        <v>1</v>
      </c>
      <c r="K43">
        <v>0.246336801868765</v>
      </c>
      <c r="L43">
        <v>0</v>
      </c>
      <c r="M43">
        <v>0</v>
      </c>
      <c r="N43">
        <v>0</v>
      </c>
      <c r="O43">
        <v>0</v>
      </c>
      <c r="P43">
        <v>0.85294117647058798</v>
      </c>
      <c r="Q43">
        <v>0.85294117647058798</v>
      </c>
      <c r="R43">
        <v>0.14705882352941099</v>
      </c>
      <c r="S43">
        <v>0.14705882352941099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1</v>
      </c>
      <c r="AB43">
        <v>0</v>
      </c>
      <c r="AC43">
        <v>0</v>
      </c>
      <c r="AD43">
        <v>1</v>
      </c>
      <c r="AE43">
        <v>1</v>
      </c>
      <c r="AF43">
        <v>104.865101570387</v>
      </c>
      <c r="AG43">
        <v>284</v>
      </c>
      <c r="AH43">
        <v>289</v>
      </c>
      <c r="AI43">
        <v>239</v>
      </c>
      <c r="AJ43">
        <v>569</v>
      </c>
      <c r="AK43">
        <v>0.14616527428571299</v>
      </c>
      <c r="AL43">
        <v>0.36166666666666702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0.34365058158085099</v>
      </c>
      <c r="AU43">
        <v>0.84623955714285404</v>
      </c>
      <c r="AV43">
        <v>0.84623955714285404</v>
      </c>
      <c r="AW43">
        <v>0.15376044285714499</v>
      </c>
      <c r="AX43">
        <v>0.14616527428571299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1</v>
      </c>
      <c r="BI43">
        <v>1</v>
      </c>
      <c r="BJ43">
        <v>1</v>
      </c>
      <c r="BK43">
        <v>373.14153728757299</v>
      </c>
    </row>
    <row r="44" spans="1:63" x14ac:dyDescent="0.25">
      <c r="A44">
        <v>42</v>
      </c>
      <c r="B44">
        <v>288</v>
      </c>
      <c r="C44">
        <v>289</v>
      </c>
      <c r="D44">
        <v>65.7</v>
      </c>
      <c r="E44">
        <v>3370</v>
      </c>
      <c r="F44">
        <v>0.14649459039619001</v>
      </c>
      <c r="G44">
        <v>0.495</v>
      </c>
      <c r="H44">
        <v>0</v>
      </c>
      <c r="I44">
        <v>0</v>
      </c>
      <c r="J44">
        <v>1</v>
      </c>
      <c r="K44">
        <v>0.24511463623723501</v>
      </c>
      <c r="L44">
        <v>0</v>
      </c>
      <c r="M44">
        <v>0</v>
      </c>
      <c r="N44">
        <v>0</v>
      </c>
      <c r="O44">
        <v>0</v>
      </c>
      <c r="P44">
        <v>0.84870942797142501</v>
      </c>
      <c r="Q44">
        <v>0.84870942797142501</v>
      </c>
      <c r="R44">
        <v>0.15129057202857399</v>
      </c>
      <c r="S44">
        <v>0.14649459039619001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1</v>
      </c>
      <c r="AF44">
        <v>97.779735485656502</v>
      </c>
      <c r="AG44">
        <v>283</v>
      </c>
      <c r="AH44">
        <v>289</v>
      </c>
      <c r="AI44">
        <v>267</v>
      </c>
      <c r="AJ44">
        <v>55.9</v>
      </c>
      <c r="AK44">
        <v>0.13553834557067601</v>
      </c>
      <c r="AL44">
        <v>0.32833333333333398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0.34645766860116001</v>
      </c>
      <c r="AU44">
        <v>0.78553834557067703</v>
      </c>
      <c r="AV44">
        <v>0.76653759178006997</v>
      </c>
      <c r="AW44">
        <v>0.214461654429322</v>
      </c>
      <c r="AX44">
        <v>0.13553834557067601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1</v>
      </c>
      <c r="BK44">
        <v>385.754902374251</v>
      </c>
    </row>
    <row r="45" spans="1:63" x14ac:dyDescent="0.25">
      <c r="A45">
        <v>43</v>
      </c>
      <c r="B45">
        <v>287</v>
      </c>
      <c r="C45">
        <v>290</v>
      </c>
      <c r="D45">
        <v>69.2</v>
      </c>
      <c r="E45">
        <v>2740</v>
      </c>
      <c r="F45">
        <v>0.130863232512542</v>
      </c>
      <c r="G45">
        <v>0.461666666666667</v>
      </c>
      <c r="H45">
        <v>0</v>
      </c>
      <c r="I45">
        <v>0</v>
      </c>
      <c r="J45">
        <v>1</v>
      </c>
      <c r="K45">
        <v>0.22769626267519499</v>
      </c>
      <c r="L45">
        <v>0</v>
      </c>
      <c r="M45">
        <v>0</v>
      </c>
      <c r="N45">
        <v>0</v>
      </c>
      <c r="O45">
        <v>0</v>
      </c>
      <c r="P45">
        <v>0.83086323251254202</v>
      </c>
      <c r="Q45">
        <v>0.731474243844071</v>
      </c>
      <c r="R45">
        <v>0.16913676748745701</v>
      </c>
      <c r="S45">
        <v>0.130863232512542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1</v>
      </c>
      <c r="AF45">
        <v>111.78927331855699</v>
      </c>
      <c r="AG45">
        <v>284</v>
      </c>
      <c r="AH45">
        <v>289</v>
      </c>
      <c r="AI45">
        <v>249</v>
      </c>
      <c r="AJ45">
        <v>1550</v>
      </c>
      <c r="AK45">
        <v>0.14705882352941099</v>
      </c>
      <c r="AL45">
        <v>0.36166666666666702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0.34637205135861399</v>
      </c>
      <c r="AU45">
        <v>0.85294117647058798</v>
      </c>
      <c r="AV45">
        <v>0.85294117647058798</v>
      </c>
      <c r="AW45">
        <v>0.14705882352941099</v>
      </c>
      <c r="AX45">
        <v>0.14705882352941099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395.97285067464401</v>
      </c>
    </row>
    <row r="46" spans="1:63" x14ac:dyDescent="0.25">
      <c r="A46">
        <v>44</v>
      </c>
      <c r="B46">
        <v>288</v>
      </c>
      <c r="C46">
        <v>289</v>
      </c>
      <c r="D46">
        <v>64.400000000000006</v>
      </c>
      <c r="E46">
        <v>75.099999999999994</v>
      </c>
      <c r="F46">
        <v>0.139581217376094</v>
      </c>
      <c r="G46">
        <v>0.495</v>
      </c>
      <c r="H46">
        <v>0</v>
      </c>
      <c r="I46">
        <v>0</v>
      </c>
      <c r="J46">
        <v>1</v>
      </c>
      <c r="K46">
        <v>0.23013982103125299</v>
      </c>
      <c r="L46">
        <v>0</v>
      </c>
      <c r="M46">
        <v>0</v>
      </c>
      <c r="N46">
        <v>0</v>
      </c>
      <c r="O46">
        <v>0</v>
      </c>
      <c r="P46">
        <v>0.83958121737609404</v>
      </c>
      <c r="Q46">
        <v>0.79685913032071198</v>
      </c>
      <c r="R46">
        <v>0.16041878262390499</v>
      </c>
      <c r="S46">
        <v>0.139581217376094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1</v>
      </c>
      <c r="AF46">
        <v>97.7460245288637</v>
      </c>
      <c r="AG46">
        <v>283</v>
      </c>
      <c r="AH46">
        <v>289</v>
      </c>
      <c r="AI46">
        <v>241</v>
      </c>
      <c r="AJ46">
        <v>601</v>
      </c>
      <c r="AK46">
        <v>0.11468943907171</v>
      </c>
      <c r="AL46">
        <v>0.32833333333333398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0.27578340928263101</v>
      </c>
      <c r="AU46">
        <v>0.61468943907171003</v>
      </c>
      <c r="AV46">
        <v>0.61017079303782895</v>
      </c>
      <c r="AW46">
        <v>0.38531056092828903</v>
      </c>
      <c r="AX46">
        <v>0.11468943907171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0</v>
      </c>
      <c r="BF46">
        <v>0</v>
      </c>
      <c r="BG46">
        <v>0</v>
      </c>
      <c r="BH46">
        <v>1</v>
      </c>
      <c r="BI46">
        <v>1</v>
      </c>
      <c r="BJ46">
        <v>1</v>
      </c>
      <c r="BK46">
        <v>385.89838000860402</v>
      </c>
    </row>
    <row r="47" spans="1:63" x14ac:dyDescent="0.25">
      <c r="A47">
        <v>45</v>
      </c>
      <c r="B47">
        <v>288</v>
      </c>
      <c r="C47">
        <v>289</v>
      </c>
      <c r="D47">
        <v>64.400000000000006</v>
      </c>
      <c r="E47">
        <v>79.3</v>
      </c>
      <c r="F47">
        <v>0.139581217376094</v>
      </c>
      <c r="G47">
        <v>0.495</v>
      </c>
      <c r="H47">
        <v>0</v>
      </c>
      <c r="I47">
        <v>0</v>
      </c>
      <c r="J47">
        <v>1</v>
      </c>
      <c r="K47">
        <v>0.23013982103125299</v>
      </c>
      <c r="L47">
        <v>0</v>
      </c>
      <c r="M47">
        <v>0</v>
      </c>
      <c r="N47">
        <v>0</v>
      </c>
      <c r="O47">
        <v>0</v>
      </c>
      <c r="P47">
        <v>0.83958121737609404</v>
      </c>
      <c r="Q47">
        <v>0.79685913032071198</v>
      </c>
      <c r="R47">
        <v>0.16041878262390499</v>
      </c>
      <c r="S47">
        <v>0.139581217376094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1</v>
      </c>
      <c r="AB47">
        <v>0</v>
      </c>
      <c r="AC47">
        <v>0</v>
      </c>
      <c r="AD47">
        <v>1</v>
      </c>
      <c r="AE47">
        <v>1</v>
      </c>
      <c r="AF47">
        <v>97.7460245288637</v>
      </c>
      <c r="AG47">
        <v>283</v>
      </c>
      <c r="AH47">
        <v>289</v>
      </c>
      <c r="AI47">
        <v>270</v>
      </c>
      <c r="AJ47">
        <v>275</v>
      </c>
      <c r="AK47">
        <v>0.13765766140889699</v>
      </c>
      <c r="AL47">
        <v>0.32833333333333398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0.35364179008665197</v>
      </c>
      <c r="AU47">
        <v>0.83765766140889697</v>
      </c>
      <c r="AV47">
        <v>0.78243246056672699</v>
      </c>
      <c r="AW47">
        <v>0.162342338591103</v>
      </c>
      <c r="AX47">
        <v>0.13765766140889699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1</v>
      </c>
      <c r="BI47">
        <v>1</v>
      </c>
      <c r="BJ47">
        <v>1</v>
      </c>
      <c r="BK47">
        <v>385.82918517248902</v>
      </c>
    </row>
    <row r="48" spans="1:63" x14ac:dyDescent="0.25">
      <c r="A48">
        <v>46</v>
      </c>
      <c r="B48">
        <v>288</v>
      </c>
      <c r="C48">
        <v>290</v>
      </c>
      <c r="D48">
        <v>64.400000000000006</v>
      </c>
      <c r="E48">
        <v>75.2</v>
      </c>
      <c r="F48">
        <v>0.139581217376094</v>
      </c>
      <c r="G48">
        <v>0.495</v>
      </c>
      <c r="H48">
        <v>0</v>
      </c>
      <c r="I48">
        <v>0</v>
      </c>
      <c r="J48">
        <v>1</v>
      </c>
      <c r="K48">
        <v>0.23013982103125399</v>
      </c>
      <c r="L48">
        <v>0</v>
      </c>
      <c r="M48">
        <v>0</v>
      </c>
      <c r="N48">
        <v>0</v>
      </c>
      <c r="O48">
        <v>0</v>
      </c>
      <c r="P48">
        <v>0.83958121737609503</v>
      </c>
      <c r="Q48">
        <v>0.79685913032071198</v>
      </c>
      <c r="R48">
        <v>0.16041878262390499</v>
      </c>
      <c r="S48">
        <v>0.139581217376094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1</v>
      </c>
      <c r="AF48">
        <v>104.685608908756</v>
      </c>
      <c r="AG48">
        <v>283</v>
      </c>
      <c r="AH48">
        <v>289</v>
      </c>
      <c r="AI48">
        <v>241</v>
      </c>
      <c r="AJ48">
        <v>600</v>
      </c>
      <c r="AK48">
        <v>0.11468943907171</v>
      </c>
      <c r="AL48">
        <v>0.32833333333333398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0.27578340928263101</v>
      </c>
      <c r="AU48">
        <v>0.61468943907171003</v>
      </c>
      <c r="AV48">
        <v>0.61017079303782895</v>
      </c>
      <c r="AW48">
        <v>0.38531056092828903</v>
      </c>
      <c r="AX48">
        <v>0.11468943907171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1</v>
      </c>
      <c r="BK48">
        <v>385.89838000860402</v>
      </c>
    </row>
    <row r="49" spans="1:63" x14ac:dyDescent="0.25">
      <c r="A49">
        <v>47</v>
      </c>
      <c r="B49">
        <v>288</v>
      </c>
      <c r="C49">
        <v>289</v>
      </c>
      <c r="D49">
        <v>66.3</v>
      </c>
      <c r="E49">
        <v>76.2</v>
      </c>
      <c r="F49">
        <v>0.14705882352941099</v>
      </c>
      <c r="G49">
        <v>0.495</v>
      </c>
      <c r="H49">
        <v>0</v>
      </c>
      <c r="I49">
        <v>0</v>
      </c>
      <c r="J49">
        <v>0.999999999999999</v>
      </c>
      <c r="K49">
        <v>0.246336801868762</v>
      </c>
      <c r="L49">
        <v>0</v>
      </c>
      <c r="M49">
        <v>0</v>
      </c>
      <c r="N49">
        <v>0</v>
      </c>
      <c r="O49">
        <v>0</v>
      </c>
      <c r="P49">
        <v>0.85294117647058898</v>
      </c>
      <c r="Q49">
        <v>0.85294117647058898</v>
      </c>
      <c r="R49">
        <v>0.14705882352940999</v>
      </c>
      <c r="S49">
        <v>0.14705882352940999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1</v>
      </c>
      <c r="AB49">
        <v>0</v>
      </c>
      <c r="AC49">
        <v>0</v>
      </c>
      <c r="AD49">
        <v>1</v>
      </c>
      <c r="AE49">
        <v>1</v>
      </c>
      <c r="AF49">
        <v>98.518394152416107</v>
      </c>
      <c r="AG49">
        <v>283</v>
      </c>
      <c r="AH49">
        <v>289</v>
      </c>
      <c r="AI49">
        <v>256</v>
      </c>
      <c r="AJ49">
        <v>76</v>
      </c>
      <c r="AK49">
        <v>0.12712786721604</v>
      </c>
      <c r="AL49">
        <v>0.32833333333333398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0.317947572483751</v>
      </c>
      <c r="AU49">
        <v>0.77712786721603999</v>
      </c>
      <c r="AV49">
        <v>0.70345900412030604</v>
      </c>
      <c r="AW49">
        <v>0.22287213278395901</v>
      </c>
      <c r="AX49">
        <v>0.12712786721604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386.14424577509402</v>
      </c>
    </row>
    <row r="50" spans="1:63" x14ac:dyDescent="0.25">
      <c r="A50">
        <v>48</v>
      </c>
      <c r="B50">
        <v>288</v>
      </c>
      <c r="C50">
        <v>289</v>
      </c>
      <c r="D50">
        <v>64.8</v>
      </c>
      <c r="E50">
        <v>75.099999999999994</v>
      </c>
      <c r="F50">
        <v>0.14178093130605601</v>
      </c>
      <c r="G50">
        <v>0.495</v>
      </c>
      <c r="H50">
        <v>0</v>
      </c>
      <c r="I50">
        <v>0</v>
      </c>
      <c r="J50">
        <v>1</v>
      </c>
      <c r="K50">
        <v>0.23490454434524999</v>
      </c>
      <c r="L50">
        <v>0</v>
      </c>
      <c r="M50">
        <v>0</v>
      </c>
      <c r="N50">
        <v>0</v>
      </c>
      <c r="O50">
        <v>0</v>
      </c>
      <c r="P50">
        <v>0.84178093130605602</v>
      </c>
      <c r="Q50">
        <v>0.81335698479542096</v>
      </c>
      <c r="R50">
        <v>0.158219068693943</v>
      </c>
      <c r="S50">
        <v>0.14178093130605601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1</v>
      </c>
      <c r="AF50">
        <v>97.744415735184106</v>
      </c>
      <c r="AG50">
        <v>283</v>
      </c>
      <c r="AH50">
        <v>289</v>
      </c>
      <c r="AI50">
        <v>256</v>
      </c>
      <c r="AJ50">
        <v>482</v>
      </c>
      <c r="AK50">
        <v>0.12712786721604</v>
      </c>
      <c r="AL50">
        <v>0.32833333333333398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0.317947572483751</v>
      </c>
      <c r="AU50">
        <v>0.77712786721603999</v>
      </c>
      <c r="AV50">
        <v>0.70345900412030604</v>
      </c>
      <c r="AW50">
        <v>0.22287213278395901</v>
      </c>
      <c r="AX50">
        <v>0.12712786721604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0</v>
      </c>
      <c r="BF50">
        <v>0</v>
      </c>
      <c r="BG50">
        <v>0</v>
      </c>
      <c r="BH50">
        <v>1</v>
      </c>
      <c r="BI50">
        <v>1</v>
      </c>
      <c r="BJ50">
        <v>1</v>
      </c>
      <c r="BK50">
        <v>386.14424577509402</v>
      </c>
    </row>
    <row r="51" spans="1:63" x14ac:dyDescent="0.25">
      <c r="A51">
        <v>49</v>
      </c>
      <c r="B51">
        <v>288</v>
      </c>
      <c r="C51">
        <v>289</v>
      </c>
      <c r="D51">
        <v>67.8</v>
      </c>
      <c r="E51">
        <v>4060</v>
      </c>
      <c r="F51">
        <v>0.14705882352941099</v>
      </c>
      <c r="G51">
        <v>0.495</v>
      </c>
      <c r="H51">
        <v>0</v>
      </c>
      <c r="I51">
        <v>0</v>
      </c>
      <c r="J51">
        <v>1</v>
      </c>
      <c r="K51">
        <v>0.246336801868765</v>
      </c>
      <c r="L51">
        <v>0</v>
      </c>
      <c r="M51">
        <v>0</v>
      </c>
      <c r="N51">
        <v>0</v>
      </c>
      <c r="O51">
        <v>0</v>
      </c>
      <c r="P51">
        <v>0.85294117647058798</v>
      </c>
      <c r="Q51">
        <v>0.85294117647058798</v>
      </c>
      <c r="R51">
        <v>0.14705882352941099</v>
      </c>
      <c r="S51">
        <v>0.14705882352941099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1</v>
      </c>
      <c r="AF51">
        <v>100.763745333122</v>
      </c>
      <c r="AG51">
        <v>283</v>
      </c>
      <c r="AH51">
        <v>289</v>
      </c>
      <c r="AI51">
        <v>241</v>
      </c>
      <c r="AJ51">
        <v>836</v>
      </c>
      <c r="AK51">
        <v>0.11468943907171</v>
      </c>
      <c r="AL51">
        <v>0.32833333333333398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0.27578340928263101</v>
      </c>
      <c r="AU51">
        <v>0.61468943907171003</v>
      </c>
      <c r="AV51">
        <v>0.61017079303782895</v>
      </c>
      <c r="AW51">
        <v>0.38531056092828903</v>
      </c>
      <c r="AX51">
        <v>0.11468943907171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385.89838000860402</v>
      </c>
    </row>
    <row r="52" spans="1:63" x14ac:dyDescent="0.25">
      <c r="A52">
        <v>50</v>
      </c>
      <c r="B52">
        <v>288</v>
      </c>
      <c r="C52">
        <v>289</v>
      </c>
      <c r="D52">
        <v>65.2</v>
      </c>
      <c r="E52">
        <v>3740</v>
      </c>
      <c r="F52">
        <v>0.14390981436988401</v>
      </c>
      <c r="G52">
        <v>0.495</v>
      </c>
      <c r="H52">
        <v>0</v>
      </c>
      <c r="I52">
        <v>0</v>
      </c>
      <c r="J52">
        <v>1</v>
      </c>
      <c r="K52">
        <v>0.23951584340047299</v>
      </c>
      <c r="L52">
        <v>0</v>
      </c>
      <c r="M52">
        <v>0</v>
      </c>
      <c r="N52">
        <v>0</v>
      </c>
      <c r="O52">
        <v>0</v>
      </c>
      <c r="P52">
        <v>0.84390981436988399</v>
      </c>
      <c r="Q52">
        <v>0.82932360777413705</v>
      </c>
      <c r="R52">
        <v>0.15609018563011501</v>
      </c>
      <c r="S52">
        <v>0.14390981436988401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1</v>
      </c>
      <c r="AF52">
        <v>97.755104259136601</v>
      </c>
      <c r="AG52">
        <v>283</v>
      </c>
      <c r="AH52">
        <v>290</v>
      </c>
      <c r="AI52">
        <v>263</v>
      </c>
      <c r="AJ52">
        <v>625</v>
      </c>
      <c r="AK52">
        <v>0.132560830884067</v>
      </c>
      <c r="AL52">
        <v>0.32833333333333398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0.999999999999999</v>
      </c>
      <c r="AT52">
        <v>0.33636439847706501</v>
      </c>
      <c r="AU52">
        <v>0.83256083088406696</v>
      </c>
      <c r="AV52">
        <v>0.74420623163051203</v>
      </c>
      <c r="AW52">
        <v>0.16743916911593201</v>
      </c>
      <c r="AX52">
        <v>0.132560830884067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1</v>
      </c>
      <c r="BI52">
        <v>1</v>
      </c>
      <c r="BJ52">
        <v>1</v>
      </c>
      <c r="BK52">
        <v>397.61546941395801</v>
      </c>
    </row>
    <row r="53" spans="1:63" x14ac:dyDescent="0.25">
      <c r="A53">
        <v>51</v>
      </c>
      <c r="B53">
        <v>288</v>
      </c>
      <c r="C53">
        <v>289</v>
      </c>
      <c r="D53">
        <v>63.4</v>
      </c>
      <c r="E53">
        <v>75</v>
      </c>
      <c r="F53">
        <v>0.13397674322339001</v>
      </c>
      <c r="G53">
        <v>0.495</v>
      </c>
      <c r="H53">
        <v>0</v>
      </c>
      <c r="I53">
        <v>0</v>
      </c>
      <c r="J53">
        <v>1</v>
      </c>
      <c r="K53">
        <v>0.21800016582683901</v>
      </c>
      <c r="L53">
        <v>0</v>
      </c>
      <c r="M53">
        <v>0</v>
      </c>
      <c r="N53">
        <v>0</v>
      </c>
      <c r="O53">
        <v>0</v>
      </c>
      <c r="P53">
        <v>0.83397674322338999</v>
      </c>
      <c r="Q53">
        <v>0.75482557417542695</v>
      </c>
      <c r="R53">
        <v>0.16602325677660901</v>
      </c>
      <c r="S53">
        <v>0.13397674322339001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0</v>
      </c>
      <c r="AA53">
        <v>1</v>
      </c>
      <c r="AB53">
        <v>0</v>
      </c>
      <c r="AC53">
        <v>0</v>
      </c>
      <c r="AD53">
        <v>1</v>
      </c>
      <c r="AE53">
        <v>1</v>
      </c>
      <c r="AF53">
        <v>97.745615300513293</v>
      </c>
      <c r="AG53">
        <v>283</v>
      </c>
      <c r="AH53">
        <v>289</v>
      </c>
      <c r="AI53">
        <v>251</v>
      </c>
      <c r="AJ53">
        <v>157</v>
      </c>
      <c r="AK53">
        <v>0.123103609494203</v>
      </c>
      <c r="AL53">
        <v>0.32833333333333398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0.999999999999998</v>
      </c>
      <c r="AT53">
        <v>0.30430602088430098</v>
      </c>
      <c r="AU53">
        <v>0.87327707120652198</v>
      </c>
      <c r="AV53">
        <v>0.67327707120652203</v>
      </c>
      <c r="AW53">
        <v>0.12672292879347599</v>
      </c>
      <c r="AX53">
        <v>0.123103609494203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1</v>
      </c>
      <c r="BJ53">
        <v>1</v>
      </c>
      <c r="BK53">
        <v>386.19314436624802</v>
      </c>
    </row>
    <row r="54" spans="1:63" x14ac:dyDescent="0.25">
      <c r="A54">
        <v>52</v>
      </c>
      <c r="B54">
        <v>288</v>
      </c>
      <c r="C54">
        <v>290</v>
      </c>
      <c r="D54">
        <v>66.3</v>
      </c>
      <c r="E54">
        <v>728</v>
      </c>
      <c r="F54">
        <v>0.14705882352941099</v>
      </c>
      <c r="G54">
        <v>0.495</v>
      </c>
      <c r="H54">
        <v>0</v>
      </c>
      <c r="I54">
        <v>0</v>
      </c>
      <c r="J54">
        <v>1</v>
      </c>
      <c r="K54">
        <v>0.24633680186876</v>
      </c>
      <c r="L54">
        <v>0</v>
      </c>
      <c r="M54">
        <v>0</v>
      </c>
      <c r="N54">
        <v>0</v>
      </c>
      <c r="O54">
        <v>0</v>
      </c>
      <c r="P54">
        <v>0.85294117647058698</v>
      </c>
      <c r="Q54">
        <v>0.85294117647058698</v>
      </c>
      <c r="R54">
        <v>0.14705882352941199</v>
      </c>
      <c r="S54">
        <v>0.14705882352941199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1</v>
      </c>
      <c r="AF54">
        <v>105.484152951539</v>
      </c>
      <c r="AG54">
        <v>283</v>
      </c>
      <c r="AH54">
        <v>289</v>
      </c>
      <c r="AI54">
        <v>265</v>
      </c>
      <c r="AJ54">
        <v>98.5</v>
      </c>
      <c r="AK54">
        <v>0.13406436922474599</v>
      </c>
      <c r="AL54">
        <v>0.32833333333333398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0.34146113861495597</v>
      </c>
      <c r="AU54">
        <v>0.83406436922474603</v>
      </c>
      <c r="AV54">
        <v>0.75548276918559498</v>
      </c>
      <c r="AW54">
        <v>0.165935630775253</v>
      </c>
      <c r="AX54">
        <v>0.13406436922474599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0</v>
      </c>
      <c r="BF54">
        <v>0</v>
      </c>
      <c r="BG54">
        <v>0</v>
      </c>
      <c r="BH54">
        <v>1</v>
      </c>
      <c r="BI54">
        <v>1</v>
      </c>
      <c r="BJ54">
        <v>1</v>
      </c>
      <c r="BK54">
        <v>385.815267809901</v>
      </c>
    </row>
    <row r="55" spans="1:63" x14ac:dyDescent="0.25">
      <c r="A55">
        <v>53</v>
      </c>
      <c r="B55">
        <v>288</v>
      </c>
      <c r="C55">
        <v>289</v>
      </c>
      <c r="D55">
        <v>62.5</v>
      </c>
      <c r="E55">
        <v>468</v>
      </c>
      <c r="F55">
        <v>0.12871287527679201</v>
      </c>
      <c r="G55">
        <v>0.495</v>
      </c>
      <c r="H55">
        <v>0</v>
      </c>
      <c r="I55">
        <v>0</v>
      </c>
      <c r="J55">
        <v>1</v>
      </c>
      <c r="K55">
        <v>0.20659828579810699</v>
      </c>
      <c r="L55">
        <v>0</v>
      </c>
      <c r="M55">
        <v>0</v>
      </c>
      <c r="N55">
        <v>0</v>
      </c>
      <c r="O55">
        <v>0</v>
      </c>
      <c r="P55">
        <v>0.82871287527679205</v>
      </c>
      <c r="Q55">
        <v>0.71534656457594004</v>
      </c>
      <c r="R55">
        <v>0.17128712472320801</v>
      </c>
      <c r="S55">
        <v>0.12871287527679201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0</v>
      </c>
      <c r="AA55">
        <v>1</v>
      </c>
      <c r="AB55">
        <v>0</v>
      </c>
      <c r="AC55">
        <v>0</v>
      </c>
      <c r="AD55">
        <v>1</v>
      </c>
      <c r="AE55">
        <v>1</v>
      </c>
      <c r="AF55">
        <v>97.763128626079506</v>
      </c>
      <c r="AG55">
        <v>283</v>
      </c>
      <c r="AH55">
        <v>289</v>
      </c>
      <c r="AI55">
        <v>208</v>
      </c>
      <c r="AJ55">
        <v>509</v>
      </c>
      <c r="AK55">
        <v>8.0749723053061606E-2</v>
      </c>
      <c r="AL55">
        <v>0.32833333333333398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0.16073352447365299</v>
      </c>
      <c r="AU55">
        <v>0.43074972305306097</v>
      </c>
      <c r="AV55">
        <v>0.35562292289796199</v>
      </c>
      <c r="AW55">
        <v>0.56925027694693797</v>
      </c>
      <c r="AX55">
        <v>8.0749723053061606E-2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1</v>
      </c>
      <c r="BI55">
        <v>1</v>
      </c>
      <c r="BJ55">
        <v>1</v>
      </c>
      <c r="BK55">
        <v>386.00929721092098</v>
      </c>
    </row>
    <row r="56" spans="1:63" x14ac:dyDescent="0.25">
      <c r="A56">
        <v>54</v>
      </c>
      <c r="B56">
        <v>288</v>
      </c>
      <c r="C56">
        <v>290</v>
      </c>
      <c r="D56">
        <v>64.599999999999994</v>
      </c>
      <c r="E56">
        <v>764</v>
      </c>
      <c r="F56">
        <v>0.140693155940741</v>
      </c>
      <c r="G56">
        <v>0.495</v>
      </c>
      <c r="H56">
        <v>0</v>
      </c>
      <c r="I56">
        <v>0</v>
      </c>
      <c r="J56">
        <v>1</v>
      </c>
      <c r="K56">
        <v>0.23254835221821399</v>
      </c>
      <c r="L56">
        <v>0</v>
      </c>
      <c r="M56">
        <v>0</v>
      </c>
      <c r="N56">
        <v>0</v>
      </c>
      <c r="O56">
        <v>0</v>
      </c>
      <c r="P56">
        <v>0.84069315594074101</v>
      </c>
      <c r="Q56">
        <v>0.80519866955555996</v>
      </c>
      <c r="R56">
        <v>0.15930684405925799</v>
      </c>
      <c r="S56">
        <v>0.140693155940741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0</v>
      </c>
      <c r="AA56">
        <v>1</v>
      </c>
      <c r="AB56">
        <v>0</v>
      </c>
      <c r="AC56">
        <v>0</v>
      </c>
      <c r="AD56">
        <v>1</v>
      </c>
      <c r="AE56">
        <v>1</v>
      </c>
      <c r="AF56">
        <v>104.68228417101901</v>
      </c>
      <c r="AG56">
        <v>283</v>
      </c>
      <c r="AH56">
        <v>289</v>
      </c>
      <c r="AI56">
        <v>253</v>
      </c>
      <c r="AJ56">
        <v>7.32</v>
      </c>
      <c r="AK56">
        <v>0.12471617383670799</v>
      </c>
      <c r="AL56">
        <v>0.32833333333333398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0.30977234068940002</v>
      </c>
      <c r="AU56">
        <v>0.71462869622468495</v>
      </c>
      <c r="AV56">
        <v>0.68537130377531397</v>
      </c>
      <c r="AW56">
        <v>0.285371303775314</v>
      </c>
      <c r="AX56">
        <v>0.12471617383670799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0</v>
      </c>
      <c r="BF56">
        <v>0</v>
      </c>
      <c r="BG56">
        <v>0</v>
      </c>
      <c r="BH56">
        <v>1</v>
      </c>
      <c r="BI56">
        <v>1</v>
      </c>
      <c r="BJ56">
        <v>1</v>
      </c>
      <c r="BK56">
        <v>386.22301152810701</v>
      </c>
    </row>
    <row r="57" spans="1:63" x14ac:dyDescent="0.25">
      <c r="A57">
        <v>55</v>
      </c>
      <c r="B57">
        <v>288</v>
      </c>
      <c r="C57">
        <v>289</v>
      </c>
      <c r="D57">
        <v>62.4</v>
      </c>
      <c r="E57">
        <v>419</v>
      </c>
      <c r="F57">
        <v>0.12811171066928301</v>
      </c>
      <c r="G57">
        <v>0.495</v>
      </c>
      <c r="H57">
        <v>0</v>
      </c>
      <c r="I57">
        <v>0</v>
      </c>
      <c r="J57">
        <v>1</v>
      </c>
      <c r="K57">
        <v>0.20529612419339399</v>
      </c>
      <c r="L57">
        <v>0</v>
      </c>
      <c r="M57">
        <v>0</v>
      </c>
      <c r="N57">
        <v>0</v>
      </c>
      <c r="O57">
        <v>0</v>
      </c>
      <c r="P57">
        <v>0.82811171066928302</v>
      </c>
      <c r="Q57">
        <v>0.71083783001962397</v>
      </c>
      <c r="R57">
        <v>0.17188828933071601</v>
      </c>
      <c r="S57">
        <v>0.12811171066928301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1</v>
      </c>
      <c r="AB57">
        <v>0</v>
      </c>
      <c r="AC57">
        <v>0</v>
      </c>
      <c r="AD57">
        <v>1</v>
      </c>
      <c r="AE57">
        <v>1</v>
      </c>
      <c r="AF57">
        <v>97.766931564843901</v>
      </c>
      <c r="AG57">
        <v>285</v>
      </c>
      <c r="AH57">
        <v>290</v>
      </c>
      <c r="AI57">
        <v>202</v>
      </c>
      <c r="AJ57">
        <v>509</v>
      </c>
      <c r="AK57">
        <v>0.14009496056498399</v>
      </c>
      <c r="AL57">
        <v>0.39500000000000002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0.29519343935018599</v>
      </c>
      <c r="AU57">
        <v>0.84009496056498401</v>
      </c>
      <c r="AV57">
        <v>0.80071220423738099</v>
      </c>
      <c r="AW57">
        <v>0.159905039435015</v>
      </c>
      <c r="AX57">
        <v>0.14009496056498399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0</v>
      </c>
      <c r="BF57">
        <v>0</v>
      </c>
      <c r="BG57">
        <v>0</v>
      </c>
      <c r="BH57">
        <v>1</v>
      </c>
      <c r="BI57">
        <v>1</v>
      </c>
      <c r="BJ57">
        <v>1</v>
      </c>
      <c r="BK57">
        <v>371.75046135913499</v>
      </c>
    </row>
    <row r="58" spans="1:63" x14ac:dyDescent="0.25">
      <c r="A58">
        <v>56</v>
      </c>
      <c r="B58">
        <v>288</v>
      </c>
      <c r="C58">
        <v>289</v>
      </c>
      <c r="D58">
        <v>62.4</v>
      </c>
      <c r="E58">
        <v>411</v>
      </c>
      <c r="F58">
        <v>0.12811171066928301</v>
      </c>
      <c r="G58">
        <v>0.495</v>
      </c>
      <c r="H58">
        <v>0</v>
      </c>
      <c r="I58">
        <v>0</v>
      </c>
      <c r="J58">
        <v>1</v>
      </c>
      <c r="K58">
        <v>0.20529612419339399</v>
      </c>
      <c r="L58">
        <v>0</v>
      </c>
      <c r="M58">
        <v>0</v>
      </c>
      <c r="N58">
        <v>0</v>
      </c>
      <c r="O58">
        <v>0</v>
      </c>
      <c r="P58">
        <v>0.82811171066928302</v>
      </c>
      <c r="Q58">
        <v>0.71083783001962397</v>
      </c>
      <c r="R58">
        <v>0.17188828933071601</v>
      </c>
      <c r="S58">
        <v>0.12811171066928301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1</v>
      </c>
      <c r="AF58">
        <v>97.766931564843901</v>
      </c>
      <c r="AG58">
        <v>284</v>
      </c>
      <c r="AH58">
        <v>290</v>
      </c>
      <c r="AI58">
        <v>202</v>
      </c>
      <c r="AJ58">
        <v>493</v>
      </c>
      <c r="AK58">
        <v>0.10673246121788001</v>
      </c>
      <c r="AL58">
        <v>0.36166666666666702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0.223550643303183</v>
      </c>
      <c r="AU58">
        <v>0.75673246121787996</v>
      </c>
      <c r="AV58">
        <v>0.55049345913410996</v>
      </c>
      <c r="AW58">
        <v>0.24326753878211901</v>
      </c>
      <c r="AX58">
        <v>0.10673246121788001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1</v>
      </c>
      <c r="BI58">
        <v>1</v>
      </c>
      <c r="BJ58">
        <v>1</v>
      </c>
      <c r="BK58">
        <v>384.71724058817603</v>
      </c>
    </row>
    <row r="59" spans="1:63" x14ac:dyDescent="0.25">
      <c r="A59">
        <v>57</v>
      </c>
      <c r="B59">
        <v>288</v>
      </c>
      <c r="C59">
        <v>289</v>
      </c>
      <c r="D59">
        <v>69.8</v>
      </c>
      <c r="E59">
        <v>411</v>
      </c>
      <c r="F59">
        <v>0.14705882352941099</v>
      </c>
      <c r="G59">
        <v>0.495</v>
      </c>
      <c r="H59">
        <v>0</v>
      </c>
      <c r="I59">
        <v>0</v>
      </c>
      <c r="J59">
        <v>1</v>
      </c>
      <c r="K59">
        <v>0.246336801868761</v>
      </c>
      <c r="L59">
        <v>0</v>
      </c>
      <c r="M59">
        <v>0</v>
      </c>
      <c r="N59">
        <v>0</v>
      </c>
      <c r="O59">
        <v>0</v>
      </c>
      <c r="P59">
        <v>0.85294117647058898</v>
      </c>
      <c r="Q59">
        <v>0.85294117647058898</v>
      </c>
      <c r="R59">
        <v>0.14705882352941099</v>
      </c>
      <c r="S59">
        <v>0.14705882352941099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1</v>
      </c>
      <c r="AF59">
        <v>103.757546907476</v>
      </c>
      <c r="AG59">
        <v>284</v>
      </c>
      <c r="AH59">
        <v>290</v>
      </c>
      <c r="AI59">
        <v>202</v>
      </c>
      <c r="AJ59">
        <v>1050</v>
      </c>
      <c r="AK59">
        <v>0.10673246121788001</v>
      </c>
      <c r="AL59">
        <v>0.36166666666666702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0.223550643303183</v>
      </c>
      <c r="AU59">
        <v>0.75673246121787996</v>
      </c>
      <c r="AV59">
        <v>0.55049345913410996</v>
      </c>
      <c r="AW59">
        <v>0.24326753878211901</v>
      </c>
      <c r="AX59">
        <v>0.10673246121788001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1</v>
      </c>
      <c r="BK59">
        <v>384.71724058817603</v>
      </c>
    </row>
    <row r="60" spans="1:63" x14ac:dyDescent="0.25">
      <c r="A60">
        <v>58</v>
      </c>
      <c r="B60">
        <v>288</v>
      </c>
      <c r="C60">
        <v>290</v>
      </c>
      <c r="D60">
        <v>68.5</v>
      </c>
      <c r="E60">
        <v>557</v>
      </c>
      <c r="F60">
        <v>0.14705882352941099</v>
      </c>
      <c r="G60">
        <v>0.495</v>
      </c>
      <c r="H60">
        <v>0</v>
      </c>
      <c r="I60">
        <v>0</v>
      </c>
      <c r="J60">
        <v>0.999999999999999</v>
      </c>
      <c r="K60">
        <v>0.246336801868761</v>
      </c>
      <c r="L60">
        <v>0</v>
      </c>
      <c r="M60">
        <v>0</v>
      </c>
      <c r="N60">
        <v>0</v>
      </c>
      <c r="O60">
        <v>0</v>
      </c>
      <c r="P60">
        <v>0.85294117647058798</v>
      </c>
      <c r="Q60">
        <v>0.85294117647058798</v>
      </c>
      <c r="R60">
        <v>0.14705882352941099</v>
      </c>
      <c r="S60">
        <v>0.14705882352941099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  <c r="AA60">
        <v>1</v>
      </c>
      <c r="AB60">
        <v>0</v>
      </c>
      <c r="AC60">
        <v>0</v>
      </c>
      <c r="AD60">
        <v>1</v>
      </c>
      <c r="AE60">
        <v>1</v>
      </c>
      <c r="AF60">
        <v>108.88893554563801</v>
      </c>
      <c r="AG60">
        <v>283</v>
      </c>
      <c r="AH60">
        <v>289</v>
      </c>
      <c r="AI60">
        <v>264</v>
      </c>
      <c r="AJ60">
        <v>72.7</v>
      </c>
      <c r="AK60">
        <v>0.13331544766508399</v>
      </c>
      <c r="AL60">
        <v>0.32833333333333398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0.338922421463561</v>
      </c>
      <c r="AU60">
        <v>0.78331544766508399</v>
      </c>
      <c r="AV60">
        <v>0.74986585748813706</v>
      </c>
      <c r="AW60">
        <v>0.21668455233491499</v>
      </c>
      <c r="AX60">
        <v>0.13331544766508399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1</v>
      </c>
      <c r="BK60">
        <v>385.85676146460901</v>
      </c>
    </row>
    <row r="61" spans="1:63" x14ac:dyDescent="0.25">
      <c r="A61">
        <v>59</v>
      </c>
      <c r="B61">
        <v>288</v>
      </c>
      <c r="C61">
        <v>290</v>
      </c>
      <c r="D61">
        <v>60.9</v>
      </c>
      <c r="E61">
        <v>1870</v>
      </c>
      <c r="F61">
        <v>0.11911829252450901</v>
      </c>
      <c r="G61">
        <v>0.495</v>
      </c>
      <c r="H61">
        <v>0</v>
      </c>
      <c r="I61">
        <v>0</v>
      </c>
      <c r="J61">
        <v>1</v>
      </c>
      <c r="K61">
        <v>0.18581579608197299</v>
      </c>
      <c r="L61">
        <v>0</v>
      </c>
      <c r="M61">
        <v>0</v>
      </c>
      <c r="N61">
        <v>0</v>
      </c>
      <c r="O61">
        <v>0</v>
      </c>
      <c r="P61">
        <v>0.81911829252450996</v>
      </c>
      <c r="Q61">
        <v>0.64338719393382304</v>
      </c>
      <c r="R61">
        <v>0.18088170747548901</v>
      </c>
      <c r="S61">
        <v>0.11911829252450901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0</v>
      </c>
      <c r="AA61">
        <v>1</v>
      </c>
      <c r="AB61">
        <v>0</v>
      </c>
      <c r="AC61">
        <v>0</v>
      </c>
      <c r="AD61">
        <v>1</v>
      </c>
      <c r="AE61">
        <v>1</v>
      </c>
      <c r="AF61">
        <v>104.695511777074</v>
      </c>
      <c r="AG61">
        <v>283</v>
      </c>
      <c r="AH61">
        <v>289</v>
      </c>
      <c r="AI61">
        <v>259</v>
      </c>
      <c r="AJ61">
        <v>2460</v>
      </c>
      <c r="AK61">
        <v>0.12951179833333301</v>
      </c>
      <c r="AL61">
        <v>0.32833333333333398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0.32602869491525499</v>
      </c>
      <c r="AU61">
        <v>0.82951179833333399</v>
      </c>
      <c r="AV61">
        <v>0.72133848750000396</v>
      </c>
      <c r="AW61">
        <v>0.17048820166666601</v>
      </c>
      <c r="AX61">
        <v>0.12951179833333301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1</v>
      </c>
      <c r="BK61">
        <v>385.97783229619802</v>
      </c>
    </row>
    <row r="62" spans="1:63" x14ac:dyDescent="0.25">
      <c r="A62">
        <v>60</v>
      </c>
      <c r="B62">
        <v>288</v>
      </c>
      <c r="C62">
        <v>290</v>
      </c>
      <c r="D62">
        <v>60.3</v>
      </c>
      <c r="E62">
        <v>943</v>
      </c>
      <c r="F62">
        <v>0.115387634386066</v>
      </c>
      <c r="G62">
        <v>0.495</v>
      </c>
      <c r="H62">
        <v>0</v>
      </c>
      <c r="I62">
        <v>0</v>
      </c>
      <c r="J62">
        <v>1</v>
      </c>
      <c r="K62">
        <v>0.177734948128664</v>
      </c>
      <c r="L62">
        <v>0</v>
      </c>
      <c r="M62">
        <v>0</v>
      </c>
      <c r="N62">
        <v>0</v>
      </c>
      <c r="O62">
        <v>0</v>
      </c>
      <c r="P62">
        <v>0.71538763438606501</v>
      </c>
      <c r="Q62">
        <v>0.61540725789550099</v>
      </c>
      <c r="R62">
        <v>0.28461236561393399</v>
      </c>
      <c r="S62">
        <v>0.115387634386065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0</v>
      </c>
      <c r="AA62">
        <v>1</v>
      </c>
      <c r="AB62">
        <v>0</v>
      </c>
      <c r="AC62">
        <v>0</v>
      </c>
      <c r="AD62">
        <v>1</v>
      </c>
      <c r="AE62">
        <v>1</v>
      </c>
      <c r="AF62">
        <v>104.692974933588</v>
      </c>
      <c r="AG62">
        <v>283</v>
      </c>
      <c r="AH62">
        <v>289</v>
      </c>
      <c r="AI62">
        <v>267</v>
      </c>
      <c r="AJ62">
        <v>865</v>
      </c>
      <c r="AK62">
        <v>0.13553834557067601</v>
      </c>
      <c r="AL62">
        <v>0.32833333333333398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0.34645766860116001</v>
      </c>
      <c r="AU62">
        <v>0.78553834557067703</v>
      </c>
      <c r="AV62">
        <v>0.76653759178006997</v>
      </c>
      <c r="AW62">
        <v>0.214461654429322</v>
      </c>
      <c r="AX62">
        <v>0.13553834557067601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1</v>
      </c>
      <c r="BI62">
        <v>1</v>
      </c>
      <c r="BJ62">
        <v>1</v>
      </c>
      <c r="BK62">
        <v>385.754902374251</v>
      </c>
    </row>
    <row r="63" spans="1:63" x14ac:dyDescent="0.25">
      <c r="A63">
        <v>61</v>
      </c>
      <c r="B63">
        <v>288</v>
      </c>
      <c r="C63">
        <v>290</v>
      </c>
      <c r="D63">
        <v>60.3</v>
      </c>
      <c r="E63">
        <v>943</v>
      </c>
      <c r="F63">
        <v>0.115387634386066</v>
      </c>
      <c r="G63">
        <v>0.495</v>
      </c>
      <c r="H63">
        <v>0</v>
      </c>
      <c r="I63">
        <v>0</v>
      </c>
      <c r="J63">
        <v>1</v>
      </c>
      <c r="K63">
        <v>0.177734948128664</v>
      </c>
      <c r="L63">
        <v>0</v>
      </c>
      <c r="M63">
        <v>0</v>
      </c>
      <c r="N63">
        <v>0</v>
      </c>
      <c r="O63">
        <v>0</v>
      </c>
      <c r="P63">
        <v>0.71538763438606501</v>
      </c>
      <c r="Q63">
        <v>0.61540725789550099</v>
      </c>
      <c r="R63">
        <v>0.28461236561393399</v>
      </c>
      <c r="S63">
        <v>0.115387634386065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0</v>
      </c>
      <c r="AA63">
        <v>1</v>
      </c>
      <c r="AB63">
        <v>0</v>
      </c>
      <c r="AC63">
        <v>0</v>
      </c>
      <c r="AD63">
        <v>1</v>
      </c>
      <c r="AE63">
        <v>1</v>
      </c>
      <c r="AF63">
        <v>104.692974933588</v>
      </c>
      <c r="AG63">
        <v>283</v>
      </c>
      <c r="AH63">
        <v>289</v>
      </c>
      <c r="AI63">
        <v>267</v>
      </c>
      <c r="AJ63">
        <v>865</v>
      </c>
      <c r="AK63">
        <v>0.13553834557067601</v>
      </c>
      <c r="AL63">
        <v>0.32833333333333398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0.34645766860116001</v>
      </c>
      <c r="AU63">
        <v>0.78553834557067703</v>
      </c>
      <c r="AV63">
        <v>0.76653759178006997</v>
      </c>
      <c r="AW63">
        <v>0.214461654429322</v>
      </c>
      <c r="AX63">
        <v>0.13553834557067601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1</v>
      </c>
      <c r="BI63">
        <v>1</v>
      </c>
      <c r="BJ63">
        <v>1</v>
      </c>
      <c r="BK63">
        <v>385.754902374251</v>
      </c>
    </row>
    <row r="64" spans="1:63" x14ac:dyDescent="0.25">
      <c r="A64">
        <v>62</v>
      </c>
      <c r="B64">
        <v>288</v>
      </c>
      <c r="C64">
        <v>289</v>
      </c>
      <c r="D64">
        <v>67.8</v>
      </c>
      <c r="E64">
        <v>975</v>
      </c>
      <c r="F64">
        <v>0.14705882352941099</v>
      </c>
      <c r="G64">
        <v>0.495</v>
      </c>
      <c r="H64">
        <v>0</v>
      </c>
      <c r="I64">
        <v>0</v>
      </c>
      <c r="J64">
        <v>1</v>
      </c>
      <c r="K64">
        <v>0.246336801868765</v>
      </c>
      <c r="L64">
        <v>0</v>
      </c>
      <c r="M64">
        <v>0</v>
      </c>
      <c r="N64">
        <v>0</v>
      </c>
      <c r="O64">
        <v>0</v>
      </c>
      <c r="P64">
        <v>0.85294117647058798</v>
      </c>
      <c r="Q64">
        <v>0.85294117647058798</v>
      </c>
      <c r="R64">
        <v>0.14705882352941099</v>
      </c>
      <c r="S64">
        <v>0.14705882352941099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100.763745333122</v>
      </c>
      <c r="AG64">
        <v>283</v>
      </c>
      <c r="AH64">
        <v>289</v>
      </c>
      <c r="AI64">
        <v>265</v>
      </c>
      <c r="AJ64">
        <v>991</v>
      </c>
      <c r="AK64">
        <v>0.13406436922474599</v>
      </c>
      <c r="AL64">
        <v>0.32833333333333398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0.34146113861495597</v>
      </c>
      <c r="AU64">
        <v>0.83406436922474603</v>
      </c>
      <c r="AV64">
        <v>0.75548276918559498</v>
      </c>
      <c r="AW64">
        <v>0.165935630775253</v>
      </c>
      <c r="AX64">
        <v>0.13406436922474599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>
        <v>0</v>
      </c>
      <c r="BG64">
        <v>0</v>
      </c>
      <c r="BH64">
        <v>1</v>
      </c>
      <c r="BI64">
        <v>1</v>
      </c>
      <c r="BJ64">
        <v>1</v>
      </c>
      <c r="BK64">
        <v>385.815267809901</v>
      </c>
    </row>
    <row r="65" spans="1:63" x14ac:dyDescent="0.25">
      <c r="A65">
        <v>63</v>
      </c>
      <c r="B65">
        <v>288</v>
      </c>
      <c r="C65">
        <v>289</v>
      </c>
      <c r="D65">
        <v>66.400000000000006</v>
      </c>
      <c r="E65">
        <v>2590</v>
      </c>
      <c r="F65">
        <v>0.14705882352941099</v>
      </c>
      <c r="G65">
        <v>0.495</v>
      </c>
      <c r="H65">
        <v>0</v>
      </c>
      <c r="I65">
        <v>0</v>
      </c>
      <c r="J65">
        <v>1</v>
      </c>
      <c r="K65">
        <v>0.246336801868761</v>
      </c>
      <c r="L65">
        <v>0</v>
      </c>
      <c r="M65">
        <v>0</v>
      </c>
      <c r="N65">
        <v>0</v>
      </c>
      <c r="O65">
        <v>0</v>
      </c>
      <c r="P65">
        <v>0.85294117647058898</v>
      </c>
      <c r="Q65">
        <v>0.85294117647058898</v>
      </c>
      <c r="R65">
        <v>0.14705882352941099</v>
      </c>
      <c r="S65">
        <v>0.14705882352941099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98.668084231552598</v>
      </c>
      <c r="AG65">
        <v>284</v>
      </c>
      <c r="AH65">
        <v>290</v>
      </c>
      <c r="AI65">
        <v>252</v>
      </c>
      <c r="AJ65">
        <v>105</v>
      </c>
      <c r="AK65">
        <v>0.14705882352941099</v>
      </c>
      <c r="AL65">
        <v>0.36166666666666702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0.34637205135860799</v>
      </c>
      <c r="AU65">
        <v>0.85294117647058898</v>
      </c>
      <c r="AV65">
        <v>0.85294117647058898</v>
      </c>
      <c r="AW65">
        <v>0.14705882352941099</v>
      </c>
      <c r="AX65">
        <v>0.14705882352941099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1</v>
      </c>
      <c r="BI65">
        <v>1</v>
      </c>
      <c r="BJ65">
        <v>1</v>
      </c>
      <c r="BK65">
        <v>415.69973212080998</v>
      </c>
    </row>
    <row r="66" spans="1:63" x14ac:dyDescent="0.25">
      <c r="A66">
        <v>64</v>
      </c>
      <c r="B66">
        <v>288</v>
      </c>
      <c r="C66">
        <v>289</v>
      </c>
      <c r="D66">
        <v>70</v>
      </c>
      <c r="E66">
        <v>747</v>
      </c>
      <c r="F66">
        <v>0.14705882352941099</v>
      </c>
      <c r="G66">
        <v>0.495</v>
      </c>
      <c r="H66">
        <v>0</v>
      </c>
      <c r="I66">
        <v>0</v>
      </c>
      <c r="J66">
        <v>1</v>
      </c>
      <c r="K66">
        <v>0.246336801868764</v>
      </c>
      <c r="L66">
        <v>0</v>
      </c>
      <c r="M66">
        <v>0</v>
      </c>
      <c r="N66">
        <v>0</v>
      </c>
      <c r="O66">
        <v>0</v>
      </c>
      <c r="P66">
        <v>0.85294117647058798</v>
      </c>
      <c r="Q66">
        <v>0.85294117647058798</v>
      </c>
      <c r="R66">
        <v>0.14705882352941099</v>
      </c>
      <c r="S66">
        <v>0.14705882352941099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104.056927065319</v>
      </c>
      <c r="AG66">
        <v>283</v>
      </c>
      <c r="AH66">
        <v>289</v>
      </c>
      <c r="AI66">
        <v>240</v>
      </c>
      <c r="AJ66">
        <v>68.3</v>
      </c>
      <c r="AK66">
        <v>0.113810403839803</v>
      </c>
      <c r="AL66">
        <v>0.32833333333333398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0.999999999999998</v>
      </c>
      <c r="AT66">
        <v>0.27280362883549197</v>
      </c>
      <c r="AU66">
        <v>0.61381040383980101</v>
      </c>
      <c r="AV66">
        <v>0.60357802879852196</v>
      </c>
      <c r="AW66">
        <v>0.38618959616019699</v>
      </c>
      <c r="AX66">
        <v>0.113810403839803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1</v>
      </c>
      <c r="BI66">
        <v>1</v>
      </c>
      <c r="BJ66">
        <v>1</v>
      </c>
      <c r="BK66">
        <v>385.86616782891298</v>
      </c>
    </row>
    <row r="67" spans="1:63" x14ac:dyDescent="0.25">
      <c r="A67">
        <v>65</v>
      </c>
      <c r="B67">
        <v>288</v>
      </c>
      <c r="C67">
        <v>289</v>
      </c>
      <c r="D67">
        <v>61.2</v>
      </c>
      <c r="E67">
        <v>1010</v>
      </c>
      <c r="F67">
        <v>0.120925286668953</v>
      </c>
      <c r="G67">
        <v>0.495</v>
      </c>
      <c r="H67">
        <v>0</v>
      </c>
      <c r="I67">
        <v>0</v>
      </c>
      <c r="J67">
        <v>0.999999999999999</v>
      </c>
      <c r="K67">
        <v>0.18972986282084001</v>
      </c>
      <c r="L67">
        <v>0</v>
      </c>
      <c r="M67">
        <v>0</v>
      </c>
      <c r="N67">
        <v>0</v>
      </c>
      <c r="O67">
        <v>0</v>
      </c>
      <c r="P67">
        <v>0.87092528666895297</v>
      </c>
      <c r="Q67">
        <v>0.65693965001716004</v>
      </c>
      <c r="R67">
        <v>0.129074713331046</v>
      </c>
      <c r="S67">
        <v>0.120925286668953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1</v>
      </c>
      <c r="AF67">
        <v>97.764966342215004</v>
      </c>
      <c r="AG67">
        <v>283</v>
      </c>
      <c r="AH67">
        <v>289</v>
      </c>
      <c r="AI67">
        <v>260</v>
      </c>
      <c r="AJ67">
        <v>84.6</v>
      </c>
      <c r="AK67">
        <v>0.13027308411973501</v>
      </c>
      <c r="AL67">
        <v>0.32833333333333398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0.32860932469966297</v>
      </c>
      <c r="AU67">
        <v>0.83027308411973499</v>
      </c>
      <c r="AV67">
        <v>0.72704813089801301</v>
      </c>
      <c r="AW67">
        <v>0.16972691588026401</v>
      </c>
      <c r="AX67">
        <v>0.13027308411973501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1</v>
      </c>
      <c r="BI67">
        <v>1</v>
      </c>
      <c r="BJ67">
        <v>1</v>
      </c>
      <c r="BK67">
        <v>385.98851451813698</v>
      </c>
    </row>
    <row r="68" spans="1:63" x14ac:dyDescent="0.25">
      <c r="A68">
        <v>66</v>
      </c>
      <c r="B68">
        <v>288</v>
      </c>
      <c r="C68">
        <v>290</v>
      </c>
      <c r="D68">
        <v>63.1</v>
      </c>
      <c r="E68">
        <v>748</v>
      </c>
      <c r="F68">
        <v>0.13223049388949101</v>
      </c>
      <c r="G68">
        <v>0.495</v>
      </c>
      <c r="H68">
        <v>0</v>
      </c>
      <c r="I68">
        <v>0</v>
      </c>
      <c r="J68">
        <v>1</v>
      </c>
      <c r="K68">
        <v>0.21421767629492899</v>
      </c>
      <c r="L68">
        <v>0</v>
      </c>
      <c r="M68">
        <v>0</v>
      </c>
      <c r="N68">
        <v>0</v>
      </c>
      <c r="O68">
        <v>0</v>
      </c>
      <c r="P68">
        <v>0.832230493889491</v>
      </c>
      <c r="Q68">
        <v>0.74172870417118897</v>
      </c>
      <c r="R68">
        <v>0.167769506110508</v>
      </c>
      <c r="S68">
        <v>0.13223049388949101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1</v>
      </c>
      <c r="AF68">
        <v>104.693554009545</v>
      </c>
      <c r="AG68">
        <v>283</v>
      </c>
      <c r="AH68">
        <v>289</v>
      </c>
      <c r="AI68">
        <v>253</v>
      </c>
      <c r="AJ68">
        <v>1650</v>
      </c>
      <c r="AK68">
        <v>0.12471617383670799</v>
      </c>
      <c r="AL68">
        <v>0.32833333333333398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0.30977234068940002</v>
      </c>
      <c r="AU68">
        <v>0.71462869622468495</v>
      </c>
      <c r="AV68">
        <v>0.68537130377531397</v>
      </c>
      <c r="AW68">
        <v>0.285371303775314</v>
      </c>
      <c r="AX68">
        <v>0.12471617383670799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0</v>
      </c>
      <c r="BF68">
        <v>0</v>
      </c>
      <c r="BG68">
        <v>0</v>
      </c>
      <c r="BH68">
        <v>1</v>
      </c>
      <c r="BI68">
        <v>1</v>
      </c>
      <c r="BJ68">
        <v>1</v>
      </c>
      <c r="BK68">
        <v>386.22301152810701</v>
      </c>
    </row>
    <row r="69" spans="1:63" x14ac:dyDescent="0.25">
      <c r="A69">
        <v>67</v>
      </c>
      <c r="B69">
        <v>287</v>
      </c>
      <c r="C69">
        <v>289</v>
      </c>
      <c r="D69">
        <v>67</v>
      </c>
      <c r="E69">
        <v>3000</v>
      </c>
      <c r="F69">
        <v>0.120000098941829</v>
      </c>
      <c r="G69">
        <v>0.461666666666667</v>
      </c>
      <c r="H69">
        <v>0</v>
      </c>
      <c r="I69">
        <v>0</v>
      </c>
      <c r="J69">
        <v>1</v>
      </c>
      <c r="K69">
        <v>0.20233486134279</v>
      </c>
      <c r="L69">
        <v>0</v>
      </c>
      <c r="M69">
        <v>0</v>
      </c>
      <c r="N69">
        <v>0</v>
      </c>
      <c r="O69">
        <v>0</v>
      </c>
      <c r="P69">
        <v>0.77000009894182897</v>
      </c>
      <c r="Q69">
        <v>0.65000074206372205</v>
      </c>
      <c r="R69">
        <v>0.22999990105817</v>
      </c>
      <c r="S69">
        <v>0.120000098941829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1</v>
      </c>
      <c r="AF69">
        <v>104.824317280245</v>
      </c>
      <c r="AG69">
        <v>283</v>
      </c>
      <c r="AH69">
        <v>289</v>
      </c>
      <c r="AI69">
        <v>268</v>
      </c>
      <c r="AJ69">
        <v>84.6</v>
      </c>
      <c r="AK69">
        <v>0.13625005611334501</v>
      </c>
      <c r="AL69">
        <v>0.32833333333333398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0.34887024671189998</v>
      </c>
      <c r="AU69">
        <v>0.83625005611334502</v>
      </c>
      <c r="AV69">
        <v>0.77187542085008798</v>
      </c>
      <c r="AW69">
        <v>0.16374994388665401</v>
      </c>
      <c r="AX69">
        <v>0.13625005611334501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0</v>
      </c>
      <c r="BF69">
        <v>0</v>
      </c>
      <c r="BG69">
        <v>0</v>
      </c>
      <c r="BH69">
        <v>1</v>
      </c>
      <c r="BI69">
        <v>1</v>
      </c>
      <c r="BJ69">
        <v>1</v>
      </c>
      <c r="BK69">
        <v>385.77966330798898</v>
      </c>
    </row>
    <row r="70" spans="1:63" x14ac:dyDescent="0.25">
      <c r="A70">
        <v>68</v>
      </c>
      <c r="B70">
        <v>288</v>
      </c>
      <c r="C70">
        <v>290</v>
      </c>
      <c r="D70">
        <v>67.8</v>
      </c>
      <c r="E70">
        <v>3110</v>
      </c>
      <c r="F70">
        <v>0.14705882352941099</v>
      </c>
      <c r="G70">
        <v>0.495</v>
      </c>
      <c r="H70">
        <v>0</v>
      </c>
      <c r="I70">
        <v>0</v>
      </c>
      <c r="J70">
        <v>1</v>
      </c>
      <c r="K70">
        <v>0.246336801868764</v>
      </c>
      <c r="L70">
        <v>0</v>
      </c>
      <c r="M70">
        <v>0</v>
      </c>
      <c r="N70">
        <v>0</v>
      </c>
      <c r="O70">
        <v>0</v>
      </c>
      <c r="P70">
        <v>0.85294117647058798</v>
      </c>
      <c r="Q70">
        <v>0.85294117647058798</v>
      </c>
      <c r="R70">
        <v>0.14705882352941099</v>
      </c>
      <c r="S70">
        <v>0.14705882352941099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1</v>
      </c>
      <c r="AF70">
        <v>107.805595628999</v>
      </c>
      <c r="AG70">
        <v>283</v>
      </c>
      <c r="AH70">
        <v>289</v>
      </c>
      <c r="AI70">
        <v>250</v>
      </c>
      <c r="AJ70">
        <v>1580</v>
      </c>
      <c r="AK70">
        <v>0.12230205312614401</v>
      </c>
      <c r="AL70">
        <v>0.32833333333333398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0.99999999999999201</v>
      </c>
      <c r="AT70">
        <v>0.301588880653819</v>
      </c>
      <c r="AU70">
        <v>0.67230205312614399</v>
      </c>
      <c r="AV70">
        <v>0.66726539844608201</v>
      </c>
      <c r="AW70">
        <v>0.32769794687385501</v>
      </c>
      <c r="AX70">
        <v>0.12230205312614401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0</v>
      </c>
      <c r="BF70">
        <v>0</v>
      </c>
      <c r="BG70">
        <v>0</v>
      </c>
      <c r="BH70">
        <v>1</v>
      </c>
      <c r="BI70">
        <v>1</v>
      </c>
      <c r="BJ70">
        <v>1</v>
      </c>
      <c r="BK70">
        <v>386.13486334270499</v>
      </c>
    </row>
    <row r="71" spans="1:63" x14ac:dyDescent="0.25">
      <c r="A71">
        <v>69</v>
      </c>
      <c r="B71">
        <v>286</v>
      </c>
      <c r="C71">
        <v>289</v>
      </c>
      <c r="D71">
        <v>73.8</v>
      </c>
      <c r="E71">
        <v>2510</v>
      </c>
      <c r="F71">
        <v>0.11819358221797301</v>
      </c>
      <c r="G71">
        <v>0.42833333333333401</v>
      </c>
      <c r="H71">
        <v>0</v>
      </c>
      <c r="I71">
        <v>0</v>
      </c>
      <c r="J71">
        <v>1</v>
      </c>
      <c r="K71">
        <v>0.21483607312567299</v>
      </c>
      <c r="L71">
        <v>0</v>
      </c>
      <c r="M71">
        <v>0</v>
      </c>
      <c r="N71">
        <v>0</v>
      </c>
      <c r="O71">
        <v>0</v>
      </c>
      <c r="P71">
        <v>0.86819358221797305</v>
      </c>
      <c r="Q71">
        <v>0.63645186663480502</v>
      </c>
      <c r="R71">
        <v>0.13180641778202601</v>
      </c>
      <c r="S71">
        <v>0.11819358221797301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1</v>
      </c>
      <c r="AF71">
        <v>111.928138406554</v>
      </c>
      <c r="AG71">
        <v>284</v>
      </c>
      <c r="AH71">
        <v>289</v>
      </c>
      <c r="AI71">
        <v>256</v>
      </c>
      <c r="AJ71">
        <v>869</v>
      </c>
      <c r="AK71">
        <v>0.14705882352941099</v>
      </c>
      <c r="AL71">
        <v>0.36166666666666702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0.34637205135860799</v>
      </c>
      <c r="AU71">
        <v>0.85294117647058898</v>
      </c>
      <c r="AV71">
        <v>0.85294117647058898</v>
      </c>
      <c r="AW71">
        <v>0.14705882352941099</v>
      </c>
      <c r="AX71">
        <v>0.14705882352941099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0</v>
      </c>
      <c r="BF71">
        <v>0</v>
      </c>
      <c r="BG71">
        <v>0</v>
      </c>
      <c r="BH71">
        <v>1</v>
      </c>
      <c r="BI71">
        <v>1</v>
      </c>
      <c r="BJ71">
        <v>1</v>
      </c>
      <c r="BK71">
        <v>413.72089445922802</v>
      </c>
    </row>
    <row r="72" spans="1:63" x14ac:dyDescent="0.25">
      <c r="A72">
        <v>70</v>
      </c>
      <c r="B72">
        <v>288</v>
      </c>
      <c r="C72">
        <v>289</v>
      </c>
      <c r="D72">
        <v>68.7</v>
      </c>
      <c r="E72">
        <v>2390</v>
      </c>
      <c r="F72">
        <v>0.14705882352941099</v>
      </c>
      <c r="G72">
        <v>0.495</v>
      </c>
      <c r="H72">
        <v>0</v>
      </c>
      <c r="I72">
        <v>0</v>
      </c>
      <c r="J72">
        <v>0.999999999999999</v>
      </c>
      <c r="K72">
        <v>0.246336801868761</v>
      </c>
      <c r="L72">
        <v>0</v>
      </c>
      <c r="M72">
        <v>0</v>
      </c>
      <c r="N72">
        <v>0</v>
      </c>
      <c r="O72">
        <v>0</v>
      </c>
      <c r="P72">
        <v>0.85294117647058798</v>
      </c>
      <c r="Q72">
        <v>0.85294117647058798</v>
      </c>
      <c r="R72">
        <v>0.14705882352941099</v>
      </c>
      <c r="S72">
        <v>0.14705882352941099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1</v>
      </c>
      <c r="AF72">
        <v>102.11095604137699</v>
      </c>
      <c r="AG72">
        <v>283</v>
      </c>
      <c r="AH72">
        <v>289</v>
      </c>
      <c r="AI72">
        <v>253</v>
      </c>
      <c r="AJ72">
        <v>1140</v>
      </c>
      <c r="AK72">
        <v>0.12471617383670799</v>
      </c>
      <c r="AL72">
        <v>0.32833333333333398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0.30977234068940002</v>
      </c>
      <c r="AU72">
        <v>0.71462869622468495</v>
      </c>
      <c r="AV72">
        <v>0.68537130377531397</v>
      </c>
      <c r="AW72">
        <v>0.285371303775314</v>
      </c>
      <c r="AX72">
        <v>0.12471617383670799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0</v>
      </c>
      <c r="BF72">
        <v>0</v>
      </c>
      <c r="BG72">
        <v>0</v>
      </c>
      <c r="BH72">
        <v>1</v>
      </c>
      <c r="BI72">
        <v>1</v>
      </c>
      <c r="BJ72">
        <v>1</v>
      </c>
      <c r="BK72">
        <v>386.22301152810701</v>
      </c>
    </row>
    <row r="73" spans="1:63" x14ac:dyDescent="0.25">
      <c r="A73">
        <v>71</v>
      </c>
      <c r="B73">
        <v>288</v>
      </c>
      <c r="C73">
        <v>289</v>
      </c>
      <c r="D73">
        <v>61.2</v>
      </c>
      <c r="E73">
        <v>270</v>
      </c>
      <c r="F73">
        <v>0.120925286668953</v>
      </c>
      <c r="G73">
        <v>0.495</v>
      </c>
      <c r="H73">
        <v>0</v>
      </c>
      <c r="I73">
        <v>0</v>
      </c>
      <c r="J73">
        <v>0.999999999999999</v>
      </c>
      <c r="K73">
        <v>0.18972986282084001</v>
      </c>
      <c r="L73">
        <v>0</v>
      </c>
      <c r="M73">
        <v>0</v>
      </c>
      <c r="N73">
        <v>0</v>
      </c>
      <c r="O73">
        <v>0</v>
      </c>
      <c r="P73">
        <v>0.87092528666895297</v>
      </c>
      <c r="Q73">
        <v>0.65693965001716004</v>
      </c>
      <c r="R73">
        <v>0.129074713331046</v>
      </c>
      <c r="S73">
        <v>0.120925286668953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0</v>
      </c>
      <c r="AA73">
        <v>1</v>
      </c>
      <c r="AB73">
        <v>0</v>
      </c>
      <c r="AC73">
        <v>0</v>
      </c>
      <c r="AD73">
        <v>1</v>
      </c>
      <c r="AE73">
        <v>1</v>
      </c>
      <c r="AF73">
        <v>97.764966342215004</v>
      </c>
      <c r="AG73">
        <v>284</v>
      </c>
      <c r="AH73">
        <v>290</v>
      </c>
      <c r="AI73">
        <v>251</v>
      </c>
      <c r="AJ73">
        <v>2230</v>
      </c>
      <c r="AK73">
        <v>0.14705882352941099</v>
      </c>
      <c r="AL73">
        <v>0.36166666666666702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0.34637205135860799</v>
      </c>
      <c r="AU73">
        <v>0.85294117647058898</v>
      </c>
      <c r="AV73">
        <v>0.85294117647058898</v>
      </c>
      <c r="AW73">
        <v>0.14705882352941099</v>
      </c>
      <c r="AX73">
        <v>0.14705882352941099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413.12702147478097</v>
      </c>
    </row>
    <row r="74" spans="1:63" x14ac:dyDescent="0.25">
      <c r="A74">
        <v>72</v>
      </c>
      <c r="B74">
        <v>288</v>
      </c>
      <c r="C74">
        <v>289</v>
      </c>
      <c r="D74">
        <v>60.2</v>
      </c>
      <c r="E74">
        <v>975</v>
      </c>
      <c r="F74">
        <v>0.114765039151644</v>
      </c>
      <c r="G74">
        <v>0.495</v>
      </c>
      <c r="H74">
        <v>0</v>
      </c>
      <c r="I74">
        <v>0</v>
      </c>
      <c r="J74">
        <v>0.999999999999999</v>
      </c>
      <c r="K74">
        <v>0.17638636639345801</v>
      </c>
      <c r="L74">
        <v>0</v>
      </c>
      <c r="M74">
        <v>0</v>
      </c>
      <c r="N74">
        <v>0</v>
      </c>
      <c r="O74">
        <v>0</v>
      </c>
      <c r="P74">
        <v>0.76476503915164495</v>
      </c>
      <c r="Q74">
        <v>0.61073779363734304</v>
      </c>
      <c r="R74">
        <v>0.23523496084835499</v>
      </c>
      <c r="S74">
        <v>0.114765039151644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0</v>
      </c>
      <c r="AA74">
        <v>1</v>
      </c>
      <c r="AB74">
        <v>0</v>
      </c>
      <c r="AC74">
        <v>0</v>
      </c>
      <c r="AD74">
        <v>1</v>
      </c>
      <c r="AE74">
        <v>1</v>
      </c>
      <c r="AF74">
        <v>97.751079755176505</v>
      </c>
      <c r="AG74">
        <v>283</v>
      </c>
      <c r="AH74">
        <v>290</v>
      </c>
      <c r="AI74">
        <v>259</v>
      </c>
      <c r="AJ74">
        <v>804</v>
      </c>
      <c r="AK74">
        <v>0.12951179833333401</v>
      </c>
      <c r="AL74">
        <v>0.32833333333333398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0.32602869491525399</v>
      </c>
      <c r="AU74">
        <v>0.82951179833333399</v>
      </c>
      <c r="AV74">
        <v>0.72133848750000495</v>
      </c>
      <c r="AW74">
        <v>0.17048820166666501</v>
      </c>
      <c r="AX74">
        <v>0.12951179833333401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0</v>
      </c>
      <c r="BF74">
        <v>0</v>
      </c>
      <c r="BG74">
        <v>0</v>
      </c>
      <c r="BH74">
        <v>1</v>
      </c>
      <c r="BI74">
        <v>1</v>
      </c>
      <c r="BJ74">
        <v>1</v>
      </c>
      <c r="BK74">
        <v>397.696200120024</v>
      </c>
    </row>
    <row r="75" spans="1:63" x14ac:dyDescent="0.25">
      <c r="A75">
        <v>73</v>
      </c>
      <c r="B75">
        <v>288</v>
      </c>
      <c r="C75">
        <v>289</v>
      </c>
      <c r="D75">
        <v>61.2</v>
      </c>
      <c r="E75">
        <v>979</v>
      </c>
      <c r="F75">
        <v>0.120925286668953</v>
      </c>
      <c r="G75">
        <v>0.495</v>
      </c>
      <c r="H75">
        <v>0</v>
      </c>
      <c r="I75">
        <v>0</v>
      </c>
      <c r="J75">
        <v>0.999999999999999</v>
      </c>
      <c r="K75">
        <v>0.18972986282084001</v>
      </c>
      <c r="L75">
        <v>0</v>
      </c>
      <c r="M75">
        <v>0</v>
      </c>
      <c r="N75">
        <v>0</v>
      </c>
      <c r="O75">
        <v>0</v>
      </c>
      <c r="P75">
        <v>0.87092528666895297</v>
      </c>
      <c r="Q75">
        <v>0.65693965001716004</v>
      </c>
      <c r="R75">
        <v>0.129074713331046</v>
      </c>
      <c r="S75">
        <v>0.120925286668953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0</v>
      </c>
      <c r="AA75">
        <v>1</v>
      </c>
      <c r="AB75">
        <v>0</v>
      </c>
      <c r="AC75">
        <v>0</v>
      </c>
      <c r="AD75">
        <v>1</v>
      </c>
      <c r="AE75">
        <v>1</v>
      </c>
      <c r="AF75">
        <v>97.764966342215004</v>
      </c>
      <c r="AG75">
        <v>283</v>
      </c>
      <c r="AH75">
        <v>290</v>
      </c>
      <c r="AI75">
        <v>253</v>
      </c>
      <c r="AJ75">
        <v>1650</v>
      </c>
      <c r="AK75">
        <v>0.12471617383670799</v>
      </c>
      <c r="AL75">
        <v>0.32833333333333398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0.30977234068940601</v>
      </c>
      <c r="AU75">
        <v>0.71462869622468705</v>
      </c>
      <c r="AV75">
        <v>0.68537130377531197</v>
      </c>
      <c r="AW75">
        <v>0.285371303775312</v>
      </c>
      <c r="AX75">
        <v>0.12471617383670799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0</v>
      </c>
      <c r="BF75">
        <v>0</v>
      </c>
      <c r="BG75">
        <v>0</v>
      </c>
      <c r="BH75">
        <v>1</v>
      </c>
      <c r="BI75">
        <v>1</v>
      </c>
      <c r="BJ75">
        <v>1</v>
      </c>
      <c r="BK75">
        <v>397.94493340235601</v>
      </c>
    </row>
    <row r="76" spans="1:63" x14ac:dyDescent="0.25">
      <c r="A76">
        <v>74</v>
      </c>
      <c r="B76">
        <v>288</v>
      </c>
      <c r="C76">
        <v>289</v>
      </c>
      <c r="D76">
        <v>68.900000000000006</v>
      </c>
      <c r="E76">
        <v>1320</v>
      </c>
      <c r="F76">
        <v>0.14705882352941099</v>
      </c>
      <c r="G76">
        <v>0.495</v>
      </c>
      <c r="H76">
        <v>0</v>
      </c>
      <c r="I76">
        <v>0</v>
      </c>
      <c r="J76">
        <v>0.999999999999999</v>
      </c>
      <c r="K76">
        <v>0.246336801868764</v>
      </c>
      <c r="L76">
        <v>0</v>
      </c>
      <c r="M76">
        <v>0</v>
      </c>
      <c r="N76">
        <v>0</v>
      </c>
      <c r="O76">
        <v>0</v>
      </c>
      <c r="P76">
        <v>0.85294117647058798</v>
      </c>
      <c r="Q76">
        <v>0.85294117647058798</v>
      </c>
      <c r="R76">
        <v>0.14705882352941099</v>
      </c>
      <c r="S76">
        <v>0.14705882352941099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0</v>
      </c>
      <c r="AA76">
        <v>1</v>
      </c>
      <c r="AB76">
        <v>0</v>
      </c>
      <c r="AC76">
        <v>0</v>
      </c>
      <c r="AD76">
        <v>1</v>
      </c>
      <c r="AE76">
        <v>1</v>
      </c>
      <c r="AF76">
        <v>102.41033619912101</v>
      </c>
      <c r="AG76">
        <v>284</v>
      </c>
      <c r="AH76">
        <v>289</v>
      </c>
      <c r="AI76">
        <v>239</v>
      </c>
      <c r="AJ76">
        <v>806</v>
      </c>
      <c r="AK76">
        <v>0.14616527428571299</v>
      </c>
      <c r="AL76">
        <v>0.36166666666666702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0.34365058158085099</v>
      </c>
      <c r="AU76">
        <v>0.84623955714285404</v>
      </c>
      <c r="AV76">
        <v>0.84623955714285404</v>
      </c>
      <c r="AW76">
        <v>0.15376044285714499</v>
      </c>
      <c r="AX76">
        <v>0.14616527428571299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373.14153728757299</v>
      </c>
    </row>
    <row r="77" spans="1:63" x14ac:dyDescent="0.25">
      <c r="A77">
        <v>75</v>
      </c>
      <c r="B77">
        <v>288</v>
      </c>
      <c r="C77">
        <v>289</v>
      </c>
      <c r="D77">
        <v>68.900000000000006</v>
      </c>
      <c r="E77">
        <v>1320</v>
      </c>
      <c r="F77">
        <v>0.14705882352941099</v>
      </c>
      <c r="G77">
        <v>0.495</v>
      </c>
      <c r="H77">
        <v>0</v>
      </c>
      <c r="I77">
        <v>0</v>
      </c>
      <c r="J77">
        <v>0.999999999999999</v>
      </c>
      <c r="K77">
        <v>0.246336801868764</v>
      </c>
      <c r="L77">
        <v>0</v>
      </c>
      <c r="M77">
        <v>0</v>
      </c>
      <c r="N77">
        <v>0</v>
      </c>
      <c r="O77">
        <v>0</v>
      </c>
      <c r="P77">
        <v>0.85294117647058798</v>
      </c>
      <c r="Q77">
        <v>0.85294117647058798</v>
      </c>
      <c r="R77">
        <v>0.14705882352941099</v>
      </c>
      <c r="S77">
        <v>0.14705882352941099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0</v>
      </c>
      <c r="AA77">
        <v>1</v>
      </c>
      <c r="AB77">
        <v>0</v>
      </c>
      <c r="AC77">
        <v>0</v>
      </c>
      <c r="AD77">
        <v>1</v>
      </c>
      <c r="AE77">
        <v>1</v>
      </c>
      <c r="AF77">
        <v>102.41033619912101</v>
      </c>
      <c r="AG77">
        <v>284</v>
      </c>
      <c r="AH77">
        <v>290</v>
      </c>
      <c r="AI77">
        <v>240</v>
      </c>
      <c r="AJ77">
        <v>937</v>
      </c>
      <c r="AK77">
        <v>0.14694277268014</v>
      </c>
      <c r="AL77">
        <v>0.36166666666666702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0.34601859699534798</v>
      </c>
      <c r="AU77">
        <v>0.85207079510105199</v>
      </c>
      <c r="AV77">
        <v>0.85207079510105199</v>
      </c>
      <c r="AW77">
        <v>0.14792920489894701</v>
      </c>
      <c r="AX77">
        <v>0.14694277268014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0</v>
      </c>
      <c r="BF77">
        <v>0</v>
      </c>
      <c r="BG77">
        <v>0</v>
      </c>
      <c r="BH77">
        <v>1</v>
      </c>
      <c r="BI77">
        <v>1</v>
      </c>
      <c r="BJ77">
        <v>1</v>
      </c>
      <c r="BK77">
        <v>385.16109555065702</v>
      </c>
    </row>
    <row r="78" spans="1:63" x14ac:dyDescent="0.25">
      <c r="A78">
        <v>76</v>
      </c>
      <c r="B78">
        <v>288</v>
      </c>
      <c r="C78">
        <v>289</v>
      </c>
      <c r="D78">
        <v>68.900000000000006</v>
      </c>
      <c r="E78">
        <v>2770</v>
      </c>
      <c r="F78">
        <v>0.14705882352941099</v>
      </c>
      <c r="G78">
        <v>0.495</v>
      </c>
      <c r="H78">
        <v>0</v>
      </c>
      <c r="I78">
        <v>0</v>
      </c>
      <c r="J78">
        <v>0.999999999999999</v>
      </c>
      <c r="K78">
        <v>0.246336801868764</v>
      </c>
      <c r="L78">
        <v>0</v>
      </c>
      <c r="M78">
        <v>0</v>
      </c>
      <c r="N78">
        <v>0</v>
      </c>
      <c r="O78">
        <v>0</v>
      </c>
      <c r="P78">
        <v>0.85294117647058798</v>
      </c>
      <c r="Q78">
        <v>0.85294117647058798</v>
      </c>
      <c r="R78">
        <v>0.14705882352941099</v>
      </c>
      <c r="S78">
        <v>0.14705882352941099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0</v>
      </c>
      <c r="AA78">
        <v>1</v>
      </c>
      <c r="AB78">
        <v>0</v>
      </c>
      <c r="AC78">
        <v>0</v>
      </c>
      <c r="AD78">
        <v>1</v>
      </c>
      <c r="AE78">
        <v>1</v>
      </c>
      <c r="AF78">
        <v>102.41033619912101</v>
      </c>
      <c r="AG78">
        <v>284</v>
      </c>
      <c r="AH78">
        <v>289</v>
      </c>
      <c r="AI78">
        <v>253</v>
      </c>
      <c r="AJ78">
        <v>1780</v>
      </c>
      <c r="AK78">
        <v>0.14705882352941099</v>
      </c>
      <c r="AL78">
        <v>0.36166666666666702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0.34637205135860799</v>
      </c>
      <c r="AU78">
        <v>0.85294117647058798</v>
      </c>
      <c r="AV78">
        <v>0.85294117647058798</v>
      </c>
      <c r="AW78">
        <v>0.14705882352941099</v>
      </c>
      <c r="AX78">
        <v>0.14705882352941099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0</v>
      </c>
      <c r="BF78">
        <v>0</v>
      </c>
      <c r="BG78">
        <v>0</v>
      </c>
      <c r="BH78">
        <v>1</v>
      </c>
      <c r="BI78">
        <v>1</v>
      </c>
      <c r="BJ78">
        <v>1</v>
      </c>
      <c r="BK78">
        <v>406.11458998049602</v>
      </c>
    </row>
    <row r="79" spans="1:63" x14ac:dyDescent="0.25">
      <c r="A79">
        <v>77</v>
      </c>
      <c r="B79">
        <v>288</v>
      </c>
      <c r="C79">
        <v>289</v>
      </c>
      <c r="D79">
        <v>68.7</v>
      </c>
      <c r="E79">
        <v>2770</v>
      </c>
      <c r="F79">
        <v>0.14705882352941099</v>
      </c>
      <c r="G79">
        <v>0.495</v>
      </c>
      <c r="H79">
        <v>0</v>
      </c>
      <c r="I79">
        <v>0</v>
      </c>
      <c r="J79">
        <v>0.999999999999999</v>
      </c>
      <c r="K79">
        <v>0.246336801868761</v>
      </c>
      <c r="L79">
        <v>0</v>
      </c>
      <c r="M79">
        <v>0</v>
      </c>
      <c r="N79">
        <v>0</v>
      </c>
      <c r="O79">
        <v>0</v>
      </c>
      <c r="P79">
        <v>0.85294117647058798</v>
      </c>
      <c r="Q79">
        <v>0.85294117647058798</v>
      </c>
      <c r="R79">
        <v>0.14705882352941099</v>
      </c>
      <c r="S79">
        <v>0.14705882352941099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0</v>
      </c>
      <c r="AA79">
        <v>1</v>
      </c>
      <c r="AB79">
        <v>0</v>
      </c>
      <c r="AC79">
        <v>0</v>
      </c>
      <c r="AD79">
        <v>1</v>
      </c>
      <c r="AE79">
        <v>1</v>
      </c>
      <c r="AF79">
        <v>102.11095604137699</v>
      </c>
      <c r="AG79">
        <v>284</v>
      </c>
      <c r="AH79">
        <v>289</v>
      </c>
      <c r="AI79">
        <v>253</v>
      </c>
      <c r="AJ79">
        <v>1650</v>
      </c>
      <c r="AK79">
        <v>0.14705882352941099</v>
      </c>
      <c r="AL79">
        <v>0.36166666666666702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0.34637205135860799</v>
      </c>
      <c r="AU79">
        <v>0.85294117647058798</v>
      </c>
      <c r="AV79">
        <v>0.85294117647058798</v>
      </c>
      <c r="AW79">
        <v>0.14705882352941099</v>
      </c>
      <c r="AX79">
        <v>0.14705882352941099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0</v>
      </c>
      <c r="BF79">
        <v>0</v>
      </c>
      <c r="BG79">
        <v>0</v>
      </c>
      <c r="BH79">
        <v>1</v>
      </c>
      <c r="BI79">
        <v>1</v>
      </c>
      <c r="BJ79">
        <v>1</v>
      </c>
      <c r="BK79">
        <v>406.11458998049602</v>
      </c>
    </row>
    <row r="80" spans="1:63" x14ac:dyDescent="0.25">
      <c r="A80">
        <v>78</v>
      </c>
      <c r="B80">
        <v>288</v>
      </c>
      <c r="C80">
        <v>289</v>
      </c>
      <c r="D80">
        <v>71.7</v>
      </c>
      <c r="E80">
        <v>2770</v>
      </c>
      <c r="F80">
        <v>0.14705882352941099</v>
      </c>
      <c r="G80">
        <v>0.495</v>
      </c>
      <c r="H80">
        <v>0</v>
      </c>
      <c r="I80">
        <v>0</v>
      </c>
      <c r="J80">
        <v>1</v>
      </c>
      <c r="K80">
        <v>0.246336801868762</v>
      </c>
      <c r="L80">
        <v>0</v>
      </c>
      <c r="M80">
        <v>0</v>
      </c>
      <c r="N80">
        <v>0</v>
      </c>
      <c r="O80">
        <v>0</v>
      </c>
      <c r="P80">
        <v>0.85294117647058898</v>
      </c>
      <c r="Q80">
        <v>0.85294117647058898</v>
      </c>
      <c r="R80">
        <v>0.14705882352941099</v>
      </c>
      <c r="S80">
        <v>0.14705882352941099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0</v>
      </c>
      <c r="AA80">
        <v>1</v>
      </c>
      <c r="AB80">
        <v>0</v>
      </c>
      <c r="AC80">
        <v>0</v>
      </c>
      <c r="AD80">
        <v>1</v>
      </c>
      <c r="AE80">
        <v>1</v>
      </c>
      <c r="AF80">
        <v>106.601658403546</v>
      </c>
      <c r="AG80">
        <v>284</v>
      </c>
      <c r="AH80">
        <v>289</v>
      </c>
      <c r="AI80">
        <v>239</v>
      </c>
      <c r="AJ80">
        <v>1780</v>
      </c>
      <c r="AK80">
        <v>0.14616527428571299</v>
      </c>
      <c r="AL80">
        <v>0.36166666666666702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0.34365058158085099</v>
      </c>
      <c r="AU80">
        <v>0.84623955714285404</v>
      </c>
      <c r="AV80">
        <v>0.84623955714285404</v>
      </c>
      <c r="AW80">
        <v>0.15376044285714499</v>
      </c>
      <c r="AX80">
        <v>0.14616527428571299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373.14153728757299</v>
      </c>
    </row>
    <row r="81" spans="1:63" x14ac:dyDescent="0.25">
      <c r="A81">
        <v>79</v>
      </c>
      <c r="B81">
        <v>288</v>
      </c>
      <c r="C81">
        <v>289</v>
      </c>
      <c r="D81">
        <v>62.4</v>
      </c>
      <c r="E81">
        <v>1450</v>
      </c>
      <c r="F81">
        <v>0.12811171066928301</v>
      </c>
      <c r="G81">
        <v>0.495</v>
      </c>
      <c r="H81">
        <v>0</v>
      </c>
      <c r="I81">
        <v>0</v>
      </c>
      <c r="J81">
        <v>1</v>
      </c>
      <c r="K81">
        <v>0.20529612419339399</v>
      </c>
      <c r="L81">
        <v>0</v>
      </c>
      <c r="M81">
        <v>0</v>
      </c>
      <c r="N81">
        <v>0</v>
      </c>
      <c r="O81">
        <v>0</v>
      </c>
      <c r="P81">
        <v>0.82811171066928302</v>
      </c>
      <c r="Q81">
        <v>0.71083783001962397</v>
      </c>
      <c r="R81">
        <v>0.17188828933071601</v>
      </c>
      <c r="S81">
        <v>0.12811171066928301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0</v>
      </c>
      <c r="AA81">
        <v>1</v>
      </c>
      <c r="AB81">
        <v>0</v>
      </c>
      <c r="AC81">
        <v>0</v>
      </c>
      <c r="AD81">
        <v>1</v>
      </c>
      <c r="AE81">
        <v>1</v>
      </c>
      <c r="AF81">
        <v>97.766931564843901</v>
      </c>
      <c r="AG81">
        <v>284</v>
      </c>
      <c r="AH81">
        <v>290</v>
      </c>
      <c r="AI81">
        <v>247</v>
      </c>
      <c r="AJ81">
        <v>1610</v>
      </c>
      <c r="AK81">
        <v>0.14705882352941099</v>
      </c>
      <c r="AL81">
        <v>0.36166666666666702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0.34637205135860799</v>
      </c>
      <c r="AU81">
        <v>0.85294117647058898</v>
      </c>
      <c r="AV81">
        <v>0.85294117647058898</v>
      </c>
      <c r="AW81">
        <v>0.14705882352941099</v>
      </c>
      <c r="AX81">
        <v>0.14705882352941099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0</v>
      </c>
      <c r="BF81">
        <v>0</v>
      </c>
      <c r="BG81">
        <v>0</v>
      </c>
      <c r="BH81">
        <v>1</v>
      </c>
      <c r="BI81">
        <v>1</v>
      </c>
      <c r="BJ81">
        <v>1</v>
      </c>
      <c r="BK81">
        <v>402.83617890031701</v>
      </c>
    </row>
    <row r="82" spans="1:63" x14ac:dyDescent="0.25">
      <c r="A82">
        <v>80</v>
      </c>
      <c r="B82">
        <v>287</v>
      </c>
      <c r="C82">
        <v>289</v>
      </c>
      <c r="D82">
        <v>63.4</v>
      </c>
      <c r="E82">
        <v>209</v>
      </c>
      <c r="F82">
        <v>0.100504733393186</v>
      </c>
      <c r="G82">
        <v>0.461666666666667</v>
      </c>
      <c r="H82">
        <v>0</v>
      </c>
      <c r="I82">
        <v>0</v>
      </c>
      <c r="J82">
        <v>1</v>
      </c>
      <c r="K82">
        <v>0.15682038924479</v>
      </c>
      <c r="L82">
        <v>0</v>
      </c>
      <c r="M82">
        <v>0</v>
      </c>
      <c r="N82">
        <v>0</v>
      </c>
      <c r="O82">
        <v>0</v>
      </c>
      <c r="P82">
        <v>0.55050473339318595</v>
      </c>
      <c r="Q82">
        <v>0.50378550044889603</v>
      </c>
      <c r="R82">
        <v>0.44949526660681299</v>
      </c>
      <c r="S82">
        <v>0.100504733393186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0</v>
      </c>
      <c r="AA82">
        <v>1</v>
      </c>
      <c r="AB82">
        <v>0</v>
      </c>
      <c r="AC82">
        <v>0</v>
      </c>
      <c r="AD82">
        <v>1</v>
      </c>
      <c r="AE82">
        <v>1</v>
      </c>
      <c r="AF82">
        <v>104.851134072549</v>
      </c>
      <c r="AG82">
        <v>284</v>
      </c>
      <c r="AH82">
        <v>289</v>
      </c>
      <c r="AI82">
        <v>250</v>
      </c>
      <c r="AJ82">
        <v>1840</v>
      </c>
      <c r="AK82">
        <v>0.14705882352941099</v>
      </c>
      <c r="AL82">
        <v>0.36166666666666702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0.34637205135860799</v>
      </c>
      <c r="AU82">
        <v>0.85294117647058898</v>
      </c>
      <c r="AV82">
        <v>0.85294117647058898</v>
      </c>
      <c r="AW82">
        <v>0.14705882352941099</v>
      </c>
      <c r="AX82">
        <v>0.14705882352941099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1</v>
      </c>
      <c r="BI82">
        <v>1</v>
      </c>
      <c r="BJ82">
        <v>1</v>
      </c>
      <c r="BK82">
        <v>398.50828550011198</v>
      </c>
    </row>
    <row r="83" spans="1:63" x14ac:dyDescent="0.25">
      <c r="A83">
        <v>81</v>
      </c>
      <c r="B83">
        <v>287</v>
      </c>
      <c r="C83">
        <v>290</v>
      </c>
      <c r="D83">
        <v>63.5</v>
      </c>
      <c r="E83">
        <v>1320</v>
      </c>
      <c r="F83">
        <v>0.10108610597103899</v>
      </c>
      <c r="G83">
        <v>0.461666666666667</v>
      </c>
      <c r="H83">
        <v>0</v>
      </c>
      <c r="I83">
        <v>0</v>
      </c>
      <c r="J83">
        <v>1</v>
      </c>
      <c r="K83">
        <v>0.15817767930981699</v>
      </c>
      <c r="L83">
        <v>0</v>
      </c>
      <c r="M83">
        <v>0</v>
      </c>
      <c r="N83">
        <v>0</v>
      </c>
      <c r="O83">
        <v>0</v>
      </c>
      <c r="P83">
        <v>0.80108610597103902</v>
      </c>
      <c r="Q83">
        <v>0.50814579478279598</v>
      </c>
      <c r="R83">
        <v>0.19891389402896001</v>
      </c>
      <c r="S83">
        <v>0.10108610597103899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0</v>
      </c>
      <c r="AA83">
        <v>1</v>
      </c>
      <c r="AB83">
        <v>0</v>
      </c>
      <c r="AC83">
        <v>0</v>
      </c>
      <c r="AD83">
        <v>1</v>
      </c>
      <c r="AE83">
        <v>1</v>
      </c>
      <c r="AF83">
        <v>111.81356388499201</v>
      </c>
      <c r="AG83">
        <v>284</v>
      </c>
      <c r="AH83">
        <v>289</v>
      </c>
      <c r="AI83">
        <v>244</v>
      </c>
      <c r="AJ83">
        <v>1630</v>
      </c>
      <c r="AK83">
        <v>0.14705882352941099</v>
      </c>
      <c r="AL83">
        <v>0.36166666666666702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0.34637205135860799</v>
      </c>
      <c r="AU83">
        <v>0.85294117647058898</v>
      </c>
      <c r="AV83">
        <v>0.85294117647058898</v>
      </c>
      <c r="AW83">
        <v>0.14705882352941099</v>
      </c>
      <c r="AX83">
        <v>0.14705882352941099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1</v>
      </c>
      <c r="BI83">
        <v>1</v>
      </c>
      <c r="BJ83">
        <v>1</v>
      </c>
      <c r="BK83">
        <v>383.29567654099498</v>
      </c>
    </row>
    <row r="84" spans="1:63" x14ac:dyDescent="0.25">
      <c r="A84">
        <v>82</v>
      </c>
      <c r="B84">
        <v>288</v>
      </c>
      <c r="C84">
        <v>289</v>
      </c>
      <c r="D84">
        <v>68.8</v>
      </c>
      <c r="E84">
        <v>812</v>
      </c>
      <c r="F84">
        <v>0.14705882352941099</v>
      </c>
      <c r="G84">
        <v>0.495</v>
      </c>
      <c r="H84">
        <v>0</v>
      </c>
      <c r="I84">
        <v>0</v>
      </c>
      <c r="J84">
        <v>1</v>
      </c>
      <c r="K84">
        <v>0.246336801868762</v>
      </c>
      <c r="L84">
        <v>0</v>
      </c>
      <c r="M84">
        <v>0</v>
      </c>
      <c r="N84">
        <v>0</v>
      </c>
      <c r="O84">
        <v>0</v>
      </c>
      <c r="P84">
        <v>0.85294117647058898</v>
      </c>
      <c r="Q84">
        <v>0.85294117647058898</v>
      </c>
      <c r="R84">
        <v>0.14705882352941099</v>
      </c>
      <c r="S84">
        <v>0.14705882352941099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0</v>
      </c>
      <c r="AA84">
        <v>1</v>
      </c>
      <c r="AB84">
        <v>0</v>
      </c>
      <c r="AC84">
        <v>0</v>
      </c>
      <c r="AD84">
        <v>1</v>
      </c>
      <c r="AE84">
        <v>1</v>
      </c>
      <c r="AF84">
        <v>102.260646120738</v>
      </c>
      <c r="AG84">
        <v>284</v>
      </c>
      <c r="AH84">
        <v>290</v>
      </c>
      <c r="AI84">
        <v>248</v>
      </c>
      <c r="AJ84">
        <v>1580</v>
      </c>
      <c r="AK84">
        <v>0.14705882352941099</v>
      </c>
      <c r="AL84">
        <v>0.36166666666666702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0.34637205135861399</v>
      </c>
      <c r="AU84">
        <v>0.85294117647058798</v>
      </c>
      <c r="AV84">
        <v>0.85294117647058798</v>
      </c>
      <c r="AW84">
        <v>0.14705882352941099</v>
      </c>
      <c r="AX84">
        <v>0.14705882352941099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0</v>
      </c>
      <c r="BF84">
        <v>0</v>
      </c>
      <c r="BG84">
        <v>0</v>
      </c>
      <c r="BH84">
        <v>1</v>
      </c>
      <c r="BI84">
        <v>1</v>
      </c>
      <c r="BJ84">
        <v>1</v>
      </c>
      <c r="BK84">
        <v>405.40888954334099</v>
      </c>
    </row>
    <row r="85" spans="1:63" x14ac:dyDescent="0.25">
      <c r="A85">
        <v>83</v>
      </c>
      <c r="B85">
        <v>288</v>
      </c>
      <c r="C85">
        <v>290</v>
      </c>
      <c r="D85">
        <v>64</v>
      </c>
      <c r="E85">
        <v>1320</v>
      </c>
      <c r="F85">
        <v>0.13736058631103801</v>
      </c>
      <c r="G85">
        <v>0.495</v>
      </c>
      <c r="H85">
        <v>0</v>
      </c>
      <c r="I85">
        <v>0</v>
      </c>
      <c r="J85">
        <v>1</v>
      </c>
      <c r="K85">
        <v>0.22532978984340399</v>
      </c>
      <c r="L85">
        <v>0</v>
      </c>
      <c r="M85">
        <v>0</v>
      </c>
      <c r="N85">
        <v>0</v>
      </c>
      <c r="O85">
        <v>0</v>
      </c>
      <c r="P85">
        <v>0.787360586311038</v>
      </c>
      <c r="Q85">
        <v>0.78020439733278601</v>
      </c>
      <c r="R85">
        <v>0.212639413688961</v>
      </c>
      <c r="S85">
        <v>0.13736058631103801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0</v>
      </c>
      <c r="AA85">
        <v>1</v>
      </c>
      <c r="AB85">
        <v>0</v>
      </c>
      <c r="AC85">
        <v>0</v>
      </c>
      <c r="AD85">
        <v>1</v>
      </c>
      <c r="AE85">
        <v>1</v>
      </c>
      <c r="AF85">
        <v>104.68539929943201</v>
      </c>
      <c r="AG85">
        <v>284</v>
      </c>
      <c r="AH85">
        <v>290</v>
      </c>
      <c r="AI85">
        <v>240</v>
      </c>
      <c r="AJ85">
        <v>1630</v>
      </c>
      <c r="AK85">
        <v>0.14694277268014</v>
      </c>
      <c r="AL85">
        <v>0.36166666666666702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0.34601859699534798</v>
      </c>
      <c r="AU85">
        <v>0.85207079510105199</v>
      </c>
      <c r="AV85">
        <v>0.85207079510105199</v>
      </c>
      <c r="AW85">
        <v>0.14792920489894701</v>
      </c>
      <c r="AX85">
        <v>0.14694277268014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0</v>
      </c>
      <c r="BF85">
        <v>0</v>
      </c>
      <c r="BG85">
        <v>0</v>
      </c>
      <c r="BH85">
        <v>1</v>
      </c>
      <c r="BI85">
        <v>1</v>
      </c>
      <c r="BJ85">
        <v>1</v>
      </c>
      <c r="BK85">
        <v>385.16109555065702</v>
      </c>
    </row>
    <row r="86" spans="1:63" x14ac:dyDescent="0.25">
      <c r="A86">
        <v>84</v>
      </c>
      <c r="B86">
        <v>288</v>
      </c>
      <c r="C86">
        <v>290</v>
      </c>
      <c r="D86">
        <v>64</v>
      </c>
      <c r="E86">
        <v>1320</v>
      </c>
      <c r="F86">
        <v>0.13736058631103801</v>
      </c>
      <c r="G86">
        <v>0.495</v>
      </c>
      <c r="H86">
        <v>0</v>
      </c>
      <c r="I86">
        <v>0</v>
      </c>
      <c r="J86">
        <v>1</v>
      </c>
      <c r="K86">
        <v>0.22532978984340399</v>
      </c>
      <c r="L86">
        <v>0</v>
      </c>
      <c r="M86">
        <v>0</v>
      </c>
      <c r="N86">
        <v>0</v>
      </c>
      <c r="O86">
        <v>0</v>
      </c>
      <c r="P86">
        <v>0.787360586311038</v>
      </c>
      <c r="Q86">
        <v>0.78020439733278601</v>
      </c>
      <c r="R86">
        <v>0.212639413688961</v>
      </c>
      <c r="S86">
        <v>0.13736058631103801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0</v>
      </c>
      <c r="AA86">
        <v>1</v>
      </c>
      <c r="AB86">
        <v>0</v>
      </c>
      <c r="AC86">
        <v>0</v>
      </c>
      <c r="AD86">
        <v>1</v>
      </c>
      <c r="AE86">
        <v>1</v>
      </c>
      <c r="AF86">
        <v>104.68539929943201</v>
      </c>
      <c r="AG86">
        <v>284</v>
      </c>
      <c r="AH86">
        <v>289</v>
      </c>
      <c r="AI86">
        <v>240</v>
      </c>
      <c r="AJ86">
        <v>1630</v>
      </c>
      <c r="AK86">
        <v>0.146942772680139</v>
      </c>
      <c r="AL86">
        <v>0.36166666666666702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0.34601859699534598</v>
      </c>
      <c r="AU86">
        <v>0.85207079510105299</v>
      </c>
      <c r="AV86">
        <v>0.85207079510105299</v>
      </c>
      <c r="AW86">
        <v>0.14792920489894701</v>
      </c>
      <c r="AX86">
        <v>0.146942772680139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1</v>
      </c>
      <c r="BJ86">
        <v>1</v>
      </c>
      <c r="BK86">
        <v>373.48299066997299</v>
      </c>
    </row>
    <row r="87" spans="1:63" x14ac:dyDescent="0.25">
      <c r="A87">
        <v>85</v>
      </c>
      <c r="B87">
        <v>287</v>
      </c>
      <c r="C87">
        <v>290</v>
      </c>
      <c r="D87">
        <v>60.3</v>
      </c>
      <c r="E87">
        <v>152</v>
      </c>
      <c r="F87">
        <v>8.2067385775510496E-2</v>
      </c>
      <c r="G87">
        <v>0.461666666666667</v>
      </c>
      <c r="H87">
        <v>0</v>
      </c>
      <c r="I87">
        <v>0</v>
      </c>
      <c r="J87">
        <v>1</v>
      </c>
      <c r="K87">
        <v>0.113775997919473</v>
      </c>
      <c r="L87">
        <v>0</v>
      </c>
      <c r="M87">
        <v>0</v>
      </c>
      <c r="N87">
        <v>0</v>
      </c>
      <c r="O87">
        <v>0</v>
      </c>
      <c r="P87">
        <v>0.38206738577551003</v>
      </c>
      <c r="Q87">
        <v>0.36550539331632997</v>
      </c>
      <c r="R87">
        <v>0.61793261422448897</v>
      </c>
      <c r="S87">
        <v>8.2067385775510496E-2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0</v>
      </c>
      <c r="AA87">
        <v>1</v>
      </c>
      <c r="AB87">
        <v>0</v>
      </c>
      <c r="AC87">
        <v>0</v>
      </c>
      <c r="AD87">
        <v>1</v>
      </c>
      <c r="AE87">
        <v>1</v>
      </c>
      <c r="AF87">
        <v>111.78115332183999</v>
      </c>
      <c r="AG87">
        <v>284</v>
      </c>
      <c r="AH87">
        <v>289</v>
      </c>
      <c r="AI87">
        <v>248</v>
      </c>
      <c r="AJ87">
        <v>1630</v>
      </c>
      <c r="AK87">
        <v>0.14705882352941099</v>
      </c>
      <c r="AL87">
        <v>0.36166666666666702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0.999999999999999</v>
      </c>
      <c r="AT87">
        <v>0.34637205135860999</v>
      </c>
      <c r="AU87">
        <v>0.85294117647058798</v>
      </c>
      <c r="AV87">
        <v>0.85294117647058798</v>
      </c>
      <c r="AW87">
        <v>0.14705882352941099</v>
      </c>
      <c r="AX87">
        <v>0.14705882352941099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0</v>
      </c>
      <c r="BF87">
        <v>0</v>
      </c>
      <c r="BG87">
        <v>0</v>
      </c>
      <c r="BH87">
        <v>1</v>
      </c>
      <c r="BI87">
        <v>1</v>
      </c>
      <c r="BJ87">
        <v>1</v>
      </c>
      <c r="BK87">
        <v>393.43741584818599</v>
      </c>
    </row>
    <row r="88" spans="1:63" x14ac:dyDescent="0.25">
      <c r="A88">
        <v>86</v>
      </c>
      <c r="B88">
        <v>287</v>
      </c>
      <c r="C88">
        <v>289</v>
      </c>
      <c r="D88">
        <v>64.5</v>
      </c>
      <c r="E88">
        <v>1440</v>
      </c>
      <c r="F88">
        <v>0.106774835900661</v>
      </c>
      <c r="G88">
        <v>0.461666666666667</v>
      </c>
      <c r="H88">
        <v>0</v>
      </c>
      <c r="I88">
        <v>0</v>
      </c>
      <c r="J88">
        <v>1</v>
      </c>
      <c r="K88">
        <v>0.171458760857574</v>
      </c>
      <c r="L88">
        <v>0</v>
      </c>
      <c r="M88">
        <v>0</v>
      </c>
      <c r="N88">
        <v>0</v>
      </c>
      <c r="O88">
        <v>0</v>
      </c>
      <c r="P88">
        <v>0.85677483590066095</v>
      </c>
      <c r="Q88">
        <v>0.55081126925496304</v>
      </c>
      <c r="R88">
        <v>0.143225164099338</v>
      </c>
      <c r="S88">
        <v>0.106774835900661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0</v>
      </c>
      <c r="AA88">
        <v>1</v>
      </c>
      <c r="AB88">
        <v>0</v>
      </c>
      <c r="AC88">
        <v>0</v>
      </c>
      <c r="AD88">
        <v>1</v>
      </c>
      <c r="AE88">
        <v>1</v>
      </c>
      <c r="AF88">
        <v>104.81924123305301</v>
      </c>
      <c r="AG88">
        <v>284</v>
      </c>
      <c r="AH88">
        <v>289</v>
      </c>
      <c r="AI88">
        <v>249</v>
      </c>
      <c r="AJ88">
        <v>3450</v>
      </c>
      <c r="AK88">
        <v>0.14705882352941099</v>
      </c>
      <c r="AL88">
        <v>0.36166666666666702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0.34637205135861399</v>
      </c>
      <c r="AU88">
        <v>0.85294117647058798</v>
      </c>
      <c r="AV88">
        <v>0.85294117647058798</v>
      </c>
      <c r="AW88">
        <v>0.14705882352941099</v>
      </c>
      <c r="AX88">
        <v>0.14705882352941099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0</v>
      </c>
      <c r="BF88">
        <v>0</v>
      </c>
      <c r="BG88">
        <v>0</v>
      </c>
      <c r="BH88">
        <v>1</v>
      </c>
      <c r="BI88">
        <v>1</v>
      </c>
      <c r="BJ88">
        <v>1</v>
      </c>
      <c r="BK88">
        <v>395.97285067464401</v>
      </c>
    </row>
    <row r="89" spans="1:63" x14ac:dyDescent="0.25">
      <c r="A89">
        <v>87</v>
      </c>
      <c r="B89">
        <v>288</v>
      </c>
      <c r="C89">
        <v>289</v>
      </c>
      <c r="D89">
        <v>64.5</v>
      </c>
      <c r="E89">
        <v>1450</v>
      </c>
      <c r="F89">
        <v>0.140138048626263</v>
      </c>
      <c r="G89">
        <v>0.495</v>
      </c>
      <c r="H89">
        <v>0</v>
      </c>
      <c r="I89">
        <v>0</v>
      </c>
      <c r="J89">
        <v>1</v>
      </c>
      <c r="K89">
        <v>0.23134595370309999</v>
      </c>
      <c r="L89">
        <v>0</v>
      </c>
      <c r="M89">
        <v>0</v>
      </c>
      <c r="N89">
        <v>0</v>
      </c>
      <c r="O89">
        <v>0</v>
      </c>
      <c r="P89">
        <v>0.84013804862626296</v>
      </c>
      <c r="Q89">
        <v>0.80103536469697501</v>
      </c>
      <c r="R89">
        <v>0.15986195137373599</v>
      </c>
      <c r="S89">
        <v>0.140138048626263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0</v>
      </c>
      <c r="AA89">
        <v>1</v>
      </c>
      <c r="AB89">
        <v>0</v>
      </c>
      <c r="AC89">
        <v>0</v>
      </c>
      <c r="AD89">
        <v>1</v>
      </c>
      <c r="AE89">
        <v>1</v>
      </c>
      <c r="AF89">
        <v>97.744416648205103</v>
      </c>
      <c r="AG89">
        <v>284</v>
      </c>
      <c r="AH89">
        <v>290</v>
      </c>
      <c r="AI89">
        <v>239</v>
      </c>
      <c r="AJ89">
        <v>1730</v>
      </c>
      <c r="AK89">
        <v>0.14616527428571299</v>
      </c>
      <c r="AL89">
        <v>0.36166666666666702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0.999999999999999</v>
      </c>
      <c r="AT89">
        <v>0.34365058158084999</v>
      </c>
      <c r="AU89">
        <v>0.84623955714285504</v>
      </c>
      <c r="AV89">
        <v>0.84623955714285504</v>
      </c>
      <c r="AW89">
        <v>0.15376044285714399</v>
      </c>
      <c r="AX89">
        <v>0.14616527428571299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0</v>
      </c>
      <c r="BF89">
        <v>0</v>
      </c>
      <c r="BG89">
        <v>0</v>
      </c>
      <c r="BH89">
        <v>1</v>
      </c>
      <c r="BI89">
        <v>1</v>
      </c>
      <c r="BJ89">
        <v>1</v>
      </c>
      <c r="BK89">
        <v>384.81462214019098</v>
      </c>
    </row>
    <row r="90" spans="1:63" x14ac:dyDescent="0.25">
      <c r="A90">
        <v>88</v>
      </c>
      <c r="B90">
        <v>287</v>
      </c>
      <c r="C90">
        <v>289</v>
      </c>
      <c r="D90">
        <v>69.8</v>
      </c>
      <c r="E90">
        <v>1450</v>
      </c>
      <c r="F90">
        <v>0.13375586559694899</v>
      </c>
      <c r="G90">
        <v>0.461666666666667</v>
      </c>
      <c r="H90">
        <v>0</v>
      </c>
      <c r="I90">
        <v>0</v>
      </c>
      <c r="J90">
        <v>1</v>
      </c>
      <c r="K90">
        <v>0.23444949166602799</v>
      </c>
      <c r="L90">
        <v>0</v>
      </c>
      <c r="M90">
        <v>0</v>
      </c>
      <c r="N90">
        <v>0</v>
      </c>
      <c r="O90">
        <v>0</v>
      </c>
      <c r="P90">
        <v>0.78375586559694899</v>
      </c>
      <c r="Q90">
        <v>0.75316899197711895</v>
      </c>
      <c r="R90">
        <v>0.21624413440305101</v>
      </c>
      <c r="S90">
        <v>0.13375586559694899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0</v>
      </c>
      <c r="AA90">
        <v>1</v>
      </c>
      <c r="AB90">
        <v>0</v>
      </c>
      <c r="AC90">
        <v>0</v>
      </c>
      <c r="AD90">
        <v>1</v>
      </c>
      <c r="AE90">
        <v>1</v>
      </c>
      <c r="AF90">
        <v>104.808753117509</v>
      </c>
      <c r="AG90">
        <v>284</v>
      </c>
      <c r="AH90">
        <v>289</v>
      </c>
      <c r="AI90">
        <v>244</v>
      </c>
      <c r="AJ90">
        <v>1630</v>
      </c>
      <c r="AK90">
        <v>0.14705882352941099</v>
      </c>
      <c r="AL90">
        <v>0.36166666666666702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0.34637205135860799</v>
      </c>
      <c r="AU90">
        <v>0.85294117647058898</v>
      </c>
      <c r="AV90">
        <v>0.85294117647058898</v>
      </c>
      <c r="AW90">
        <v>0.14705882352941099</v>
      </c>
      <c r="AX90">
        <v>0.14705882352941099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0</v>
      </c>
      <c r="BG90">
        <v>0</v>
      </c>
      <c r="BH90">
        <v>1</v>
      </c>
      <c r="BI90">
        <v>1</v>
      </c>
      <c r="BJ90">
        <v>1</v>
      </c>
      <c r="BK90">
        <v>383.29567654099498</v>
      </c>
    </row>
    <row r="91" spans="1:63" x14ac:dyDescent="0.25">
      <c r="A91">
        <v>89</v>
      </c>
      <c r="B91">
        <v>287</v>
      </c>
      <c r="C91">
        <v>289</v>
      </c>
      <c r="D91">
        <v>65.099999999999994</v>
      </c>
      <c r="E91">
        <v>1350</v>
      </c>
      <c r="F91">
        <v>0.110076494499492</v>
      </c>
      <c r="G91">
        <v>0.461666666666667</v>
      </c>
      <c r="H91">
        <v>0</v>
      </c>
      <c r="I91">
        <v>0</v>
      </c>
      <c r="J91">
        <v>1</v>
      </c>
      <c r="K91">
        <v>0.17916691322838399</v>
      </c>
      <c r="L91">
        <v>0</v>
      </c>
      <c r="M91">
        <v>0</v>
      </c>
      <c r="N91">
        <v>0</v>
      </c>
      <c r="O91">
        <v>0</v>
      </c>
      <c r="P91">
        <v>0.61007649449949197</v>
      </c>
      <c r="Q91">
        <v>0.57557370874619296</v>
      </c>
      <c r="R91">
        <v>0.38992350550050697</v>
      </c>
      <c r="S91">
        <v>0.110076494499492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0</v>
      </c>
      <c r="AA91">
        <v>1</v>
      </c>
      <c r="AB91">
        <v>0</v>
      </c>
      <c r="AC91">
        <v>0</v>
      </c>
      <c r="AD91">
        <v>1</v>
      </c>
      <c r="AE91">
        <v>1</v>
      </c>
      <c r="AF91">
        <v>104.810299181107</v>
      </c>
      <c r="AG91">
        <v>284</v>
      </c>
      <c r="AH91">
        <v>289</v>
      </c>
      <c r="AI91">
        <v>240</v>
      </c>
      <c r="AJ91">
        <v>2010</v>
      </c>
      <c r="AK91">
        <v>0.146942772680139</v>
      </c>
      <c r="AL91">
        <v>0.36166666666666702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0.34601859699534598</v>
      </c>
      <c r="AU91">
        <v>0.85207079510105299</v>
      </c>
      <c r="AV91">
        <v>0.85207079510105299</v>
      </c>
      <c r="AW91">
        <v>0.14792920489894701</v>
      </c>
      <c r="AX91">
        <v>0.146942772680139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0</v>
      </c>
      <c r="BF91">
        <v>0</v>
      </c>
      <c r="BG91">
        <v>0</v>
      </c>
      <c r="BH91">
        <v>1</v>
      </c>
      <c r="BI91">
        <v>1</v>
      </c>
      <c r="BJ91">
        <v>1</v>
      </c>
      <c r="BK91">
        <v>373.48299066997299</v>
      </c>
    </row>
    <row r="92" spans="1:63" x14ac:dyDescent="0.25">
      <c r="A92">
        <v>90</v>
      </c>
      <c r="B92">
        <v>288</v>
      </c>
      <c r="C92">
        <v>289</v>
      </c>
      <c r="D92">
        <v>65.3</v>
      </c>
      <c r="E92">
        <v>1380</v>
      </c>
      <c r="F92">
        <v>0.14443795993846001</v>
      </c>
      <c r="G92">
        <v>0.495</v>
      </c>
      <c r="H92">
        <v>0</v>
      </c>
      <c r="I92">
        <v>0</v>
      </c>
      <c r="J92">
        <v>1</v>
      </c>
      <c r="K92">
        <v>0.24065984102193799</v>
      </c>
      <c r="L92">
        <v>0</v>
      </c>
      <c r="M92">
        <v>0</v>
      </c>
      <c r="N92">
        <v>0</v>
      </c>
      <c r="O92">
        <v>0</v>
      </c>
      <c r="P92">
        <v>0.84443795993846005</v>
      </c>
      <c r="Q92">
        <v>0.83328469953845596</v>
      </c>
      <c r="R92">
        <v>0.15556204006153901</v>
      </c>
      <c r="S92">
        <v>0.14443795993846001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0</v>
      </c>
      <c r="AA92">
        <v>1</v>
      </c>
      <c r="AB92">
        <v>0</v>
      </c>
      <c r="AC92">
        <v>0</v>
      </c>
      <c r="AD92">
        <v>1</v>
      </c>
      <c r="AE92">
        <v>1</v>
      </c>
      <c r="AF92">
        <v>97.757776390764505</v>
      </c>
      <c r="AG92">
        <v>284</v>
      </c>
      <c r="AH92">
        <v>290</v>
      </c>
      <c r="AI92">
        <v>253</v>
      </c>
      <c r="AJ92">
        <v>1570</v>
      </c>
      <c r="AK92">
        <v>0.14705882352941099</v>
      </c>
      <c r="AL92">
        <v>0.36166666666666702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0.34637205135860799</v>
      </c>
      <c r="AU92">
        <v>0.85294117647058898</v>
      </c>
      <c r="AV92">
        <v>0.85294117647058898</v>
      </c>
      <c r="AW92">
        <v>0.14705882352941099</v>
      </c>
      <c r="AX92">
        <v>0.14705882352941099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0</v>
      </c>
      <c r="BF92">
        <v>0</v>
      </c>
      <c r="BG92">
        <v>0</v>
      </c>
      <c r="BH92">
        <v>1</v>
      </c>
      <c r="BI92">
        <v>1</v>
      </c>
      <c r="BJ92">
        <v>1</v>
      </c>
      <c r="BK92">
        <v>418.27244276283898</v>
      </c>
    </row>
    <row r="93" spans="1:63" x14ac:dyDescent="0.25">
      <c r="A93">
        <v>91</v>
      </c>
      <c r="B93">
        <v>288</v>
      </c>
      <c r="C93">
        <v>290</v>
      </c>
      <c r="D93">
        <v>61.7</v>
      </c>
      <c r="E93">
        <v>1520</v>
      </c>
      <c r="F93">
        <v>0.123910306928394</v>
      </c>
      <c r="G93">
        <v>0.495</v>
      </c>
      <c r="H93">
        <v>0</v>
      </c>
      <c r="I93">
        <v>0</v>
      </c>
      <c r="J93">
        <v>1</v>
      </c>
      <c r="K93">
        <v>0.19619561067522501</v>
      </c>
      <c r="L93">
        <v>0</v>
      </c>
      <c r="M93">
        <v>0</v>
      </c>
      <c r="N93">
        <v>0</v>
      </c>
      <c r="O93">
        <v>0</v>
      </c>
      <c r="P93">
        <v>0.72067269803703904</v>
      </c>
      <c r="Q93">
        <v>0.67932730196295998</v>
      </c>
      <c r="R93">
        <v>0.27932730196296002</v>
      </c>
      <c r="S93">
        <v>0.123910306928394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0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104.717920943613</v>
      </c>
      <c r="AG93">
        <v>284</v>
      </c>
      <c r="AH93">
        <v>290</v>
      </c>
      <c r="AI93">
        <v>244</v>
      </c>
      <c r="AJ93">
        <v>1690</v>
      </c>
      <c r="AK93">
        <v>0.14705882352941099</v>
      </c>
      <c r="AL93">
        <v>0.36166666666666702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0.34637205135860999</v>
      </c>
      <c r="AU93">
        <v>0.85294117647058798</v>
      </c>
      <c r="AV93">
        <v>0.85294117647058798</v>
      </c>
      <c r="AW93">
        <v>0.14705882352941099</v>
      </c>
      <c r="AX93">
        <v>0.14705882352941099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0</v>
      </c>
      <c r="BF93">
        <v>0</v>
      </c>
      <c r="BG93">
        <v>0</v>
      </c>
      <c r="BH93">
        <v>1</v>
      </c>
      <c r="BI93">
        <v>1</v>
      </c>
      <c r="BJ93">
        <v>1</v>
      </c>
      <c r="BK93">
        <v>395.118046967228</v>
      </c>
    </row>
    <row r="94" spans="1:63" x14ac:dyDescent="0.25">
      <c r="A94">
        <v>92</v>
      </c>
      <c r="B94">
        <v>288</v>
      </c>
      <c r="C94">
        <v>290</v>
      </c>
      <c r="D94">
        <v>65.5</v>
      </c>
      <c r="E94">
        <v>1530</v>
      </c>
      <c r="F94">
        <v>0.14548941310114399</v>
      </c>
      <c r="G94">
        <v>0.495</v>
      </c>
      <c r="H94">
        <v>0</v>
      </c>
      <c r="I94">
        <v>0</v>
      </c>
      <c r="J94">
        <v>1</v>
      </c>
      <c r="K94">
        <v>0.242937356897788</v>
      </c>
      <c r="L94">
        <v>0</v>
      </c>
      <c r="M94">
        <v>0</v>
      </c>
      <c r="N94">
        <v>0</v>
      </c>
      <c r="O94">
        <v>0</v>
      </c>
      <c r="P94">
        <v>0.84548941310114401</v>
      </c>
      <c r="Q94">
        <v>0.84117059825858997</v>
      </c>
      <c r="R94">
        <v>0.154510586898855</v>
      </c>
      <c r="S94">
        <v>0.14548941310114399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0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104.70328439486499</v>
      </c>
      <c r="AG94">
        <v>284</v>
      </c>
      <c r="AH94">
        <v>290</v>
      </c>
      <c r="AI94">
        <v>244</v>
      </c>
      <c r="AJ94">
        <v>1690</v>
      </c>
      <c r="AK94">
        <v>0.14705882352941099</v>
      </c>
      <c r="AL94">
        <v>0.36166666666666702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0.34637205135860999</v>
      </c>
      <c r="AU94">
        <v>0.85294117647058798</v>
      </c>
      <c r="AV94">
        <v>0.85294117647058798</v>
      </c>
      <c r="AW94">
        <v>0.14705882352941099</v>
      </c>
      <c r="AX94">
        <v>0.14705882352941099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0</v>
      </c>
      <c r="BF94">
        <v>0</v>
      </c>
      <c r="BG94">
        <v>0</v>
      </c>
      <c r="BH94">
        <v>1</v>
      </c>
      <c r="BI94">
        <v>1</v>
      </c>
      <c r="BJ94">
        <v>1</v>
      </c>
      <c r="BK94">
        <v>395.118046967228</v>
      </c>
    </row>
    <row r="95" spans="1:63" x14ac:dyDescent="0.25">
      <c r="A95">
        <v>93</v>
      </c>
      <c r="B95">
        <v>288</v>
      </c>
      <c r="C95">
        <v>289</v>
      </c>
      <c r="D95">
        <v>65.8</v>
      </c>
      <c r="E95">
        <v>1100</v>
      </c>
      <c r="F95">
        <v>0.146947881555368</v>
      </c>
      <c r="G95">
        <v>0.495</v>
      </c>
      <c r="H95">
        <v>0</v>
      </c>
      <c r="I95">
        <v>0</v>
      </c>
      <c r="J95">
        <v>1</v>
      </c>
      <c r="K95">
        <v>0.24609649434375599</v>
      </c>
      <c r="L95">
        <v>0</v>
      </c>
      <c r="M95">
        <v>0</v>
      </c>
      <c r="N95">
        <v>0</v>
      </c>
      <c r="O95">
        <v>0</v>
      </c>
      <c r="P95">
        <v>0.85210911166526104</v>
      </c>
      <c r="Q95">
        <v>0.85210911166526104</v>
      </c>
      <c r="R95">
        <v>0.14789088833473801</v>
      </c>
      <c r="S95">
        <v>0.146947881555368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0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97.801349494309505</v>
      </c>
      <c r="AG95">
        <v>283</v>
      </c>
      <c r="AH95">
        <v>290</v>
      </c>
      <c r="AI95">
        <v>256</v>
      </c>
      <c r="AJ95">
        <v>1590</v>
      </c>
      <c r="AK95">
        <v>0.12712786722879599</v>
      </c>
      <c r="AL95">
        <v>0.32833333333333398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0.31794757252699202</v>
      </c>
      <c r="AU95">
        <v>0.82712786721604004</v>
      </c>
      <c r="AV95">
        <v>0.70345900412030704</v>
      </c>
      <c r="AW95">
        <v>0.17287213278395899</v>
      </c>
      <c r="AX95">
        <v>0.12712786721604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397.86502584344998</v>
      </c>
    </row>
    <row r="96" spans="1:63" x14ac:dyDescent="0.25">
      <c r="A96">
        <v>94</v>
      </c>
      <c r="B96">
        <v>287</v>
      </c>
      <c r="C96">
        <v>289</v>
      </c>
      <c r="D96">
        <v>64.400000000000006</v>
      </c>
      <c r="E96">
        <v>2830</v>
      </c>
      <c r="F96">
        <v>0.10622722371092699</v>
      </c>
      <c r="G96">
        <v>0.461666666666667</v>
      </c>
      <c r="H96">
        <v>0</v>
      </c>
      <c r="I96">
        <v>0</v>
      </c>
      <c r="J96">
        <v>1</v>
      </c>
      <c r="K96">
        <v>0.17018028881928399</v>
      </c>
      <c r="L96">
        <v>0</v>
      </c>
      <c r="M96">
        <v>0</v>
      </c>
      <c r="N96">
        <v>0</v>
      </c>
      <c r="O96">
        <v>0</v>
      </c>
      <c r="P96">
        <v>0.55622722371092703</v>
      </c>
      <c r="Q96">
        <v>0.54670417783195902</v>
      </c>
      <c r="R96">
        <v>0.44377277628907202</v>
      </c>
      <c r="S96">
        <v>0.10622722371092699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0</v>
      </c>
      <c r="AA96">
        <v>1</v>
      </c>
      <c r="AB96">
        <v>0</v>
      </c>
      <c r="AC96">
        <v>0</v>
      </c>
      <c r="AD96">
        <v>1</v>
      </c>
      <c r="AE96">
        <v>1</v>
      </c>
      <c r="AF96">
        <v>104.818245813076</v>
      </c>
      <c r="AG96">
        <v>283</v>
      </c>
      <c r="AH96">
        <v>289</v>
      </c>
      <c r="AI96">
        <v>241</v>
      </c>
      <c r="AJ96">
        <v>3220</v>
      </c>
      <c r="AK96">
        <v>0.11468943907171</v>
      </c>
      <c r="AL96">
        <v>0.32833333333333398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0.27578340928263101</v>
      </c>
      <c r="AU96">
        <v>0.61468943907171003</v>
      </c>
      <c r="AV96">
        <v>0.61017079303782895</v>
      </c>
      <c r="AW96">
        <v>0.38531056092828903</v>
      </c>
      <c r="AX96">
        <v>0.11468943907171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0</v>
      </c>
      <c r="BF96">
        <v>0</v>
      </c>
      <c r="BG96">
        <v>0</v>
      </c>
      <c r="BH96">
        <v>1</v>
      </c>
      <c r="BI96">
        <v>1</v>
      </c>
      <c r="BJ96">
        <v>1</v>
      </c>
      <c r="BK96">
        <v>385.89838000860402</v>
      </c>
    </row>
    <row r="97" spans="1:63" x14ac:dyDescent="0.25">
      <c r="A97">
        <v>95</v>
      </c>
      <c r="B97">
        <v>287</v>
      </c>
      <c r="C97">
        <v>290</v>
      </c>
      <c r="D97">
        <v>62.1</v>
      </c>
      <c r="E97">
        <v>1330</v>
      </c>
      <c r="F97">
        <v>9.3053368592952795E-2</v>
      </c>
      <c r="G97">
        <v>0.461666666666667</v>
      </c>
      <c r="H97">
        <v>0</v>
      </c>
      <c r="I97">
        <v>0</v>
      </c>
      <c r="J97">
        <v>1</v>
      </c>
      <c r="K97">
        <v>0.13942420683179399</v>
      </c>
      <c r="L97">
        <v>0</v>
      </c>
      <c r="M97">
        <v>0</v>
      </c>
      <c r="N97">
        <v>0</v>
      </c>
      <c r="O97">
        <v>0</v>
      </c>
      <c r="P97">
        <v>0.89305336859295203</v>
      </c>
      <c r="Q97">
        <v>0.44790026444715297</v>
      </c>
      <c r="R97">
        <v>0.10694663140704699</v>
      </c>
      <c r="S97">
        <v>9.3053368592952795E-2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0</v>
      </c>
      <c r="AA97">
        <v>1</v>
      </c>
      <c r="AB97">
        <v>0</v>
      </c>
      <c r="AC97">
        <v>0</v>
      </c>
      <c r="AD97">
        <v>1</v>
      </c>
      <c r="AE97">
        <v>1</v>
      </c>
      <c r="AF97">
        <v>111.785991056833</v>
      </c>
      <c r="AG97">
        <v>284</v>
      </c>
      <c r="AH97">
        <v>289</v>
      </c>
      <c r="AI97">
        <v>245</v>
      </c>
      <c r="AJ97">
        <v>3060</v>
      </c>
      <c r="AK97">
        <v>0.14705882352941099</v>
      </c>
      <c r="AL97">
        <v>0.36166666666666702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0.34637205135860999</v>
      </c>
      <c r="AU97">
        <v>0.85294117647058798</v>
      </c>
      <c r="AV97">
        <v>0.85294117647058798</v>
      </c>
      <c r="AW97">
        <v>0.14705882352941099</v>
      </c>
      <c r="AX97">
        <v>0.14705882352941099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0</v>
      </c>
      <c r="BF97">
        <v>0</v>
      </c>
      <c r="BG97">
        <v>0</v>
      </c>
      <c r="BH97">
        <v>1</v>
      </c>
      <c r="BI97">
        <v>1</v>
      </c>
      <c r="BJ97">
        <v>1</v>
      </c>
      <c r="BK97">
        <v>385.83111136780099</v>
      </c>
    </row>
    <row r="98" spans="1:63" x14ac:dyDescent="0.25">
      <c r="A98">
        <v>96</v>
      </c>
      <c r="B98">
        <v>287</v>
      </c>
      <c r="C98">
        <v>290</v>
      </c>
      <c r="D98">
        <v>63</v>
      </c>
      <c r="E98">
        <v>1500</v>
      </c>
      <c r="F98">
        <v>9.8238795852202396E-2</v>
      </c>
      <c r="G98">
        <v>0.461666666666667</v>
      </c>
      <c r="H98">
        <v>0</v>
      </c>
      <c r="I98">
        <v>0</v>
      </c>
      <c r="J98">
        <v>1</v>
      </c>
      <c r="K98">
        <v>0.151530262689964</v>
      </c>
      <c r="L98">
        <v>0</v>
      </c>
      <c r="M98">
        <v>0</v>
      </c>
      <c r="N98">
        <v>0</v>
      </c>
      <c r="O98">
        <v>0</v>
      </c>
      <c r="P98">
        <v>0.69823879585220205</v>
      </c>
      <c r="Q98">
        <v>0.48679096889151802</v>
      </c>
      <c r="R98">
        <v>0.301761204147797</v>
      </c>
      <c r="S98">
        <v>9.8238795852202396E-2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0</v>
      </c>
      <c r="AA98">
        <v>1</v>
      </c>
      <c r="AB98">
        <v>0</v>
      </c>
      <c r="AC98">
        <v>0</v>
      </c>
      <c r="AD98">
        <v>1</v>
      </c>
      <c r="AE98">
        <v>1</v>
      </c>
      <c r="AF98">
        <v>111.809369060294</v>
      </c>
      <c r="AG98">
        <v>284</v>
      </c>
      <c r="AH98">
        <v>289</v>
      </c>
      <c r="AI98">
        <v>240</v>
      </c>
      <c r="AJ98">
        <v>2920</v>
      </c>
      <c r="AK98">
        <v>0.146942772680139</v>
      </c>
      <c r="AL98">
        <v>0.36166666666666702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0.34601859699534598</v>
      </c>
      <c r="AU98">
        <v>0.85207079510105299</v>
      </c>
      <c r="AV98">
        <v>0.85207079510105299</v>
      </c>
      <c r="AW98">
        <v>0.14792920489894701</v>
      </c>
      <c r="AX98">
        <v>0.146942772680139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0</v>
      </c>
      <c r="BF98">
        <v>0</v>
      </c>
      <c r="BG98">
        <v>0</v>
      </c>
      <c r="BH98">
        <v>1</v>
      </c>
      <c r="BI98">
        <v>1</v>
      </c>
      <c r="BJ98">
        <v>1</v>
      </c>
      <c r="BK98">
        <v>373.48299066997299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tabSelected="1" topLeftCell="M64" workbookViewId="0">
      <selection activeCell="Z91" sqref="Z91"/>
    </sheetView>
  </sheetViews>
  <sheetFormatPr defaultRowHeight="15" x14ac:dyDescent="0.25"/>
  <cols>
    <col min="4" max="4" width="19.28515625" customWidth="1"/>
    <col min="5" max="5" width="8.5703125" customWidth="1"/>
    <col min="11" max="12" width="17.28515625" customWidth="1"/>
    <col min="13" max="13" width="18.85546875" customWidth="1"/>
    <col min="14" max="15" width="16.85546875" customWidth="1"/>
    <col min="16" max="16" width="14.7109375" customWidth="1"/>
    <col min="17" max="17" width="13.42578125" customWidth="1"/>
    <col min="18" max="18" width="15" customWidth="1"/>
    <col min="19" max="19" width="14.85546875" customWidth="1"/>
    <col min="20" max="20" width="14" customWidth="1"/>
    <col min="21" max="21" width="13" customWidth="1"/>
    <col min="22" max="22" width="14.5703125" customWidth="1"/>
    <col min="23" max="23" width="13.7109375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K1" t="s">
        <v>62</v>
      </c>
      <c r="L1" t="s">
        <v>72</v>
      </c>
      <c r="M1" t="s">
        <v>63</v>
      </c>
      <c r="N1" t="s">
        <v>73</v>
      </c>
      <c r="O1" t="s">
        <v>74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</row>
    <row r="2" spans="1:23" x14ac:dyDescent="0.25">
      <c r="A2">
        <v>0</v>
      </c>
      <c r="B2">
        <v>286</v>
      </c>
      <c r="C2">
        <v>292</v>
      </c>
      <c r="D2">
        <v>64.5</v>
      </c>
      <c r="E2">
        <v>3800</v>
      </c>
      <c r="K2">
        <f>(best_performing_all!K2*(best_performing_all!B2-274.15) + 274.15) - 273.15</f>
        <v>2.2007492288599337</v>
      </c>
      <c r="L2">
        <f>(best_performing_all!J2*best_performing_all!D2*998.2/3600)*4.2*time_0!K2</f>
        <v>165.30828798866096</v>
      </c>
      <c r="M2">
        <f>((best_performing_all!F2*30) + 273.15) - 273.15</f>
        <v>2.2007492288599337</v>
      </c>
      <c r="N2">
        <f>M2</f>
        <v>2.2007492288599337</v>
      </c>
      <c r="O2">
        <f>N2</f>
        <v>2.2007492288599337</v>
      </c>
      <c r="P2">
        <f>((best_performing_all!Q2*4) + 274.15) - 273.15</f>
        <v>2.2007492288599337</v>
      </c>
      <c r="Q2">
        <f>(((best_performing_all!P2*274.15) + (best_performing_all!P2*best_performing_all!Q2*4)+(L2/(4.2*(best_performing_all!D2*998.2/3600))))/best_performing_all!P2) - 273.15</f>
        <v>9.0066644533644649</v>
      </c>
      <c r="R2">
        <f>Q2-P2</f>
        <v>6.8059152245045311</v>
      </c>
      <c r="S2">
        <f>L2</f>
        <v>165.30828798866096</v>
      </c>
      <c r="T2">
        <f>(best_performing_all!S2*30)</f>
        <v>2.200749228859944</v>
      </c>
      <c r="U2">
        <f>(((best_performing_all!R2*273.15)+(best_performing_all!R2*best_performing_all!S2*30))/best_performing_all!R2) - 273.15</f>
        <v>2.2007492288599337</v>
      </c>
      <c r="V2">
        <f>(best_performing_all!G2*30)</f>
        <v>12.850000000000021</v>
      </c>
      <c r="W2">
        <f>V2</f>
        <v>12.850000000000021</v>
      </c>
    </row>
    <row r="3" spans="1:23" x14ac:dyDescent="0.25">
      <c r="A3">
        <v>1</v>
      </c>
      <c r="B3">
        <v>286</v>
      </c>
      <c r="C3">
        <v>289</v>
      </c>
      <c r="D3">
        <v>64.8</v>
      </c>
      <c r="E3">
        <v>3820</v>
      </c>
      <c r="K3">
        <f>(best_performing_all!K3*(best_performing_all!B3-274.15) + 274.15) - 273.15</f>
        <v>2.2495265330632606</v>
      </c>
      <c r="L3">
        <f>(best_performing_all!J3*best_performing_all!D3*998.2/3600)*4.2*time_0!K3</f>
        <v>169.75809032896325</v>
      </c>
      <c r="M3">
        <f>((best_performing_all!F3*30) + 273.15) - 273.15</f>
        <v>2.2495265330632606</v>
      </c>
      <c r="N3">
        <f t="shared" ref="N3:O3" si="0">M3</f>
        <v>2.2495265330632606</v>
      </c>
      <c r="O3">
        <f t="shared" si="0"/>
        <v>2.2495265330632606</v>
      </c>
      <c r="P3">
        <f>((best_performing_all!Q3*4) + 274.15) - 273.15</f>
        <v>2.2495265330633174</v>
      </c>
      <c r="Q3">
        <f>(((best_performing_all!P3*274.15) + (best_performing_all!P3*best_performing_all!Q3*4)+(L3/(4.2*(best_performing_all!D3*998.2/3600))))/best_performing_all!P3) - 273.15</f>
        <v>6.0777365761998112</v>
      </c>
      <c r="R3">
        <f t="shared" ref="R3:R66" si="1">Q3-P3</f>
        <v>3.8282100431364938</v>
      </c>
      <c r="S3">
        <f t="shared" ref="S3:S66" si="2">L3</f>
        <v>169.75809032896325</v>
      </c>
      <c r="T3">
        <f>(best_performing_all!S3*30)</f>
        <v>2.249526533063265</v>
      </c>
      <c r="U3">
        <f>(((best_performing_all!R3*273.15)+(best_performing_all!R3*best_performing_all!S3*30))/best_performing_all!R3) - 273.15</f>
        <v>2.2495265330632606</v>
      </c>
      <c r="V3">
        <f>(best_performing_all!G3*30)</f>
        <v>12.850000000000021</v>
      </c>
      <c r="W3">
        <f t="shared" ref="W3:W66" si="3">V3</f>
        <v>12.850000000000021</v>
      </c>
    </row>
    <row r="4" spans="1:23" x14ac:dyDescent="0.25">
      <c r="A4">
        <v>2</v>
      </c>
      <c r="B4">
        <v>286</v>
      </c>
      <c r="C4">
        <v>289</v>
      </c>
      <c r="D4">
        <v>64.5</v>
      </c>
      <c r="E4">
        <v>3820</v>
      </c>
      <c r="K4">
        <f>(best_performing_all!K4*(best_performing_all!B4-274.15) + 274.15) - 273.15</f>
        <v>2.200749228860218</v>
      </c>
      <c r="L4">
        <f>(best_performing_all!J4*best_performing_all!D4*998.2/3600)*4.2*time_0!K4</f>
        <v>165.30828798868231</v>
      </c>
      <c r="M4">
        <f>((best_performing_all!F4*30) + 273.15) - 273.15</f>
        <v>2.2007492288599337</v>
      </c>
      <c r="N4">
        <f t="shared" ref="N4:O4" si="4">M4</f>
        <v>2.2007492288599337</v>
      </c>
      <c r="O4">
        <f t="shared" si="4"/>
        <v>2.2007492288599337</v>
      </c>
      <c r="P4">
        <f>((best_performing_all!Q4*4) + 274.15) - 273.15</f>
        <v>2.2007492288599337</v>
      </c>
      <c r="Q4">
        <f>(((best_performing_all!P4*274.15) + (best_performing_all!P4*best_performing_all!Q4*4)+(L4/(4.2*(best_performing_all!D4*998.2/3600))))/best_performing_all!P4) - 273.15</f>
        <v>5.0464537453192406</v>
      </c>
      <c r="R4">
        <f t="shared" si="1"/>
        <v>2.8457045164593069</v>
      </c>
      <c r="S4">
        <f t="shared" si="2"/>
        <v>165.30828798868231</v>
      </c>
      <c r="T4">
        <f>(best_performing_all!S4*30)</f>
        <v>2.200749228859944</v>
      </c>
      <c r="U4">
        <f>(((best_performing_all!R4*273.15)+(best_performing_all!R4*best_performing_all!S4*30))/best_performing_all!R4) - 273.15</f>
        <v>2.2007492288599337</v>
      </c>
      <c r="V4">
        <f>(best_performing_all!G4*30)</f>
        <v>12.850000000000021</v>
      </c>
      <c r="W4">
        <f t="shared" si="3"/>
        <v>12.850000000000021</v>
      </c>
    </row>
    <row r="5" spans="1:23" x14ac:dyDescent="0.25">
      <c r="A5">
        <v>3</v>
      </c>
      <c r="B5">
        <v>286</v>
      </c>
      <c r="C5">
        <v>289</v>
      </c>
      <c r="D5">
        <v>77.5</v>
      </c>
      <c r="E5">
        <v>3400</v>
      </c>
      <c r="K5">
        <f>(best_performing_all!K5*(best_performing_all!B5-274.15) + 274.15) - 273.15</f>
        <v>3.9901207591117895</v>
      </c>
      <c r="L5">
        <f>(best_performing_all!J5*best_performing_all!D5*998.2/3600)*4.2*time_0!K5</f>
        <v>360.12402648281221</v>
      </c>
      <c r="M5">
        <f>((best_performing_all!F5*30) + 273.15) - 273.15</f>
        <v>3.9901207591117895</v>
      </c>
      <c r="N5">
        <f t="shared" ref="N5:O5" si="5">M5</f>
        <v>3.9901207591117895</v>
      </c>
      <c r="O5">
        <f t="shared" si="5"/>
        <v>3.9901207591117895</v>
      </c>
      <c r="P5">
        <f>((best_performing_all!Q5*4) + 274.15) - 273.15</f>
        <v>3.9901207591118464</v>
      </c>
      <c r="Q5">
        <f>(((best_performing_all!P5*274.15) + (best_performing_all!P5*best_performing_all!Q5*4)+(L5/(4.2*(best_performing_all!D5*998.2/3600))))/best_performing_all!P5) - 273.15</f>
        <v>9.086034228476251</v>
      </c>
      <c r="R5">
        <f t="shared" si="1"/>
        <v>5.0959134693644046</v>
      </c>
      <c r="S5">
        <f t="shared" si="2"/>
        <v>360.12402648281221</v>
      </c>
      <c r="T5">
        <f>(best_performing_all!S5*30)</f>
        <v>3.9901207591118104</v>
      </c>
      <c r="U5">
        <f>(((best_performing_all!R5*273.15)+(best_performing_all!R5*best_performing_all!S5*30))/best_performing_all!R5) - 273.15</f>
        <v>3.9901207591117895</v>
      </c>
      <c r="V5">
        <f>(best_performing_all!G5*30)</f>
        <v>12.850000000000021</v>
      </c>
      <c r="W5">
        <f t="shared" si="3"/>
        <v>12.850000000000021</v>
      </c>
    </row>
    <row r="6" spans="1:23" x14ac:dyDescent="0.25">
      <c r="A6">
        <v>4</v>
      </c>
      <c r="B6">
        <v>287</v>
      </c>
      <c r="C6">
        <v>289</v>
      </c>
      <c r="D6">
        <v>80.8</v>
      </c>
      <c r="E6">
        <v>3390</v>
      </c>
      <c r="K6">
        <f>(best_performing_all!K6*(best_performing_all!B6-274.15) + 274.15) - 273.15</f>
        <v>4.4117647058823195</v>
      </c>
      <c r="L6">
        <f>(best_performing_all!J6*best_performing_all!D6*998.2/3600)*4.2*time_0!K6</f>
        <v>415.13376470587923</v>
      </c>
      <c r="M6">
        <f>((best_performing_all!F6*30) + 273.15) - 273.15</f>
        <v>4.4117647058823195</v>
      </c>
      <c r="N6">
        <f t="shared" ref="N6:O6" si="6">M6</f>
        <v>4.4117647058823195</v>
      </c>
      <c r="O6">
        <f t="shared" si="6"/>
        <v>4.4117647058823195</v>
      </c>
      <c r="P6">
        <f>((best_performing_all!Q6*4) + 274.15) - 273.15</f>
        <v>4.4117647058823763</v>
      </c>
      <c r="Q6">
        <f>(((best_performing_all!P6*274.15) + (best_performing_all!P6*best_performing_all!Q6*4)+(L6/(4.2*(best_performing_all!D6*998.2/3600))))/best_performing_all!P6) - 273.15</f>
        <v>9.5841784989857501</v>
      </c>
      <c r="R6">
        <f t="shared" si="1"/>
        <v>5.1724137931033738</v>
      </c>
      <c r="S6">
        <f t="shared" si="2"/>
        <v>415.13376470587923</v>
      </c>
      <c r="T6">
        <f>(best_performing_all!S6*30)</f>
        <v>4.4117647058823302</v>
      </c>
      <c r="U6">
        <f>(((best_performing_all!R6*273.15)+(best_performing_all!R6*best_performing_all!S6*30))/best_performing_all!R6) - 273.15</f>
        <v>4.4117647058822627</v>
      </c>
      <c r="V6">
        <f>(best_performing_all!G6*30)</f>
        <v>13.85000000000001</v>
      </c>
      <c r="W6">
        <f t="shared" si="3"/>
        <v>13.85000000000001</v>
      </c>
    </row>
    <row r="7" spans="1:23" x14ac:dyDescent="0.25">
      <c r="A7">
        <v>5</v>
      </c>
      <c r="B7">
        <v>288</v>
      </c>
      <c r="C7">
        <v>289</v>
      </c>
      <c r="D7">
        <v>64.400000000000006</v>
      </c>
      <c r="E7">
        <v>3390</v>
      </c>
      <c r="K7">
        <f>(best_performing_all!K7*(best_performing_all!B7-274.15) + 274.15) - 273.15</f>
        <v>4.1874365212828479</v>
      </c>
      <c r="L7">
        <f>(best_performing_all!J7*best_performing_all!D7*998.2/3600)*4.2*time_0!K7</f>
        <v>314.04975505057973</v>
      </c>
      <c r="M7">
        <f>((best_performing_all!F7*30) + 273.15) - 273.15</f>
        <v>4.1874365212828479</v>
      </c>
      <c r="N7">
        <f t="shared" ref="N7:O7" si="7">M7</f>
        <v>4.1874365212828479</v>
      </c>
      <c r="O7">
        <f t="shared" si="7"/>
        <v>4.1874365212828479</v>
      </c>
      <c r="P7">
        <f>((best_performing_all!Q7*4) + 274.15) - 273.15</f>
        <v>4.1874365212828479</v>
      </c>
      <c r="Q7">
        <f>(((best_performing_all!P7*274.15) + (best_performing_all!P7*best_performing_all!Q7*4)+(L7/(4.2*(best_performing_all!D7*998.2/3600))))/best_performing_all!P7) - 273.15</f>
        <v>9.1749665357937147</v>
      </c>
      <c r="R7">
        <f t="shared" si="1"/>
        <v>4.9875300145108667</v>
      </c>
      <c r="S7">
        <f t="shared" si="2"/>
        <v>314.04975505057973</v>
      </c>
      <c r="T7">
        <f>(best_performing_all!S7*30)</f>
        <v>4.1874365212828195</v>
      </c>
      <c r="U7">
        <f>(((best_performing_all!R7*273.15)+(best_performing_all!R7*best_performing_all!S7*30))/best_performing_all!R7) - 273.15</f>
        <v>4.1874365212827911</v>
      </c>
      <c r="V7">
        <f>(best_performing_all!G7*30)</f>
        <v>14.85</v>
      </c>
      <c r="W7">
        <f t="shared" si="3"/>
        <v>14.85</v>
      </c>
    </row>
    <row r="8" spans="1:23" x14ac:dyDescent="0.25">
      <c r="A8">
        <v>6</v>
      </c>
      <c r="B8">
        <v>287</v>
      </c>
      <c r="C8">
        <v>291</v>
      </c>
      <c r="D8">
        <v>61.2</v>
      </c>
      <c r="E8">
        <v>3370</v>
      </c>
      <c r="K8">
        <f>(best_performing_all!K8*(best_performing_all!B8-274.15) + 274.15) - 273.15</f>
        <v>2.6303855798006452</v>
      </c>
      <c r="L8">
        <f>(best_performing_all!J8*best_performing_all!D8*998.2/3600)*4.2*time_0!K8</f>
        <v>187.47147324305013</v>
      </c>
      <c r="M8">
        <f>((best_performing_all!F8*30) + 273.15) - 273.15</f>
        <v>2.6303855798006452</v>
      </c>
      <c r="N8">
        <f t="shared" ref="N8:O8" si="8">M8</f>
        <v>2.6303855798006452</v>
      </c>
      <c r="O8">
        <f t="shared" si="8"/>
        <v>2.6303855798006452</v>
      </c>
      <c r="P8">
        <f>((best_performing_all!Q8*4) + 274.15) - 273.15</f>
        <v>2.6303855798006452</v>
      </c>
      <c r="Q8">
        <f>(((best_performing_all!P8*274.15) + (best_performing_all!P8*best_performing_all!Q8*4)+(L8/(4.2*(best_performing_all!D8*998.2/3600))))/best_performing_all!P8) - 273.15</f>
        <v>5.7704713991542462</v>
      </c>
      <c r="R8">
        <f t="shared" si="1"/>
        <v>3.140085819353601</v>
      </c>
      <c r="S8">
        <f t="shared" si="2"/>
        <v>187.47147324305013</v>
      </c>
      <c r="T8">
        <f>(best_performing_all!S8*30)</f>
        <v>2.6303855798006941</v>
      </c>
      <c r="U8">
        <f>(((best_performing_all!R8*273.15)+(best_performing_all!R8*best_performing_all!S8*30))/best_performing_all!R8) - 273.15</f>
        <v>2.6303855798007021</v>
      </c>
      <c r="V8">
        <f>(best_performing_all!G8*30)</f>
        <v>13.85000000000001</v>
      </c>
      <c r="W8">
        <f t="shared" si="3"/>
        <v>13.85000000000001</v>
      </c>
    </row>
    <row r="9" spans="1:23" x14ac:dyDescent="0.25">
      <c r="A9">
        <v>7</v>
      </c>
      <c r="B9">
        <v>287</v>
      </c>
      <c r="C9">
        <v>289</v>
      </c>
      <c r="D9">
        <v>66</v>
      </c>
      <c r="E9">
        <v>3760</v>
      </c>
      <c r="K9">
        <f>(best_performing_all!K9*(best_performing_all!B9-274.15) + 274.15) - 273.15</f>
        <v>3.4457117651151066</v>
      </c>
      <c r="L9">
        <f>(best_performing_all!J9*best_performing_all!D9*998.2/3600)*4.2*time_0!K9</f>
        <v>264.8422302632182</v>
      </c>
      <c r="M9">
        <f>((best_performing_all!F9*30) + 273.15) - 273.15</f>
        <v>3.4457117651151066</v>
      </c>
      <c r="N9">
        <f t="shared" ref="N9:O9" si="9">M9</f>
        <v>3.4457117651151066</v>
      </c>
      <c r="O9">
        <f t="shared" si="9"/>
        <v>3.4457117651151066</v>
      </c>
      <c r="P9">
        <f>((best_performing_all!Q9*4) + 274.15) - 273.15</f>
        <v>3.4457117651151634</v>
      </c>
      <c r="Q9">
        <f>(((best_performing_all!P9*274.15) + (best_performing_all!P9*best_performing_all!Q9*4)+(L9/(4.2*(best_performing_all!D9*998.2/3600))))/best_performing_all!P9) - 273.15</f>
        <v>8.6283472193308057</v>
      </c>
      <c r="R9">
        <f t="shared" si="1"/>
        <v>5.1826354542156423</v>
      </c>
      <c r="S9">
        <f t="shared" si="2"/>
        <v>264.8422302632182</v>
      </c>
      <c r="T9">
        <f>(best_performing_all!S9*30)</f>
        <v>3.4457117651151301</v>
      </c>
      <c r="U9">
        <f>(((best_performing_all!R9*273.15)+(best_performing_all!R9*best_performing_all!S9*30))/best_performing_all!R9) - 273.15</f>
        <v>3.4457117651151634</v>
      </c>
      <c r="V9">
        <f>(best_performing_all!G9*30)</f>
        <v>13.85000000000001</v>
      </c>
      <c r="W9">
        <f t="shared" si="3"/>
        <v>13.85000000000001</v>
      </c>
    </row>
    <row r="10" spans="1:23" x14ac:dyDescent="0.25">
      <c r="A10">
        <v>8</v>
      </c>
      <c r="B10">
        <v>287</v>
      </c>
      <c r="C10">
        <v>290</v>
      </c>
      <c r="D10">
        <v>64.400000000000006</v>
      </c>
      <c r="E10">
        <v>3390</v>
      </c>
      <c r="K10">
        <f>(best_performing_all!K10*(best_performing_all!B10-274.15) + 274.15) - 273.15</f>
        <v>3.186816711327765</v>
      </c>
      <c r="L10">
        <f>(best_performing_all!J10*best_performing_all!D10*998.2/3600)*4.2*time_0!K10</f>
        <v>239.00517715238615</v>
      </c>
      <c r="M10">
        <f>((best_performing_all!F10*30) + 273.15) - 273.15</f>
        <v>3.1868167113278218</v>
      </c>
      <c r="N10">
        <f t="shared" ref="N10:O10" si="10">M10</f>
        <v>3.1868167113278218</v>
      </c>
      <c r="O10">
        <f t="shared" si="10"/>
        <v>3.1868167113278218</v>
      </c>
      <c r="P10">
        <f>((best_performing_all!Q10*4) + 274.15) - 273.15</f>
        <v>3.1868167113278218</v>
      </c>
      <c r="Q10">
        <f>(((best_performing_all!P10*274.15) + (best_performing_all!P10*best_performing_all!Q10*4)+(L10/(4.2*(best_performing_all!D10*998.2/3600))))/best_performing_all!P10) - 273.15</f>
        <v>8.9161600003286594</v>
      </c>
      <c r="R10">
        <f t="shared" si="1"/>
        <v>5.7293432890008376</v>
      </c>
      <c r="S10">
        <f t="shared" si="2"/>
        <v>239.00517715238615</v>
      </c>
      <c r="T10">
        <f>(best_performing_all!S10*30)</f>
        <v>3.1868167113278099</v>
      </c>
      <c r="U10">
        <f>(((best_performing_all!R10*273.15)+(best_performing_all!R10*best_performing_all!S10*30))/best_performing_all!R10) - 273.15</f>
        <v>3.1868167113278218</v>
      </c>
      <c r="V10">
        <f>(best_performing_all!G10*30)</f>
        <v>13.85000000000001</v>
      </c>
      <c r="W10">
        <f t="shared" si="3"/>
        <v>13.85000000000001</v>
      </c>
    </row>
    <row r="11" spans="1:23" x14ac:dyDescent="0.25">
      <c r="A11">
        <v>9</v>
      </c>
      <c r="B11">
        <v>288</v>
      </c>
      <c r="C11">
        <v>290</v>
      </c>
      <c r="D11">
        <v>66</v>
      </c>
      <c r="E11">
        <v>3740</v>
      </c>
      <c r="K11">
        <f>(best_performing_all!K11*(best_performing_all!B11-274.15) + 274.15) - 273.15</f>
        <v>4.4117647058823763</v>
      </c>
      <c r="L11">
        <f>(best_performing_all!J11*best_performing_all!D11*998.2/3600)*4.2*time_0!K11</f>
        <v>339.09441176470762</v>
      </c>
      <c r="M11">
        <f>((best_performing_all!F11*30) + 273.15) - 273.15</f>
        <v>4.4117647058823195</v>
      </c>
      <c r="N11">
        <f t="shared" ref="N11:O11" si="11">M11</f>
        <v>4.4117647058823195</v>
      </c>
      <c r="O11">
        <f t="shared" si="11"/>
        <v>4.4117647058823195</v>
      </c>
      <c r="P11">
        <f>((best_performing_all!Q11*4) + 274.15) - 273.15</f>
        <v>4.4117647058823763</v>
      </c>
      <c r="Q11">
        <f>(((best_performing_all!P11*274.15) + (best_performing_all!P11*best_performing_all!Q11*4)+(L11/(4.2*(best_performing_all!D11*998.2/3600))))/best_performing_all!P11) - 273.15</f>
        <v>9.584178498985807</v>
      </c>
      <c r="R11">
        <f t="shared" si="1"/>
        <v>5.1724137931034306</v>
      </c>
      <c r="S11">
        <f t="shared" si="2"/>
        <v>339.09441176470762</v>
      </c>
      <c r="T11">
        <f>(best_performing_all!S11*30)</f>
        <v>4.4117647058823302</v>
      </c>
      <c r="U11">
        <f>(((best_performing_all!R11*273.15)+(best_performing_all!R11*best_performing_all!S11*30))/best_performing_all!R11) - 273.15</f>
        <v>4.4117647058822627</v>
      </c>
      <c r="V11">
        <f>(best_performing_all!G11*30)</f>
        <v>14.85</v>
      </c>
      <c r="W11">
        <f t="shared" si="3"/>
        <v>14.85</v>
      </c>
    </row>
    <row r="12" spans="1:23" x14ac:dyDescent="0.25">
      <c r="A12">
        <v>10</v>
      </c>
      <c r="B12">
        <v>288</v>
      </c>
      <c r="C12">
        <v>289</v>
      </c>
      <c r="D12">
        <v>68.599999999999994</v>
      </c>
      <c r="E12">
        <v>3580</v>
      </c>
      <c r="K12">
        <f>(best_performing_all!K12*(best_performing_all!B12-274.15) + 274.15) - 273.15</f>
        <v>4.4117647058823763</v>
      </c>
      <c r="L12">
        <f>(best_performing_all!J12*best_performing_all!D12*998.2/3600)*4.2*time_0!K12</f>
        <v>352.45267647059012</v>
      </c>
      <c r="M12">
        <f>((best_performing_all!F12*30) + 273.15) - 273.15</f>
        <v>4.4117647058823195</v>
      </c>
      <c r="N12">
        <f t="shared" ref="N12:O12" si="12">M12</f>
        <v>4.4117647058823195</v>
      </c>
      <c r="O12">
        <f t="shared" si="12"/>
        <v>4.4117647058823195</v>
      </c>
      <c r="P12">
        <f>((best_performing_all!Q12*4) + 274.15) - 273.15</f>
        <v>4.4117647058823763</v>
      </c>
      <c r="Q12">
        <f>(((best_performing_all!P12*274.15) + (best_performing_all!P12*best_performing_all!Q12*4)+(L12/(4.2*(best_performing_all!D12*998.2/3600))))/best_performing_all!P12) - 273.15</f>
        <v>9.584178498985807</v>
      </c>
      <c r="R12">
        <f t="shared" si="1"/>
        <v>5.1724137931034306</v>
      </c>
      <c r="S12">
        <f t="shared" si="2"/>
        <v>352.45267647059012</v>
      </c>
      <c r="T12">
        <f>(best_performing_all!S12*30)</f>
        <v>4.4117647058823302</v>
      </c>
      <c r="U12">
        <f>(((best_performing_all!R12*273.15)+(best_performing_all!R12*best_performing_all!S12*30))/best_performing_all!R12) - 273.15</f>
        <v>4.4117647058822627</v>
      </c>
      <c r="V12">
        <f>(best_performing_all!G12*30)</f>
        <v>14.85</v>
      </c>
      <c r="W12">
        <f t="shared" si="3"/>
        <v>14.85</v>
      </c>
    </row>
    <row r="13" spans="1:23" x14ac:dyDescent="0.25">
      <c r="A13">
        <v>11</v>
      </c>
      <c r="B13">
        <v>288</v>
      </c>
      <c r="C13">
        <v>290</v>
      </c>
      <c r="D13">
        <v>62.2</v>
      </c>
      <c r="E13">
        <v>3760</v>
      </c>
      <c r="K13">
        <f>(best_performing_all!K13*(best_performing_all!B13-274.15) + 274.15) - 273.15</f>
        <v>3.807107473157032</v>
      </c>
      <c r="L13">
        <f>(best_performing_all!J13*best_performing_all!D13*998.2/3600)*4.2*time_0!K13</f>
        <v>275.77181459061825</v>
      </c>
      <c r="M13">
        <f>((best_performing_all!F13*30) + 273.15) - 273.15</f>
        <v>3.8071074731569752</v>
      </c>
      <c r="N13">
        <f t="shared" ref="N13:O13" si="13">M13</f>
        <v>3.8071074731569752</v>
      </c>
      <c r="O13">
        <f t="shared" si="13"/>
        <v>3.8071074731569752</v>
      </c>
      <c r="P13">
        <f>((best_performing_all!Q13*4) + 274.15) - 273.15</f>
        <v>3.807107473157032</v>
      </c>
      <c r="Q13">
        <f>(((best_performing_all!P13*274.15) + (best_performing_all!P13*best_performing_all!Q13*4)+(L13/(4.2*(best_performing_all!D13*998.2/3600))))/best_performing_all!P13) - 273.15</f>
        <v>8.4111599334568155</v>
      </c>
      <c r="R13">
        <f t="shared" si="1"/>
        <v>4.6040524602997834</v>
      </c>
      <c r="S13">
        <f t="shared" si="2"/>
        <v>275.77181459061825</v>
      </c>
      <c r="T13">
        <f>(best_performing_all!S13*30)</f>
        <v>3.8071074731569801</v>
      </c>
      <c r="U13">
        <f>(((best_performing_all!R13*273.15)+(best_performing_all!R13*best_performing_all!S13*30))/best_performing_all!R13) - 273.15</f>
        <v>3.807107473157032</v>
      </c>
      <c r="V13">
        <f>(best_performing_all!G13*30)</f>
        <v>14.85</v>
      </c>
      <c r="W13">
        <f t="shared" si="3"/>
        <v>14.85</v>
      </c>
    </row>
    <row r="14" spans="1:23" x14ac:dyDescent="0.25">
      <c r="A14">
        <v>12</v>
      </c>
      <c r="B14">
        <v>288</v>
      </c>
      <c r="C14">
        <v>290</v>
      </c>
      <c r="D14">
        <v>65.5</v>
      </c>
      <c r="E14">
        <v>4030</v>
      </c>
      <c r="K14">
        <f>(best_performing_all!K14*(best_performing_all!B14-274.15) + 274.15) - 273.15</f>
        <v>4.364682393034343</v>
      </c>
      <c r="L14">
        <f>(best_performing_all!J14*best_performing_all!D14*998.2/3600)*4.2*time_0!K14</f>
        <v>332.93411747121257</v>
      </c>
      <c r="M14">
        <f>((best_performing_all!F14*30) + 273.15) - 273.15</f>
        <v>4.364682393034343</v>
      </c>
      <c r="N14">
        <f t="shared" ref="N14:O14" si="14">M14</f>
        <v>4.364682393034343</v>
      </c>
      <c r="O14">
        <f t="shared" si="14"/>
        <v>4.364682393034343</v>
      </c>
      <c r="P14">
        <f>((best_performing_all!Q14*4) + 274.15) - 273.15</f>
        <v>4.364682393034343</v>
      </c>
      <c r="Q14">
        <f>(((best_performing_all!P14*274.15) + (best_performing_all!P14*best_performing_all!Q14*4)+(L14/(4.2*(best_performing_all!D14*998.2/3600))))/best_performing_all!P14) - 273.15</f>
        <v>9.52699705410771</v>
      </c>
      <c r="R14">
        <f t="shared" si="1"/>
        <v>5.162314661073367</v>
      </c>
      <c r="S14">
        <f t="shared" si="2"/>
        <v>332.93411747121257</v>
      </c>
      <c r="T14">
        <f>(best_performing_all!S14*30)</f>
        <v>4.3646823930343199</v>
      </c>
      <c r="U14">
        <f>(((best_performing_all!R14*273.15)+(best_performing_all!R14*best_performing_all!S14*30))/best_performing_all!R14) - 273.15</f>
        <v>4.364682393034343</v>
      </c>
      <c r="V14">
        <f>(best_performing_all!G14*30)</f>
        <v>14.85</v>
      </c>
      <c r="W14">
        <f t="shared" si="3"/>
        <v>14.85</v>
      </c>
    </row>
    <row r="15" spans="1:23" x14ac:dyDescent="0.25">
      <c r="A15">
        <v>13</v>
      </c>
      <c r="B15">
        <v>288</v>
      </c>
      <c r="C15">
        <v>291</v>
      </c>
      <c r="D15">
        <v>62.4</v>
      </c>
      <c r="E15">
        <v>3270</v>
      </c>
      <c r="K15">
        <f>(best_performing_all!K15*(best_performing_all!B15-274.15) + 274.15) - 273.15</f>
        <v>3.8433513200785114</v>
      </c>
      <c r="L15">
        <f>(best_performing_all!J15*best_performing_all!D15*998.2/3600)*4.2*time_0!K15</f>
        <v>279.29234334473256</v>
      </c>
      <c r="M15">
        <f>((best_performing_all!F15*30) + 273.15) - 273.15</f>
        <v>3.8433513200785114</v>
      </c>
      <c r="N15">
        <f t="shared" ref="N15:O15" si="15">M15</f>
        <v>3.8433513200785114</v>
      </c>
      <c r="O15">
        <f t="shared" si="15"/>
        <v>3.8433513200785114</v>
      </c>
      <c r="P15">
        <f>((best_performing_all!Q15*4) + 274.15) - 273.15</f>
        <v>3.8433513200785114</v>
      </c>
      <c r="Q15">
        <f>(((best_performing_all!P15*274.15) + (best_performing_all!P15*best_performing_all!Q15*4)+(L15/(4.2*(best_performing_all!D15*998.2/3600))))/best_performing_all!P15) - 273.15</f>
        <v>8.4844538072928231</v>
      </c>
      <c r="R15">
        <f t="shared" si="1"/>
        <v>4.6411024872143116</v>
      </c>
      <c r="S15">
        <f t="shared" si="2"/>
        <v>279.29234334473256</v>
      </c>
      <c r="T15">
        <f>(best_performing_all!S15*30)</f>
        <v>3.8433513200784901</v>
      </c>
      <c r="U15">
        <f>(((best_performing_all!R15*273.15)+(best_performing_all!R15*best_performing_all!S15*30))/best_performing_all!R15) - 273.15</f>
        <v>3.8433513200785114</v>
      </c>
      <c r="V15">
        <f>(best_performing_all!G15*30)</f>
        <v>14.85</v>
      </c>
      <c r="W15">
        <f t="shared" si="3"/>
        <v>14.85</v>
      </c>
    </row>
    <row r="16" spans="1:23" x14ac:dyDescent="0.25">
      <c r="A16">
        <v>14</v>
      </c>
      <c r="B16">
        <v>286</v>
      </c>
      <c r="C16">
        <v>290</v>
      </c>
      <c r="D16">
        <v>71.8</v>
      </c>
      <c r="E16">
        <v>2210</v>
      </c>
      <c r="K16">
        <f>(best_performing_all!K16*(best_performing_all!B16-274.15) + 274.15) - 273.15</f>
        <v>3.2867412701847343</v>
      </c>
      <c r="L16">
        <f>(best_performing_all!J16*best_performing_all!D16*998.2/3600)*4.2*time_0!K16</f>
        <v>274.82378555042061</v>
      </c>
      <c r="M16">
        <f>((best_performing_all!F16*30) + 273.15) - 273.15</f>
        <v>3.2867412701827448</v>
      </c>
      <c r="N16">
        <f t="shared" ref="N16:O16" si="16">M16</f>
        <v>3.2867412701827448</v>
      </c>
      <c r="O16">
        <f t="shared" si="16"/>
        <v>3.2867412701827448</v>
      </c>
      <c r="P16">
        <f>((best_performing_all!Q16*4) + 274.15) - 273.15</f>
        <v>3.2867412701827448</v>
      </c>
      <c r="Q16">
        <f>(((best_performing_all!P16*274.15) + (best_performing_all!P16*best_performing_all!Q16*4)+(L16/(4.2*(best_performing_all!D16*998.2/3600))))/best_performing_all!P16) - 273.15</f>
        <v>8.6787483341376515</v>
      </c>
      <c r="R16">
        <f t="shared" si="1"/>
        <v>5.3920070639549067</v>
      </c>
      <c r="S16">
        <f t="shared" si="2"/>
        <v>274.82378555042061</v>
      </c>
      <c r="T16">
        <f>(best_performing_all!S16*30)</f>
        <v>3.2867412701827199</v>
      </c>
      <c r="U16">
        <f>(((best_performing_all!R16*273.15)+(best_performing_all!R16*best_performing_all!S16*30))/best_performing_all!R16) - 273.15</f>
        <v>3.2867412701826879</v>
      </c>
      <c r="V16">
        <f>(best_performing_all!G16*30)</f>
        <v>12.850000000000021</v>
      </c>
      <c r="W16">
        <f t="shared" si="3"/>
        <v>12.850000000000021</v>
      </c>
    </row>
    <row r="17" spans="1:23" x14ac:dyDescent="0.25">
      <c r="A17">
        <v>15</v>
      </c>
      <c r="B17">
        <v>288</v>
      </c>
      <c r="C17">
        <v>291</v>
      </c>
      <c r="D17">
        <v>63.4</v>
      </c>
      <c r="E17">
        <v>3270</v>
      </c>
      <c r="K17">
        <f>(best_performing_all!K17*(best_performing_all!B17-274.15) + 274.15) - 273.15</f>
        <v>4.0193022967037564</v>
      </c>
      <c r="L17">
        <f>(best_performing_all!J17*best_performing_all!D17*998.2/3600)*4.2*time_0!K17</f>
        <v>296.75926330506906</v>
      </c>
      <c r="M17">
        <f>((best_performing_all!F17*30) + 273.15) - 273.15</f>
        <v>4.01930229670171</v>
      </c>
      <c r="N17">
        <f t="shared" ref="N17:O17" si="17">M17</f>
        <v>4.01930229670171</v>
      </c>
      <c r="O17">
        <f t="shared" si="17"/>
        <v>4.01930229670171</v>
      </c>
      <c r="P17">
        <f>((best_performing_all!Q17*4) + 274.15) - 273.15</f>
        <v>4.01930229670171</v>
      </c>
      <c r="Q17">
        <f>(((best_performing_all!P17*274.15) + (best_performing_all!P17*best_performing_all!Q17*4)+(L17/(4.2*(best_performing_all!D17*998.2/3600))))/best_performing_all!P17) - 273.15</f>
        <v>9.1461154725339497</v>
      </c>
      <c r="R17">
        <f t="shared" si="1"/>
        <v>5.1268131758322397</v>
      </c>
      <c r="S17">
        <f t="shared" si="2"/>
        <v>296.75926330506906</v>
      </c>
      <c r="T17">
        <f>(best_performing_all!S17*30)</f>
        <v>4.0193022967017003</v>
      </c>
      <c r="U17">
        <f>(((best_performing_all!R17*273.15)+(best_performing_all!R17*best_performing_all!S17*30))/best_performing_all!R17) - 273.15</f>
        <v>4.01930229670171</v>
      </c>
      <c r="V17">
        <f>(best_performing_all!G17*30)</f>
        <v>14.85</v>
      </c>
      <c r="W17">
        <f t="shared" si="3"/>
        <v>14.85</v>
      </c>
    </row>
    <row r="18" spans="1:23" x14ac:dyDescent="0.25">
      <c r="A18">
        <v>16</v>
      </c>
      <c r="B18">
        <v>288</v>
      </c>
      <c r="C18">
        <v>289</v>
      </c>
      <c r="D18">
        <v>71.7</v>
      </c>
      <c r="E18">
        <v>2330</v>
      </c>
      <c r="K18">
        <f>(best_performing_all!K18*(best_performing_all!B18-274.15) + 274.15) - 273.15</f>
        <v>4.4117647058823763</v>
      </c>
      <c r="L18">
        <f>(best_performing_all!J18*best_performing_all!D18*998.2/3600)*4.2*time_0!K18</f>
        <v>368.37983823529606</v>
      </c>
      <c r="M18">
        <f>((best_performing_all!F18*30) + 273.15) - 273.15</f>
        <v>4.4117647058823195</v>
      </c>
      <c r="N18">
        <f t="shared" ref="N18:O18" si="18">M18</f>
        <v>4.4117647058823195</v>
      </c>
      <c r="O18">
        <f t="shared" si="18"/>
        <v>4.4117647058823195</v>
      </c>
      <c r="P18">
        <f>((best_performing_all!Q18*4) + 274.15) - 273.15</f>
        <v>4.4117647058823763</v>
      </c>
      <c r="Q18">
        <f>(((best_performing_all!P18*274.15) + (best_performing_all!P18*best_performing_all!Q18*4)+(L18/(4.2*(best_performing_all!D18*998.2/3600))))/best_performing_all!P18) - 273.15</f>
        <v>9.584178498985807</v>
      </c>
      <c r="R18">
        <f t="shared" si="1"/>
        <v>5.1724137931034306</v>
      </c>
      <c r="S18">
        <f t="shared" si="2"/>
        <v>368.37983823529606</v>
      </c>
      <c r="T18">
        <f>(best_performing_all!S18*30)</f>
        <v>4.4117647058823302</v>
      </c>
      <c r="U18">
        <f>(((best_performing_all!R18*273.15)+(best_performing_all!R18*best_performing_all!S18*30))/best_performing_all!R18) - 273.15</f>
        <v>4.4117647058822627</v>
      </c>
      <c r="V18">
        <f>(best_performing_all!G18*30)</f>
        <v>14.85</v>
      </c>
      <c r="W18">
        <f t="shared" si="3"/>
        <v>14.85</v>
      </c>
    </row>
    <row r="19" spans="1:23" x14ac:dyDescent="0.25">
      <c r="A19">
        <v>17</v>
      </c>
      <c r="B19">
        <v>288</v>
      </c>
      <c r="C19">
        <v>290</v>
      </c>
      <c r="D19">
        <v>63.4</v>
      </c>
      <c r="E19">
        <v>3230</v>
      </c>
      <c r="K19">
        <f>(best_performing_all!K19*(best_performing_all!B19-274.15) + 274.15) - 273.15</f>
        <v>4.01930229670171</v>
      </c>
      <c r="L19">
        <f>(best_performing_all!J19*best_performing_all!D19*998.2/3600)*4.2*time_0!K19</f>
        <v>296.75926330492035</v>
      </c>
      <c r="M19">
        <f>((best_performing_all!F19*30) + 273.15) - 273.15</f>
        <v>4.0193022967016532</v>
      </c>
      <c r="N19">
        <f t="shared" ref="N19:O19" si="19">M19</f>
        <v>4.0193022967016532</v>
      </c>
      <c r="O19">
        <f t="shared" si="19"/>
        <v>4.0193022967016532</v>
      </c>
      <c r="P19">
        <f>((best_performing_all!Q19*4) + 274.15) - 273.15</f>
        <v>4.01930229670171</v>
      </c>
      <c r="Q19">
        <f>(((best_performing_all!P19*274.15) + (best_performing_all!P19*best_performing_all!Q19*4)+(L19/(4.2*(best_performing_all!D19*998.2/3600))))/best_performing_all!P19) - 273.15</f>
        <v>9.1461154725313918</v>
      </c>
      <c r="R19">
        <f t="shared" si="1"/>
        <v>5.1268131758296818</v>
      </c>
      <c r="S19">
        <f t="shared" si="2"/>
        <v>296.75926330492035</v>
      </c>
      <c r="T19">
        <f>(best_performing_all!S19*30)</f>
        <v>4.0193022967016701</v>
      </c>
      <c r="U19">
        <f>(((best_performing_all!R19*273.15)+(best_performing_all!R19*best_performing_all!S19*30))/best_performing_all!R19) - 273.15</f>
        <v>4.0193022967016532</v>
      </c>
      <c r="V19">
        <f>(best_performing_all!G19*30)</f>
        <v>14.85</v>
      </c>
      <c r="W19">
        <f t="shared" si="3"/>
        <v>14.85</v>
      </c>
    </row>
    <row r="20" spans="1:23" x14ac:dyDescent="0.25">
      <c r="A20">
        <v>18</v>
      </c>
      <c r="B20">
        <v>288</v>
      </c>
      <c r="C20">
        <v>290</v>
      </c>
      <c r="D20">
        <v>61.6</v>
      </c>
      <c r="E20">
        <v>3830</v>
      </c>
      <c r="K20">
        <f>(best_performing_all!K20*(best_performing_all!B20-274.15) + 274.15) - 273.15</f>
        <v>3.6993669565742948</v>
      </c>
      <c r="L20">
        <f>(best_performing_all!J20*best_performing_all!D20*998.2/3600)*4.2*time_0!K20</f>
        <v>265.38262183630354</v>
      </c>
      <c r="M20">
        <f>((best_performing_all!F20*30) + 273.15) - 273.15</f>
        <v>3.6993669565742948</v>
      </c>
      <c r="N20">
        <f t="shared" ref="N20:O20" si="20">M20</f>
        <v>3.6993669565742948</v>
      </c>
      <c r="O20">
        <f t="shared" si="20"/>
        <v>3.6993669565742948</v>
      </c>
      <c r="P20">
        <f>((best_performing_all!Q20*4) + 274.15) - 273.15</f>
        <v>3.6993669565742948</v>
      </c>
      <c r="Q20">
        <f>(((best_performing_all!P20*274.15) + (best_performing_all!P20*best_performing_all!Q20*4)+(L20/(4.2*(best_performing_all!D20*998.2/3600))))/best_performing_all!P20) - 273.15</f>
        <v>8.4831616568766322</v>
      </c>
      <c r="R20">
        <f t="shared" si="1"/>
        <v>4.7837947003023373</v>
      </c>
      <c r="S20">
        <f t="shared" si="2"/>
        <v>265.38262183630354</v>
      </c>
      <c r="T20">
        <f>(best_performing_all!S20*30)</f>
        <v>3.6993669565742699</v>
      </c>
      <c r="U20">
        <f>(((best_performing_all!R20*273.15)+(best_performing_all!R20*best_performing_all!S20*30))/best_performing_all!R20) - 273.15</f>
        <v>3.6993669565742948</v>
      </c>
      <c r="V20">
        <f>(best_performing_all!G20*30)</f>
        <v>14.85</v>
      </c>
      <c r="W20">
        <f t="shared" si="3"/>
        <v>14.85</v>
      </c>
    </row>
    <row r="21" spans="1:23" x14ac:dyDescent="0.25">
      <c r="A21">
        <v>19</v>
      </c>
      <c r="B21">
        <v>287</v>
      </c>
      <c r="C21">
        <v>289</v>
      </c>
      <c r="D21">
        <v>65.8</v>
      </c>
      <c r="E21">
        <v>3440</v>
      </c>
      <c r="K21">
        <f>(best_performing_all!K21*(best_performing_all!B21-274.15) + 274.15) - 273.15</f>
        <v>3.4144917240888049</v>
      </c>
      <c r="L21">
        <f>(best_performing_all!J21*best_performing_all!D21*998.2/3600)*4.2*time_0!K21</f>
        <v>261.64733355278264</v>
      </c>
      <c r="M21">
        <f>((best_performing_all!F21*30) + 273.15) - 273.15</f>
        <v>3.4144917240888049</v>
      </c>
      <c r="N21">
        <f t="shared" ref="N21:O21" si="21">M21</f>
        <v>3.4144917240888049</v>
      </c>
      <c r="O21">
        <f t="shared" si="21"/>
        <v>3.4144917240888049</v>
      </c>
      <c r="P21">
        <f>((best_performing_all!Q21*4) + 274.15) - 273.15</f>
        <v>3.4144917240888049</v>
      </c>
      <c r="Q21">
        <f>(((best_performing_all!P21*274.15) + (best_performing_all!P21*best_performing_all!Q21*4)+(L21/(4.2*(best_performing_all!D21*998.2/3600))))/best_performing_all!P21) - 273.15</f>
        <v>7.884796060579049</v>
      </c>
      <c r="R21">
        <f t="shared" si="1"/>
        <v>4.4703043364902442</v>
      </c>
      <c r="S21">
        <f t="shared" si="2"/>
        <v>261.64733355278264</v>
      </c>
      <c r="T21">
        <f>(best_performing_all!S21*30)</f>
        <v>3.4144917240888302</v>
      </c>
      <c r="U21">
        <f>(((best_performing_all!R21*273.15)+(best_performing_all!R21*best_performing_all!S21*30))/best_performing_all!R21) - 273.15</f>
        <v>3.4144917240888617</v>
      </c>
      <c r="V21">
        <f>(best_performing_all!G21*30)</f>
        <v>13.85000000000001</v>
      </c>
      <c r="W21">
        <f t="shared" si="3"/>
        <v>13.85000000000001</v>
      </c>
    </row>
    <row r="22" spans="1:23" x14ac:dyDescent="0.25">
      <c r="A22">
        <v>20</v>
      </c>
      <c r="B22">
        <v>288</v>
      </c>
      <c r="C22">
        <v>290</v>
      </c>
      <c r="D22">
        <v>62.8</v>
      </c>
      <c r="E22">
        <v>3270</v>
      </c>
      <c r="K22">
        <f>(best_performing_all!K22*(best_performing_all!B22-274.15) + 274.15) - 273.15</f>
        <v>3.9142219293831317</v>
      </c>
      <c r="L22">
        <f>(best_performing_all!J22*best_performing_all!D22*998.2/3600)*4.2*time_0!K22</f>
        <v>286.26578577142345</v>
      </c>
      <c r="M22">
        <f>((best_performing_all!F22*30) + 273.15) - 273.15</f>
        <v>3.9142219293830749</v>
      </c>
      <c r="N22">
        <f t="shared" ref="N22:O22" si="22">M22</f>
        <v>3.9142219293830749</v>
      </c>
      <c r="O22">
        <f t="shared" si="22"/>
        <v>3.9142219293830749</v>
      </c>
      <c r="P22">
        <f>((best_performing_all!Q22*4) + 274.15) - 273.15</f>
        <v>3.9142219293830749</v>
      </c>
      <c r="Q22">
        <f>(((best_performing_all!P22*274.15) + (best_performing_all!P22*best_performing_all!Q22*4)+(L22/(4.2*(best_performing_all!D22*998.2/3600))))/best_performing_all!P22) - 273.15</f>
        <v>8.6274599431700949</v>
      </c>
      <c r="R22">
        <f t="shared" si="1"/>
        <v>4.71323801378702</v>
      </c>
      <c r="S22">
        <f t="shared" si="2"/>
        <v>286.26578577142345</v>
      </c>
      <c r="T22">
        <f>(best_performing_all!S22*30)</f>
        <v>3.91422192938307</v>
      </c>
      <c r="U22">
        <f>(((best_performing_all!R22*273.15)+(best_performing_all!R22*best_performing_all!S22*30))/best_performing_all!R22) - 273.15</f>
        <v>3.9142219293830749</v>
      </c>
      <c r="V22">
        <f>(best_performing_all!G22*30)</f>
        <v>14.85</v>
      </c>
      <c r="W22">
        <f t="shared" si="3"/>
        <v>14.85</v>
      </c>
    </row>
    <row r="23" spans="1:23" x14ac:dyDescent="0.25">
      <c r="A23">
        <v>21</v>
      </c>
      <c r="B23">
        <v>288</v>
      </c>
      <c r="C23">
        <v>290</v>
      </c>
      <c r="D23">
        <v>62.6</v>
      </c>
      <c r="E23">
        <v>3020</v>
      </c>
      <c r="K23">
        <f>(best_performing_all!K23*(best_performing_all!B23-274.15) + 274.15) - 273.15</f>
        <v>3.8793635769215484</v>
      </c>
      <c r="L23">
        <f>(best_performing_all!J23*best_performing_all!D23*998.2/3600)*4.2*time_0!K23</f>
        <v>282.81287209868168</v>
      </c>
      <c r="M23">
        <f>((best_performing_all!F23*30) + 273.15) - 273.15</f>
        <v>3.8793635769214916</v>
      </c>
      <c r="N23">
        <f t="shared" ref="N23:O23" si="23">M23</f>
        <v>3.8793635769214916</v>
      </c>
      <c r="O23">
        <f t="shared" si="23"/>
        <v>3.8793635769214916</v>
      </c>
      <c r="P23">
        <f>((best_performing_all!Q23*4) + 274.15) - 273.15</f>
        <v>3.8793635769214916</v>
      </c>
      <c r="Q23">
        <f>(((best_performing_all!P23*274.15) + (best_performing_all!P23*best_performing_all!Q23*4)+(L23/(4.2*(best_performing_all!D23*998.2/3600))))/best_performing_all!P23) - 273.15</f>
        <v>8.557172434363622</v>
      </c>
      <c r="R23">
        <f t="shared" si="1"/>
        <v>4.6778088574421304</v>
      </c>
      <c r="S23">
        <f t="shared" si="2"/>
        <v>282.81287209868168</v>
      </c>
      <c r="T23">
        <f>(best_performing_all!S23*30)</f>
        <v>3.87936357692148</v>
      </c>
      <c r="U23">
        <f>(((best_performing_all!R23*273.15)+(best_performing_all!R23*best_performing_all!S23*30))/best_performing_all!R23) - 273.15</f>
        <v>3.8793635769214916</v>
      </c>
      <c r="V23">
        <f>(best_performing_all!G23*30)</f>
        <v>14.85</v>
      </c>
      <c r="W23">
        <f t="shared" si="3"/>
        <v>14.85</v>
      </c>
    </row>
    <row r="24" spans="1:23" x14ac:dyDescent="0.25">
      <c r="A24">
        <v>22</v>
      </c>
      <c r="B24">
        <v>287</v>
      </c>
      <c r="C24">
        <v>289</v>
      </c>
      <c r="D24">
        <v>65.8</v>
      </c>
      <c r="E24">
        <v>3440</v>
      </c>
      <c r="K24">
        <f>(best_performing_all!K24*(best_performing_all!B24-274.15) + 274.15) - 273.15</f>
        <v>3.4144917240888049</v>
      </c>
      <c r="L24">
        <f>(best_performing_all!J24*best_performing_all!D24*998.2/3600)*4.2*time_0!K24</f>
        <v>261.64733355278264</v>
      </c>
      <c r="M24">
        <f>((best_performing_all!F24*30) + 273.15) - 273.15</f>
        <v>3.4144917240888049</v>
      </c>
      <c r="N24">
        <f t="shared" ref="N24:O24" si="24">M24</f>
        <v>3.4144917240888049</v>
      </c>
      <c r="O24">
        <f t="shared" si="24"/>
        <v>3.4144917240888049</v>
      </c>
      <c r="P24">
        <f>((best_performing_all!Q24*4) + 274.15) - 273.15</f>
        <v>3.4144917240888049</v>
      </c>
      <c r="Q24">
        <f>(((best_performing_all!P24*274.15) + (best_performing_all!P24*best_performing_all!Q24*4)+(L24/(4.2*(best_performing_all!D24*998.2/3600))))/best_performing_all!P24) - 273.15</f>
        <v>7.884796060579049</v>
      </c>
      <c r="R24">
        <f t="shared" si="1"/>
        <v>4.4703043364902442</v>
      </c>
      <c r="S24">
        <f t="shared" si="2"/>
        <v>261.64733355278264</v>
      </c>
      <c r="T24">
        <f>(best_performing_all!S24*30)</f>
        <v>3.4144917240888302</v>
      </c>
      <c r="U24">
        <f>(((best_performing_all!R24*273.15)+(best_performing_all!R24*best_performing_all!S24*30))/best_performing_all!R24) - 273.15</f>
        <v>3.4144917240888617</v>
      </c>
      <c r="V24">
        <f>(best_performing_all!G24*30)</f>
        <v>13.85000000000001</v>
      </c>
      <c r="W24">
        <f t="shared" si="3"/>
        <v>13.85000000000001</v>
      </c>
    </row>
    <row r="25" spans="1:23" x14ac:dyDescent="0.25">
      <c r="A25">
        <v>23</v>
      </c>
      <c r="B25">
        <v>288</v>
      </c>
      <c r="C25">
        <v>290</v>
      </c>
      <c r="D25">
        <v>62.9</v>
      </c>
      <c r="E25">
        <v>3240</v>
      </c>
      <c r="K25">
        <f>(best_performing_all!K25*(best_performing_all!B25-274.15) + 274.15) - 273.15</f>
        <v>3.9317122069016932</v>
      </c>
      <c r="L25">
        <f>(best_performing_all!J25*best_performing_all!D25*998.2/3600)*4.2*time_0!K25</f>
        <v>288.00280758439294</v>
      </c>
      <c r="M25">
        <f>((best_performing_all!F25*30) + 273.15) - 273.15</f>
        <v>3.9317122069016932</v>
      </c>
      <c r="N25">
        <f t="shared" ref="N25:O25" si="25">M25</f>
        <v>3.9317122069016932</v>
      </c>
      <c r="O25">
        <f t="shared" si="25"/>
        <v>3.9317122069016932</v>
      </c>
      <c r="P25">
        <f>((best_performing_all!Q25*4) + 274.15) - 273.15</f>
        <v>3.9317122069016932</v>
      </c>
      <c r="Q25">
        <f>(((best_performing_all!P25*274.15) + (best_performing_all!P25*best_performing_all!Q25*4)+(L25/(4.2*(best_performing_all!D25*998.2/3600))))/best_performing_all!P25) - 273.15</f>
        <v>8.6626895753312283</v>
      </c>
      <c r="R25">
        <f t="shared" si="1"/>
        <v>4.7309773684295351</v>
      </c>
      <c r="S25">
        <f t="shared" si="2"/>
        <v>288.00280758439294</v>
      </c>
      <c r="T25">
        <f>(best_performing_all!S25*30)</f>
        <v>3.9317122069016701</v>
      </c>
      <c r="U25">
        <f>(((best_performing_all!R25*273.15)+(best_performing_all!R25*best_performing_all!S25*30))/best_performing_all!R25) - 273.15</f>
        <v>3.9317122069016932</v>
      </c>
      <c r="V25">
        <f>(best_performing_all!G25*30)</f>
        <v>14.85</v>
      </c>
      <c r="W25">
        <f t="shared" si="3"/>
        <v>14.85</v>
      </c>
    </row>
    <row r="26" spans="1:23" x14ac:dyDescent="0.25">
      <c r="A26">
        <v>24</v>
      </c>
      <c r="B26">
        <v>288</v>
      </c>
      <c r="C26">
        <v>290</v>
      </c>
      <c r="D26">
        <v>62.9</v>
      </c>
      <c r="E26">
        <v>3240</v>
      </c>
      <c r="K26">
        <f>(best_performing_all!K26*(best_performing_all!B26-274.15) + 274.15) - 273.15</f>
        <v>3.9317122069016932</v>
      </c>
      <c r="L26">
        <f>(best_performing_all!J26*best_performing_all!D26*998.2/3600)*4.2*time_0!K26</f>
        <v>288.00280758439294</v>
      </c>
      <c r="M26">
        <f>((best_performing_all!F26*30) + 273.15) - 273.15</f>
        <v>3.9317122069016932</v>
      </c>
      <c r="N26">
        <f t="shared" ref="N26:O26" si="26">M26</f>
        <v>3.9317122069016932</v>
      </c>
      <c r="O26">
        <f t="shared" si="26"/>
        <v>3.9317122069016932</v>
      </c>
      <c r="P26">
        <f>((best_performing_all!Q26*4) + 274.15) - 273.15</f>
        <v>3.9317122069016932</v>
      </c>
      <c r="Q26">
        <f>(((best_performing_all!P26*274.15) + (best_performing_all!P26*best_performing_all!Q26*4)+(L26/(4.2*(best_performing_all!D26*998.2/3600))))/best_performing_all!P26) - 273.15</f>
        <v>8.6626895753312283</v>
      </c>
      <c r="R26">
        <f t="shared" si="1"/>
        <v>4.7309773684295351</v>
      </c>
      <c r="S26">
        <f t="shared" si="2"/>
        <v>288.00280758439294</v>
      </c>
      <c r="T26">
        <f>(best_performing_all!S26*30)</f>
        <v>3.9317122069016701</v>
      </c>
      <c r="U26">
        <f>(((best_performing_all!R26*273.15)+(best_performing_all!R26*best_performing_all!S26*30))/best_performing_all!R26) - 273.15</f>
        <v>3.9317122069016932</v>
      </c>
      <c r="V26">
        <f>(best_performing_all!G26*30)</f>
        <v>14.85</v>
      </c>
      <c r="W26">
        <f t="shared" si="3"/>
        <v>14.85</v>
      </c>
    </row>
    <row r="27" spans="1:23" x14ac:dyDescent="0.25">
      <c r="A27">
        <v>25</v>
      </c>
      <c r="B27">
        <v>288</v>
      </c>
      <c r="C27">
        <v>289</v>
      </c>
      <c r="D27">
        <v>61</v>
      </c>
      <c r="E27">
        <v>3590</v>
      </c>
      <c r="K27">
        <f>(best_performing_all!K27*(best_performing_all!B27-274.15) + 274.15) - 273.15</f>
        <v>3.5916779628921631</v>
      </c>
      <c r="L27">
        <f>(best_performing_all!J27*best_performing_all!D27*998.2/3600)*4.2*time_0!K27</f>
        <v>255.1476544121125</v>
      </c>
      <c r="M27">
        <f>((best_performing_all!F27*30) + 273.15) - 273.15</f>
        <v>3.5916779628921063</v>
      </c>
      <c r="N27">
        <f t="shared" ref="N27:O27" si="27">M27</f>
        <v>3.5916779628921063</v>
      </c>
      <c r="O27">
        <f t="shared" si="27"/>
        <v>3.5916779628921063</v>
      </c>
      <c r="P27">
        <f>((best_performing_all!Q27*4) + 274.15) - 273.15</f>
        <v>3.5916779628921631</v>
      </c>
      <c r="Q27">
        <f>(((best_performing_all!P27*274.15) + (best_performing_all!P27*best_performing_all!Q27*4)+(L27/(4.2*(best_performing_all!D27*998.2/3600))))/best_performing_all!P27) - 273.15</f>
        <v>8.9546117649256303</v>
      </c>
      <c r="R27">
        <f t="shared" si="1"/>
        <v>5.3629338020334671</v>
      </c>
      <c r="S27">
        <f t="shared" si="2"/>
        <v>255.1476544121125</v>
      </c>
      <c r="T27">
        <f>(best_performing_all!S27*30)</f>
        <v>3.5916779628921298</v>
      </c>
      <c r="U27">
        <f>(((best_performing_all!R27*273.15)+(best_performing_all!R27*best_performing_all!S27*30))/best_performing_all!R27) - 273.15</f>
        <v>3.5916779628921063</v>
      </c>
      <c r="V27">
        <f>(best_performing_all!G27*30)</f>
        <v>14.85</v>
      </c>
      <c r="W27">
        <f t="shared" si="3"/>
        <v>14.85</v>
      </c>
    </row>
    <row r="28" spans="1:23" x14ac:dyDescent="0.25">
      <c r="A28">
        <v>26</v>
      </c>
      <c r="B28">
        <v>288</v>
      </c>
      <c r="C28">
        <v>290</v>
      </c>
      <c r="D28">
        <v>67.099999999999994</v>
      </c>
      <c r="E28">
        <v>3220</v>
      </c>
      <c r="K28">
        <f>(best_performing_all!K28*(best_performing_all!B28-274.15) + 274.15) - 273.15</f>
        <v>4.4117647058823763</v>
      </c>
      <c r="L28">
        <f>(best_performing_all!J28*best_performing_all!D28*998.2/3600)*4.2*time_0!K28</f>
        <v>344.74598529411946</v>
      </c>
      <c r="M28">
        <f>((best_performing_all!F28*30) + 273.15) - 273.15</f>
        <v>4.4117647058823195</v>
      </c>
      <c r="N28">
        <f t="shared" ref="N28:O28" si="28">M28</f>
        <v>4.4117647058823195</v>
      </c>
      <c r="O28">
        <f t="shared" si="28"/>
        <v>4.4117647058823195</v>
      </c>
      <c r="P28">
        <f>((best_performing_all!Q28*4) + 274.15) - 273.15</f>
        <v>4.4117647058823763</v>
      </c>
      <c r="Q28">
        <f>(((best_performing_all!P28*274.15) + (best_performing_all!P28*best_performing_all!Q28*4)+(L28/(4.2*(best_performing_all!D28*998.2/3600))))/best_performing_all!P28) - 273.15</f>
        <v>9.584178498985807</v>
      </c>
      <c r="R28">
        <f t="shared" si="1"/>
        <v>5.1724137931034306</v>
      </c>
      <c r="S28">
        <f t="shared" si="2"/>
        <v>344.74598529411946</v>
      </c>
      <c r="T28">
        <f>(best_performing_all!S28*30)</f>
        <v>4.4117647058823302</v>
      </c>
      <c r="U28">
        <f>(((best_performing_all!R28*273.15)+(best_performing_all!R28*best_performing_all!S28*30))/best_performing_all!R28) - 273.15</f>
        <v>4.4117647058822627</v>
      </c>
      <c r="V28">
        <f>(best_performing_all!G28*30)</f>
        <v>14.85</v>
      </c>
      <c r="W28">
        <f t="shared" si="3"/>
        <v>14.85</v>
      </c>
    </row>
    <row r="29" spans="1:23" x14ac:dyDescent="0.25">
      <c r="A29">
        <v>27</v>
      </c>
      <c r="B29">
        <v>287</v>
      </c>
      <c r="C29">
        <v>290</v>
      </c>
      <c r="D29">
        <v>61.6</v>
      </c>
      <c r="E29">
        <v>3470</v>
      </c>
      <c r="K29">
        <f>(best_performing_all!K29*(best_performing_all!B29-274.15) + 274.15) - 273.15</f>
        <v>2.7026614236452815</v>
      </c>
      <c r="L29">
        <f>(best_performing_all!J29*best_performing_all!D29*998.2/3600)*4.2*time_0!K29</f>
        <v>193.88165136421148</v>
      </c>
      <c r="M29">
        <f>((best_performing_all!F29*30) + 273.15) - 273.15</f>
        <v>2.7026614236453383</v>
      </c>
      <c r="N29">
        <f t="shared" ref="N29:O29" si="29">M29</f>
        <v>2.7026614236453383</v>
      </c>
      <c r="O29">
        <f t="shared" si="29"/>
        <v>2.7026614236453383</v>
      </c>
      <c r="P29">
        <f>((best_performing_all!Q29*4) + 274.15) - 273.15</f>
        <v>2.7026614236453383</v>
      </c>
      <c r="Q29">
        <f>(((best_performing_all!P29*274.15) + (best_performing_all!P29*best_performing_all!Q29*4)+(L29/(4.2*(best_performing_all!D29*998.2/3600))))/best_performing_all!P29) - 273.15</f>
        <v>7.2827548214132207</v>
      </c>
      <c r="R29">
        <f t="shared" si="1"/>
        <v>4.5800933977678824</v>
      </c>
      <c r="S29">
        <f t="shared" si="2"/>
        <v>193.88165136421148</v>
      </c>
      <c r="T29">
        <f>(best_performing_all!S29*30)</f>
        <v>2.702661423645321</v>
      </c>
      <c r="U29">
        <f>(((best_performing_all!R29*273.15)+(best_performing_all!R29*best_performing_all!S29*30))/best_performing_all!R29) - 273.15</f>
        <v>2.7026614236453383</v>
      </c>
      <c r="V29">
        <f>(best_performing_all!G29*30)</f>
        <v>13.85000000000001</v>
      </c>
      <c r="W29">
        <f t="shared" si="3"/>
        <v>13.85000000000001</v>
      </c>
    </row>
    <row r="30" spans="1:23" x14ac:dyDescent="0.25">
      <c r="A30">
        <v>28</v>
      </c>
      <c r="B30">
        <v>288</v>
      </c>
      <c r="C30">
        <v>290</v>
      </c>
      <c r="D30">
        <v>64.5</v>
      </c>
      <c r="E30">
        <v>3240</v>
      </c>
      <c r="K30">
        <f>(best_performing_all!K30*(best_performing_all!B30-274.15) + 274.15) - 273.15</f>
        <v>4.2041414587878876</v>
      </c>
      <c r="L30">
        <f>(best_performing_all!J30*best_performing_all!D30*998.2/3600)*4.2*time_0!K30</f>
        <v>315.79219381319575</v>
      </c>
      <c r="M30">
        <f>((best_performing_all!F30*30) + 273.15) - 273.15</f>
        <v>4.2041414587878876</v>
      </c>
      <c r="N30">
        <f t="shared" ref="N30:O30" si="30">M30</f>
        <v>4.2041414587878876</v>
      </c>
      <c r="O30">
        <f t="shared" si="30"/>
        <v>4.2041414587878876</v>
      </c>
      <c r="P30">
        <f>((best_performing_all!Q30*4) + 274.15) - 273.15</f>
        <v>4.2041414587878876</v>
      </c>
      <c r="Q30">
        <f>(((best_performing_all!P30*274.15) + (best_performing_all!P30*best_performing_all!Q30*4)+(L30/(4.2*(best_performing_all!D30*998.2/3600))))/best_performing_all!P30) - 273.15</f>
        <v>9.208249373745673</v>
      </c>
      <c r="R30">
        <f t="shared" si="1"/>
        <v>5.0041079149577854</v>
      </c>
      <c r="S30">
        <f t="shared" si="2"/>
        <v>315.79219381319575</v>
      </c>
      <c r="T30">
        <f>(best_performing_all!S30*30)</f>
        <v>4.2041414587878903</v>
      </c>
      <c r="U30">
        <f>(((best_performing_all!R30*273.15)+(best_performing_all!R30*best_performing_all!S30*30))/best_performing_all!R30) - 273.15</f>
        <v>4.2041414587878876</v>
      </c>
      <c r="V30">
        <f>(best_performing_all!G30*30)</f>
        <v>14.85</v>
      </c>
      <c r="W30">
        <f t="shared" si="3"/>
        <v>14.85</v>
      </c>
    </row>
    <row r="31" spans="1:23" x14ac:dyDescent="0.25">
      <c r="A31">
        <v>29</v>
      </c>
      <c r="B31">
        <v>288</v>
      </c>
      <c r="C31">
        <v>289</v>
      </c>
      <c r="D31">
        <v>68.099999999999994</v>
      </c>
      <c r="E31">
        <v>3970</v>
      </c>
      <c r="K31">
        <f>(best_performing_all!K31*(best_performing_all!B31-274.15) + 274.15) - 273.15</f>
        <v>4.4117647058823763</v>
      </c>
      <c r="L31">
        <f>(best_performing_all!J31*best_performing_all!D31*998.2/3600)*4.2*time_0!K31</f>
        <v>349.88377941176657</v>
      </c>
      <c r="M31">
        <f>((best_performing_all!F31*30) + 273.15) - 273.15</f>
        <v>4.4117647058823195</v>
      </c>
      <c r="N31">
        <f t="shared" ref="N31:O31" si="31">M31</f>
        <v>4.4117647058823195</v>
      </c>
      <c r="O31">
        <f t="shared" si="31"/>
        <v>4.4117647058823195</v>
      </c>
      <c r="P31">
        <f>((best_performing_all!Q31*4) + 274.15) - 273.15</f>
        <v>4.4117647058823763</v>
      </c>
      <c r="Q31">
        <f>(((best_performing_all!P31*274.15) + (best_performing_all!P31*best_performing_all!Q31*4)+(L31/(4.2*(best_performing_all!D31*998.2/3600))))/best_performing_all!P31) - 273.15</f>
        <v>9.584178498985807</v>
      </c>
      <c r="R31">
        <f t="shared" si="1"/>
        <v>5.1724137931034306</v>
      </c>
      <c r="S31">
        <f t="shared" si="2"/>
        <v>349.88377941176657</v>
      </c>
      <c r="T31">
        <f>(best_performing_all!S31*30)</f>
        <v>4.4117647058823302</v>
      </c>
      <c r="U31">
        <f>(((best_performing_all!R31*273.15)+(best_performing_all!R31*best_performing_all!S31*30))/best_performing_all!R31) - 273.15</f>
        <v>4.4117647058822627</v>
      </c>
      <c r="V31">
        <f>(best_performing_all!G31*30)</f>
        <v>14.85</v>
      </c>
      <c r="W31">
        <f t="shared" si="3"/>
        <v>14.85</v>
      </c>
    </row>
    <row r="32" spans="1:23" x14ac:dyDescent="0.25">
      <c r="A32">
        <v>30</v>
      </c>
      <c r="B32">
        <v>287</v>
      </c>
      <c r="C32">
        <v>289</v>
      </c>
      <c r="D32">
        <v>63.6</v>
      </c>
      <c r="E32">
        <v>3270</v>
      </c>
      <c r="K32">
        <f>(best_performing_all!K32*(best_performing_all!B32-274.15) + 274.15) - 273.15</f>
        <v>3.049969509996572</v>
      </c>
      <c r="L32">
        <f>(best_performing_all!J32*best_performing_all!D32*998.2/3600)*4.2*time_0!K32</f>
        <v>225.90038371399029</v>
      </c>
      <c r="M32">
        <f>((best_performing_all!F32*30) + 273.15) - 273.15</f>
        <v>3.049969509996572</v>
      </c>
      <c r="N32">
        <f t="shared" ref="N32:O32" si="32">M32</f>
        <v>3.049969509996572</v>
      </c>
      <c r="O32">
        <f t="shared" si="32"/>
        <v>3.049969509996572</v>
      </c>
      <c r="P32">
        <f>((best_performing_all!Q32*4) + 274.15) - 273.15</f>
        <v>3.0499695099966289</v>
      </c>
      <c r="Q32">
        <f>(((best_performing_all!P32*274.15) + (best_performing_all!P32*best_performing_all!Q32*4)+(L32/(4.2*(best_performing_all!D32*998.2/3600))))/best_performing_all!P32) - 273.15</f>
        <v>8.5786253328746511</v>
      </c>
      <c r="R32">
        <f t="shared" si="1"/>
        <v>5.5286558228780223</v>
      </c>
      <c r="S32">
        <f t="shared" si="2"/>
        <v>225.90038371399029</v>
      </c>
      <c r="T32">
        <f>(best_performing_all!S32*30)</f>
        <v>3.0499695099965702</v>
      </c>
      <c r="U32">
        <f>(((best_performing_all!R32*273.15)+(best_performing_all!R32*best_performing_all!S32*30))/best_performing_all!R32) - 273.15</f>
        <v>3.049969509996572</v>
      </c>
      <c r="V32">
        <f>(best_performing_all!G32*30)</f>
        <v>13.85000000000001</v>
      </c>
      <c r="W32">
        <f t="shared" si="3"/>
        <v>13.85000000000001</v>
      </c>
    </row>
    <row r="33" spans="1:23" x14ac:dyDescent="0.25">
      <c r="A33">
        <v>31</v>
      </c>
      <c r="B33">
        <v>288</v>
      </c>
      <c r="C33">
        <v>289</v>
      </c>
      <c r="D33">
        <v>63.6</v>
      </c>
      <c r="E33">
        <v>3270</v>
      </c>
      <c r="K33">
        <f>(best_performing_all!K33*(best_performing_all!B33-274.15) + 274.15) - 273.15</f>
        <v>4.0539527158779833</v>
      </c>
      <c r="L33">
        <f>(best_performing_all!J33*best_performing_all!D33*998.2/3600)*4.2*time_0!K33</f>
        <v>300.26184559341368</v>
      </c>
      <c r="M33">
        <f>((best_performing_all!F33*30) + 273.15) - 273.15</f>
        <v>4.0539527158779833</v>
      </c>
      <c r="N33">
        <f t="shared" ref="N33:O33" si="33">M33</f>
        <v>4.0539527158779833</v>
      </c>
      <c r="O33">
        <f t="shared" si="33"/>
        <v>4.0539527158779833</v>
      </c>
      <c r="P33">
        <f>((best_performing_all!Q33*4) + 274.15) - 273.15</f>
        <v>4.0539527158779833</v>
      </c>
      <c r="Q33">
        <f>(((best_performing_all!P33*274.15) + (best_performing_all!P33*best_performing_all!Q33*4)+(L33/(4.2*(best_performing_all!D33*998.2/3600))))/best_performing_all!P33) - 273.15</f>
        <v>8.9082199389203538</v>
      </c>
      <c r="R33">
        <f t="shared" si="1"/>
        <v>4.8542672230423705</v>
      </c>
      <c r="S33">
        <f t="shared" si="2"/>
        <v>300.26184559341368</v>
      </c>
      <c r="T33">
        <f>(best_performing_all!S33*30)</f>
        <v>4.0539527158779602</v>
      </c>
      <c r="U33">
        <f>(((best_performing_all!R33*273.15)+(best_performing_all!R33*best_performing_all!S33*30))/best_performing_all!R33) - 273.15</f>
        <v>4.0539527158779833</v>
      </c>
      <c r="V33">
        <f>(best_performing_all!G33*30)</f>
        <v>14.85</v>
      </c>
      <c r="W33">
        <f t="shared" si="3"/>
        <v>14.85</v>
      </c>
    </row>
    <row r="34" spans="1:23" x14ac:dyDescent="0.25">
      <c r="A34">
        <v>32</v>
      </c>
      <c r="B34">
        <v>287</v>
      </c>
      <c r="C34">
        <v>290</v>
      </c>
      <c r="D34">
        <v>63.6</v>
      </c>
      <c r="E34">
        <v>3760</v>
      </c>
      <c r="K34">
        <f>(best_performing_all!K34*(best_performing_all!B34-274.15) + 274.15) - 273.15</f>
        <v>3.049969509996572</v>
      </c>
      <c r="L34">
        <f>(best_performing_all!J34*best_performing_all!D34*998.2/3600)*4.2*time_0!K34</f>
        <v>225.90038371399049</v>
      </c>
      <c r="M34">
        <f>((best_performing_all!F34*30) + 273.15) - 273.15</f>
        <v>3.049969509996572</v>
      </c>
      <c r="N34">
        <f t="shared" ref="N34:O34" si="34">M34</f>
        <v>3.049969509996572</v>
      </c>
      <c r="O34">
        <f t="shared" si="34"/>
        <v>3.049969509996572</v>
      </c>
      <c r="P34">
        <f>((best_performing_all!Q34*4) + 274.15) - 273.15</f>
        <v>3.0499695099966289</v>
      </c>
      <c r="Q34">
        <f>(((best_performing_all!P34*274.15) + (best_performing_all!P34*best_performing_all!Q34*4)+(L34/(4.2*(best_performing_all!D34*998.2/3600))))/best_performing_all!P34) - 273.15</f>
        <v>8.578625332874708</v>
      </c>
      <c r="R34">
        <f t="shared" si="1"/>
        <v>5.5286558228780791</v>
      </c>
      <c r="S34">
        <f t="shared" si="2"/>
        <v>225.90038371399049</v>
      </c>
      <c r="T34">
        <f>(best_performing_all!S34*30)</f>
        <v>3.0499695099966</v>
      </c>
      <c r="U34">
        <f>(((best_performing_all!R34*273.15)+(best_performing_all!R34*best_performing_all!S34*30))/best_performing_all!R34) - 273.15</f>
        <v>3.049969509996572</v>
      </c>
      <c r="V34">
        <f>(best_performing_all!G34*30)</f>
        <v>13.85000000000001</v>
      </c>
      <c r="W34">
        <f t="shared" si="3"/>
        <v>13.85000000000001</v>
      </c>
    </row>
    <row r="35" spans="1:23" x14ac:dyDescent="0.25">
      <c r="A35">
        <v>33</v>
      </c>
      <c r="B35">
        <v>288</v>
      </c>
      <c r="C35">
        <v>290</v>
      </c>
      <c r="D35">
        <v>63.9</v>
      </c>
      <c r="E35">
        <v>3970</v>
      </c>
      <c r="K35">
        <f>(best_performing_all!K35*(best_performing_all!B35-274.15) + 274.15) - 273.15</f>
        <v>4.1042137944812112</v>
      </c>
      <c r="L35">
        <f>(best_performing_all!J35*best_performing_all!D35*998.2/3600)*4.2*time_0!K35</f>
        <v>305.41839392949288</v>
      </c>
      <c r="M35">
        <f>((best_performing_all!F35*30) + 273.15) - 273.15</f>
        <v>4.1042137944811543</v>
      </c>
      <c r="N35">
        <f t="shared" ref="N35:O35" si="35">M35</f>
        <v>4.1042137944811543</v>
      </c>
      <c r="O35">
        <f t="shared" si="35"/>
        <v>4.1042137944811543</v>
      </c>
      <c r="P35">
        <f>((best_performing_all!Q35*4) + 274.15) - 273.15</f>
        <v>4.1042137944812112</v>
      </c>
      <c r="Q35">
        <f>(((best_performing_all!P35*274.15) + (best_performing_all!P35*best_performing_all!Q35*4)+(L35/(4.2*(best_performing_all!D35*998.2/3600))))/best_performing_all!P35) - 273.15</f>
        <v>9.0088252211692748</v>
      </c>
      <c r="R35">
        <f t="shared" si="1"/>
        <v>4.9046114266880636</v>
      </c>
      <c r="S35">
        <f t="shared" si="2"/>
        <v>305.41839392949288</v>
      </c>
      <c r="T35">
        <f>(best_performing_all!S35*30)</f>
        <v>4.1042137944810602</v>
      </c>
      <c r="U35">
        <f>(((best_performing_all!R35*273.15)+(best_performing_all!R35*best_performing_all!S35*30))/best_performing_all!R35) - 273.15</f>
        <v>4.1042137944810406</v>
      </c>
      <c r="V35">
        <f>(best_performing_all!G35*30)</f>
        <v>14.85</v>
      </c>
      <c r="W35">
        <f t="shared" si="3"/>
        <v>14.85</v>
      </c>
    </row>
    <row r="36" spans="1:23" x14ac:dyDescent="0.25">
      <c r="A36">
        <v>34</v>
      </c>
      <c r="B36">
        <v>288</v>
      </c>
      <c r="C36">
        <v>290</v>
      </c>
      <c r="D36">
        <v>64</v>
      </c>
      <c r="E36">
        <v>79.7</v>
      </c>
      <c r="K36">
        <f>(best_performing_all!K36*(best_performing_all!B36-274.15) + 274.15) - 273.15</f>
        <v>4.120817589331125</v>
      </c>
      <c r="L36">
        <f>(best_performing_all!J36*best_performing_all!D36*998.2/3600)*4.2*time_0!K36</f>
        <v>307.13387545271792</v>
      </c>
      <c r="M36">
        <f>((best_performing_all!F36*30) + 273.15) - 273.15</f>
        <v>4.120817589331125</v>
      </c>
      <c r="N36">
        <f t="shared" ref="N36:O36" si="36">M36</f>
        <v>4.120817589331125</v>
      </c>
      <c r="O36">
        <f t="shared" si="36"/>
        <v>4.120817589331125</v>
      </c>
      <c r="P36">
        <f>((best_performing_all!Q36*4) + 274.15) - 273.15</f>
        <v>4.120817589331125</v>
      </c>
      <c r="Q36">
        <f>(((best_performing_all!P36*274.15) + (best_performing_all!P36*best_performing_all!Q36*4)+(L36/(4.2*(best_performing_all!D36*998.2/3600))))/best_performing_all!P36) - 273.15</f>
        <v>9.3545283706112627</v>
      </c>
      <c r="R36">
        <f t="shared" si="1"/>
        <v>5.2337107812801378</v>
      </c>
      <c r="S36">
        <f t="shared" si="2"/>
        <v>307.13387545271792</v>
      </c>
      <c r="T36">
        <f>(best_performing_all!S36*30)</f>
        <v>4.1208175893311401</v>
      </c>
      <c r="U36">
        <f>(((best_performing_all!R36*273.15)+(best_performing_all!R36*best_performing_all!S36*30))/best_performing_all!R36) - 273.15</f>
        <v>4.120817589331125</v>
      </c>
      <c r="V36">
        <f>(best_performing_all!G36*30)</f>
        <v>14.85</v>
      </c>
      <c r="W36">
        <f t="shared" si="3"/>
        <v>14.85</v>
      </c>
    </row>
    <row r="37" spans="1:23" x14ac:dyDescent="0.25">
      <c r="A37">
        <v>35</v>
      </c>
      <c r="B37">
        <v>288</v>
      </c>
      <c r="C37">
        <v>289</v>
      </c>
      <c r="D37">
        <v>64.099999999999994</v>
      </c>
      <c r="E37">
        <v>79.7</v>
      </c>
      <c r="K37">
        <f>(best_performing_all!K37*(best_performing_all!B37-274.15) + 274.15) - 273.15</f>
        <v>4.1373695782834261</v>
      </c>
      <c r="L37">
        <f>(best_performing_all!J37*best_performing_all!D37*998.2/3600)*4.2*time_0!K37</f>
        <v>308.84935697702952</v>
      </c>
      <c r="M37">
        <f>((best_performing_all!F37*30) + 273.15) - 273.15</f>
        <v>4.1373695782833693</v>
      </c>
      <c r="N37">
        <f t="shared" ref="N37:O37" si="37">M37</f>
        <v>4.1373695782833693</v>
      </c>
      <c r="O37">
        <f t="shared" si="37"/>
        <v>4.1373695782833693</v>
      </c>
      <c r="P37">
        <f>((best_performing_all!Q37*4) + 274.15) - 273.15</f>
        <v>4.1373695782833693</v>
      </c>
      <c r="Q37">
        <f>(((best_performing_all!P37*274.15) + (best_performing_all!P37*best_performing_all!Q37*4)+(L37/(4.2*(best_performing_all!D37*998.2/3600))))/best_performing_all!P37) - 273.15</f>
        <v>9.0750814165074303</v>
      </c>
      <c r="R37">
        <f t="shared" si="1"/>
        <v>4.937711838224061</v>
      </c>
      <c r="S37">
        <f t="shared" si="2"/>
        <v>308.84935697702952</v>
      </c>
      <c r="T37">
        <f>(best_performing_all!S37*30)</f>
        <v>4.1373695782833604</v>
      </c>
      <c r="U37">
        <f>(((best_performing_all!R37*273.15)+(best_performing_all!R37*best_performing_all!S37*30))/best_performing_all!R37) - 273.15</f>
        <v>4.1373695782833124</v>
      </c>
      <c r="V37">
        <f>(best_performing_all!G37*30)</f>
        <v>14.85</v>
      </c>
      <c r="W37">
        <f t="shared" si="3"/>
        <v>14.85</v>
      </c>
    </row>
    <row r="38" spans="1:23" x14ac:dyDescent="0.25">
      <c r="A38">
        <v>36</v>
      </c>
      <c r="B38">
        <v>288</v>
      </c>
      <c r="C38">
        <v>289</v>
      </c>
      <c r="D38">
        <v>64.099999999999994</v>
      </c>
      <c r="E38">
        <v>81.400000000000006</v>
      </c>
      <c r="K38">
        <f>(best_performing_all!K38*(best_performing_all!B38-274.15) + 274.15) - 273.15</f>
        <v>4.1373695782834261</v>
      </c>
      <c r="L38">
        <f>(best_performing_all!J38*best_performing_all!D38*998.2/3600)*4.2*time_0!K38</f>
        <v>308.84935697702952</v>
      </c>
      <c r="M38">
        <f>((best_performing_all!F38*30) + 273.15) - 273.15</f>
        <v>4.1373695782833693</v>
      </c>
      <c r="N38">
        <f t="shared" ref="N38:O38" si="38">M38</f>
        <v>4.1373695782833693</v>
      </c>
      <c r="O38">
        <f t="shared" si="38"/>
        <v>4.1373695782833693</v>
      </c>
      <c r="P38">
        <f>((best_performing_all!Q38*4) + 274.15) - 273.15</f>
        <v>4.1373695782833693</v>
      </c>
      <c r="Q38">
        <f>(((best_performing_all!P38*274.15) + (best_performing_all!P38*best_performing_all!Q38*4)+(L38/(4.2*(best_performing_all!D38*998.2/3600))))/best_performing_all!P38) - 273.15</f>
        <v>9.0750814165074303</v>
      </c>
      <c r="R38">
        <f t="shared" si="1"/>
        <v>4.937711838224061</v>
      </c>
      <c r="S38">
        <f t="shared" si="2"/>
        <v>308.84935697702952</v>
      </c>
      <c r="T38">
        <f>(best_performing_all!S38*30)</f>
        <v>4.1373695782833604</v>
      </c>
      <c r="U38">
        <f>(((best_performing_all!R38*273.15)+(best_performing_all!R38*best_performing_all!S38*30))/best_performing_all!R38) - 273.15</f>
        <v>4.1373695782833124</v>
      </c>
      <c r="V38">
        <f>(best_performing_all!G38*30)</f>
        <v>14.85</v>
      </c>
      <c r="W38">
        <f t="shared" si="3"/>
        <v>14.85</v>
      </c>
    </row>
    <row r="39" spans="1:23" x14ac:dyDescent="0.25">
      <c r="A39">
        <v>37</v>
      </c>
      <c r="B39">
        <v>288</v>
      </c>
      <c r="C39">
        <v>289</v>
      </c>
      <c r="D39">
        <v>67</v>
      </c>
      <c r="E39">
        <v>3270</v>
      </c>
      <c r="K39">
        <f>(best_performing_all!K39*(best_performing_all!B39-274.15) + 274.15) - 273.15</f>
        <v>4.4117647058823763</v>
      </c>
      <c r="L39">
        <f>(best_performing_all!J39*best_performing_all!D39*998.2/3600)*4.2*time_0!K39</f>
        <v>344.23220588235483</v>
      </c>
      <c r="M39">
        <f>((best_performing_all!F39*30) + 273.15) - 273.15</f>
        <v>4.4117647058823195</v>
      </c>
      <c r="N39">
        <f t="shared" ref="N39:O39" si="39">M39</f>
        <v>4.4117647058823195</v>
      </c>
      <c r="O39">
        <f t="shared" si="39"/>
        <v>4.4117647058823195</v>
      </c>
      <c r="P39">
        <f>((best_performing_all!Q39*4) + 274.15) - 273.15</f>
        <v>4.4117647058823763</v>
      </c>
      <c r="Q39">
        <f>(((best_performing_all!P39*274.15) + (best_performing_all!P39*best_performing_all!Q39*4)+(L39/(4.2*(best_performing_all!D39*998.2/3600))))/best_performing_all!P39) - 273.15</f>
        <v>9.584178498985807</v>
      </c>
      <c r="R39">
        <f t="shared" si="1"/>
        <v>5.1724137931034306</v>
      </c>
      <c r="S39">
        <f t="shared" si="2"/>
        <v>344.23220588235483</v>
      </c>
      <c r="T39">
        <f>(best_performing_all!S39*30)</f>
        <v>4.4117647058823302</v>
      </c>
      <c r="U39">
        <f>(((best_performing_all!R39*273.15)+(best_performing_all!R39*best_performing_all!S39*30))/best_performing_all!R39) - 273.15</f>
        <v>4.4117647058822627</v>
      </c>
      <c r="V39">
        <f>(best_performing_all!G39*30)</f>
        <v>14.85</v>
      </c>
      <c r="W39">
        <f t="shared" si="3"/>
        <v>14.85</v>
      </c>
    </row>
    <row r="40" spans="1:23" x14ac:dyDescent="0.25">
      <c r="A40">
        <v>38</v>
      </c>
      <c r="B40">
        <v>287</v>
      </c>
      <c r="C40">
        <v>289</v>
      </c>
      <c r="D40">
        <v>65.7</v>
      </c>
      <c r="E40">
        <v>4040</v>
      </c>
      <c r="K40">
        <f>(best_performing_all!K40*(best_performing_all!B40-274.15) + 274.15) - 273.15</f>
        <v>3.3988104249374942</v>
      </c>
      <c r="L40">
        <f>(best_performing_all!J40*best_performing_all!D40*998.2/3600)*4.2*time_0!K40</f>
        <v>260.04988519713032</v>
      </c>
      <c r="M40">
        <f>((best_performing_all!F40*30) + 273.15) - 273.15</f>
        <v>3.3988104249374942</v>
      </c>
      <c r="N40">
        <f t="shared" ref="N40:O40" si="40">M40</f>
        <v>3.3988104249374942</v>
      </c>
      <c r="O40">
        <f t="shared" si="40"/>
        <v>3.3988104249374942</v>
      </c>
      <c r="P40">
        <f>((best_performing_all!Q40*4) + 274.15) - 273.15</f>
        <v>3.3988104249374942</v>
      </c>
      <c r="Q40">
        <f>(((best_performing_all!P40*274.15) + (best_performing_all!P40*best_performing_all!Q40*4)+(L40/(4.2*(best_performing_all!D40*998.2/3600))))/best_performing_all!P40) - 273.15</f>
        <v>8.9407074494279186</v>
      </c>
      <c r="R40">
        <f t="shared" si="1"/>
        <v>5.5418970244904244</v>
      </c>
      <c r="S40">
        <f t="shared" si="2"/>
        <v>260.04988519713032</v>
      </c>
      <c r="T40">
        <f>(best_performing_all!S40*30)</f>
        <v>3.3988104249375</v>
      </c>
      <c r="U40">
        <f>(((best_performing_all!R40*273.15)+(best_performing_all!R40*best_performing_all!S40*30))/best_performing_all!R40) - 273.15</f>
        <v>3.3988104249374942</v>
      </c>
      <c r="V40">
        <f>(best_performing_all!G40*30)</f>
        <v>13.85000000000001</v>
      </c>
      <c r="W40">
        <f t="shared" si="3"/>
        <v>13.85000000000001</v>
      </c>
    </row>
    <row r="41" spans="1:23" x14ac:dyDescent="0.25">
      <c r="A41">
        <v>39</v>
      </c>
      <c r="B41">
        <v>288</v>
      </c>
      <c r="C41">
        <v>290</v>
      </c>
      <c r="D41">
        <v>63.9</v>
      </c>
      <c r="E41">
        <v>492</v>
      </c>
      <c r="K41">
        <f>(best_performing_all!K41*(best_performing_all!B41-274.15) + 274.15) - 273.15</f>
        <v>4.1042137944812112</v>
      </c>
      <c r="L41">
        <f>(best_performing_all!J41*best_performing_all!D41*998.2/3600)*4.2*time_0!K41</f>
        <v>305.41839392949288</v>
      </c>
      <c r="M41">
        <f>((best_performing_all!F41*30) + 273.15) - 273.15</f>
        <v>4.1042137944811543</v>
      </c>
      <c r="N41">
        <f t="shared" ref="N41:O41" si="41">M41</f>
        <v>4.1042137944811543</v>
      </c>
      <c r="O41">
        <f t="shared" si="41"/>
        <v>4.1042137944811543</v>
      </c>
      <c r="P41">
        <f>((best_performing_all!Q41*4) + 274.15) - 273.15</f>
        <v>4.1042137944812112</v>
      </c>
      <c r="Q41">
        <f>(((best_performing_all!P41*274.15) + (best_performing_all!P41*best_performing_all!Q41*4)+(L41/(4.2*(best_performing_all!D41*998.2/3600))))/best_performing_all!P41) - 273.15</f>
        <v>9.0088252211692748</v>
      </c>
      <c r="R41">
        <f t="shared" si="1"/>
        <v>4.9046114266880636</v>
      </c>
      <c r="S41">
        <f t="shared" si="2"/>
        <v>305.41839392949288</v>
      </c>
      <c r="T41">
        <f>(best_performing_all!S41*30)</f>
        <v>4.1042137944810602</v>
      </c>
      <c r="U41">
        <f>(((best_performing_all!R41*273.15)+(best_performing_all!R41*best_performing_all!S41*30))/best_performing_all!R41) - 273.15</f>
        <v>4.1042137944810406</v>
      </c>
      <c r="V41">
        <f>(best_performing_all!G41*30)</f>
        <v>14.85</v>
      </c>
      <c r="W41">
        <f t="shared" si="3"/>
        <v>14.85</v>
      </c>
    </row>
    <row r="42" spans="1:23" x14ac:dyDescent="0.25">
      <c r="A42">
        <v>40</v>
      </c>
      <c r="B42">
        <v>288</v>
      </c>
      <c r="C42">
        <v>290</v>
      </c>
      <c r="D42">
        <v>63.9</v>
      </c>
      <c r="E42">
        <v>492</v>
      </c>
      <c r="K42">
        <f>(best_performing_all!K42*(best_performing_all!B42-274.15) + 274.15) - 273.15</f>
        <v>4.1042137944812112</v>
      </c>
      <c r="L42">
        <f>(best_performing_all!J42*best_performing_all!D42*998.2/3600)*4.2*time_0!K42</f>
        <v>305.41839392949288</v>
      </c>
      <c r="M42">
        <f>((best_performing_all!F42*30) + 273.15) - 273.15</f>
        <v>4.1042137944811543</v>
      </c>
      <c r="N42">
        <f t="shared" ref="N42:O42" si="42">M42</f>
        <v>4.1042137944811543</v>
      </c>
      <c r="O42">
        <f t="shared" si="42"/>
        <v>4.1042137944811543</v>
      </c>
      <c r="P42">
        <f>((best_performing_all!Q42*4) + 274.15) - 273.15</f>
        <v>4.1042137944812112</v>
      </c>
      <c r="Q42">
        <f>(((best_performing_all!P42*274.15) + (best_performing_all!P42*best_performing_all!Q42*4)+(L42/(4.2*(best_performing_all!D42*998.2/3600))))/best_performing_all!P42) - 273.15</f>
        <v>9.0088252211692748</v>
      </c>
      <c r="R42">
        <f t="shared" si="1"/>
        <v>4.9046114266880636</v>
      </c>
      <c r="S42">
        <f t="shared" si="2"/>
        <v>305.41839392949288</v>
      </c>
      <c r="T42">
        <f>(best_performing_all!S42*30)</f>
        <v>4.1042137944810602</v>
      </c>
      <c r="U42">
        <f>(((best_performing_all!R42*273.15)+(best_performing_all!R42*best_performing_all!S42*30))/best_performing_all!R42) - 273.15</f>
        <v>4.1042137944810406</v>
      </c>
      <c r="V42">
        <f>(best_performing_all!G42*30)</f>
        <v>14.85</v>
      </c>
      <c r="W42">
        <f t="shared" si="3"/>
        <v>14.85</v>
      </c>
    </row>
    <row r="43" spans="1:23" x14ac:dyDescent="0.25">
      <c r="A43">
        <v>41</v>
      </c>
      <c r="B43">
        <v>288</v>
      </c>
      <c r="C43">
        <v>290</v>
      </c>
      <c r="D43">
        <v>65.900000000000006</v>
      </c>
      <c r="E43">
        <v>3780</v>
      </c>
      <c r="K43">
        <f>(best_performing_all!K43*(best_performing_all!B43-274.15) + 274.15) - 273.15</f>
        <v>4.4117647058823763</v>
      </c>
      <c r="L43">
        <f>(best_performing_all!J43*best_performing_all!D43*998.2/3600)*4.2*time_0!K43</f>
        <v>338.58063235294298</v>
      </c>
      <c r="M43">
        <f>((best_performing_all!F43*30) + 273.15) - 273.15</f>
        <v>4.4117647058823195</v>
      </c>
      <c r="N43">
        <f t="shared" ref="N43:O43" si="43">M43</f>
        <v>4.4117647058823195</v>
      </c>
      <c r="O43">
        <f t="shared" si="43"/>
        <v>4.4117647058823195</v>
      </c>
      <c r="P43">
        <f>((best_performing_all!Q43*4) + 274.15) - 273.15</f>
        <v>4.4117647058823763</v>
      </c>
      <c r="Q43">
        <f>(((best_performing_all!P43*274.15) + (best_performing_all!P43*best_performing_all!Q43*4)+(L43/(4.2*(best_performing_all!D43*998.2/3600))))/best_performing_all!P43) - 273.15</f>
        <v>9.584178498985807</v>
      </c>
      <c r="R43">
        <f t="shared" si="1"/>
        <v>5.1724137931034306</v>
      </c>
      <c r="S43">
        <f t="shared" si="2"/>
        <v>338.58063235294298</v>
      </c>
      <c r="T43">
        <f>(best_performing_all!S43*30)</f>
        <v>4.4117647058823302</v>
      </c>
      <c r="U43">
        <f>(((best_performing_all!R43*273.15)+(best_performing_all!R43*best_performing_all!S43*30))/best_performing_all!R43) - 273.15</f>
        <v>4.4117647058822627</v>
      </c>
      <c r="V43">
        <f>(best_performing_all!G43*30)</f>
        <v>14.85</v>
      </c>
      <c r="W43">
        <f t="shared" si="3"/>
        <v>14.85</v>
      </c>
    </row>
    <row r="44" spans="1:23" x14ac:dyDescent="0.25">
      <c r="A44">
        <v>42</v>
      </c>
      <c r="B44">
        <v>288</v>
      </c>
      <c r="C44">
        <v>289</v>
      </c>
      <c r="D44">
        <v>65.7</v>
      </c>
      <c r="E44">
        <v>3370</v>
      </c>
      <c r="K44">
        <f>(best_performing_all!K44*(best_performing_all!B44-274.15) + 274.15) - 273.15</f>
        <v>4.3948377118857138</v>
      </c>
      <c r="L44">
        <f>(best_performing_all!J44*best_performing_all!D44*998.2/3600)*4.2*time_0!K44</f>
        <v>336.25795485693112</v>
      </c>
      <c r="M44">
        <f>((best_performing_all!F44*30) + 273.15) - 273.15</f>
        <v>4.3948377118857138</v>
      </c>
      <c r="N44">
        <f t="shared" ref="N44:O44" si="44">M44</f>
        <v>4.3948377118857138</v>
      </c>
      <c r="O44">
        <f t="shared" si="44"/>
        <v>4.3948377118857138</v>
      </c>
      <c r="P44">
        <f>((best_performing_all!Q44*4) + 274.15) - 273.15</f>
        <v>4.3948377118857138</v>
      </c>
      <c r="Q44">
        <f>(((best_performing_all!P44*274.15) + (best_performing_all!P44*best_performing_all!Q44*4)+(L44/(4.2*(best_performing_all!D44*998.2/3600))))/best_performing_all!P44) - 273.15</f>
        <v>9.573097275220789</v>
      </c>
      <c r="R44">
        <f t="shared" si="1"/>
        <v>5.1782595633350752</v>
      </c>
      <c r="S44">
        <f t="shared" si="2"/>
        <v>336.25795485693112</v>
      </c>
      <c r="T44">
        <f>(best_performing_all!S44*30)</f>
        <v>4.3948377118857005</v>
      </c>
      <c r="U44">
        <f>(((best_performing_all!R44*273.15)+(best_performing_all!R44*best_performing_all!S44*30))/best_performing_all!R44) - 273.15</f>
        <v>4.3948377118857138</v>
      </c>
      <c r="V44">
        <f>(best_performing_all!G44*30)</f>
        <v>14.85</v>
      </c>
      <c r="W44">
        <f t="shared" si="3"/>
        <v>14.85</v>
      </c>
    </row>
    <row r="45" spans="1:23" x14ac:dyDescent="0.25">
      <c r="A45">
        <v>43</v>
      </c>
      <c r="B45">
        <v>287</v>
      </c>
      <c r="C45">
        <v>290</v>
      </c>
      <c r="D45">
        <v>69.2</v>
      </c>
      <c r="E45">
        <v>2740</v>
      </c>
      <c r="K45">
        <f>(best_performing_all!K45*(best_performing_all!B45-274.15) + 274.15) - 273.15</f>
        <v>3.9258969753762472</v>
      </c>
      <c r="L45">
        <f>(best_performing_all!J45*best_performing_all!D45*998.2/3600)*4.2*time_0!K45</f>
        <v>316.38023779691406</v>
      </c>
      <c r="M45">
        <f>((best_performing_all!F45*30) + 273.15) - 273.15</f>
        <v>3.9258969753762472</v>
      </c>
      <c r="N45">
        <f t="shared" ref="N45:O45" si="45">M45</f>
        <v>3.9258969753762472</v>
      </c>
      <c r="O45">
        <f t="shared" si="45"/>
        <v>3.9258969753762472</v>
      </c>
      <c r="P45">
        <f>((best_performing_all!Q45*4) + 274.15) - 273.15</f>
        <v>3.925896975376304</v>
      </c>
      <c r="Q45">
        <f>(((best_performing_all!P45*274.15) + (best_performing_all!P45*best_performing_all!Q45*4)+(L45/(4.2*(best_performing_all!D45*998.2/3600))))/best_performing_all!P45) - 273.15</f>
        <v>8.6509790607927926</v>
      </c>
      <c r="R45">
        <f t="shared" si="1"/>
        <v>4.7250820854164886</v>
      </c>
      <c r="S45">
        <f t="shared" si="2"/>
        <v>316.38023779691406</v>
      </c>
      <c r="T45">
        <f>(best_performing_all!S45*30)</f>
        <v>3.92589697537626</v>
      </c>
      <c r="U45">
        <f>(((best_performing_all!R45*273.15)+(best_performing_all!R45*best_performing_all!S45*30))/best_performing_all!R45) - 273.15</f>
        <v>3.9258969753762472</v>
      </c>
      <c r="V45">
        <f>(best_performing_all!G45*30)</f>
        <v>13.85000000000001</v>
      </c>
      <c r="W45">
        <f t="shared" si="3"/>
        <v>13.85000000000001</v>
      </c>
    </row>
    <row r="46" spans="1:23" x14ac:dyDescent="0.25">
      <c r="A46">
        <v>44</v>
      </c>
      <c r="B46">
        <v>288</v>
      </c>
      <c r="C46">
        <v>289</v>
      </c>
      <c r="D46">
        <v>64.400000000000006</v>
      </c>
      <c r="E46">
        <v>75.099999999999994</v>
      </c>
      <c r="K46">
        <f>(best_performing_all!K46*(best_performing_all!B46-274.15) + 274.15) - 273.15</f>
        <v>4.1874365212828479</v>
      </c>
      <c r="L46">
        <f>(best_performing_all!J46*best_performing_all!D46*998.2/3600)*4.2*time_0!K46</f>
        <v>314.04975505057973</v>
      </c>
      <c r="M46">
        <f>((best_performing_all!F46*30) + 273.15) - 273.15</f>
        <v>4.1874365212828479</v>
      </c>
      <c r="N46">
        <f t="shared" ref="N46:O46" si="46">M46</f>
        <v>4.1874365212828479</v>
      </c>
      <c r="O46">
        <f t="shared" si="46"/>
        <v>4.1874365212828479</v>
      </c>
      <c r="P46">
        <f>((best_performing_all!Q46*4) + 274.15) - 273.15</f>
        <v>4.1874365212828479</v>
      </c>
      <c r="Q46">
        <f>(((best_performing_all!P46*274.15) + (best_performing_all!P46*best_performing_all!Q46*4)+(L46/(4.2*(best_performing_all!D46*998.2/3600))))/best_performing_all!P46) - 273.15</f>
        <v>9.1749665357937147</v>
      </c>
      <c r="R46">
        <f t="shared" si="1"/>
        <v>4.9875300145108667</v>
      </c>
      <c r="S46">
        <f t="shared" si="2"/>
        <v>314.04975505057973</v>
      </c>
      <c r="T46">
        <f>(best_performing_all!S46*30)</f>
        <v>4.1874365212828195</v>
      </c>
      <c r="U46">
        <f>(((best_performing_all!R46*273.15)+(best_performing_all!R46*best_performing_all!S46*30))/best_performing_all!R46) - 273.15</f>
        <v>4.1874365212827911</v>
      </c>
      <c r="V46">
        <f>(best_performing_all!G46*30)</f>
        <v>14.85</v>
      </c>
      <c r="W46">
        <f t="shared" si="3"/>
        <v>14.85</v>
      </c>
    </row>
    <row r="47" spans="1:23" x14ac:dyDescent="0.25">
      <c r="A47">
        <v>45</v>
      </c>
      <c r="B47">
        <v>288</v>
      </c>
      <c r="C47">
        <v>289</v>
      </c>
      <c r="D47">
        <v>64.400000000000006</v>
      </c>
      <c r="E47">
        <v>79.3</v>
      </c>
      <c r="K47">
        <f>(best_performing_all!K47*(best_performing_all!B47-274.15) + 274.15) - 273.15</f>
        <v>4.1874365212828479</v>
      </c>
      <c r="L47">
        <f>(best_performing_all!J47*best_performing_all!D47*998.2/3600)*4.2*time_0!K47</f>
        <v>314.04975505057973</v>
      </c>
      <c r="M47">
        <f>((best_performing_all!F47*30) + 273.15) - 273.15</f>
        <v>4.1874365212828479</v>
      </c>
      <c r="N47">
        <f t="shared" ref="N47:O47" si="47">M47</f>
        <v>4.1874365212828479</v>
      </c>
      <c r="O47">
        <f t="shared" si="47"/>
        <v>4.1874365212828479</v>
      </c>
      <c r="P47">
        <f>((best_performing_all!Q47*4) + 274.15) - 273.15</f>
        <v>4.1874365212828479</v>
      </c>
      <c r="Q47">
        <f>(((best_performing_all!P47*274.15) + (best_performing_all!P47*best_performing_all!Q47*4)+(L47/(4.2*(best_performing_all!D47*998.2/3600))))/best_performing_all!P47) - 273.15</f>
        <v>9.1749665357937147</v>
      </c>
      <c r="R47">
        <f t="shared" si="1"/>
        <v>4.9875300145108667</v>
      </c>
      <c r="S47">
        <f t="shared" si="2"/>
        <v>314.04975505057973</v>
      </c>
      <c r="T47">
        <f>(best_performing_all!S47*30)</f>
        <v>4.1874365212828195</v>
      </c>
      <c r="U47">
        <f>(((best_performing_all!R47*273.15)+(best_performing_all!R47*best_performing_all!S47*30))/best_performing_all!R47) - 273.15</f>
        <v>4.1874365212827911</v>
      </c>
      <c r="V47">
        <f>(best_performing_all!G47*30)</f>
        <v>14.85</v>
      </c>
      <c r="W47">
        <f t="shared" si="3"/>
        <v>14.85</v>
      </c>
    </row>
    <row r="48" spans="1:23" x14ac:dyDescent="0.25">
      <c r="A48">
        <v>46</v>
      </c>
      <c r="B48">
        <v>288</v>
      </c>
      <c r="C48">
        <v>290</v>
      </c>
      <c r="D48">
        <v>64.400000000000006</v>
      </c>
      <c r="E48">
        <v>75.2</v>
      </c>
      <c r="K48">
        <f>(best_performing_all!K48*(best_performing_all!B48-274.15) + 274.15) - 273.15</f>
        <v>4.1874365212828479</v>
      </c>
      <c r="L48">
        <f>(best_performing_all!J48*best_performing_all!D48*998.2/3600)*4.2*time_0!K48</f>
        <v>314.04975505057973</v>
      </c>
      <c r="M48">
        <f>((best_performing_all!F48*30) + 273.15) - 273.15</f>
        <v>4.1874365212828479</v>
      </c>
      <c r="N48">
        <f t="shared" ref="N48:O48" si="48">M48</f>
        <v>4.1874365212828479</v>
      </c>
      <c r="O48">
        <f t="shared" si="48"/>
        <v>4.1874365212828479</v>
      </c>
      <c r="P48">
        <f>((best_performing_all!Q48*4) + 274.15) - 273.15</f>
        <v>4.1874365212828479</v>
      </c>
      <c r="Q48">
        <f>(((best_performing_all!P48*274.15) + (best_performing_all!P48*best_performing_all!Q48*4)+(L48/(4.2*(best_performing_all!D48*998.2/3600))))/best_performing_all!P48) - 273.15</f>
        <v>9.1749665357937147</v>
      </c>
      <c r="R48">
        <f t="shared" si="1"/>
        <v>4.9875300145108667</v>
      </c>
      <c r="S48">
        <f t="shared" si="2"/>
        <v>314.04975505057973</v>
      </c>
      <c r="T48">
        <f>(best_performing_all!S48*30)</f>
        <v>4.1874365212828195</v>
      </c>
      <c r="U48">
        <f>(((best_performing_all!R48*273.15)+(best_performing_all!R48*best_performing_all!S48*30))/best_performing_all!R48) - 273.15</f>
        <v>4.1874365212827911</v>
      </c>
      <c r="V48">
        <f>(best_performing_all!G48*30)</f>
        <v>14.85</v>
      </c>
      <c r="W48">
        <f t="shared" si="3"/>
        <v>14.85</v>
      </c>
    </row>
    <row r="49" spans="1:23" x14ac:dyDescent="0.25">
      <c r="A49">
        <v>47</v>
      </c>
      <c r="B49">
        <v>288</v>
      </c>
      <c r="C49">
        <v>289</v>
      </c>
      <c r="D49">
        <v>66.3</v>
      </c>
      <c r="E49">
        <v>76.2</v>
      </c>
      <c r="K49">
        <f>(best_performing_all!K49*(best_performing_all!B49-274.15) + 274.15) - 273.15</f>
        <v>4.4117647058823763</v>
      </c>
      <c r="L49">
        <f>(best_performing_all!J49*best_performing_all!D49*998.2/3600)*4.2*time_0!K49</f>
        <v>340.63575000000145</v>
      </c>
      <c r="M49">
        <f>((best_performing_all!F49*30) + 273.15) - 273.15</f>
        <v>4.4117647058823195</v>
      </c>
      <c r="N49">
        <f t="shared" ref="N49:O49" si="49">M49</f>
        <v>4.4117647058823195</v>
      </c>
      <c r="O49">
        <f t="shared" si="49"/>
        <v>4.4117647058823195</v>
      </c>
      <c r="P49">
        <f>((best_performing_all!Q49*4) + 274.15) - 273.15</f>
        <v>4.4117647058823763</v>
      </c>
      <c r="Q49">
        <f>(((best_performing_all!P49*274.15) + (best_performing_all!P49*best_performing_all!Q49*4)+(L49/(4.2*(best_performing_all!D49*998.2/3600))))/best_performing_all!P49) - 273.15</f>
        <v>9.584178498985807</v>
      </c>
      <c r="R49">
        <f t="shared" si="1"/>
        <v>5.1724137931034306</v>
      </c>
      <c r="S49">
        <f t="shared" si="2"/>
        <v>340.63575000000145</v>
      </c>
      <c r="T49">
        <f>(best_performing_all!S49*30)</f>
        <v>4.4117647058823</v>
      </c>
      <c r="U49">
        <f>(((best_performing_all!R49*273.15)+(best_performing_all!R49*best_performing_all!S49*30))/best_performing_all!R49) - 273.15</f>
        <v>4.4117647058822627</v>
      </c>
      <c r="V49">
        <f>(best_performing_all!G49*30)</f>
        <v>14.85</v>
      </c>
      <c r="W49">
        <f t="shared" si="3"/>
        <v>14.85</v>
      </c>
    </row>
    <row r="50" spans="1:23" x14ac:dyDescent="0.25">
      <c r="A50">
        <v>48</v>
      </c>
      <c r="B50">
        <v>288</v>
      </c>
      <c r="C50">
        <v>289</v>
      </c>
      <c r="D50">
        <v>64.8</v>
      </c>
      <c r="E50">
        <v>75.099999999999994</v>
      </c>
      <c r="K50">
        <f>(best_performing_all!K50*(best_performing_all!B50-274.15) + 274.15) - 273.15</f>
        <v>4.2534279391817336</v>
      </c>
      <c r="L50">
        <f>(best_performing_all!J50*best_performing_all!D50*998.2/3600)*4.2*time_0!K50</f>
        <v>320.98034572817522</v>
      </c>
      <c r="M50">
        <f>((best_performing_all!F50*30) + 273.15) - 273.15</f>
        <v>4.2534279391816767</v>
      </c>
      <c r="N50">
        <f t="shared" ref="N50:O50" si="50">M50</f>
        <v>4.2534279391816767</v>
      </c>
      <c r="O50">
        <f t="shared" si="50"/>
        <v>4.2534279391816767</v>
      </c>
      <c r="P50">
        <f>((best_performing_all!Q50*4) + 274.15) - 273.15</f>
        <v>4.2534279391816767</v>
      </c>
      <c r="Q50">
        <f>(((best_performing_all!P50*274.15) + (best_performing_all!P50*best_performing_all!Q50*4)+(L50/(4.2*(best_performing_all!D50*998.2/3600))))/best_performing_all!P50) - 273.15</f>
        <v>9.3063197082817055</v>
      </c>
      <c r="R50">
        <f t="shared" si="1"/>
        <v>5.0528917691000288</v>
      </c>
      <c r="S50">
        <f t="shared" si="2"/>
        <v>320.98034572817522</v>
      </c>
      <c r="T50">
        <f>(best_performing_all!S50*30)</f>
        <v>4.2534279391816803</v>
      </c>
      <c r="U50">
        <f>(((best_performing_all!R50*273.15)+(best_performing_all!R50*best_performing_all!S50*30))/best_performing_all!R50) - 273.15</f>
        <v>4.2534279391816767</v>
      </c>
      <c r="V50">
        <f>(best_performing_all!G50*30)</f>
        <v>14.85</v>
      </c>
      <c r="W50">
        <f t="shared" si="3"/>
        <v>14.85</v>
      </c>
    </row>
    <row r="51" spans="1:23" x14ac:dyDescent="0.25">
      <c r="A51">
        <v>49</v>
      </c>
      <c r="B51">
        <v>288</v>
      </c>
      <c r="C51">
        <v>289</v>
      </c>
      <c r="D51">
        <v>67.8</v>
      </c>
      <c r="E51">
        <v>4060</v>
      </c>
      <c r="K51">
        <f>(best_performing_all!K51*(best_performing_all!B51-274.15) + 274.15) - 273.15</f>
        <v>4.4117647058823763</v>
      </c>
      <c r="L51">
        <f>(best_performing_all!J51*best_performing_all!D51*998.2/3600)*4.2*time_0!K51</f>
        <v>348.34244117647251</v>
      </c>
      <c r="M51">
        <f>((best_performing_all!F51*30) + 273.15) - 273.15</f>
        <v>4.4117647058823195</v>
      </c>
      <c r="N51">
        <f t="shared" ref="N51:O51" si="51">M51</f>
        <v>4.4117647058823195</v>
      </c>
      <c r="O51">
        <f t="shared" si="51"/>
        <v>4.4117647058823195</v>
      </c>
      <c r="P51">
        <f>((best_performing_all!Q51*4) + 274.15) - 273.15</f>
        <v>4.4117647058823763</v>
      </c>
      <c r="Q51">
        <f>(((best_performing_all!P51*274.15) + (best_performing_all!P51*best_performing_all!Q51*4)+(L51/(4.2*(best_performing_all!D51*998.2/3600))))/best_performing_all!P51) - 273.15</f>
        <v>9.584178498985807</v>
      </c>
      <c r="R51">
        <f t="shared" si="1"/>
        <v>5.1724137931034306</v>
      </c>
      <c r="S51">
        <f t="shared" si="2"/>
        <v>348.34244117647251</v>
      </c>
      <c r="T51">
        <f>(best_performing_all!S51*30)</f>
        <v>4.4117647058823302</v>
      </c>
      <c r="U51">
        <f>(((best_performing_all!R51*273.15)+(best_performing_all!R51*best_performing_all!S51*30))/best_performing_all!R51) - 273.15</f>
        <v>4.4117647058822627</v>
      </c>
      <c r="V51">
        <f>(best_performing_all!G51*30)</f>
        <v>14.85</v>
      </c>
      <c r="W51">
        <f t="shared" si="3"/>
        <v>14.85</v>
      </c>
    </row>
    <row r="52" spans="1:23" x14ac:dyDescent="0.25">
      <c r="A52">
        <v>50</v>
      </c>
      <c r="B52">
        <v>288</v>
      </c>
      <c r="C52">
        <v>289</v>
      </c>
      <c r="D52">
        <v>65.2</v>
      </c>
      <c r="E52">
        <v>3740</v>
      </c>
      <c r="K52">
        <f>(best_performing_all!K52*(best_performing_all!B52-274.15) + 274.15) - 273.15</f>
        <v>4.3172944310965704</v>
      </c>
      <c r="L52">
        <f>(best_performing_all!J52*best_performing_all!D52*998.2/3600)*4.2*time_0!K52</f>
        <v>327.81107243857343</v>
      </c>
      <c r="M52">
        <f>((best_performing_all!F52*30) + 273.15) - 273.15</f>
        <v>4.3172944310965136</v>
      </c>
      <c r="N52">
        <f t="shared" ref="N52:O52" si="52">M52</f>
        <v>4.3172944310965136</v>
      </c>
      <c r="O52">
        <f t="shared" si="52"/>
        <v>4.3172944310965136</v>
      </c>
      <c r="P52">
        <f>((best_performing_all!Q52*4) + 274.15) - 273.15</f>
        <v>4.3172944310965704</v>
      </c>
      <c r="Q52">
        <f>(((best_performing_all!P52*274.15) + (best_performing_all!P52*best_performing_all!Q52*4)+(L52/(4.2*(best_performing_all!D52*998.2/3600))))/best_performing_all!P52) - 273.15</f>
        <v>9.4331188445383418</v>
      </c>
      <c r="R52">
        <f t="shared" si="1"/>
        <v>5.1158244134417714</v>
      </c>
      <c r="S52">
        <f t="shared" si="2"/>
        <v>327.81107243857343</v>
      </c>
      <c r="T52">
        <f>(best_performing_all!S52*30)</f>
        <v>4.3172944310965207</v>
      </c>
      <c r="U52">
        <f>(((best_performing_all!R52*273.15)+(best_performing_all!R52*best_performing_all!S52*30))/best_performing_all!R52) - 273.15</f>
        <v>4.3172944310965136</v>
      </c>
      <c r="V52">
        <f>(best_performing_all!G52*30)</f>
        <v>14.85</v>
      </c>
      <c r="W52">
        <f t="shared" si="3"/>
        <v>14.85</v>
      </c>
    </row>
    <row r="53" spans="1:23" x14ac:dyDescent="0.25">
      <c r="A53">
        <v>51</v>
      </c>
      <c r="B53">
        <v>288</v>
      </c>
      <c r="C53">
        <v>289</v>
      </c>
      <c r="D53">
        <v>63.4</v>
      </c>
      <c r="E53">
        <v>75</v>
      </c>
      <c r="K53">
        <f>(best_performing_all!K53*(best_performing_all!B53-274.15) + 274.15) - 273.15</f>
        <v>4.01930229670171</v>
      </c>
      <c r="L53">
        <f>(best_performing_all!J53*best_performing_all!D53*998.2/3600)*4.2*time_0!K53</f>
        <v>296.75926330492035</v>
      </c>
      <c r="M53">
        <f>((best_performing_all!F53*30) + 273.15) - 273.15</f>
        <v>4.01930229670171</v>
      </c>
      <c r="N53">
        <f t="shared" ref="N53:O53" si="53">M53</f>
        <v>4.01930229670171</v>
      </c>
      <c r="O53">
        <f t="shared" si="53"/>
        <v>4.01930229670171</v>
      </c>
      <c r="P53">
        <f>((best_performing_all!Q53*4) + 274.15) - 273.15</f>
        <v>4.01930229670171</v>
      </c>
      <c r="Q53">
        <f>(((best_performing_all!P53*274.15) + (best_performing_all!P53*best_performing_all!Q53*4)+(L53/(4.2*(best_performing_all!D53*998.2/3600))))/best_performing_all!P53) - 273.15</f>
        <v>8.8387440009952343</v>
      </c>
      <c r="R53">
        <f t="shared" si="1"/>
        <v>4.8194417042935243</v>
      </c>
      <c r="S53">
        <f t="shared" si="2"/>
        <v>296.75926330492035</v>
      </c>
      <c r="T53">
        <f>(best_performing_all!S53*30)</f>
        <v>4.0193022967017003</v>
      </c>
      <c r="U53">
        <f>(((best_performing_all!R53*273.15)+(best_performing_all!R53*best_performing_all!S53*30))/best_performing_all!R53) - 273.15</f>
        <v>4.01930229670171</v>
      </c>
      <c r="V53">
        <f>(best_performing_all!G53*30)</f>
        <v>14.85</v>
      </c>
      <c r="W53">
        <f t="shared" si="3"/>
        <v>14.85</v>
      </c>
    </row>
    <row r="54" spans="1:23" x14ac:dyDescent="0.25">
      <c r="A54">
        <v>52</v>
      </c>
      <c r="B54">
        <v>288</v>
      </c>
      <c r="C54">
        <v>290</v>
      </c>
      <c r="D54">
        <v>66.3</v>
      </c>
      <c r="E54">
        <v>728</v>
      </c>
      <c r="K54">
        <f>(best_performing_all!K54*(best_performing_all!B54-274.15) + 274.15) - 273.15</f>
        <v>4.4117647058823195</v>
      </c>
      <c r="L54">
        <f>(best_performing_all!J54*best_performing_all!D54*998.2/3600)*4.2*time_0!K54</f>
        <v>340.63574999999747</v>
      </c>
      <c r="M54">
        <f>((best_performing_all!F54*30) + 273.15) - 273.15</f>
        <v>4.4117647058823195</v>
      </c>
      <c r="N54">
        <f t="shared" ref="N54:O54" si="54">M54</f>
        <v>4.4117647058823195</v>
      </c>
      <c r="O54">
        <f t="shared" si="54"/>
        <v>4.4117647058823195</v>
      </c>
      <c r="P54">
        <f>((best_performing_all!Q54*4) + 274.15) - 273.15</f>
        <v>4.4117647058823195</v>
      </c>
      <c r="Q54">
        <f>(((best_performing_all!P54*274.15) + (best_performing_all!P54*best_performing_all!Q54*4)+(L54/(4.2*(best_performing_all!D54*998.2/3600))))/best_performing_all!P54) - 273.15</f>
        <v>9.5841784989857501</v>
      </c>
      <c r="R54">
        <f t="shared" si="1"/>
        <v>5.1724137931034306</v>
      </c>
      <c r="S54">
        <f t="shared" si="2"/>
        <v>340.63574999999747</v>
      </c>
      <c r="T54">
        <f>(best_performing_all!S54*30)</f>
        <v>4.4117647058823595</v>
      </c>
      <c r="U54">
        <f>(((best_performing_all!R54*273.15)+(best_performing_all!R54*best_performing_all!S54*30))/best_performing_all!R54) - 273.15</f>
        <v>4.4117647058823763</v>
      </c>
      <c r="V54">
        <f>(best_performing_all!G54*30)</f>
        <v>14.85</v>
      </c>
      <c r="W54">
        <f t="shared" si="3"/>
        <v>14.85</v>
      </c>
    </row>
    <row r="55" spans="1:23" x14ac:dyDescent="0.25">
      <c r="A55">
        <v>53</v>
      </c>
      <c r="B55">
        <v>288</v>
      </c>
      <c r="C55">
        <v>289</v>
      </c>
      <c r="D55">
        <v>62.5</v>
      </c>
      <c r="E55">
        <v>468</v>
      </c>
      <c r="K55">
        <f>(best_performing_all!K55*(best_performing_all!B55-274.15) + 274.15) - 273.15</f>
        <v>3.8613862583038099</v>
      </c>
      <c r="L55">
        <f>(best_performing_all!J55*best_performing_all!D55*998.2/3600)*4.2*time_0!K55</f>
        <v>281.05260772158374</v>
      </c>
      <c r="M55">
        <f>((best_performing_all!F55*30) + 273.15) - 273.15</f>
        <v>3.861386258303753</v>
      </c>
      <c r="N55">
        <f t="shared" ref="N55:O55" si="55">M55</f>
        <v>3.861386258303753</v>
      </c>
      <c r="O55">
        <f t="shared" si="55"/>
        <v>3.861386258303753</v>
      </c>
      <c r="P55">
        <f>((best_performing_all!Q55*4) + 274.15) - 273.15</f>
        <v>3.861386258303753</v>
      </c>
      <c r="Q55">
        <f>(((best_performing_all!P55*274.15) + (best_performing_all!P55*best_performing_all!Q55*4)+(L55/(4.2*(best_performing_all!D55*998.2/3600))))/best_performing_all!P55) - 273.15</f>
        <v>8.5208845881856519</v>
      </c>
      <c r="R55">
        <f t="shared" si="1"/>
        <v>4.6594983298818988</v>
      </c>
      <c r="S55">
        <f t="shared" si="2"/>
        <v>281.05260772158374</v>
      </c>
      <c r="T55">
        <f>(best_performing_all!S55*30)</f>
        <v>3.8613862583037601</v>
      </c>
      <c r="U55">
        <f>(((best_performing_all!R55*273.15)+(best_performing_all!R55*best_performing_all!S55*30))/best_performing_all!R55) - 273.15</f>
        <v>3.8613862583038099</v>
      </c>
      <c r="V55">
        <f>(best_performing_all!G55*30)</f>
        <v>14.85</v>
      </c>
      <c r="W55">
        <f t="shared" si="3"/>
        <v>14.85</v>
      </c>
    </row>
    <row r="56" spans="1:23" x14ac:dyDescent="0.25">
      <c r="A56">
        <v>54</v>
      </c>
      <c r="B56">
        <v>288</v>
      </c>
      <c r="C56">
        <v>290</v>
      </c>
      <c r="D56">
        <v>64.599999999999994</v>
      </c>
      <c r="E56">
        <v>764</v>
      </c>
      <c r="K56">
        <f>(best_performing_all!K56*(best_performing_all!B56-274.15) + 274.15) - 273.15</f>
        <v>4.2207946782222621</v>
      </c>
      <c r="L56">
        <f>(best_performing_all!J56*best_performing_all!D56*998.2/3600)*4.2*time_0!K56</f>
        <v>317.53463257597019</v>
      </c>
      <c r="M56">
        <f>((best_performing_all!F56*30) + 273.15) - 273.15</f>
        <v>4.2207946782222052</v>
      </c>
      <c r="N56">
        <f t="shared" ref="N56:O56" si="56">M56</f>
        <v>4.2207946782222052</v>
      </c>
      <c r="O56">
        <f t="shared" si="56"/>
        <v>4.2207946782222052</v>
      </c>
      <c r="P56">
        <f>((best_performing_all!Q56*4) + 274.15) - 273.15</f>
        <v>4.2207946782222621</v>
      </c>
      <c r="Q56">
        <f>(((best_performing_all!P56*274.15) + (best_performing_all!P56*best_performing_all!Q56*4)+(L56/(4.2*(best_performing_all!D56*998.2/3600))))/best_performing_all!P56) - 273.15</f>
        <v>9.2414073100678706</v>
      </c>
      <c r="R56">
        <f t="shared" si="1"/>
        <v>5.0206126318456086</v>
      </c>
      <c r="S56">
        <f t="shared" si="2"/>
        <v>317.53463257597019</v>
      </c>
      <c r="T56">
        <f>(best_performing_all!S56*30)</f>
        <v>4.2207946782222301</v>
      </c>
      <c r="U56">
        <f>(((best_performing_all!R56*273.15)+(best_performing_all!R56*best_performing_all!S56*30))/best_performing_all!R56) - 273.15</f>
        <v>4.2207946782222052</v>
      </c>
      <c r="V56">
        <f>(best_performing_all!G56*30)</f>
        <v>14.85</v>
      </c>
      <c r="W56">
        <f t="shared" si="3"/>
        <v>14.85</v>
      </c>
    </row>
    <row r="57" spans="1:23" x14ac:dyDescent="0.25">
      <c r="A57">
        <v>55</v>
      </c>
      <c r="B57">
        <v>288</v>
      </c>
      <c r="C57">
        <v>289</v>
      </c>
      <c r="D57">
        <v>62.4</v>
      </c>
      <c r="E57">
        <v>419</v>
      </c>
      <c r="K57">
        <f>(best_performing_all!K57*(best_performing_all!B57-274.15) + 274.15) - 273.15</f>
        <v>3.8433513200785114</v>
      </c>
      <c r="L57">
        <f>(best_performing_all!J57*best_performing_all!D57*998.2/3600)*4.2*time_0!K57</f>
        <v>279.29234334473256</v>
      </c>
      <c r="M57">
        <f>((best_performing_all!F57*30) + 273.15) - 273.15</f>
        <v>3.8433513200785114</v>
      </c>
      <c r="N57">
        <f t="shared" ref="N57:O57" si="57">M57</f>
        <v>3.8433513200785114</v>
      </c>
      <c r="O57">
        <f t="shared" si="57"/>
        <v>3.8433513200785114</v>
      </c>
      <c r="P57">
        <f>((best_performing_all!Q57*4) + 274.15) - 273.15</f>
        <v>3.8433513200785114</v>
      </c>
      <c r="Q57">
        <f>(((best_performing_all!P57*274.15) + (best_performing_all!P57*best_performing_all!Q57*4)+(L57/(4.2*(best_performing_all!D57*998.2/3600))))/best_performing_all!P57) - 273.15</f>
        <v>8.4844538072928231</v>
      </c>
      <c r="R57">
        <f t="shared" si="1"/>
        <v>4.6411024872143116</v>
      </c>
      <c r="S57">
        <f t="shared" si="2"/>
        <v>279.29234334473256</v>
      </c>
      <c r="T57">
        <f>(best_performing_all!S57*30)</f>
        <v>3.8433513200784901</v>
      </c>
      <c r="U57">
        <f>(((best_performing_all!R57*273.15)+(best_performing_all!R57*best_performing_all!S57*30))/best_performing_all!R57) - 273.15</f>
        <v>3.8433513200785114</v>
      </c>
      <c r="V57">
        <f>(best_performing_all!G57*30)</f>
        <v>14.85</v>
      </c>
      <c r="W57">
        <f t="shared" si="3"/>
        <v>14.85</v>
      </c>
    </row>
    <row r="58" spans="1:23" x14ac:dyDescent="0.25">
      <c r="A58">
        <v>56</v>
      </c>
      <c r="B58">
        <v>288</v>
      </c>
      <c r="C58">
        <v>289</v>
      </c>
      <c r="D58">
        <v>62.4</v>
      </c>
      <c r="E58">
        <v>411</v>
      </c>
      <c r="K58">
        <f>(best_performing_all!K58*(best_performing_all!B58-274.15) + 274.15) - 273.15</f>
        <v>3.8433513200785114</v>
      </c>
      <c r="L58">
        <f>(best_performing_all!J58*best_performing_all!D58*998.2/3600)*4.2*time_0!K58</f>
        <v>279.29234334473256</v>
      </c>
      <c r="M58">
        <f>((best_performing_all!F58*30) + 273.15) - 273.15</f>
        <v>3.8433513200785114</v>
      </c>
      <c r="N58">
        <f t="shared" ref="N58:O58" si="58">M58</f>
        <v>3.8433513200785114</v>
      </c>
      <c r="O58">
        <f t="shared" si="58"/>
        <v>3.8433513200785114</v>
      </c>
      <c r="P58">
        <f>((best_performing_all!Q58*4) + 274.15) - 273.15</f>
        <v>3.8433513200785114</v>
      </c>
      <c r="Q58">
        <f>(((best_performing_all!P58*274.15) + (best_performing_all!P58*best_performing_all!Q58*4)+(L58/(4.2*(best_performing_all!D58*998.2/3600))))/best_performing_all!P58) - 273.15</f>
        <v>8.4844538072928231</v>
      </c>
      <c r="R58">
        <f t="shared" si="1"/>
        <v>4.6411024872143116</v>
      </c>
      <c r="S58">
        <f t="shared" si="2"/>
        <v>279.29234334473256</v>
      </c>
      <c r="T58">
        <f>(best_performing_all!S58*30)</f>
        <v>3.8433513200784901</v>
      </c>
      <c r="U58">
        <f>(((best_performing_all!R58*273.15)+(best_performing_all!R58*best_performing_all!S58*30))/best_performing_all!R58) - 273.15</f>
        <v>3.8433513200785114</v>
      </c>
      <c r="V58">
        <f>(best_performing_all!G58*30)</f>
        <v>14.85</v>
      </c>
      <c r="W58">
        <f t="shared" si="3"/>
        <v>14.85</v>
      </c>
    </row>
    <row r="59" spans="1:23" x14ac:dyDescent="0.25">
      <c r="A59">
        <v>57</v>
      </c>
      <c r="B59">
        <v>288</v>
      </c>
      <c r="C59">
        <v>289</v>
      </c>
      <c r="D59">
        <v>69.8</v>
      </c>
      <c r="E59">
        <v>411</v>
      </c>
      <c r="K59">
        <f>(best_performing_all!K59*(best_performing_all!B59-274.15) + 274.15) - 273.15</f>
        <v>4.4117647058823195</v>
      </c>
      <c r="L59">
        <f>(best_performing_all!J59*best_performing_all!D59*998.2/3600)*4.2*time_0!K59</f>
        <v>358.618029411762</v>
      </c>
      <c r="M59">
        <f>((best_performing_all!F59*30) + 273.15) - 273.15</f>
        <v>4.4117647058823195</v>
      </c>
      <c r="N59">
        <f t="shared" ref="N59:O59" si="59">M59</f>
        <v>4.4117647058823195</v>
      </c>
      <c r="O59">
        <f t="shared" si="59"/>
        <v>4.4117647058823195</v>
      </c>
      <c r="P59">
        <f>((best_performing_all!Q59*4) + 274.15) - 273.15</f>
        <v>4.4117647058823763</v>
      </c>
      <c r="Q59">
        <f>(((best_performing_all!P59*274.15) + (best_performing_all!P59*best_performing_all!Q59*4)+(L59/(4.2*(best_performing_all!D59*998.2/3600))))/best_performing_all!P59) - 273.15</f>
        <v>9.5841784989857501</v>
      </c>
      <c r="R59">
        <f t="shared" si="1"/>
        <v>5.1724137931033738</v>
      </c>
      <c r="S59">
        <f t="shared" si="2"/>
        <v>358.618029411762</v>
      </c>
      <c r="T59">
        <f>(best_performing_all!S59*30)</f>
        <v>4.4117647058823302</v>
      </c>
      <c r="U59">
        <f>(((best_performing_all!R59*273.15)+(best_performing_all!R59*best_performing_all!S59*30))/best_performing_all!R59) - 273.15</f>
        <v>4.4117647058822627</v>
      </c>
      <c r="V59">
        <f>(best_performing_all!G59*30)</f>
        <v>14.85</v>
      </c>
      <c r="W59">
        <f t="shared" si="3"/>
        <v>14.85</v>
      </c>
    </row>
    <row r="60" spans="1:23" x14ac:dyDescent="0.25">
      <c r="A60">
        <v>58</v>
      </c>
      <c r="B60">
        <v>288</v>
      </c>
      <c r="C60">
        <v>290</v>
      </c>
      <c r="D60">
        <v>68.5</v>
      </c>
      <c r="E60">
        <v>557</v>
      </c>
      <c r="K60">
        <f>(best_performing_all!K60*(best_performing_all!B60-274.15) + 274.15) - 273.15</f>
        <v>4.4117647058823195</v>
      </c>
      <c r="L60">
        <f>(best_performing_all!J60*best_performing_all!D60*998.2/3600)*4.2*time_0!K60</f>
        <v>351.93889705882054</v>
      </c>
      <c r="M60">
        <f>((best_performing_all!F60*30) + 273.15) - 273.15</f>
        <v>4.4117647058823195</v>
      </c>
      <c r="N60">
        <f t="shared" ref="N60:O60" si="60">M60</f>
        <v>4.4117647058823195</v>
      </c>
      <c r="O60">
        <f t="shared" si="60"/>
        <v>4.4117647058823195</v>
      </c>
      <c r="P60">
        <f>((best_performing_all!Q60*4) + 274.15) - 273.15</f>
        <v>4.4117647058823763</v>
      </c>
      <c r="Q60">
        <f>(((best_performing_all!P60*274.15) + (best_performing_all!P60*best_performing_all!Q60*4)+(L60/(4.2*(best_performing_all!D60*998.2/3600))))/best_performing_all!P60) - 273.15</f>
        <v>9.5841784989857501</v>
      </c>
      <c r="R60">
        <f t="shared" si="1"/>
        <v>5.1724137931033738</v>
      </c>
      <c r="S60">
        <f t="shared" si="2"/>
        <v>351.93889705882054</v>
      </c>
      <c r="T60">
        <f>(best_performing_all!S60*30)</f>
        <v>4.4117647058823302</v>
      </c>
      <c r="U60">
        <f>(((best_performing_all!R60*273.15)+(best_performing_all!R60*best_performing_all!S60*30))/best_performing_all!R60) - 273.15</f>
        <v>4.4117647058822627</v>
      </c>
      <c r="V60">
        <f>(best_performing_all!G60*30)</f>
        <v>14.85</v>
      </c>
      <c r="W60">
        <f t="shared" si="3"/>
        <v>14.85</v>
      </c>
    </row>
    <row r="61" spans="1:23" x14ac:dyDescent="0.25">
      <c r="A61">
        <v>59</v>
      </c>
      <c r="B61">
        <v>288</v>
      </c>
      <c r="C61">
        <v>290</v>
      </c>
      <c r="D61">
        <v>60.9</v>
      </c>
      <c r="E61">
        <v>1870</v>
      </c>
      <c r="K61">
        <f>(best_performing_all!K61*(best_performing_all!B61-274.15) + 274.15) - 273.15</f>
        <v>3.5735487757353326</v>
      </c>
      <c r="L61">
        <f>(best_performing_all!J61*best_performing_all!D61*998.2/3600)*4.2*time_0!K61</f>
        <v>253.44361936306666</v>
      </c>
      <c r="M61">
        <f>((best_performing_all!F61*30) + 273.15) - 273.15</f>
        <v>3.5735487757352757</v>
      </c>
      <c r="N61">
        <f t="shared" ref="N61:O61" si="61">M61</f>
        <v>3.5735487757352757</v>
      </c>
      <c r="O61">
        <f t="shared" si="61"/>
        <v>3.5735487757352757</v>
      </c>
      <c r="P61">
        <f>((best_performing_all!Q61*4) + 274.15) - 273.15</f>
        <v>3.5735487757352757</v>
      </c>
      <c r="Q61">
        <f>(((best_performing_all!P61*274.15) + (best_performing_all!P61*best_performing_all!Q61*4)+(L61/(4.2*(best_performing_all!D61*998.2/3600))))/best_performing_all!P61) - 273.15</f>
        <v>7.9362260695382929</v>
      </c>
      <c r="R61">
        <f t="shared" si="1"/>
        <v>4.3626772938030172</v>
      </c>
      <c r="S61">
        <f t="shared" si="2"/>
        <v>253.44361936306666</v>
      </c>
      <c r="T61">
        <f>(best_performing_all!S61*30)</f>
        <v>3.5735487757352704</v>
      </c>
      <c r="U61">
        <f>(((best_performing_all!R61*273.15)+(best_performing_all!R61*best_performing_all!S61*30))/best_performing_all!R61) - 273.15</f>
        <v>3.5735487757352757</v>
      </c>
      <c r="V61">
        <f>(best_performing_all!G61*30)</f>
        <v>14.85</v>
      </c>
      <c r="W61">
        <f t="shared" si="3"/>
        <v>14.85</v>
      </c>
    </row>
    <row r="62" spans="1:23" x14ac:dyDescent="0.25">
      <c r="A62">
        <v>60</v>
      </c>
      <c r="B62">
        <v>288</v>
      </c>
      <c r="C62">
        <v>290</v>
      </c>
      <c r="D62">
        <v>60.3</v>
      </c>
      <c r="E62">
        <v>943</v>
      </c>
      <c r="K62">
        <f>(best_performing_all!K62*(best_performing_all!B62-274.15) + 274.15) - 273.15</f>
        <v>3.4616290315819924</v>
      </c>
      <c r="L62">
        <f>(best_performing_all!J62*best_performing_all!D62*998.2/3600)*4.2*time_0!K62</f>
        <v>243.08725628752396</v>
      </c>
      <c r="M62">
        <f>((best_performing_all!F62*30) + 273.15) - 273.15</f>
        <v>3.4616290315819924</v>
      </c>
      <c r="N62">
        <f t="shared" ref="N62:O62" si="62">M62</f>
        <v>3.4616290315819924</v>
      </c>
      <c r="O62">
        <f t="shared" si="62"/>
        <v>3.4616290315819924</v>
      </c>
      <c r="P62">
        <f>((best_performing_all!Q62*4) + 274.15) - 273.15</f>
        <v>3.4616290315819924</v>
      </c>
      <c r="Q62">
        <f>(((best_performing_all!P62*274.15) + (best_performing_all!P62*best_performing_all!Q62*4)+(L62/(4.2*(best_performing_all!D62*998.2/3600))))/best_performing_all!P62) - 273.15</f>
        <v>8.3004448919549532</v>
      </c>
      <c r="R62">
        <f t="shared" si="1"/>
        <v>4.8388158603729607</v>
      </c>
      <c r="S62">
        <f t="shared" si="2"/>
        <v>243.08725628752396</v>
      </c>
      <c r="T62">
        <f>(best_performing_all!S62*30)</f>
        <v>3.4616290315819502</v>
      </c>
      <c r="U62">
        <f>(((best_performing_all!R62*273.15)+(best_performing_all!R62*best_performing_all!S62*30))/best_performing_all!R62) - 273.15</f>
        <v>3.4616290315819356</v>
      </c>
      <c r="V62">
        <f>(best_performing_all!G62*30)</f>
        <v>14.85</v>
      </c>
      <c r="W62">
        <f t="shared" si="3"/>
        <v>14.85</v>
      </c>
    </row>
    <row r="63" spans="1:23" x14ac:dyDescent="0.25">
      <c r="A63">
        <v>61</v>
      </c>
      <c r="B63">
        <v>288</v>
      </c>
      <c r="C63">
        <v>290</v>
      </c>
      <c r="D63">
        <v>60.3</v>
      </c>
      <c r="E63">
        <v>943</v>
      </c>
      <c r="K63">
        <f>(best_performing_all!K63*(best_performing_all!B63-274.15) + 274.15) - 273.15</f>
        <v>3.4616290315819924</v>
      </c>
      <c r="L63">
        <f>(best_performing_all!J63*best_performing_all!D63*998.2/3600)*4.2*time_0!K63</f>
        <v>243.08725628752396</v>
      </c>
      <c r="M63">
        <f>((best_performing_all!F63*30) + 273.15) - 273.15</f>
        <v>3.4616290315819924</v>
      </c>
      <c r="N63">
        <f t="shared" ref="N63:O63" si="63">M63</f>
        <v>3.4616290315819924</v>
      </c>
      <c r="O63">
        <f t="shared" si="63"/>
        <v>3.4616290315819924</v>
      </c>
      <c r="P63">
        <f>((best_performing_all!Q63*4) + 274.15) - 273.15</f>
        <v>3.4616290315819924</v>
      </c>
      <c r="Q63">
        <f>(((best_performing_all!P63*274.15) + (best_performing_all!P63*best_performing_all!Q63*4)+(L63/(4.2*(best_performing_all!D63*998.2/3600))))/best_performing_all!P63) - 273.15</f>
        <v>8.3004448919549532</v>
      </c>
      <c r="R63">
        <f t="shared" si="1"/>
        <v>4.8388158603729607</v>
      </c>
      <c r="S63">
        <f t="shared" si="2"/>
        <v>243.08725628752396</v>
      </c>
      <c r="T63">
        <f>(best_performing_all!S63*30)</f>
        <v>3.4616290315819502</v>
      </c>
      <c r="U63">
        <f>(((best_performing_all!R63*273.15)+(best_performing_all!R63*best_performing_all!S63*30))/best_performing_all!R63) - 273.15</f>
        <v>3.4616290315819356</v>
      </c>
      <c r="V63">
        <f>(best_performing_all!G63*30)</f>
        <v>14.85</v>
      </c>
      <c r="W63">
        <f t="shared" si="3"/>
        <v>14.85</v>
      </c>
    </row>
    <row r="64" spans="1:23" x14ac:dyDescent="0.25">
      <c r="A64">
        <v>62</v>
      </c>
      <c r="B64">
        <v>288</v>
      </c>
      <c r="C64">
        <v>289</v>
      </c>
      <c r="D64">
        <v>67.8</v>
      </c>
      <c r="E64">
        <v>975</v>
      </c>
      <c r="K64">
        <f>(best_performing_all!K64*(best_performing_all!B64-274.15) + 274.15) - 273.15</f>
        <v>4.4117647058823763</v>
      </c>
      <c r="L64">
        <f>(best_performing_all!J64*best_performing_all!D64*998.2/3600)*4.2*time_0!K64</f>
        <v>348.34244117647251</v>
      </c>
      <c r="M64">
        <f>((best_performing_all!F64*30) + 273.15) - 273.15</f>
        <v>4.4117647058823195</v>
      </c>
      <c r="N64">
        <f t="shared" ref="N64:O64" si="64">M64</f>
        <v>4.4117647058823195</v>
      </c>
      <c r="O64">
        <f t="shared" si="64"/>
        <v>4.4117647058823195</v>
      </c>
      <c r="P64">
        <f>((best_performing_all!Q64*4) + 274.15) - 273.15</f>
        <v>4.4117647058823763</v>
      </c>
      <c r="Q64">
        <f>(((best_performing_all!P64*274.15) + (best_performing_all!P64*best_performing_all!Q64*4)+(L64/(4.2*(best_performing_all!D64*998.2/3600))))/best_performing_all!P64) - 273.15</f>
        <v>9.584178498985807</v>
      </c>
      <c r="R64">
        <f t="shared" si="1"/>
        <v>5.1724137931034306</v>
      </c>
      <c r="S64">
        <f t="shared" si="2"/>
        <v>348.34244117647251</v>
      </c>
      <c r="T64">
        <f>(best_performing_all!S64*30)</f>
        <v>4.4117647058823302</v>
      </c>
      <c r="U64">
        <f>(((best_performing_all!R64*273.15)+(best_performing_all!R64*best_performing_all!S64*30))/best_performing_all!R64) - 273.15</f>
        <v>4.4117647058822627</v>
      </c>
      <c r="V64">
        <f>(best_performing_all!G64*30)</f>
        <v>14.85</v>
      </c>
      <c r="W64">
        <f t="shared" si="3"/>
        <v>14.85</v>
      </c>
    </row>
    <row r="65" spans="1:23" x14ac:dyDescent="0.25">
      <c r="A65">
        <v>63</v>
      </c>
      <c r="B65">
        <v>288</v>
      </c>
      <c r="C65">
        <v>289</v>
      </c>
      <c r="D65">
        <v>66.400000000000006</v>
      </c>
      <c r="E65">
        <v>2590</v>
      </c>
      <c r="K65">
        <f>(best_performing_all!K65*(best_performing_all!B65-274.15) + 274.15) - 273.15</f>
        <v>4.4117647058823195</v>
      </c>
      <c r="L65">
        <f>(best_performing_all!J65*best_performing_all!D65*998.2/3600)*4.2*time_0!K65</f>
        <v>341.14952941176216</v>
      </c>
      <c r="M65">
        <f>((best_performing_all!F65*30) + 273.15) - 273.15</f>
        <v>4.4117647058823195</v>
      </c>
      <c r="N65">
        <f t="shared" ref="N65:O65" si="65">M65</f>
        <v>4.4117647058823195</v>
      </c>
      <c r="O65">
        <f t="shared" si="65"/>
        <v>4.4117647058823195</v>
      </c>
      <c r="P65">
        <f>((best_performing_all!Q65*4) + 274.15) - 273.15</f>
        <v>4.4117647058823763</v>
      </c>
      <c r="Q65">
        <f>(((best_performing_all!P65*274.15) + (best_performing_all!P65*best_performing_all!Q65*4)+(L65/(4.2*(best_performing_all!D65*998.2/3600))))/best_performing_all!P65) - 273.15</f>
        <v>9.5841784989857501</v>
      </c>
      <c r="R65">
        <f t="shared" si="1"/>
        <v>5.1724137931033738</v>
      </c>
      <c r="S65">
        <f t="shared" si="2"/>
        <v>341.14952941176216</v>
      </c>
      <c r="T65">
        <f>(best_performing_all!S65*30)</f>
        <v>4.4117647058823302</v>
      </c>
      <c r="U65">
        <f>(((best_performing_all!R65*273.15)+(best_performing_all!R65*best_performing_all!S65*30))/best_performing_all!R65) - 273.15</f>
        <v>4.4117647058822627</v>
      </c>
      <c r="V65">
        <f>(best_performing_all!G65*30)</f>
        <v>14.85</v>
      </c>
      <c r="W65">
        <f t="shared" si="3"/>
        <v>14.85</v>
      </c>
    </row>
    <row r="66" spans="1:23" x14ac:dyDescent="0.25">
      <c r="A66">
        <v>64</v>
      </c>
      <c r="B66">
        <v>288</v>
      </c>
      <c r="C66">
        <v>289</v>
      </c>
      <c r="D66">
        <v>70</v>
      </c>
      <c r="E66">
        <v>747</v>
      </c>
      <c r="K66">
        <f>(best_performing_all!K66*(best_performing_all!B66-274.15) + 274.15) - 273.15</f>
        <v>4.4117647058823763</v>
      </c>
      <c r="L66">
        <f>(best_performing_all!J66*best_performing_all!D66*998.2/3600)*4.2*time_0!K66</f>
        <v>359.64558823529603</v>
      </c>
      <c r="M66">
        <f>((best_performing_all!F66*30) + 273.15) - 273.15</f>
        <v>4.4117647058823195</v>
      </c>
      <c r="N66">
        <f t="shared" ref="N66:O66" si="66">M66</f>
        <v>4.4117647058823195</v>
      </c>
      <c r="O66">
        <f t="shared" si="66"/>
        <v>4.4117647058823195</v>
      </c>
      <c r="P66">
        <f>((best_performing_all!Q66*4) + 274.15) - 273.15</f>
        <v>4.4117647058823763</v>
      </c>
      <c r="Q66">
        <f>(((best_performing_all!P66*274.15) + (best_performing_all!P66*best_performing_all!Q66*4)+(L66/(4.2*(best_performing_all!D66*998.2/3600))))/best_performing_all!P66) - 273.15</f>
        <v>9.584178498985807</v>
      </c>
      <c r="R66">
        <f t="shared" si="1"/>
        <v>5.1724137931034306</v>
      </c>
      <c r="S66">
        <f t="shared" si="2"/>
        <v>359.64558823529603</v>
      </c>
      <c r="T66">
        <f>(best_performing_all!S66*30)</f>
        <v>4.4117647058823302</v>
      </c>
      <c r="U66">
        <f>(((best_performing_all!R66*273.15)+(best_performing_all!R66*best_performing_all!S66*30))/best_performing_all!R66) - 273.15</f>
        <v>4.4117647058822627</v>
      </c>
      <c r="V66">
        <f>(best_performing_all!G66*30)</f>
        <v>14.85</v>
      </c>
      <c r="W66">
        <f t="shared" si="3"/>
        <v>14.85</v>
      </c>
    </row>
    <row r="67" spans="1:23" x14ac:dyDescent="0.25">
      <c r="A67">
        <v>65</v>
      </c>
      <c r="B67">
        <v>288</v>
      </c>
      <c r="C67">
        <v>289</v>
      </c>
      <c r="D67">
        <v>61.2</v>
      </c>
      <c r="E67">
        <v>1010</v>
      </c>
      <c r="K67">
        <f>(best_performing_all!K67*(best_performing_all!B67-274.15) + 274.15) - 273.15</f>
        <v>3.6277586000686597</v>
      </c>
      <c r="L67">
        <f>(best_performing_all!J67*best_performing_all!D67*998.2/3600)*4.2*time_0!K67</f>
        <v>258.5557245096212</v>
      </c>
      <c r="M67">
        <f>((best_performing_all!F67*30) + 273.15) - 273.15</f>
        <v>3.6277586000686028</v>
      </c>
      <c r="N67">
        <f t="shared" ref="N67:O67" si="67">M67</f>
        <v>3.6277586000686028</v>
      </c>
      <c r="O67">
        <f t="shared" si="67"/>
        <v>3.6277586000686028</v>
      </c>
      <c r="P67">
        <f>((best_performing_all!Q67*4) + 274.15) - 273.15</f>
        <v>3.6277586000686597</v>
      </c>
      <c r="Q67">
        <f>(((best_performing_all!P67*274.15) + (best_performing_all!P67*best_performing_all!Q67*4)+(L67/(4.2*(best_performing_all!D67*998.2/3600))))/best_performing_all!P67) - 273.15</f>
        <v>7.7931659611797386</v>
      </c>
      <c r="R67">
        <f t="shared" ref="R67:R98" si="68">Q67-P67</f>
        <v>4.1654073611110789</v>
      </c>
      <c r="S67">
        <f t="shared" ref="S67:S98" si="69">L67</f>
        <v>258.5557245096212</v>
      </c>
      <c r="T67">
        <f>(best_performing_all!S67*30)</f>
        <v>3.62775860006859</v>
      </c>
      <c r="U67">
        <f>(((best_performing_all!R67*273.15)+(best_performing_all!R67*best_performing_all!S67*30))/best_performing_all!R67) - 273.15</f>
        <v>3.6277586000686028</v>
      </c>
      <c r="V67">
        <f>(best_performing_all!G67*30)</f>
        <v>14.85</v>
      </c>
      <c r="W67">
        <f t="shared" ref="W67:W98" si="70">V67</f>
        <v>14.85</v>
      </c>
    </row>
    <row r="68" spans="1:23" x14ac:dyDescent="0.25">
      <c r="A68">
        <v>66</v>
      </c>
      <c r="B68">
        <v>288</v>
      </c>
      <c r="C68">
        <v>290</v>
      </c>
      <c r="D68">
        <v>63.1</v>
      </c>
      <c r="E68">
        <v>748</v>
      </c>
      <c r="K68">
        <f>(best_performing_all!K68*(best_performing_all!B68-274.15) + 274.15) - 273.15</f>
        <v>3.9669148166847776</v>
      </c>
      <c r="L68">
        <f>(best_performing_all!J68*best_performing_all!D68*998.2/3600)*4.2*time_0!K68</f>
        <v>291.50538987258551</v>
      </c>
      <c r="M68">
        <f>((best_performing_all!F68*30) + 273.15) - 273.15</f>
        <v>3.9669148166847208</v>
      </c>
      <c r="N68">
        <f t="shared" ref="N68:O68" si="71">M68</f>
        <v>3.9669148166847208</v>
      </c>
      <c r="O68">
        <f t="shared" si="71"/>
        <v>3.9669148166847208</v>
      </c>
      <c r="P68">
        <f>((best_performing_all!Q68*4) + 274.15) - 273.15</f>
        <v>3.9669148166847776</v>
      </c>
      <c r="Q68">
        <f>(((best_performing_all!P68*274.15) + (best_performing_all!P68*best_performing_all!Q68*4)+(L68/(4.2*(best_performing_all!D68*998.2/3600))))/best_performing_all!P68) - 273.15</f>
        <v>8.7335207579608323</v>
      </c>
      <c r="R68">
        <f t="shared" si="68"/>
        <v>4.7666059412760546</v>
      </c>
      <c r="S68">
        <f t="shared" si="69"/>
        <v>291.50538987258551</v>
      </c>
      <c r="T68">
        <f>(best_performing_all!S68*30)</f>
        <v>3.9669148166847306</v>
      </c>
      <c r="U68">
        <f>(((best_performing_all!R68*273.15)+(best_performing_all!R68*best_performing_all!S68*30))/best_performing_all!R68) - 273.15</f>
        <v>3.9669148166847208</v>
      </c>
      <c r="V68">
        <f>(best_performing_all!G68*30)</f>
        <v>14.85</v>
      </c>
      <c r="W68">
        <f t="shared" si="70"/>
        <v>14.85</v>
      </c>
    </row>
    <row r="69" spans="1:23" x14ac:dyDescent="0.25">
      <c r="A69">
        <v>67</v>
      </c>
      <c r="B69">
        <v>287</v>
      </c>
      <c r="C69">
        <v>289</v>
      </c>
      <c r="D69">
        <v>67</v>
      </c>
      <c r="E69">
        <v>3000</v>
      </c>
      <c r="K69">
        <f>(best_performing_all!K69*(best_performing_all!B69-274.15) + 274.15) - 273.15</f>
        <v>3.6000029682548416</v>
      </c>
      <c r="L69">
        <f>(best_performing_all!J69*best_performing_all!D69*998.2/3600)*4.2*time_0!K69</f>
        <v>280.89371160095334</v>
      </c>
      <c r="M69">
        <f>((best_performing_all!F69*30) + 273.15) - 273.15</f>
        <v>3.6000029682548984</v>
      </c>
      <c r="N69">
        <f t="shared" ref="N69:O69" si="72">M69</f>
        <v>3.6000029682548984</v>
      </c>
      <c r="O69">
        <f t="shared" si="72"/>
        <v>3.6000029682548984</v>
      </c>
      <c r="P69">
        <f>((best_performing_all!Q69*4) + 274.15) - 273.15</f>
        <v>3.6000029682548984</v>
      </c>
      <c r="Q69">
        <f>(((best_performing_all!P69*274.15) + (best_performing_all!P69*best_performing_all!Q69*4)+(L69/(4.2*(best_performing_all!D69*998.2/3600))))/best_performing_all!P69) - 273.15</f>
        <v>8.2753308976955964</v>
      </c>
      <c r="R69">
        <f t="shared" si="68"/>
        <v>4.675327929440698</v>
      </c>
      <c r="S69">
        <f t="shared" si="69"/>
        <v>280.89371160095334</v>
      </c>
      <c r="T69">
        <f>(best_performing_all!S69*30)</f>
        <v>3.60000296825487</v>
      </c>
      <c r="U69">
        <f>(((best_performing_all!R69*273.15)+(best_performing_all!R69*best_performing_all!S69*30))/best_performing_all!R69) - 273.15</f>
        <v>3.6000029682548984</v>
      </c>
      <c r="V69">
        <f>(best_performing_all!G69*30)</f>
        <v>13.85000000000001</v>
      </c>
      <c r="W69">
        <f t="shared" si="70"/>
        <v>13.85000000000001</v>
      </c>
    </row>
    <row r="70" spans="1:23" x14ac:dyDescent="0.25">
      <c r="A70">
        <v>68</v>
      </c>
      <c r="B70">
        <v>288</v>
      </c>
      <c r="C70">
        <v>290</v>
      </c>
      <c r="D70">
        <v>67.8</v>
      </c>
      <c r="E70">
        <v>3110</v>
      </c>
      <c r="K70">
        <f>(best_performing_all!K70*(best_performing_all!B70-274.15) + 274.15) - 273.15</f>
        <v>4.4117647058823763</v>
      </c>
      <c r="L70">
        <f>(best_performing_all!J70*best_performing_all!D70*998.2/3600)*4.2*time_0!K70</f>
        <v>348.34244117647251</v>
      </c>
      <c r="M70">
        <f>((best_performing_all!F70*30) + 273.15) - 273.15</f>
        <v>4.4117647058823195</v>
      </c>
      <c r="N70">
        <f t="shared" ref="N70:O70" si="73">M70</f>
        <v>4.4117647058823195</v>
      </c>
      <c r="O70">
        <f t="shared" si="73"/>
        <v>4.4117647058823195</v>
      </c>
      <c r="P70">
        <f>((best_performing_all!Q70*4) + 274.15) - 273.15</f>
        <v>4.4117647058823763</v>
      </c>
      <c r="Q70">
        <f>(((best_performing_all!P70*274.15) + (best_performing_all!P70*best_performing_all!Q70*4)+(L70/(4.2*(best_performing_all!D70*998.2/3600))))/best_performing_all!P70) - 273.15</f>
        <v>9.584178498985807</v>
      </c>
      <c r="R70">
        <f t="shared" si="68"/>
        <v>5.1724137931034306</v>
      </c>
      <c r="S70">
        <f t="shared" si="69"/>
        <v>348.34244117647251</v>
      </c>
      <c r="T70">
        <f>(best_performing_all!S70*30)</f>
        <v>4.4117647058823302</v>
      </c>
      <c r="U70">
        <f>(((best_performing_all!R70*273.15)+(best_performing_all!R70*best_performing_all!S70*30))/best_performing_all!R70) - 273.15</f>
        <v>4.4117647058822627</v>
      </c>
      <c r="V70">
        <f>(best_performing_all!G70*30)</f>
        <v>14.85</v>
      </c>
      <c r="W70">
        <f t="shared" si="70"/>
        <v>14.85</v>
      </c>
    </row>
    <row r="71" spans="1:23" x14ac:dyDescent="0.25">
      <c r="A71">
        <v>69</v>
      </c>
      <c r="B71">
        <v>286</v>
      </c>
      <c r="C71">
        <v>289</v>
      </c>
      <c r="D71">
        <v>73.8</v>
      </c>
      <c r="E71">
        <v>2510</v>
      </c>
      <c r="K71">
        <f>(best_performing_all!K71*(best_performing_all!B71-274.15) + 274.15) - 273.15</f>
        <v>3.5458074665392019</v>
      </c>
      <c r="L71">
        <f>(best_performing_all!J71*best_performing_all!D71*998.2/3600)*4.2*time_0!K71</f>
        <v>304.74449362786106</v>
      </c>
      <c r="M71">
        <f>((best_performing_all!F71*30) + 273.15) - 273.15</f>
        <v>3.5458074665392019</v>
      </c>
      <c r="N71">
        <f t="shared" ref="N71:O71" si="74">M71</f>
        <v>3.5458074665392019</v>
      </c>
      <c r="O71">
        <f t="shared" si="74"/>
        <v>3.5458074665392019</v>
      </c>
      <c r="P71">
        <f>((best_performing_all!Q71*4) + 274.15) - 273.15</f>
        <v>3.5458074665392019</v>
      </c>
      <c r="Q71">
        <f>(((best_performing_all!P71*274.15) + (best_performing_all!P71*best_performing_all!Q71*4)+(L71/(4.2*(best_performing_all!D71*998.2/3600))))/best_performing_all!P71) - 273.15</f>
        <v>7.6299282653600926</v>
      </c>
      <c r="R71">
        <f t="shared" si="68"/>
        <v>4.0841207988208907</v>
      </c>
      <c r="S71">
        <f t="shared" si="69"/>
        <v>304.74449362786106</v>
      </c>
      <c r="T71">
        <f>(best_performing_all!S71*30)</f>
        <v>3.5458074665391903</v>
      </c>
      <c r="U71">
        <f>(((best_performing_all!R71*273.15)+(best_performing_all!R71*best_performing_all!S71*30))/best_performing_all!R71) - 273.15</f>
        <v>3.545807466539145</v>
      </c>
      <c r="V71">
        <f>(best_performing_all!G71*30)</f>
        <v>12.850000000000021</v>
      </c>
      <c r="W71">
        <f t="shared" si="70"/>
        <v>12.850000000000021</v>
      </c>
    </row>
    <row r="72" spans="1:23" x14ac:dyDescent="0.25">
      <c r="A72">
        <v>70</v>
      </c>
      <c r="B72">
        <v>288</v>
      </c>
      <c r="C72">
        <v>289</v>
      </c>
      <c r="D72">
        <v>68.7</v>
      </c>
      <c r="E72">
        <v>2390</v>
      </c>
      <c r="K72">
        <f>(best_performing_all!K72*(best_performing_all!B72-274.15) + 274.15) - 273.15</f>
        <v>4.4117647058823195</v>
      </c>
      <c r="L72">
        <f>(best_performing_all!J72*best_performing_all!D72*998.2/3600)*4.2*time_0!K72</f>
        <v>352.96645588234998</v>
      </c>
      <c r="M72">
        <f>((best_performing_all!F72*30) + 273.15) - 273.15</f>
        <v>4.4117647058823195</v>
      </c>
      <c r="N72">
        <f t="shared" ref="N72:O72" si="75">M72</f>
        <v>4.4117647058823195</v>
      </c>
      <c r="O72">
        <f t="shared" si="75"/>
        <v>4.4117647058823195</v>
      </c>
      <c r="P72">
        <f>((best_performing_all!Q72*4) + 274.15) - 273.15</f>
        <v>4.4117647058823763</v>
      </c>
      <c r="Q72">
        <f>(((best_performing_all!P72*274.15) + (best_performing_all!P72*best_performing_all!Q72*4)+(L72/(4.2*(best_performing_all!D72*998.2/3600))))/best_performing_all!P72) - 273.15</f>
        <v>9.5841784989857501</v>
      </c>
      <c r="R72">
        <f t="shared" si="68"/>
        <v>5.1724137931033738</v>
      </c>
      <c r="S72">
        <f t="shared" si="69"/>
        <v>352.96645588234998</v>
      </c>
      <c r="T72">
        <f>(best_performing_all!S72*30)</f>
        <v>4.4117647058823302</v>
      </c>
      <c r="U72">
        <f>(((best_performing_all!R72*273.15)+(best_performing_all!R72*best_performing_all!S72*30))/best_performing_all!R72) - 273.15</f>
        <v>4.4117647058822627</v>
      </c>
      <c r="V72">
        <f>(best_performing_all!G72*30)</f>
        <v>14.85</v>
      </c>
      <c r="W72">
        <f t="shared" si="70"/>
        <v>14.85</v>
      </c>
    </row>
    <row r="73" spans="1:23" x14ac:dyDescent="0.25">
      <c r="A73">
        <v>71</v>
      </c>
      <c r="B73">
        <v>288</v>
      </c>
      <c r="C73">
        <v>289</v>
      </c>
      <c r="D73">
        <v>61.2</v>
      </c>
      <c r="E73">
        <v>270</v>
      </c>
      <c r="K73">
        <f>(best_performing_all!K73*(best_performing_all!B73-274.15) + 274.15) - 273.15</f>
        <v>3.6277586000686597</v>
      </c>
      <c r="L73">
        <f>(best_performing_all!J73*best_performing_all!D73*998.2/3600)*4.2*time_0!K73</f>
        <v>258.5557245096212</v>
      </c>
      <c r="M73">
        <f>((best_performing_all!F73*30) + 273.15) - 273.15</f>
        <v>3.6277586000686028</v>
      </c>
      <c r="N73">
        <f t="shared" ref="N73:O73" si="76">M73</f>
        <v>3.6277586000686028</v>
      </c>
      <c r="O73">
        <f t="shared" si="76"/>
        <v>3.6277586000686028</v>
      </c>
      <c r="P73">
        <f>((best_performing_all!Q73*4) + 274.15) - 273.15</f>
        <v>3.6277586000686597</v>
      </c>
      <c r="Q73">
        <f>(((best_performing_all!P73*274.15) + (best_performing_all!P73*best_performing_all!Q73*4)+(L73/(4.2*(best_performing_all!D73*998.2/3600))))/best_performing_all!P73) - 273.15</f>
        <v>7.7931659611797386</v>
      </c>
      <c r="R73">
        <f t="shared" si="68"/>
        <v>4.1654073611110789</v>
      </c>
      <c r="S73">
        <f t="shared" si="69"/>
        <v>258.5557245096212</v>
      </c>
      <c r="T73">
        <f>(best_performing_all!S73*30)</f>
        <v>3.62775860006859</v>
      </c>
      <c r="U73">
        <f>(((best_performing_all!R73*273.15)+(best_performing_all!R73*best_performing_all!S73*30))/best_performing_all!R73) - 273.15</f>
        <v>3.6277586000686028</v>
      </c>
      <c r="V73">
        <f>(best_performing_all!G73*30)</f>
        <v>14.85</v>
      </c>
      <c r="W73">
        <f t="shared" si="70"/>
        <v>14.85</v>
      </c>
    </row>
    <row r="74" spans="1:23" x14ac:dyDescent="0.25">
      <c r="A74">
        <v>72</v>
      </c>
      <c r="B74">
        <v>288</v>
      </c>
      <c r="C74">
        <v>289</v>
      </c>
      <c r="D74">
        <v>60.2</v>
      </c>
      <c r="E74">
        <v>975</v>
      </c>
      <c r="K74">
        <f>(best_performing_all!K74*(best_performing_all!B74-274.15) + 274.15) - 273.15</f>
        <v>3.442951174549421</v>
      </c>
      <c r="L74">
        <f>(best_performing_all!J74*best_performing_all!D74*998.2/3600)*4.2*time_0!K74</f>
        <v>241.37467960503423</v>
      </c>
      <c r="M74">
        <f>((best_performing_all!F74*30) + 273.15) - 273.15</f>
        <v>3.4429511745493073</v>
      </c>
      <c r="N74">
        <f t="shared" ref="N74:O74" si="77">M74</f>
        <v>3.4429511745493073</v>
      </c>
      <c r="O74">
        <f t="shared" si="77"/>
        <v>3.4429511745493073</v>
      </c>
      <c r="P74">
        <f>((best_performing_all!Q74*4) + 274.15) - 273.15</f>
        <v>3.4429511745493642</v>
      </c>
      <c r="Q74">
        <f>(((best_performing_all!P74*274.15) + (best_performing_all!P74*best_performing_all!Q74*4)+(L74/(4.2*(best_performing_all!D74*998.2/3600))))/best_performing_all!P74) - 273.15</f>
        <v>7.9449236736697344</v>
      </c>
      <c r="R74">
        <f t="shared" si="68"/>
        <v>4.5019724991203702</v>
      </c>
      <c r="S74">
        <f t="shared" si="69"/>
        <v>241.37467960503423</v>
      </c>
      <c r="T74">
        <f>(best_performing_all!S74*30)</f>
        <v>3.4429511745493202</v>
      </c>
      <c r="U74">
        <f>(((best_performing_all!R74*273.15)+(best_performing_all!R74*best_performing_all!S74*30))/best_performing_all!R74) - 273.15</f>
        <v>3.4429511745493642</v>
      </c>
      <c r="V74">
        <f>(best_performing_all!G74*30)</f>
        <v>14.85</v>
      </c>
      <c r="W74">
        <f t="shared" si="70"/>
        <v>14.85</v>
      </c>
    </row>
    <row r="75" spans="1:23" x14ac:dyDescent="0.25">
      <c r="A75">
        <v>73</v>
      </c>
      <c r="B75">
        <v>288</v>
      </c>
      <c r="C75">
        <v>289</v>
      </c>
      <c r="D75">
        <v>61.2</v>
      </c>
      <c r="E75">
        <v>979</v>
      </c>
      <c r="K75">
        <f>(best_performing_all!K75*(best_performing_all!B75-274.15) + 274.15) - 273.15</f>
        <v>3.6277586000686597</v>
      </c>
      <c r="L75">
        <f>(best_performing_all!J75*best_performing_all!D75*998.2/3600)*4.2*time_0!K75</f>
        <v>258.5557245096212</v>
      </c>
      <c r="M75">
        <f>((best_performing_all!F75*30) + 273.15) - 273.15</f>
        <v>3.6277586000686028</v>
      </c>
      <c r="N75">
        <f t="shared" ref="N75:O75" si="78">M75</f>
        <v>3.6277586000686028</v>
      </c>
      <c r="O75">
        <f t="shared" si="78"/>
        <v>3.6277586000686028</v>
      </c>
      <c r="P75">
        <f>((best_performing_all!Q75*4) + 274.15) - 273.15</f>
        <v>3.6277586000686597</v>
      </c>
      <c r="Q75">
        <f>(((best_performing_all!P75*274.15) + (best_performing_all!P75*best_performing_all!Q75*4)+(L75/(4.2*(best_performing_all!D75*998.2/3600))))/best_performing_all!P75) - 273.15</f>
        <v>7.7931659611797386</v>
      </c>
      <c r="R75">
        <f t="shared" si="68"/>
        <v>4.1654073611110789</v>
      </c>
      <c r="S75">
        <f t="shared" si="69"/>
        <v>258.5557245096212</v>
      </c>
      <c r="T75">
        <f>(best_performing_all!S75*30)</f>
        <v>3.62775860006859</v>
      </c>
      <c r="U75">
        <f>(((best_performing_all!R75*273.15)+(best_performing_all!R75*best_performing_all!S75*30))/best_performing_all!R75) - 273.15</f>
        <v>3.6277586000686028</v>
      </c>
      <c r="V75">
        <f>(best_performing_all!G75*30)</f>
        <v>14.85</v>
      </c>
      <c r="W75">
        <f t="shared" si="70"/>
        <v>14.85</v>
      </c>
    </row>
    <row r="76" spans="1:23" x14ac:dyDescent="0.25">
      <c r="A76">
        <v>74</v>
      </c>
      <c r="B76">
        <v>288</v>
      </c>
      <c r="C76">
        <v>289</v>
      </c>
      <c r="D76">
        <v>68.900000000000006</v>
      </c>
      <c r="E76">
        <v>1320</v>
      </c>
      <c r="K76">
        <f>(best_performing_all!K76*(best_performing_all!B76-274.15) + 274.15) - 273.15</f>
        <v>4.4117647058823763</v>
      </c>
      <c r="L76">
        <f>(best_performing_all!J76*best_performing_all!D76*998.2/3600)*4.2*time_0!K76</f>
        <v>353.99401470588396</v>
      </c>
      <c r="M76">
        <f>((best_performing_all!F76*30) + 273.15) - 273.15</f>
        <v>4.4117647058823195</v>
      </c>
      <c r="N76">
        <f t="shared" ref="N76:O76" si="79">M76</f>
        <v>4.4117647058823195</v>
      </c>
      <c r="O76">
        <f t="shared" si="79"/>
        <v>4.4117647058823195</v>
      </c>
      <c r="P76">
        <f>((best_performing_all!Q76*4) + 274.15) - 273.15</f>
        <v>4.4117647058823763</v>
      </c>
      <c r="Q76">
        <f>(((best_performing_all!P76*274.15) + (best_performing_all!P76*best_performing_all!Q76*4)+(L76/(4.2*(best_performing_all!D76*998.2/3600))))/best_performing_all!P76) - 273.15</f>
        <v>9.584178498985807</v>
      </c>
      <c r="R76">
        <f t="shared" si="68"/>
        <v>5.1724137931034306</v>
      </c>
      <c r="S76">
        <f t="shared" si="69"/>
        <v>353.99401470588396</v>
      </c>
      <c r="T76">
        <f>(best_performing_all!S76*30)</f>
        <v>4.4117647058823302</v>
      </c>
      <c r="U76">
        <f>(((best_performing_all!R76*273.15)+(best_performing_all!R76*best_performing_all!S76*30))/best_performing_all!R76) - 273.15</f>
        <v>4.4117647058822627</v>
      </c>
      <c r="V76">
        <f>(best_performing_all!G76*30)</f>
        <v>14.85</v>
      </c>
      <c r="W76">
        <f t="shared" si="70"/>
        <v>14.85</v>
      </c>
    </row>
    <row r="77" spans="1:23" x14ac:dyDescent="0.25">
      <c r="A77">
        <v>75</v>
      </c>
      <c r="B77">
        <v>288</v>
      </c>
      <c r="C77">
        <v>289</v>
      </c>
      <c r="D77">
        <v>68.900000000000006</v>
      </c>
      <c r="E77">
        <v>1320</v>
      </c>
      <c r="K77">
        <f>(best_performing_all!K77*(best_performing_all!B77-274.15) + 274.15) - 273.15</f>
        <v>4.4117647058823763</v>
      </c>
      <c r="L77">
        <f>(best_performing_all!J77*best_performing_all!D77*998.2/3600)*4.2*time_0!K77</f>
        <v>353.99401470588396</v>
      </c>
      <c r="M77">
        <f>((best_performing_all!F77*30) + 273.15) - 273.15</f>
        <v>4.4117647058823195</v>
      </c>
      <c r="N77">
        <f t="shared" ref="N77:O77" si="80">M77</f>
        <v>4.4117647058823195</v>
      </c>
      <c r="O77">
        <f t="shared" si="80"/>
        <v>4.4117647058823195</v>
      </c>
      <c r="P77">
        <f>((best_performing_all!Q77*4) + 274.15) - 273.15</f>
        <v>4.4117647058823763</v>
      </c>
      <c r="Q77">
        <f>(((best_performing_all!P77*274.15) + (best_performing_all!P77*best_performing_all!Q77*4)+(L77/(4.2*(best_performing_all!D77*998.2/3600))))/best_performing_all!P77) - 273.15</f>
        <v>9.584178498985807</v>
      </c>
      <c r="R77">
        <f t="shared" si="68"/>
        <v>5.1724137931034306</v>
      </c>
      <c r="S77">
        <f t="shared" si="69"/>
        <v>353.99401470588396</v>
      </c>
      <c r="T77">
        <f>(best_performing_all!S77*30)</f>
        <v>4.4117647058823302</v>
      </c>
      <c r="U77">
        <f>(((best_performing_all!R77*273.15)+(best_performing_all!R77*best_performing_all!S77*30))/best_performing_all!R77) - 273.15</f>
        <v>4.4117647058822627</v>
      </c>
      <c r="V77">
        <f>(best_performing_all!G77*30)</f>
        <v>14.85</v>
      </c>
      <c r="W77">
        <f t="shared" si="70"/>
        <v>14.85</v>
      </c>
    </row>
    <row r="78" spans="1:23" x14ac:dyDescent="0.25">
      <c r="A78">
        <v>76</v>
      </c>
      <c r="B78">
        <v>288</v>
      </c>
      <c r="C78">
        <v>289</v>
      </c>
      <c r="D78">
        <v>68.900000000000006</v>
      </c>
      <c r="E78">
        <v>2770</v>
      </c>
      <c r="K78">
        <f>(best_performing_all!K78*(best_performing_all!B78-274.15) + 274.15) - 273.15</f>
        <v>4.4117647058823763</v>
      </c>
      <c r="L78">
        <f>(best_performing_all!J78*best_performing_all!D78*998.2/3600)*4.2*time_0!K78</f>
        <v>353.99401470588396</v>
      </c>
      <c r="M78">
        <f>((best_performing_all!F78*30) + 273.15) - 273.15</f>
        <v>4.4117647058823195</v>
      </c>
      <c r="N78">
        <f t="shared" ref="N78:O78" si="81">M78</f>
        <v>4.4117647058823195</v>
      </c>
      <c r="O78">
        <f t="shared" si="81"/>
        <v>4.4117647058823195</v>
      </c>
      <c r="P78">
        <f>((best_performing_all!Q78*4) + 274.15) - 273.15</f>
        <v>4.4117647058823763</v>
      </c>
      <c r="Q78">
        <f>(((best_performing_all!P78*274.15) + (best_performing_all!P78*best_performing_all!Q78*4)+(L78/(4.2*(best_performing_all!D78*998.2/3600))))/best_performing_all!P78) - 273.15</f>
        <v>9.584178498985807</v>
      </c>
      <c r="R78">
        <f t="shared" si="68"/>
        <v>5.1724137931034306</v>
      </c>
      <c r="S78">
        <f t="shared" si="69"/>
        <v>353.99401470588396</v>
      </c>
      <c r="T78">
        <f>(best_performing_all!S78*30)</f>
        <v>4.4117647058823302</v>
      </c>
      <c r="U78">
        <f>(((best_performing_all!R78*273.15)+(best_performing_all!R78*best_performing_all!S78*30))/best_performing_all!R78) - 273.15</f>
        <v>4.4117647058822627</v>
      </c>
      <c r="V78">
        <f>(best_performing_all!G78*30)</f>
        <v>14.85</v>
      </c>
      <c r="W78">
        <f t="shared" si="70"/>
        <v>14.85</v>
      </c>
    </row>
    <row r="79" spans="1:23" x14ac:dyDescent="0.25">
      <c r="A79">
        <v>77</v>
      </c>
      <c r="B79">
        <v>288</v>
      </c>
      <c r="C79">
        <v>289</v>
      </c>
      <c r="D79">
        <v>68.7</v>
      </c>
      <c r="E79">
        <v>2770</v>
      </c>
      <c r="K79">
        <f>(best_performing_all!K79*(best_performing_all!B79-274.15) + 274.15) - 273.15</f>
        <v>4.4117647058823195</v>
      </c>
      <c r="L79">
        <f>(best_performing_all!J79*best_performing_all!D79*998.2/3600)*4.2*time_0!K79</f>
        <v>352.96645588234998</v>
      </c>
      <c r="M79">
        <f>((best_performing_all!F79*30) + 273.15) - 273.15</f>
        <v>4.4117647058823195</v>
      </c>
      <c r="N79">
        <f t="shared" ref="N79:O79" si="82">M79</f>
        <v>4.4117647058823195</v>
      </c>
      <c r="O79">
        <f t="shared" si="82"/>
        <v>4.4117647058823195</v>
      </c>
      <c r="P79">
        <f>((best_performing_all!Q79*4) + 274.15) - 273.15</f>
        <v>4.4117647058823763</v>
      </c>
      <c r="Q79">
        <f>(((best_performing_all!P79*274.15) + (best_performing_all!P79*best_performing_all!Q79*4)+(L79/(4.2*(best_performing_all!D79*998.2/3600))))/best_performing_all!P79) - 273.15</f>
        <v>9.5841784989857501</v>
      </c>
      <c r="R79">
        <f t="shared" si="68"/>
        <v>5.1724137931033738</v>
      </c>
      <c r="S79">
        <f t="shared" si="69"/>
        <v>352.96645588234998</v>
      </c>
      <c r="T79">
        <f>(best_performing_all!S79*30)</f>
        <v>4.4117647058823302</v>
      </c>
      <c r="U79">
        <f>(((best_performing_all!R79*273.15)+(best_performing_all!R79*best_performing_all!S79*30))/best_performing_all!R79) - 273.15</f>
        <v>4.4117647058822627</v>
      </c>
      <c r="V79">
        <f>(best_performing_all!G79*30)</f>
        <v>14.85</v>
      </c>
      <c r="W79">
        <f t="shared" si="70"/>
        <v>14.85</v>
      </c>
    </row>
    <row r="80" spans="1:23" x14ac:dyDescent="0.25">
      <c r="A80">
        <v>78</v>
      </c>
      <c r="B80">
        <v>288</v>
      </c>
      <c r="C80">
        <v>289</v>
      </c>
      <c r="D80">
        <v>71.7</v>
      </c>
      <c r="E80">
        <v>2770</v>
      </c>
      <c r="K80">
        <f>(best_performing_all!K80*(best_performing_all!B80-274.15) + 274.15) - 273.15</f>
        <v>4.4117647058823763</v>
      </c>
      <c r="L80">
        <f>(best_performing_all!J80*best_performing_all!D80*998.2/3600)*4.2*time_0!K80</f>
        <v>368.37983823529606</v>
      </c>
      <c r="M80">
        <f>((best_performing_all!F80*30) + 273.15) - 273.15</f>
        <v>4.4117647058823195</v>
      </c>
      <c r="N80">
        <f t="shared" ref="N80:O80" si="83">M80</f>
        <v>4.4117647058823195</v>
      </c>
      <c r="O80">
        <f t="shared" si="83"/>
        <v>4.4117647058823195</v>
      </c>
      <c r="P80">
        <f>((best_performing_all!Q80*4) + 274.15) - 273.15</f>
        <v>4.4117647058823763</v>
      </c>
      <c r="Q80">
        <f>(((best_performing_all!P80*274.15) + (best_performing_all!P80*best_performing_all!Q80*4)+(L80/(4.2*(best_performing_all!D80*998.2/3600))))/best_performing_all!P80) - 273.15</f>
        <v>9.584178498985807</v>
      </c>
      <c r="R80">
        <f t="shared" si="68"/>
        <v>5.1724137931034306</v>
      </c>
      <c r="S80">
        <f t="shared" si="69"/>
        <v>368.37983823529606</v>
      </c>
      <c r="T80">
        <f>(best_performing_all!S80*30)</f>
        <v>4.4117647058823302</v>
      </c>
      <c r="U80">
        <f>(((best_performing_all!R80*273.15)+(best_performing_all!R80*best_performing_all!S80*30))/best_performing_all!R80) - 273.15</f>
        <v>4.4117647058822627</v>
      </c>
      <c r="V80">
        <f>(best_performing_all!G80*30)</f>
        <v>14.85</v>
      </c>
      <c r="W80">
        <f t="shared" si="70"/>
        <v>14.85</v>
      </c>
    </row>
    <row r="81" spans="1:23" x14ac:dyDescent="0.25">
      <c r="A81">
        <v>79</v>
      </c>
      <c r="B81">
        <v>288</v>
      </c>
      <c r="C81">
        <v>289</v>
      </c>
      <c r="D81">
        <v>62.4</v>
      </c>
      <c r="E81">
        <v>1450</v>
      </c>
      <c r="K81">
        <f>(best_performing_all!K81*(best_performing_all!B81-274.15) + 274.15) - 273.15</f>
        <v>3.8433513200785114</v>
      </c>
      <c r="L81">
        <f>(best_performing_all!J81*best_performing_all!D81*998.2/3600)*4.2*time_0!K81</f>
        <v>279.29234334473256</v>
      </c>
      <c r="M81">
        <f>((best_performing_all!F81*30) + 273.15) - 273.15</f>
        <v>3.8433513200785114</v>
      </c>
      <c r="N81">
        <f t="shared" ref="N81:O81" si="84">M81</f>
        <v>3.8433513200785114</v>
      </c>
      <c r="O81">
        <f t="shared" si="84"/>
        <v>3.8433513200785114</v>
      </c>
      <c r="P81">
        <f>((best_performing_all!Q81*4) + 274.15) - 273.15</f>
        <v>3.8433513200785114</v>
      </c>
      <c r="Q81">
        <f>(((best_performing_all!P81*274.15) + (best_performing_all!P81*best_performing_all!Q81*4)+(L81/(4.2*(best_performing_all!D81*998.2/3600))))/best_performing_all!P81) - 273.15</f>
        <v>8.4844538072928231</v>
      </c>
      <c r="R81">
        <f t="shared" si="68"/>
        <v>4.6411024872143116</v>
      </c>
      <c r="S81">
        <f t="shared" si="69"/>
        <v>279.29234334473256</v>
      </c>
      <c r="T81">
        <f>(best_performing_all!S81*30)</f>
        <v>3.8433513200784901</v>
      </c>
      <c r="U81">
        <f>(((best_performing_all!R81*273.15)+(best_performing_all!R81*best_performing_all!S81*30))/best_performing_all!R81) - 273.15</f>
        <v>3.8433513200785114</v>
      </c>
      <c r="V81">
        <f>(best_performing_all!G81*30)</f>
        <v>14.85</v>
      </c>
      <c r="W81">
        <f t="shared" si="70"/>
        <v>14.85</v>
      </c>
    </row>
    <row r="82" spans="1:23" x14ac:dyDescent="0.25">
      <c r="A82">
        <v>80</v>
      </c>
      <c r="B82">
        <v>287</v>
      </c>
      <c r="C82">
        <v>289</v>
      </c>
      <c r="D82">
        <v>63.4</v>
      </c>
      <c r="E82">
        <v>209</v>
      </c>
      <c r="K82">
        <f>(best_performing_all!K82*(best_performing_all!B82-274.15) + 274.15) - 273.15</f>
        <v>3.0151420017955388</v>
      </c>
      <c r="L82">
        <f>(best_performing_all!J82*best_performing_all!D82*998.2/3600)*4.2*time_0!K82</f>
        <v>222.61856739335769</v>
      </c>
      <c r="M82">
        <f>((best_performing_all!F82*30) + 273.15) - 273.15</f>
        <v>3.0151420017955957</v>
      </c>
      <c r="N82">
        <f t="shared" ref="N82:O82" si="85">M82</f>
        <v>3.0151420017955957</v>
      </c>
      <c r="O82">
        <f t="shared" si="85"/>
        <v>3.0151420017955957</v>
      </c>
      <c r="P82">
        <f>((best_performing_all!Q82*4) + 274.15) - 273.15</f>
        <v>3.0151420017955957</v>
      </c>
      <c r="Q82">
        <f>(((best_performing_all!P82*274.15) + (best_performing_all!P82*best_performing_all!Q82*4)+(L82/(4.2*(best_performing_all!D82*998.2/3600))))/best_performing_all!P82) - 273.15</f>
        <v>8.4921920958263399</v>
      </c>
      <c r="R82">
        <f t="shared" si="68"/>
        <v>5.4770500940307443</v>
      </c>
      <c r="S82">
        <f t="shared" si="69"/>
        <v>222.61856739335769</v>
      </c>
      <c r="T82">
        <f>(best_performing_all!S82*30)</f>
        <v>3.0151420017955797</v>
      </c>
      <c r="U82">
        <f>(((best_performing_all!R82*273.15)+(best_performing_all!R82*best_performing_all!S82*30))/best_performing_all!R82) - 273.15</f>
        <v>3.0151420017955957</v>
      </c>
      <c r="V82">
        <f>(best_performing_all!G82*30)</f>
        <v>13.85000000000001</v>
      </c>
      <c r="W82">
        <f t="shared" si="70"/>
        <v>13.85000000000001</v>
      </c>
    </row>
    <row r="83" spans="1:23" x14ac:dyDescent="0.25">
      <c r="A83">
        <v>81</v>
      </c>
      <c r="B83">
        <v>287</v>
      </c>
      <c r="C83">
        <v>290</v>
      </c>
      <c r="D83">
        <v>63.5</v>
      </c>
      <c r="E83">
        <v>1320</v>
      </c>
      <c r="K83">
        <f>(best_performing_all!K83*(best_performing_all!B83-274.15) + 274.15) - 273.15</f>
        <v>3.0325831791311657</v>
      </c>
      <c r="L83">
        <f>(best_performing_all!J83*best_performing_all!D83*998.2/3600)*4.2*time_0!K83</f>
        <v>224.25947555369677</v>
      </c>
      <c r="M83">
        <f>((best_performing_all!F83*30) + 273.15) - 273.15</f>
        <v>3.0325831791311657</v>
      </c>
      <c r="N83">
        <f t="shared" ref="N83:O83" si="86">M83</f>
        <v>3.0325831791311657</v>
      </c>
      <c r="O83">
        <f t="shared" si="86"/>
        <v>3.0325831791311657</v>
      </c>
      <c r="P83">
        <f>((best_performing_all!Q83*4) + 274.15) - 273.15</f>
        <v>3.0325831791311657</v>
      </c>
      <c r="Q83">
        <f>(((best_performing_all!P83*274.15) + (best_performing_all!P83*best_performing_all!Q83*4)+(L83/(4.2*(best_performing_all!D83*998.2/3600))))/best_performing_all!P83) - 273.15</f>
        <v>6.8181727137982762</v>
      </c>
      <c r="R83">
        <f t="shared" si="68"/>
        <v>3.7855895346671105</v>
      </c>
      <c r="S83">
        <f t="shared" si="69"/>
        <v>224.25947555369677</v>
      </c>
      <c r="T83">
        <f>(best_performing_all!S83*30)</f>
        <v>3.0325831791311697</v>
      </c>
      <c r="U83">
        <f>(((best_performing_all!R83*273.15)+(best_performing_all!R83*best_performing_all!S83*30))/best_performing_all!R83) - 273.15</f>
        <v>3.0325831791311657</v>
      </c>
      <c r="V83">
        <f>(best_performing_all!G83*30)</f>
        <v>13.85000000000001</v>
      </c>
      <c r="W83">
        <f t="shared" si="70"/>
        <v>13.85000000000001</v>
      </c>
    </row>
    <row r="84" spans="1:23" x14ac:dyDescent="0.25">
      <c r="A84">
        <v>82</v>
      </c>
      <c r="B84">
        <v>288</v>
      </c>
      <c r="C84">
        <v>289</v>
      </c>
      <c r="D84">
        <v>68.8</v>
      </c>
      <c r="E84">
        <v>812</v>
      </c>
      <c r="K84">
        <f>(best_performing_all!K84*(best_performing_all!B84-274.15) + 274.15) - 273.15</f>
        <v>4.4117647058823763</v>
      </c>
      <c r="L84">
        <f>(best_performing_all!J84*best_performing_all!D84*998.2/3600)*4.2*time_0!K84</f>
        <v>353.48023529411955</v>
      </c>
      <c r="M84">
        <f>((best_performing_all!F84*30) + 273.15) - 273.15</f>
        <v>4.4117647058823195</v>
      </c>
      <c r="N84">
        <f t="shared" ref="N84:O84" si="87">M84</f>
        <v>4.4117647058823195</v>
      </c>
      <c r="O84">
        <f t="shared" si="87"/>
        <v>4.4117647058823195</v>
      </c>
      <c r="P84">
        <f>((best_performing_all!Q84*4) + 274.15) - 273.15</f>
        <v>4.4117647058823763</v>
      </c>
      <c r="Q84">
        <f>(((best_performing_all!P84*274.15) + (best_performing_all!P84*best_performing_all!Q84*4)+(L84/(4.2*(best_performing_all!D84*998.2/3600))))/best_performing_all!P84) - 273.15</f>
        <v>9.584178498985807</v>
      </c>
      <c r="R84">
        <f t="shared" si="68"/>
        <v>5.1724137931034306</v>
      </c>
      <c r="S84">
        <f t="shared" si="69"/>
        <v>353.48023529411955</v>
      </c>
      <c r="T84">
        <f>(best_performing_all!S84*30)</f>
        <v>4.4117647058823302</v>
      </c>
      <c r="U84">
        <f>(((best_performing_all!R84*273.15)+(best_performing_all!R84*best_performing_all!S84*30))/best_performing_all!R84) - 273.15</f>
        <v>4.4117647058822627</v>
      </c>
      <c r="V84">
        <f>(best_performing_all!G84*30)</f>
        <v>14.85</v>
      </c>
      <c r="W84">
        <f t="shared" si="70"/>
        <v>14.85</v>
      </c>
    </row>
    <row r="85" spans="1:23" x14ac:dyDescent="0.25">
      <c r="A85">
        <v>83</v>
      </c>
      <c r="B85">
        <v>288</v>
      </c>
      <c r="C85">
        <v>290</v>
      </c>
      <c r="D85">
        <v>64</v>
      </c>
      <c r="E85">
        <v>1320</v>
      </c>
      <c r="K85">
        <f>(best_performing_all!K85*(best_performing_all!B85-274.15) + 274.15) - 273.15</f>
        <v>4.120817589331125</v>
      </c>
      <c r="L85">
        <f>(best_performing_all!J85*best_performing_all!D85*998.2/3600)*4.2*time_0!K85</f>
        <v>307.13387545271792</v>
      </c>
      <c r="M85">
        <f>((best_performing_all!F85*30) + 273.15) - 273.15</f>
        <v>4.120817589331125</v>
      </c>
      <c r="N85">
        <f t="shared" ref="N85:O85" si="88">M85</f>
        <v>4.120817589331125</v>
      </c>
      <c r="O85">
        <f t="shared" si="88"/>
        <v>4.120817589331125</v>
      </c>
      <c r="P85">
        <f>((best_performing_all!Q85*4) + 274.15) - 273.15</f>
        <v>4.120817589331125</v>
      </c>
      <c r="Q85">
        <f>(((best_performing_all!P85*274.15) + (best_performing_all!P85*best_performing_all!Q85*4)+(L85/(4.2*(best_performing_all!D85*998.2/3600))))/best_performing_all!P85) - 273.15</f>
        <v>9.3545283706112627</v>
      </c>
      <c r="R85">
        <f t="shared" si="68"/>
        <v>5.2337107812801378</v>
      </c>
      <c r="S85">
        <f t="shared" si="69"/>
        <v>307.13387545271792</v>
      </c>
      <c r="T85">
        <f>(best_performing_all!S85*30)</f>
        <v>4.1208175893311401</v>
      </c>
      <c r="U85">
        <f>(((best_performing_all!R85*273.15)+(best_performing_all!R85*best_performing_all!S85*30))/best_performing_all!R85) - 273.15</f>
        <v>4.120817589331125</v>
      </c>
      <c r="V85">
        <f>(best_performing_all!G85*30)</f>
        <v>14.85</v>
      </c>
      <c r="W85">
        <f t="shared" si="70"/>
        <v>14.85</v>
      </c>
    </row>
    <row r="86" spans="1:23" x14ac:dyDescent="0.25">
      <c r="A86">
        <v>84</v>
      </c>
      <c r="B86">
        <v>288</v>
      </c>
      <c r="C86">
        <v>290</v>
      </c>
      <c r="D86">
        <v>64</v>
      </c>
      <c r="E86">
        <v>1320</v>
      </c>
      <c r="K86">
        <f>(best_performing_all!K86*(best_performing_all!B86-274.15) + 274.15) - 273.15</f>
        <v>4.120817589331125</v>
      </c>
      <c r="L86">
        <f>(best_performing_all!J86*best_performing_all!D86*998.2/3600)*4.2*time_0!K86</f>
        <v>307.13387545271792</v>
      </c>
      <c r="M86">
        <f>((best_performing_all!F86*30) + 273.15) - 273.15</f>
        <v>4.120817589331125</v>
      </c>
      <c r="N86">
        <f t="shared" ref="N86:O86" si="89">M86</f>
        <v>4.120817589331125</v>
      </c>
      <c r="O86">
        <f t="shared" si="89"/>
        <v>4.120817589331125</v>
      </c>
      <c r="P86">
        <f>((best_performing_all!Q86*4) + 274.15) - 273.15</f>
        <v>4.120817589331125</v>
      </c>
      <c r="Q86">
        <f>(((best_performing_all!P86*274.15) + (best_performing_all!P86*best_performing_all!Q86*4)+(L86/(4.2*(best_performing_all!D86*998.2/3600))))/best_performing_all!P86) - 273.15</f>
        <v>9.3545283706112627</v>
      </c>
      <c r="R86">
        <f t="shared" si="68"/>
        <v>5.2337107812801378</v>
      </c>
      <c r="S86">
        <f t="shared" si="69"/>
        <v>307.13387545271792</v>
      </c>
      <c r="T86">
        <f>(best_performing_all!S86*30)</f>
        <v>4.1208175893311401</v>
      </c>
      <c r="U86">
        <f>(((best_performing_all!R86*273.15)+(best_performing_all!R86*best_performing_all!S86*30))/best_performing_all!R86) - 273.15</f>
        <v>4.120817589331125</v>
      </c>
      <c r="V86">
        <f>(best_performing_all!G86*30)</f>
        <v>14.85</v>
      </c>
      <c r="W86">
        <f t="shared" si="70"/>
        <v>14.85</v>
      </c>
    </row>
    <row r="87" spans="1:23" x14ac:dyDescent="0.25">
      <c r="A87">
        <v>85</v>
      </c>
      <c r="B87">
        <v>287</v>
      </c>
      <c r="C87">
        <v>290</v>
      </c>
      <c r="D87">
        <v>60.3</v>
      </c>
      <c r="E87">
        <v>152</v>
      </c>
      <c r="K87">
        <f>(best_performing_all!K87*(best_performing_all!B87-274.15) + 274.15) - 273.15</f>
        <v>2.4620215732652468</v>
      </c>
      <c r="L87">
        <f>(best_performing_all!J87*best_performing_all!D87*998.2/3600)*4.2*time_0!K87</f>
        <v>172.89145188738755</v>
      </c>
      <c r="M87">
        <f>((best_performing_all!F87*30) + 273.15) - 273.15</f>
        <v>2.4620215732653037</v>
      </c>
      <c r="N87">
        <f t="shared" ref="N87:O87" si="90">M87</f>
        <v>2.4620215732653037</v>
      </c>
      <c r="O87">
        <f t="shared" si="90"/>
        <v>2.4620215732653037</v>
      </c>
      <c r="P87">
        <f>((best_performing_all!Q87*4) + 274.15) - 273.15</f>
        <v>2.4620215732653037</v>
      </c>
      <c r="Q87">
        <f>(((best_performing_all!P87*274.15) + (best_performing_all!P87*best_performing_all!Q87*4)+(L87/(4.2*(best_performing_all!D87*998.2/3600))))/best_performing_all!P87) - 273.15</f>
        <v>8.9059674972752987</v>
      </c>
      <c r="R87">
        <f t="shared" si="68"/>
        <v>6.443945924009995</v>
      </c>
      <c r="S87">
        <f t="shared" si="69"/>
        <v>172.89145188738755</v>
      </c>
      <c r="T87">
        <f>(best_performing_all!S87*30)</f>
        <v>2.4620215732653148</v>
      </c>
      <c r="U87">
        <f>(((best_performing_all!R87*273.15)+(best_performing_all!R87*best_performing_all!S87*30))/best_performing_all!R87) - 273.15</f>
        <v>2.4620215732653037</v>
      </c>
      <c r="V87">
        <f>(best_performing_all!G87*30)</f>
        <v>13.85000000000001</v>
      </c>
      <c r="W87">
        <f t="shared" si="70"/>
        <v>13.85000000000001</v>
      </c>
    </row>
    <row r="88" spans="1:23" x14ac:dyDescent="0.25">
      <c r="A88">
        <v>86</v>
      </c>
      <c r="B88">
        <v>287</v>
      </c>
      <c r="C88">
        <v>289</v>
      </c>
      <c r="D88">
        <v>64.5</v>
      </c>
      <c r="E88">
        <v>1440</v>
      </c>
      <c r="K88">
        <f>(best_performing_all!K88*(best_performing_all!B88-274.15) + 274.15) - 273.15</f>
        <v>3.2032450770198579</v>
      </c>
      <c r="L88">
        <f>(best_performing_all!J88*best_performing_all!D88*998.2/3600)*4.2*time_0!K88</f>
        <v>240.61031250006201</v>
      </c>
      <c r="M88">
        <f>((best_performing_all!F88*30) + 273.15) - 273.15</f>
        <v>3.2032450770198579</v>
      </c>
      <c r="N88">
        <f t="shared" ref="N88:O88" si="91">M88</f>
        <v>3.2032450770198579</v>
      </c>
      <c r="O88">
        <f t="shared" si="91"/>
        <v>3.2032450770198579</v>
      </c>
      <c r="P88">
        <f>((best_performing_all!Q88*4) + 274.15) - 273.15</f>
        <v>3.2032450770198579</v>
      </c>
      <c r="Q88">
        <f>(((best_performing_all!P88*274.15) + (best_performing_all!P88*best_performing_all!Q88*4)+(L88/(4.2*(best_performing_all!D88*998.2/3600))))/best_performing_all!P88) - 273.15</f>
        <v>6.9419695852537302</v>
      </c>
      <c r="R88">
        <f t="shared" si="68"/>
        <v>3.7387245082338723</v>
      </c>
      <c r="S88">
        <f t="shared" si="69"/>
        <v>240.61031250006201</v>
      </c>
      <c r="T88">
        <f>(best_performing_all!S88*30)</f>
        <v>3.20324507701983</v>
      </c>
      <c r="U88">
        <f>(((best_performing_all!R88*273.15)+(best_performing_all!R88*best_performing_all!S88*30))/best_performing_all!R88) - 273.15</f>
        <v>3.2032450770198579</v>
      </c>
      <c r="V88">
        <f>(best_performing_all!G88*30)</f>
        <v>13.85000000000001</v>
      </c>
      <c r="W88">
        <f t="shared" si="70"/>
        <v>13.85000000000001</v>
      </c>
    </row>
    <row r="89" spans="1:23" x14ac:dyDescent="0.25">
      <c r="A89">
        <v>87</v>
      </c>
      <c r="B89">
        <v>288</v>
      </c>
      <c r="C89">
        <v>289</v>
      </c>
      <c r="D89">
        <v>64.5</v>
      </c>
      <c r="E89">
        <v>1450</v>
      </c>
      <c r="K89">
        <f>(best_performing_all!K89*(best_performing_all!B89-274.15) + 274.15) - 273.15</f>
        <v>4.2041414587879444</v>
      </c>
      <c r="L89">
        <f>(best_performing_all!J89*best_performing_all!D89*998.2/3600)*4.2*time_0!K89</f>
        <v>315.79219381320002</v>
      </c>
      <c r="M89">
        <f>((best_performing_all!F89*30) + 273.15) - 273.15</f>
        <v>4.2041414587878876</v>
      </c>
      <c r="N89">
        <f t="shared" ref="N89:O89" si="92">M89</f>
        <v>4.2041414587878876</v>
      </c>
      <c r="O89">
        <f t="shared" si="92"/>
        <v>4.2041414587878876</v>
      </c>
      <c r="P89">
        <f>((best_performing_all!Q89*4) + 274.15) - 273.15</f>
        <v>4.2041414587878876</v>
      </c>
      <c r="Q89">
        <f>(((best_performing_all!P89*274.15) + (best_performing_all!P89*best_performing_all!Q89*4)+(L89/(4.2*(best_performing_all!D89*998.2/3600))))/best_performing_all!P89) - 273.15</f>
        <v>9.2082493737457867</v>
      </c>
      <c r="R89">
        <f t="shared" si="68"/>
        <v>5.0041079149578991</v>
      </c>
      <c r="S89">
        <f t="shared" si="69"/>
        <v>315.79219381320002</v>
      </c>
      <c r="T89">
        <f>(best_performing_all!S89*30)</f>
        <v>4.2041414587878903</v>
      </c>
      <c r="U89">
        <f>(((best_performing_all!R89*273.15)+(best_performing_all!R89*best_performing_all!S89*30))/best_performing_all!R89) - 273.15</f>
        <v>4.2041414587878876</v>
      </c>
      <c r="V89">
        <f>(best_performing_all!G89*30)</f>
        <v>14.85</v>
      </c>
      <c r="W89">
        <f t="shared" si="70"/>
        <v>14.85</v>
      </c>
    </row>
    <row r="90" spans="1:23" x14ac:dyDescent="0.25">
      <c r="A90">
        <v>88</v>
      </c>
      <c r="B90">
        <v>287</v>
      </c>
      <c r="C90">
        <v>289</v>
      </c>
      <c r="D90">
        <v>69.8</v>
      </c>
      <c r="E90">
        <v>1450</v>
      </c>
      <c r="K90">
        <f>(best_performing_all!K90*(best_performing_all!B90-274.15) + 274.15) - 273.15</f>
        <v>4.0126759679084785</v>
      </c>
      <c r="L90">
        <f>(best_performing_all!J90*best_performing_all!D90*998.2/3600)*4.2*time_0!K90</f>
        <v>326.17740160997107</v>
      </c>
      <c r="M90">
        <f>((best_performing_all!F90*30) + 273.15) - 273.15</f>
        <v>4.0126759679084785</v>
      </c>
      <c r="N90">
        <f t="shared" ref="N90:O90" si="93">M90</f>
        <v>4.0126759679084785</v>
      </c>
      <c r="O90">
        <f t="shared" si="93"/>
        <v>4.0126759679084785</v>
      </c>
      <c r="P90">
        <f>((best_performing_all!Q90*4) + 274.15) - 273.15</f>
        <v>4.0126759679084785</v>
      </c>
      <c r="Q90">
        <f>(((best_performing_all!P90*274.15) + (best_performing_all!P90*best_performing_all!Q90*4)+(L90/(4.2*(best_performing_all!D90*998.2/3600))))/best_performing_all!P90) - 273.15</f>
        <v>9.1324793965592903</v>
      </c>
      <c r="R90">
        <f t="shared" si="68"/>
        <v>5.1198034286508118</v>
      </c>
      <c r="S90">
        <f t="shared" si="69"/>
        <v>326.17740160997107</v>
      </c>
      <c r="T90">
        <f>(best_performing_all!S90*30)</f>
        <v>4.0126759679084696</v>
      </c>
      <c r="U90">
        <f>(((best_performing_all!R90*273.15)+(best_performing_all!R90*best_performing_all!S90*30))/best_performing_all!R90) - 273.15</f>
        <v>4.0126759679084785</v>
      </c>
      <c r="V90">
        <f>(best_performing_all!G90*30)</f>
        <v>13.85000000000001</v>
      </c>
      <c r="W90">
        <f t="shared" si="70"/>
        <v>13.85000000000001</v>
      </c>
    </row>
    <row r="91" spans="1:23" x14ac:dyDescent="0.25">
      <c r="A91">
        <v>89</v>
      </c>
      <c r="B91">
        <v>287</v>
      </c>
      <c r="C91">
        <v>289</v>
      </c>
      <c r="D91">
        <v>65.099999999999994</v>
      </c>
      <c r="E91">
        <v>1350</v>
      </c>
      <c r="K91">
        <f>(best_performing_all!K91*(best_performing_all!B91-274.15) + 274.15) - 273.15</f>
        <v>3.3022948349847638</v>
      </c>
      <c r="L91">
        <f>(best_performing_all!J91*best_performing_all!D91*998.2/3600)*4.2*time_0!K91</f>
        <v>250.35783599020203</v>
      </c>
      <c r="M91">
        <f>((best_performing_all!F91*30) + 273.15) - 273.15</f>
        <v>3.3022948349847638</v>
      </c>
      <c r="N91">
        <f t="shared" ref="N91:O91" si="94">M91</f>
        <v>3.3022948349847638</v>
      </c>
      <c r="O91">
        <f t="shared" si="94"/>
        <v>3.3022948349847638</v>
      </c>
      <c r="P91">
        <f>((best_performing_all!Q91*4) + 274.15) - 273.15</f>
        <v>3.3022948349847638</v>
      </c>
      <c r="Q91">
        <f>(((best_performing_all!P91*274.15) + (best_performing_all!P91*best_performing_all!Q91*4)+(L91/(4.2*(best_performing_all!D91*998.2/3600))))/best_performing_all!P91) - 273.15</f>
        <v>8.7152141406104988</v>
      </c>
      <c r="R91">
        <f t="shared" si="68"/>
        <v>5.412919305625735</v>
      </c>
      <c r="S91">
        <f t="shared" si="69"/>
        <v>250.35783599020203</v>
      </c>
      <c r="T91">
        <f>(best_performing_all!S91*30)</f>
        <v>3.3022948349847598</v>
      </c>
      <c r="U91">
        <f>(((best_performing_all!R91*273.15)+(best_performing_all!R91*best_performing_all!S91*30))/best_performing_all!R91) - 273.15</f>
        <v>3.3022948349847638</v>
      </c>
      <c r="V91">
        <f>(best_performing_all!G91*30)</f>
        <v>13.85000000000001</v>
      </c>
      <c r="W91">
        <f t="shared" si="70"/>
        <v>13.85000000000001</v>
      </c>
    </row>
    <row r="92" spans="1:23" x14ac:dyDescent="0.25">
      <c r="A92">
        <v>90</v>
      </c>
      <c r="B92">
        <v>288</v>
      </c>
      <c r="C92">
        <v>289</v>
      </c>
      <c r="D92">
        <v>65.3</v>
      </c>
      <c r="E92">
        <v>1380</v>
      </c>
      <c r="K92">
        <f>(best_performing_all!K92*(best_performing_all!B92-274.15) + 274.15) - 273.15</f>
        <v>4.3331387981538683</v>
      </c>
      <c r="L92">
        <f>(best_performing_all!J92*best_performing_all!D92*998.2/3600)*4.2*time_0!K92</f>
        <v>329.51875411596473</v>
      </c>
      <c r="M92">
        <f>((best_performing_all!F92*30) + 273.15) - 273.15</f>
        <v>4.3331387981538114</v>
      </c>
      <c r="N92">
        <f t="shared" ref="N92:O92" si="95">M92</f>
        <v>4.3331387981538114</v>
      </c>
      <c r="O92">
        <f t="shared" si="95"/>
        <v>4.3331387981538114</v>
      </c>
      <c r="P92">
        <f>((best_performing_all!Q92*4) + 274.15) - 273.15</f>
        <v>4.3331387981538114</v>
      </c>
      <c r="Q92">
        <f>(((best_performing_all!P92*274.15) + (best_performing_all!P92*best_performing_all!Q92*4)+(L92/(4.2*(best_performing_all!D92*998.2/3600))))/best_performing_all!P92) - 273.15</f>
        <v>9.4645267789471745</v>
      </c>
      <c r="R92">
        <f t="shared" si="68"/>
        <v>5.1313879807933631</v>
      </c>
      <c r="S92">
        <f t="shared" si="69"/>
        <v>329.51875411596473</v>
      </c>
      <c r="T92">
        <f>(best_performing_all!S92*30)</f>
        <v>4.3331387981537999</v>
      </c>
      <c r="U92">
        <f>(((best_performing_all!R92*273.15)+(best_performing_all!R92*best_performing_all!S92*30))/best_performing_all!R92) - 273.15</f>
        <v>4.3331387981538114</v>
      </c>
      <c r="V92">
        <f>(best_performing_all!G92*30)</f>
        <v>14.85</v>
      </c>
      <c r="W92">
        <f t="shared" si="70"/>
        <v>14.85</v>
      </c>
    </row>
    <row r="93" spans="1:23" x14ac:dyDescent="0.25">
      <c r="A93">
        <v>91</v>
      </c>
      <c r="B93">
        <v>288</v>
      </c>
      <c r="C93">
        <v>290</v>
      </c>
      <c r="D93">
        <v>61.7</v>
      </c>
      <c r="E93">
        <v>1520</v>
      </c>
      <c r="K93">
        <f>(best_performing_all!K93*(best_performing_all!B93-274.15) + 274.15) - 273.15</f>
        <v>3.7173092078518835</v>
      </c>
      <c r="L93">
        <f>(best_performing_all!J93*best_performing_all!D93*998.2/3600)*4.2*time_0!K93</f>
        <v>267.10265605781007</v>
      </c>
      <c r="M93">
        <f>((best_performing_all!F93*30) + 273.15) - 273.15</f>
        <v>3.7173092078518266</v>
      </c>
      <c r="N93">
        <f t="shared" ref="N93:O93" si="96">M93</f>
        <v>3.7173092078518266</v>
      </c>
      <c r="O93">
        <f t="shared" si="96"/>
        <v>3.7173092078518266</v>
      </c>
      <c r="P93">
        <f>((best_performing_all!Q93*4) + 274.15) - 273.15</f>
        <v>3.7173092078518266</v>
      </c>
      <c r="Q93">
        <f>(((best_performing_all!P93*274.15) + (best_performing_all!P93*best_performing_all!Q93*4)+(L93/(4.2*(best_performing_all!D93*998.2/3600))))/best_performing_all!P93) - 273.15</f>
        <v>8.8754194262311898</v>
      </c>
      <c r="R93">
        <f t="shared" si="68"/>
        <v>5.1581102183793632</v>
      </c>
      <c r="S93">
        <f t="shared" si="69"/>
        <v>267.10265605781007</v>
      </c>
      <c r="T93">
        <f>(best_performing_all!S93*30)</f>
        <v>3.71730920785182</v>
      </c>
      <c r="U93">
        <f>(((best_performing_all!R93*273.15)+(best_performing_all!R93*best_performing_all!S93*30))/best_performing_all!R93) - 273.15</f>
        <v>3.7173092078518266</v>
      </c>
      <c r="V93">
        <f>(best_performing_all!G93*30)</f>
        <v>14.85</v>
      </c>
      <c r="W93">
        <f t="shared" si="70"/>
        <v>14.85</v>
      </c>
    </row>
    <row r="94" spans="1:23" x14ac:dyDescent="0.25">
      <c r="A94">
        <v>92</v>
      </c>
      <c r="B94">
        <v>288</v>
      </c>
      <c r="C94">
        <v>290</v>
      </c>
      <c r="D94">
        <v>65.5</v>
      </c>
      <c r="E94">
        <v>1530</v>
      </c>
      <c r="K94">
        <f>(best_performing_all!K94*(best_performing_all!B94-274.15) + 274.15) - 273.15</f>
        <v>4.364682393034343</v>
      </c>
      <c r="L94">
        <f>(best_performing_all!J94*best_performing_all!D94*998.2/3600)*4.2*time_0!K94</f>
        <v>332.93411747121257</v>
      </c>
      <c r="M94">
        <f>((best_performing_all!F94*30) + 273.15) - 273.15</f>
        <v>4.364682393034343</v>
      </c>
      <c r="N94">
        <f t="shared" ref="N94:O94" si="97">M94</f>
        <v>4.364682393034343</v>
      </c>
      <c r="O94">
        <f t="shared" si="97"/>
        <v>4.364682393034343</v>
      </c>
      <c r="P94">
        <f>((best_performing_all!Q94*4) + 274.15) - 273.15</f>
        <v>4.364682393034343</v>
      </c>
      <c r="Q94">
        <f>(((best_performing_all!P94*274.15) + (best_performing_all!P94*best_performing_all!Q94*4)+(L94/(4.2*(best_performing_all!D94*998.2/3600))))/best_performing_all!P94) - 273.15</f>
        <v>9.52699705410771</v>
      </c>
      <c r="R94">
        <f t="shared" si="68"/>
        <v>5.162314661073367</v>
      </c>
      <c r="S94">
        <f t="shared" si="69"/>
        <v>332.93411747121257</v>
      </c>
      <c r="T94">
        <f>(best_performing_all!S94*30)</f>
        <v>4.3646823930343199</v>
      </c>
      <c r="U94">
        <f>(((best_performing_all!R94*273.15)+(best_performing_all!R94*best_performing_all!S94*30))/best_performing_all!R94) - 273.15</f>
        <v>4.364682393034343</v>
      </c>
      <c r="V94">
        <f>(best_performing_all!G94*30)</f>
        <v>14.85</v>
      </c>
      <c r="W94">
        <f t="shared" si="70"/>
        <v>14.85</v>
      </c>
    </row>
    <row r="95" spans="1:23" x14ac:dyDescent="0.25">
      <c r="A95">
        <v>93</v>
      </c>
      <c r="B95">
        <v>288</v>
      </c>
      <c r="C95">
        <v>289</v>
      </c>
      <c r="D95">
        <v>65.8</v>
      </c>
      <c r="E95">
        <v>1100</v>
      </c>
      <c r="K95">
        <f>(best_performing_all!K95*(best_performing_all!B95-274.15) + 274.15) - 273.15</f>
        <v>4.4084364466610282</v>
      </c>
      <c r="L95">
        <f>(best_performing_all!J95*best_performing_all!D95*998.2/3600)*4.2*time_0!K95</f>
        <v>337.81181347381192</v>
      </c>
      <c r="M95">
        <f>((best_performing_all!F95*30) + 273.15) - 273.15</f>
        <v>4.4084364466610282</v>
      </c>
      <c r="N95">
        <f t="shared" ref="N95:O95" si="98">M95</f>
        <v>4.4084364466610282</v>
      </c>
      <c r="O95">
        <f t="shared" si="98"/>
        <v>4.4084364466610282</v>
      </c>
      <c r="P95">
        <f>((best_performing_all!Q95*4) + 274.15) - 273.15</f>
        <v>4.4084364466610282</v>
      </c>
      <c r="Q95">
        <f>(((best_performing_all!P95*274.15) + (best_performing_all!P95*best_performing_all!Q95*4)+(L95/(4.2*(best_performing_all!D95*998.2/3600))))/best_performing_all!P95) - 273.15</f>
        <v>9.5819950746702034</v>
      </c>
      <c r="R95">
        <f t="shared" si="68"/>
        <v>5.1735586280091752</v>
      </c>
      <c r="S95">
        <f t="shared" si="69"/>
        <v>337.81181347381192</v>
      </c>
      <c r="T95">
        <f>(best_performing_all!S95*30)</f>
        <v>4.4084364466610397</v>
      </c>
      <c r="U95">
        <f>(((best_performing_all!R95*273.15)+(best_performing_all!R95*best_performing_all!S95*30))/best_performing_all!R95) - 273.15</f>
        <v>4.4084364466610282</v>
      </c>
      <c r="V95">
        <f>(best_performing_all!G95*30)</f>
        <v>14.85</v>
      </c>
      <c r="W95">
        <f t="shared" si="70"/>
        <v>14.85</v>
      </c>
    </row>
    <row r="96" spans="1:23" x14ac:dyDescent="0.25">
      <c r="A96">
        <v>94</v>
      </c>
      <c r="B96">
        <v>287</v>
      </c>
      <c r="C96">
        <v>289</v>
      </c>
      <c r="D96">
        <v>64.400000000000006</v>
      </c>
      <c r="E96">
        <v>2830</v>
      </c>
      <c r="K96">
        <f>(best_performing_all!K96*(best_performing_all!B96-274.15) + 274.15) - 273.15</f>
        <v>3.1868167113278218</v>
      </c>
      <c r="L96">
        <f>(best_performing_all!J96*best_performing_all!D96*998.2/3600)*4.2*time_0!K96</f>
        <v>239.00517715239042</v>
      </c>
      <c r="M96">
        <f>((best_performing_all!F96*30) + 273.15) - 273.15</f>
        <v>3.1868167113278218</v>
      </c>
      <c r="N96">
        <f t="shared" ref="N96:O96" si="99">M96</f>
        <v>3.1868167113278218</v>
      </c>
      <c r="O96">
        <f t="shared" si="99"/>
        <v>3.1868167113278218</v>
      </c>
      <c r="P96">
        <f>((best_performing_all!Q96*4) + 274.15) - 273.15</f>
        <v>3.1868167113278218</v>
      </c>
      <c r="Q96">
        <f>(((best_performing_all!P96*274.15) + (best_performing_all!P96*best_performing_all!Q96*4)+(L96/(4.2*(best_performing_all!D96*998.2/3600))))/best_performing_all!P96) - 273.15</f>
        <v>8.9161600003287731</v>
      </c>
      <c r="R96">
        <f t="shared" si="68"/>
        <v>5.7293432890009512</v>
      </c>
      <c r="S96">
        <f t="shared" si="69"/>
        <v>239.00517715239042</v>
      </c>
      <c r="T96">
        <f>(best_performing_all!S96*30)</f>
        <v>3.1868167113278099</v>
      </c>
      <c r="U96">
        <f>(((best_performing_all!R96*273.15)+(best_performing_all!R96*best_performing_all!S96*30))/best_performing_all!R96) - 273.15</f>
        <v>3.1868167113278218</v>
      </c>
      <c r="V96">
        <f>(best_performing_all!G96*30)</f>
        <v>13.85000000000001</v>
      </c>
      <c r="W96">
        <f t="shared" si="70"/>
        <v>13.85000000000001</v>
      </c>
    </row>
    <row r="97" spans="1:23" x14ac:dyDescent="0.25">
      <c r="A97">
        <v>95</v>
      </c>
      <c r="B97">
        <v>287</v>
      </c>
      <c r="C97">
        <v>290</v>
      </c>
      <c r="D97">
        <v>62.1</v>
      </c>
      <c r="E97">
        <v>1330</v>
      </c>
      <c r="K97">
        <f>(best_performing_all!K97*(best_performing_all!B97-274.15) + 274.15) - 273.15</f>
        <v>2.7916010577885686</v>
      </c>
      <c r="L97">
        <f>(best_performing_all!J97*best_performing_all!D97*998.2/3600)*4.2*time_0!K97</f>
        <v>201.8874439428356</v>
      </c>
      <c r="M97">
        <f>((best_performing_all!F97*30) + 273.15) - 273.15</f>
        <v>2.7916010577885686</v>
      </c>
      <c r="N97">
        <f t="shared" ref="N97:O97" si="100">M97</f>
        <v>2.7916010577885686</v>
      </c>
      <c r="O97">
        <f t="shared" si="100"/>
        <v>2.7916010577885686</v>
      </c>
      <c r="P97">
        <f>((best_performing_all!Q97*4) + 274.15) - 273.15</f>
        <v>2.7916010577886254</v>
      </c>
      <c r="Q97">
        <f>(((best_performing_all!P97*274.15) + (best_performing_all!P97*best_performing_all!Q97*4)+(L97/(4.2*(best_performing_all!D97*998.2/3600))))/best_performing_all!P97) - 273.15</f>
        <v>5.9175072532793251</v>
      </c>
      <c r="R97">
        <f t="shared" si="68"/>
        <v>3.1259061954906997</v>
      </c>
      <c r="S97">
        <f t="shared" si="69"/>
        <v>201.8874439428356</v>
      </c>
      <c r="T97">
        <f>(best_performing_all!S97*30)</f>
        <v>2.7916010577885837</v>
      </c>
      <c r="U97">
        <f>(((best_performing_all!R97*273.15)+(best_performing_all!R97*best_performing_all!S97*30))/best_performing_all!R97) - 273.15</f>
        <v>2.7916010577885686</v>
      </c>
      <c r="V97">
        <f>(best_performing_all!G97*30)</f>
        <v>13.85000000000001</v>
      </c>
      <c r="W97">
        <f t="shared" si="70"/>
        <v>13.85000000000001</v>
      </c>
    </row>
    <row r="98" spans="1:23" x14ac:dyDescent="0.25">
      <c r="A98">
        <v>96</v>
      </c>
      <c r="B98">
        <v>287</v>
      </c>
      <c r="C98">
        <v>290</v>
      </c>
      <c r="D98">
        <v>63</v>
      </c>
      <c r="E98">
        <v>1500</v>
      </c>
      <c r="K98">
        <f>(best_performing_all!K98*(best_performing_all!B98-274.15) + 274.15) - 273.15</f>
        <v>2.9471638755660479</v>
      </c>
      <c r="L98">
        <f>(best_performing_all!J98*best_performing_all!D98*998.2/3600)*4.2*time_0!K98</f>
        <v>216.22663507336716</v>
      </c>
      <c r="M98">
        <f>((best_performing_all!F98*30) + 273.15) - 273.15</f>
        <v>2.9471638755660479</v>
      </c>
      <c r="N98">
        <f t="shared" ref="N98:O98" si="101">M98</f>
        <v>2.9471638755660479</v>
      </c>
      <c r="O98">
        <f t="shared" si="101"/>
        <v>2.9471638755660479</v>
      </c>
      <c r="P98">
        <f>((best_performing_all!Q98*4) + 274.15) - 273.15</f>
        <v>2.9471638755660479</v>
      </c>
      <c r="Q98">
        <f>(((best_performing_all!P98*274.15) + (best_performing_all!P98*best_performing_all!Q98*4)+(L98/(4.2*(best_performing_all!D98*998.2/3600))))/best_performing_all!P98) - 273.15</f>
        <v>7.1680176766915906</v>
      </c>
      <c r="R98">
        <f t="shared" si="68"/>
        <v>4.2208538011255428</v>
      </c>
      <c r="S98">
        <f t="shared" si="69"/>
        <v>216.22663507336716</v>
      </c>
      <c r="T98">
        <f>(best_performing_all!S98*30)</f>
        <v>2.9471638755660718</v>
      </c>
      <c r="U98">
        <f>(((best_performing_all!R98*273.15)+(best_performing_all!R98*best_performing_all!S98*30))/best_performing_all!R98) - 273.15</f>
        <v>2.9471638755660479</v>
      </c>
      <c r="V98">
        <f>(best_performing_all!G98*30)</f>
        <v>13.85000000000001</v>
      </c>
      <c r="W98">
        <f t="shared" si="70"/>
        <v>13.85000000000001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2" sqref="X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best_performing_all</vt:lpstr>
      <vt:lpstr>time_0</vt:lpstr>
      <vt:lpstr>time_1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zhonglin.chiam</cp:lastModifiedBy>
  <dcterms:created xsi:type="dcterms:W3CDTF">2017-11-01T02:05:39Z</dcterms:created>
  <dcterms:modified xsi:type="dcterms:W3CDTF">2017-11-01T02:30:12Z</dcterms:modified>
</cp:coreProperties>
</file>